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JIN\Documents\GitHub\QF604-Econometrics\Arithmetic return analysis\"/>
    </mc:Choice>
  </mc:AlternateContent>
  <xr:revisionPtr revIDLastSave="0" documentId="13_ncr:1_{85E00319-E72E-40D4-BE71-5405EC9C76F6}" xr6:coauthVersionLast="43" xr6:coauthVersionMax="43" xr10:uidLastSave="{00000000-0000-0000-0000-000000000000}"/>
  <bookViews>
    <workbookView xWindow="-110" yWindow="-110" windowWidth="21820" windowHeight="14020" firstSheet="1" activeTab="5" xr2:uid="{53868183-D8DF-460A-A9CF-A8E60CF6C20F}"/>
  </bookViews>
  <sheets>
    <sheet name="Port Returns" sheetId="1" r:id="rId1"/>
    <sheet name="Monthly Return(arithmetic)" sheetId="3" r:id="rId2"/>
    <sheet name="Annual Return(arithmetic)" sheetId="4" r:id="rId3"/>
    <sheet name="Annual Return(geometric)" sheetId="6" state="hidden" r:id="rId4"/>
    <sheet name="UTIL Price Data" sheetId="7" r:id="rId5"/>
    <sheet name="Smart Beta Statistics" sheetId="2" r:id="rId6"/>
  </sheets>
  <externalReferences>
    <externalReference r:id="rId7"/>
    <externalReference r:id="rId8"/>
  </externalReferences>
  <definedNames>
    <definedName name="_xlnm._FilterDatabase" localSheetId="1" hidden="1">'Monthly Return(arithmetic)'!$A$2:$M$830</definedName>
    <definedName name="_xlnm._FilterDatabase" localSheetId="0" hidden="1">'Port Returns'!$A$169:$C$829</definedName>
    <definedName name="_xlnm._FilterDatabase" localSheetId="4" hidden="1">'UTIL Price Data'!$A$1:$D$1</definedName>
    <definedName name="SpreadsheetBuilder_1" localSheetId="3" hidden="1">[1]DJUTR!#REF!</definedName>
    <definedName name="SpreadsheetBuilder_1" localSheetId="4" hidden="1">[2]DJUTR!#REF!</definedName>
    <definedName name="SpreadsheetBuilder_1" hidden="1">[1]DJUTR!#REF!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2" l="1"/>
  <c r="Q14" i="2"/>
  <c r="Q6" i="2"/>
  <c r="C6" i="2"/>
  <c r="AA14" i="2" l="1"/>
  <c r="Z14" i="2"/>
  <c r="Y14" i="2"/>
  <c r="X14" i="2"/>
  <c r="W14" i="2"/>
  <c r="V14" i="2"/>
  <c r="U14" i="2"/>
  <c r="T14" i="2"/>
  <c r="S14" i="2"/>
  <c r="R14" i="2"/>
  <c r="AA13" i="2"/>
  <c r="Z13" i="2"/>
  <c r="Y13" i="2"/>
  <c r="X13" i="2"/>
  <c r="W13" i="2"/>
  <c r="V13" i="2"/>
  <c r="U13" i="2"/>
  <c r="T13" i="2"/>
  <c r="S13" i="2"/>
  <c r="R13" i="2"/>
  <c r="AA12" i="2"/>
  <c r="Z12" i="2"/>
  <c r="Y12" i="2"/>
  <c r="X12" i="2"/>
  <c r="W12" i="2"/>
  <c r="V12" i="2"/>
  <c r="U12" i="2"/>
  <c r="T12" i="2"/>
  <c r="S12" i="2"/>
  <c r="R12" i="2"/>
  <c r="N13" i="2"/>
  <c r="M13" i="2"/>
  <c r="L13" i="2"/>
  <c r="K13" i="2"/>
  <c r="J13" i="2"/>
  <c r="I13" i="2"/>
  <c r="H13" i="2"/>
  <c r="G13" i="2"/>
  <c r="F13" i="2"/>
  <c r="E13" i="2"/>
  <c r="D13" i="2"/>
  <c r="N12" i="2"/>
  <c r="M12" i="2"/>
  <c r="L12" i="2"/>
  <c r="K12" i="2"/>
  <c r="J12" i="2"/>
  <c r="I12" i="2"/>
  <c r="H12" i="2"/>
  <c r="G12" i="2"/>
  <c r="F12" i="2"/>
  <c r="E12" i="2"/>
  <c r="D12" i="2"/>
  <c r="N21" i="2"/>
  <c r="M21" i="2"/>
  <c r="L21" i="2"/>
  <c r="K21" i="2"/>
  <c r="J21" i="2"/>
  <c r="I21" i="2"/>
  <c r="H21" i="2"/>
  <c r="G21" i="2"/>
  <c r="F21" i="2"/>
  <c r="E21" i="2"/>
  <c r="D21" i="2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N19" i="2"/>
  <c r="M19" i="2"/>
  <c r="L19" i="2"/>
  <c r="K19" i="2"/>
  <c r="J19" i="2"/>
  <c r="I19" i="2"/>
  <c r="H19" i="2"/>
  <c r="G19" i="2"/>
  <c r="F19" i="2"/>
  <c r="E19" i="2"/>
  <c r="D19" i="2"/>
  <c r="N71" i="7" l="1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23" i="7"/>
  <c r="M22" i="7"/>
  <c r="M21" i="7"/>
  <c r="M20" i="7"/>
  <c r="M19" i="7"/>
  <c r="M18" i="7"/>
  <c r="M17" i="7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R6" i="2" s="1"/>
  <c r="S6" i="2" s="1"/>
  <c r="T6" i="2" s="1"/>
  <c r="U6" i="2" s="1"/>
  <c r="V6" i="2" s="1"/>
  <c r="W6" i="2" s="1"/>
  <c r="X6" i="2" s="1"/>
  <c r="Y6" i="2" s="1"/>
  <c r="Z6" i="2" s="1"/>
  <c r="AA6" i="2" s="1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Q13" i="2" l="1"/>
  <c r="Q12" i="2"/>
  <c r="Q5" i="2"/>
  <c r="Q4" i="2"/>
  <c r="C17" i="2"/>
  <c r="C16" i="2" a="1"/>
  <c r="C16" i="2" s="1"/>
  <c r="C13" i="2"/>
  <c r="C12" i="2"/>
  <c r="C5" i="2"/>
  <c r="C4" i="2"/>
  <c r="C9" i="2" s="1" a="1"/>
  <c r="C9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I675" i="7"/>
  <c r="J675" i="7" s="1"/>
  <c r="I674" i="7"/>
  <c r="J674" i="7" s="1"/>
  <c r="I673" i="7"/>
  <c r="J673" i="7" s="1"/>
  <c r="I672" i="7"/>
  <c r="J672" i="7" s="1"/>
  <c r="I671" i="7"/>
  <c r="J671" i="7" s="1"/>
  <c r="I670" i="7"/>
  <c r="J670" i="7" s="1"/>
  <c r="I669" i="7"/>
  <c r="J669" i="7" s="1"/>
  <c r="I668" i="7"/>
  <c r="J668" i="7" s="1"/>
  <c r="I667" i="7"/>
  <c r="J667" i="7" s="1"/>
  <c r="I666" i="7"/>
  <c r="J666" i="7" s="1"/>
  <c r="I665" i="7"/>
  <c r="J665" i="7" s="1"/>
  <c r="I664" i="7"/>
  <c r="J664" i="7" s="1"/>
  <c r="I663" i="7"/>
  <c r="J663" i="7" s="1"/>
  <c r="I662" i="7"/>
  <c r="J662" i="7" s="1"/>
  <c r="I661" i="7"/>
  <c r="J661" i="7" s="1"/>
  <c r="I660" i="7"/>
  <c r="J660" i="7" s="1"/>
  <c r="I659" i="7"/>
  <c r="J659" i="7" s="1"/>
  <c r="I658" i="7"/>
  <c r="J658" i="7" s="1"/>
  <c r="I657" i="7"/>
  <c r="J657" i="7" s="1"/>
  <c r="I656" i="7"/>
  <c r="J656" i="7" s="1"/>
  <c r="I655" i="7"/>
  <c r="J655" i="7" s="1"/>
  <c r="I654" i="7"/>
  <c r="J654" i="7" s="1"/>
  <c r="I653" i="7"/>
  <c r="J653" i="7" s="1"/>
  <c r="I652" i="7"/>
  <c r="J652" i="7" s="1"/>
  <c r="I651" i="7"/>
  <c r="J651" i="7" s="1"/>
  <c r="I650" i="7"/>
  <c r="J650" i="7" s="1"/>
  <c r="I649" i="7"/>
  <c r="J649" i="7" s="1"/>
  <c r="I648" i="7"/>
  <c r="J648" i="7" s="1"/>
  <c r="I647" i="7"/>
  <c r="J647" i="7" s="1"/>
  <c r="I646" i="7"/>
  <c r="J646" i="7" s="1"/>
  <c r="I645" i="7"/>
  <c r="J645" i="7" s="1"/>
  <c r="I644" i="7"/>
  <c r="J644" i="7" s="1"/>
  <c r="I643" i="7"/>
  <c r="J643" i="7" s="1"/>
  <c r="I642" i="7"/>
  <c r="J642" i="7" s="1"/>
  <c r="I641" i="7"/>
  <c r="J641" i="7" s="1"/>
  <c r="I640" i="7"/>
  <c r="J640" i="7" s="1"/>
  <c r="I639" i="7"/>
  <c r="J639" i="7" s="1"/>
  <c r="I638" i="7"/>
  <c r="J638" i="7" s="1"/>
  <c r="I637" i="7"/>
  <c r="J637" i="7" s="1"/>
  <c r="I636" i="7"/>
  <c r="J636" i="7" s="1"/>
  <c r="I635" i="7"/>
  <c r="J635" i="7" s="1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I583" i="7"/>
  <c r="J583" i="7" s="1"/>
  <c r="I582" i="7"/>
  <c r="J582" i="7" s="1"/>
  <c r="I581" i="7"/>
  <c r="J581" i="7" s="1"/>
  <c r="I580" i="7"/>
  <c r="J580" i="7" s="1"/>
  <c r="I579" i="7"/>
  <c r="J579" i="7" s="1"/>
  <c r="I578" i="7"/>
  <c r="J578" i="7" s="1"/>
  <c r="I577" i="7"/>
  <c r="J577" i="7" s="1"/>
  <c r="I576" i="7"/>
  <c r="J576" i="7" s="1"/>
  <c r="I575" i="7"/>
  <c r="J575" i="7" s="1"/>
  <c r="I574" i="7"/>
  <c r="J574" i="7" s="1"/>
  <c r="I573" i="7"/>
  <c r="J573" i="7" s="1"/>
  <c r="I572" i="7"/>
  <c r="J572" i="7" s="1"/>
  <c r="I571" i="7"/>
  <c r="J571" i="7" s="1"/>
  <c r="I570" i="7"/>
  <c r="J570" i="7" s="1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I561" i="7"/>
  <c r="J561" i="7" s="1"/>
  <c r="I560" i="7"/>
  <c r="J560" i="7" s="1"/>
  <c r="I559" i="7"/>
  <c r="J559" i="7" s="1"/>
  <c r="I558" i="7"/>
  <c r="J558" i="7" s="1"/>
  <c r="I557" i="7"/>
  <c r="J557" i="7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I540" i="7"/>
  <c r="J540" i="7" s="1"/>
  <c r="I539" i="7"/>
  <c r="J539" i="7" s="1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J520" i="7" s="1"/>
  <c r="I519" i="7"/>
  <c r="J519" i="7" s="1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I471" i="7"/>
  <c r="J471" i="7" s="1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J409" i="7" s="1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J376" i="7" s="1"/>
  <c r="I375" i="7"/>
  <c r="J375" i="7" s="1"/>
  <c r="I374" i="7"/>
  <c r="J374" i="7" s="1"/>
  <c r="I373" i="7"/>
  <c r="J373" i="7" s="1"/>
  <c r="I372" i="7"/>
  <c r="J372" i="7" s="1"/>
  <c r="I371" i="7"/>
  <c r="J371" i="7" s="1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J361" i="7" s="1"/>
  <c r="I360" i="7"/>
  <c r="J360" i="7" s="1"/>
  <c r="I359" i="7"/>
  <c r="J359" i="7" s="1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47" i="7"/>
  <c r="J347" i="7" s="1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J325" i="7" s="1"/>
  <c r="I324" i="7"/>
  <c r="J324" i="7" s="1"/>
  <c r="I323" i="7"/>
  <c r="J323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676" i="7"/>
  <c r="J676" i="7" s="1"/>
  <c r="E676" i="7"/>
  <c r="F676" i="7" s="1"/>
  <c r="E675" i="7"/>
  <c r="F675" i="7" s="1"/>
  <c r="E674" i="7"/>
  <c r="F674" i="7" s="1"/>
  <c r="E673" i="7"/>
  <c r="F673" i="7" s="1"/>
  <c r="E672" i="7"/>
  <c r="F672" i="7" s="1"/>
  <c r="E671" i="7"/>
  <c r="F671" i="7" s="1"/>
  <c r="E670" i="7"/>
  <c r="F670" i="7" s="1"/>
  <c r="E669" i="7"/>
  <c r="F669" i="7" s="1"/>
  <c r="E668" i="7"/>
  <c r="F668" i="7" s="1"/>
  <c r="E667" i="7"/>
  <c r="F667" i="7" s="1"/>
  <c r="E666" i="7"/>
  <c r="F666" i="7" s="1"/>
  <c r="E665" i="7"/>
  <c r="F665" i="7" s="1"/>
  <c r="E664" i="7"/>
  <c r="F664" i="7" s="1"/>
  <c r="E663" i="7"/>
  <c r="F663" i="7" s="1"/>
  <c r="E662" i="7"/>
  <c r="F662" i="7" s="1"/>
  <c r="E661" i="7"/>
  <c r="F661" i="7" s="1"/>
  <c r="E660" i="7"/>
  <c r="F660" i="7" s="1"/>
  <c r="E659" i="7"/>
  <c r="F659" i="7" s="1"/>
  <c r="E658" i="7"/>
  <c r="F658" i="7" s="1"/>
  <c r="E657" i="7"/>
  <c r="F657" i="7" s="1"/>
  <c r="E656" i="7"/>
  <c r="F656" i="7" s="1"/>
  <c r="E655" i="7"/>
  <c r="F655" i="7" s="1"/>
  <c r="E654" i="7"/>
  <c r="F654" i="7" s="1"/>
  <c r="E653" i="7"/>
  <c r="F653" i="7" s="1"/>
  <c r="E652" i="7"/>
  <c r="F652" i="7" s="1"/>
  <c r="E651" i="7"/>
  <c r="F651" i="7" s="1"/>
  <c r="E650" i="7"/>
  <c r="F650" i="7" s="1"/>
  <c r="E649" i="7"/>
  <c r="F649" i="7" s="1"/>
  <c r="E648" i="7"/>
  <c r="F648" i="7" s="1"/>
  <c r="E647" i="7"/>
  <c r="F647" i="7" s="1"/>
  <c r="E646" i="7"/>
  <c r="F646" i="7" s="1"/>
  <c r="E645" i="7"/>
  <c r="F645" i="7" s="1"/>
  <c r="E644" i="7"/>
  <c r="F644" i="7" s="1"/>
  <c r="E643" i="7"/>
  <c r="F643" i="7" s="1"/>
  <c r="E642" i="7"/>
  <c r="F642" i="7" s="1"/>
  <c r="E641" i="7"/>
  <c r="F641" i="7" s="1"/>
  <c r="E640" i="7"/>
  <c r="F640" i="7" s="1"/>
  <c r="E639" i="7"/>
  <c r="F639" i="7" s="1"/>
  <c r="E638" i="7"/>
  <c r="F638" i="7" s="1"/>
  <c r="E637" i="7"/>
  <c r="F637" i="7" s="1"/>
  <c r="E636" i="7"/>
  <c r="F636" i="7" s="1"/>
  <c r="E635" i="7"/>
  <c r="F635" i="7" s="1"/>
  <c r="E634" i="7"/>
  <c r="F634" i="7" s="1"/>
  <c r="E633" i="7"/>
  <c r="F633" i="7" s="1"/>
  <c r="E632" i="7"/>
  <c r="F632" i="7" s="1"/>
  <c r="E631" i="7"/>
  <c r="F631" i="7" s="1"/>
  <c r="E630" i="7"/>
  <c r="F630" i="7" s="1"/>
  <c r="E629" i="7"/>
  <c r="F629" i="7" s="1"/>
  <c r="E628" i="7"/>
  <c r="F628" i="7" s="1"/>
  <c r="E627" i="7"/>
  <c r="F627" i="7" s="1"/>
  <c r="E626" i="7"/>
  <c r="F626" i="7" s="1"/>
  <c r="E625" i="7"/>
  <c r="F625" i="7" s="1"/>
  <c r="E624" i="7"/>
  <c r="F624" i="7" s="1"/>
  <c r="E623" i="7"/>
  <c r="F623" i="7" s="1"/>
  <c r="E622" i="7"/>
  <c r="F622" i="7" s="1"/>
  <c r="E621" i="7"/>
  <c r="F621" i="7" s="1"/>
  <c r="E620" i="7"/>
  <c r="F620" i="7" s="1"/>
  <c r="E619" i="7"/>
  <c r="F619" i="7" s="1"/>
  <c r="E618" i="7"/>
  <c r="F618" i="7" s="1"/>
  <c r="E617" i="7"/>
  <c r="F617" i="7" s="1"/>
  <c r="E616" i="7"/>
  <c r="F616" i="7" s="1"/>
  <c r="E615" i="7"/>
  <c r="F615" i="7" s="1"/>
  <c r="E614" i="7"/>
  <c r="F614" i="7" s="1"/>
  <c r="E613" i="7"/>
  <c r="F613" i="7" s="1"/>
  <c r="E612" i="7"/>
  <c r="F612" i="7" s="1"/>
  <c r="E611" i="7"/>
  <c r="F611" i="7" s="1"/>
  <c r="E610" i="7"/>
  <c r="F610" i="7" s="1"/>
  <c r="E609" i="7"/>
  <c r="F609" i="7" s="1"/>
  <c r="E608" i="7"/>
  <c r="F608" i="7" s="1"/>
  <c r="E607" i="7"/>
  <c r="F607" i="7" s="1"/>
  <c r="E606" i="7"/>
  <c r="F606" i="7" s="1"/>
  <c r="E605" i="7"/>
  <c r="F605" i="7" s="1"/>
  <c r="E604" i="7"/>
  <c r="F604" i="7" s="1"/>
  <c r="E603" i="7"/>
  <c r="F603" i="7" s="1"/>
  <c r="E602" i="7"/>
  <c r="F602" i="7" s="1"/>
  <c r="E601" i="7"/>
  <c r="F601" i="7" s="1"/>
  <c r="E600" i="7"/>
  <c r="F600" i="7" s="1"/>
  <c r="E599" i="7"/>
  <c r="F599" i="7" s="1"/>
  <c r="E598" i="7"/>
  <c r="F598" i="7" s="1"/>
  <c r="E597" i="7"/>
  <c r="F597" i="7" s="1"/>
  <c r="E596" i="7"/>
  <c r="F596" i="7" s="1"/>
  <c r="E595" i="7"/>
  <c r="F595" i="7" s="1"/>
  <c r="E594" i="7"/>
  <c r="F594" i="7" s="1"/>
  <c r="E593" i="7"/>
  <c r="F593" i="7" s="1"/>
  <c r="E592" i="7"/>
  <c r="F592" i="7" s="1"/>
  <c r="E591" i="7"/>
  <c r="F591" i="7" s="1"/>
  <c r="E590" i="7"/>
  <c r="F590" i="7" s="1"/>
  <c r="E589" i="7"/>
  <c r="F589" i="7" s="1"/>
  <c r="E588" i="7"/>
  <c r="F588" i="7" s="1"/>
  <c r="E587" i="7"/>
  <c r="F587" i="7" s="1"/>
  <c r="E586" i="7"/>
  <c r="F586" i="7" s="1"/>
  <c r="E585" i="7"/>
  <c r="F585" i="7" s="1"/>
  <c r="E584" i="7"/>
  <c r="F584" i="7" s="1"/>
  <c r="E583" i="7"/>
  <c r="F583" i="7" s="1"/>
  <c r="E582" i="7"/>
  <c r="F582" i="7" s="1"/>
  <c r="E581" i="7"/>
  <c r="F581" i="7" s="1"/>
  <c r="E580" i="7"/>
  <c r="F580" i="7" s="1"/>
  <c r="E579" i="7"/>
  <c r="F579" i="7" s="1"/>
  <c r="E578" i="7"/>
  <c r="F578" i="7" s="1"/>
  <c r="E577" i="7"/>
  <c r="F577" i="7" s="1"/>
  <c r="E576" i="7"/>
  <c r="F576" i="7" s="1"/>
  <c r="E575" i="7"/>
  <c r="F575" i="7" s="1"/>
  <c r="E574" i="7"/>
  <c r="F574" i="7" s="1"/>
  <c r="E573" i="7"/>
  <c r="F573" i="7" s="1"/>
  <c r="E572" i="7"/>
  <c r="F572" i="7" s="1"/>
  <c r="E571" i="7"/>
  <c r="F571" i="7" s="1"/>
  <c r="E570" i="7"/>
  <c r="F570" i="7" s="1"/>
  <c r="E569" i="7"/>
  <c r="F569" i="7" s="1"/>
  <c r="E568" i="7"/>
  <c r="F568" i="7" s="1"/>
  <c r="E567" i="7"/>
  <c r="F567" i="7" s="1"/>
  <c r="E566" i="7"/>
  <c r="F566" i="7" s="1"/>
  <c r="E565" i="7"/>
  <c r="F565" i="7" s="1"/>
  <c r="E564" i="7"/>
  <c r="F564" i="7" s="1"/>
  <c r="E563" i="7"/>
  <c r="F563" i="7" s="1"/>
  <c r="E562" i="7"/>
  <c r="F562" i="7" s="1"/>
  <c r="E561" i="7"/>
  <c r="F561" i="7" s="1"/>
  <c r="E560" i="7"/>
  <c r="F560" i="7" s="1"/>
  <c r="E559" i="7"/>
  <c r="F559" i="7" s="1"/>
  <c r="E558" i="7"/>
  <c r="F558" i="7" s="1"/>
  <c r="E557" i="7"/>
  <c r="F557" i="7" s="1"/>
  <c r="E556" i="7"/>
  <c r="F556" i="7" s="1"/>
  <c r="E555" i="7"/>
  <c r="F555" i="7" s="1"/>
  <c r="E554" i="7"/>
  <c r="F554" i="7" s="1"/>
  <c r="E553" i="7"/>
  <c r="F553" i="7" s="1"/>
  <c r="E552" i="7"/>
  <c r="F552" i="7" s="1"/>
  <c r="E551" i="7"/>
  <c r="F551" i="7" s="1"/>
  <c r="E550" i="7"/>
  <c r="F550" i="7" s="1"/>
  <c r="E549" i="7"/>
  <c r="F549" i="7" s="1"/>
  <c r="E548" i="7"/>
  <c r="F548" i="7" s="1"/>
  <c r="E547" i="7"/>
  <c r="F547" i="7" s="1"/>
  <c r="E546" i="7"/>
  <c r="F546" i="7" s="1"/>
  <c r="E545" i="7"/>
  <c r="F545" i="7" s="1"/>
  <c r="E544" i="7"/>
  <c r="F544" i="7" s="1"/>
  <c r="E543" i="7"/>
  <c r="F543" i="7" s="1"/>
  <c r="E542" i="7"/>
  <c r="F542" i="7" s="1"/>
  <c r="E541" i="7"/>
  <c r="F541" i="7" s="1"/>
  <c r="E540" i="7"/>
  <c r="F540" i="7" s="1"/>
  <c r="E539" i="7"/>
  <c r="F539" i="7" s="1"/>
  <c r="E538" i="7"/>
  <c r="F538" i="7" s="1"/>
  <c r="E537" i="7"/>
  <c r="F537" i="7" s="1"/>
  <c r="E536" i="7"/>
  <c r="F536" i="7" s="1"/>
  <c r="E535" i="7"/>
  <c r="F535" i="7" s="1"/>
  <c r="E534" i="7"/>
  <c r="F534" i="7" s="1"/>
  <c r="E533" i="7"/>
  <c r="F533" i="7" s="1"/>
  <c r="E532" i="7"/>
  <c r="F532" i="7" s="1"/>
  <c r="E531" i="7"/>
  <c r="F531" i="7" s="1"/>
  <c r="E530" i="7"/>
  <c r="F530" i="7" s="1"/>
  <c r="E529" i="7"/>
  <c r="F529" i="7" s="1"/>
  <c r="E528" i="7"/>
  <c r="F528" i="7" s="1"/>
  <c r="E527" i="7"/>
  <c r="F527" i="7" s="1"/>
  <c r="E526" i="7"/>
  <c r="F526" i="7" s="1"/>
  <c r="E525" i="7"/>
  <c r="F525" i="7" s="1"/>
  <c r="E524" i="7"/>
  <c r="F524" i="7" s="1"/>
  <c r="E523" i="7"/>
  <c r="F523" i="7" s="1"/>
  <c r="E522" i="7"/>
  <c r="F522" i="7" s="1"/>
  <c r="E521" i="7"/>
  <c r="F521" i="7" s="1"/>
  <c r="E520" i="7"/>
  <c r="F520" i="7" s="1"/>
  <c r="E519" i="7"/>
  <c r="F519" i="7" s="1"/>
  <c r="E518" i="7"/>
  <c r="F518" i="7" s="1"/>
  <c r="E517" i="7"/>
  <c r="F517" i="7" s="1"/>
  <c r="E516" i="7"/>
  <c r="F516" i="7" s="1"/>
  <c r="E515" i="7"/>
  <c r="F515" i="7" s="1"/>
  <c r="E514" i="7"/>
  <c r="F514" i="7" s="1"/>
  <c r="E513" i="7"/>
  <c r="F513" i="7" s="1"/>
  <c r="E512" i="7"/>
  <c r="F512" i="7" s="1"/>
  <c r="E511" i="7"/>
  <c r="F511" i="7" s="1"/>
  <c r="E510" i="7"/>
  <c r="F510" i="7" s="1"/>
  <c r="E509" i="7"/>
  <c r="F509" i="7" s="1"/>
  <c r="E508" i="7"/>
  <c r="F508" i="7" s="1"/>
  <c r="E507" i="7"/>
  <c r="F507" i="7" s="1"/>
  <c r="E506" i="7"/>
  <c r="F506" i="7" s="1"/>
  <c r="E505" i="7"/>
  <c r="F505" i="7" s="1"/>
  <c r="E504" i="7"/>
  <c r="F504" i="7" s="1"/>
  <c r="E503" i="7"/>
  <c r="F503" i="7" s="1"/>
  <c r="E502" i="7"/>
  <c r="F502" i="7" s="1"/>
  <c r="E501" i="7"/>
  <c r="F501" i="7" s="1"/>
  <c r="E500" i="7"/>
  <c r="F500" i="7" s="1"/>
  <c r="E499" i="7"/>
  <c r="F499" i="7" s="1"/>
  <c r="E498" i="7"/>
  <c r="F498" i="7" s="1"/>
  <c r="E497" i="7"/>
  <c r="F497" i="7" s="1"/>
  <c r="E496" i="7"/>
  <c r="F496" i="7" s="1"/>
  <c r="E495" i="7"/>
  <c r="F495" i="7" s="1"/>
  <c r="E494" i="7"/>
  <c r="F494" i="7" s="1"/>
  <c r="E493" i="7"/>
  <c r="F493" i="7" s="1"/>
  <c r="E492" i="7"/>
  <c r="F492" i="7" s="1"/>
  <c r="E491" i="7"/>
  <c r="F491" i="7" s="1"/>
  <c r="E490" i="7"/>
  <c r="F490" i="7" s="1"/>
  <c r="E489" i="7"/>
  <c r="F489" i="7" s="1"/>
  <c r="E488" i="7"/>
  <c r="F488" i="7" s="1"/>
  <c r="E487" i="7"/>
  <c r="F487" i="7" s="1"/>
  <c r="E486" i="7"/>
  <c r="F486" i="7" s="1"/>
  <c r="E485" i="7"/>
  <c r="F485" i="7" s="1"/>
  <c r="E484" i="7"/>
  <c r="F484" i="7" s="1"/>
  <c r="E483" i="7"/>
  <c r="F483" i="7" s="1"/>
  <c r="E482" i="7"/>
  <c r="F482" i="7" s="1"/>
  <c r="E481" i="7"/>
  <c r="F481" i="7" s="1"/>
  <c r="E480" i="7"/>
  <c r="F480" i="7" s="1"/>
  <c r="E479" i="7"/>
  <c r="F479" i="7" s="1"/>
  <c r="E478" i="7"/>
  <c r="F478" i="7" s="1"/>
  <c r="E477" i="7"/>
  <c r="F477" i="7" s="1"/>
  <c r="E476" i="7"/>
  <c r="F476" i="7" s="1"/>
  <c r="E475" i="7"/>
  <c r="F475" i="7" s="1"/>
  <c r="E474" i="7"/>
  <c r="F474" i="7" s="1"/>
  <c r="E473" i="7"/>
  <c r="F473" i="7" s="1"/>
  <c r="E472" i="7"/>
  <c r="F472" i="7" s="1"/>
  <c r="E471" i="7"/>
  <c r="F471" i="7" s="1"/>
  <c r="E470" i="7"/>
  <c r="F470" i="7" s="1"/>
  <c r="E469" i="7"/>
  <c r="F469" i="7" s="1"/>
  <c r="E468" i="7"/>
  <c r="F468" i="7" s="1"/>
  <c r="E467" i="7"/>
  <c r="F467" i="7" s="1"/>
  <c r="E466" i="7"/>
  <c r="F466" i="7" s="1"/>
  <c r="E465" i="7"/>
  <c r="F465" i="7" s="1"/>
  <c r="E464" i="7"/>
  <c r="F464" i="7" s="1"/>
  <c r="E463" i="7"/>
  <c r="F463" i="7" s="1"/>
  <c r="E462" i="7"/>
  <c r="F462" i="7" s="1"/>
  <c r="E461" i="7"/>
  <c r="F461" i="7" s="1"/>
  <c r="E460" i="7"/>
  <c r="F460" i="7" s="1"/>
  <c r="E459" i="7"/>
  <c r="F459" i="7" s="1"/>
  <c r="E458" i="7"/>
  <c r="F458" i="7" s="1"/>
  <c r="E457" i="7"/>
  <c r="F457" i="7" s="1"/>
  <c r="E456" i="7"/>
  <c r="F456" i="7" s="1"/>
  <c r="E455" i="7"/>
  <c r="F455" i="7" s="1"/>
  <c r="E454" i="7"/>
  <c r="F454" i="7" s="1"/>
  <c r="E453" i="7"/>
  <c r="F453" i="7" s="1"/>
  <c r="E452" i="7"/>
  <c r="F452" i="7" s="1"/>
  <c r="E451" i="7"/>
  <c r="F451" i="7" s="1"/>
  <c r="E450" i="7"/>
  <c r="F450" i="7" s="1"/>
  <c r="E449" i="7"/>
  <c r="F449" i="7" s="1"/>
  <c r="E448" i="7"/>
  <c r="F448" i="7" s="1"/>
  <c r="E447" i="7"/>
  <c r="F447" i="7" s="1"/>
  <c r="E446" i="7"/>
  <c r="F446" i="7" s="1"/>
  <c r="E445" i="7"/>
  <c r="F445" i="7" s="1"/>
  <c r="E444" i="7"/>
  <c r="F444" i="7" s="1"/>
  <c r="E443" i="7"/>
  <c r="F443" i="7" s="1"/>
  <c r="E442" i="7"/>
  <c r="F442" i="7" s="1"/>
  <c r="E441" i="7"/>
  <c r="F441" i="7" s="1"/>
  <c r="E440" i="7"/>
  <c r="F440" i="7" s="1"/>
  <c r="E439" i="7"/>
  <c r="F439" i="7" s="1"/>
  <c r="E438" i="7"/>
  <c r="F438" i="7" s="1"/>
  <c r="E437" i="7"/>
  <c r="F437" i="7" s="1"/>
  <c r="E436" i="7"/>
  <c r="F436" i="7" s="1"/>
  <c r="E435" i="7"/>
  <c r="F435" i="7" s="1"/>
  <c r="E434" i="7"/>
  <c r="F434" i="7" s="1"/>
  <c r="E433" i="7"/>
  <c r="F433" i="7" s="1"/>
  <c r="E432" i="7"/>
  <c r="F432" i="7" s="1"/>
  <c r="E431" i="7"/>
  <c r="F431" i="7" s="1"/>
  <c r="E430" i="7"/>
  <c r="F430" i="7" s="1"/>
  <c r="E429" i="7"/>
  <c r="F429" i="7" s="1"/>
  <c r="E428" i="7"/>
  <c r="F428" i="7" s="1"/>
  <c r="E427" i="7"/>
  <c r="F427" i="7" s="1"/>
  <c r="E426" i="7"/>
  <c r="F426" i="7" s="1"/>
  <c r="E425" i="7"/>
  <c r="F425" i="7" s="1"/>
  <c r="E424" i="7"/>
  <c r="F424" i="7" s="1"/>
  <c r="E423" i="7"/>
  <c r="F423" i="7" s="1"/>
  <c r="E422" i="7"/>
  <c r="F422" i="7" s="1"/>
  <c r="E421" i="7"/>
  <c r="F421" i="7" s="1"/>
  <c r="E420" i="7"/>
  <c r="F420" i="7" s="1"/>
  <c r="E419" i="7"/>
  <c r="F419" i="7" s="1"/>
  <c r="E418" i="7"/>
  <c r="F418" i="7" s="1"/>
  <c r="E417" i="7"/>
  <c r="F417" i="7" s="1"/>
  <c r="E416" i="7"/>
  <c r="F416" i="7" s="1"/>
  <c r="E415" i="7"/>
  <c r="F415" i="7" s="1"/>
  <c r="E414" i="7"/>
  <c r="F414" i="7" s="1"/>
  <c r="E413" i="7"/>
  <c r="F413" i="7" s="1"/>
  <c r="E412" i="7"/>
  <c r="F412" i="7" s="1"/>
  <c r="E411" i="7"/>
  <c r="F411" i="7" s="1"/>
  <c r="E410" i="7"/>
  <c r="F410" i="7" s="1"/>
  <c r="E409" i="7"/>
  <c r="F409" i="7" s="1"/>
  <c r="E408" i="7"/>
  <c r="F408" i="7" s="1"/>
  <c r="E407" i="7"/>
  <c r="F407" i="7" s="1"/>
  <c r="E406" i="7"/>
  <c r="F406" i="7" s="1"/>
  <c r="E405" i="7"/>
  <c r="F405" i="7" s="1"/>
  <c r="E404" i="7"/>
  <c r="F404" i="7" s="1"/>
  <c r="E403" i="7"/>
  <c r="F403" i="7" s="1"/>
  <c r="E402" i="7"/>
  <c r="F402" i="7" s="1"/>
  <c r="E401" i="7"/>
  <c r="F401" i="7" s="1"/>
  <c r="E400" i="7"/>
  <c r="F400" i="7" s="1"/>
  <c r="E399" i="7"/>
  <c r="F399" i="7" s="1"/>
  <c r="E398" i="7"/>
  <c r="F398" i="7" s="1"/>
  <c r="E397" i="7"/>
  <c r="F397" i="7" s="1"/>
  <c r="E396" i="7"/>
  <c r="F396" i="7" s="1"/>
  <c r="E395" i="7"/>
  <c r="F395" i="7" s="1"/>
  <c r="E394" i="7"/>
  <c r="F394" i="7" s="1"/>
  <c r="E393" i="7"/>
  <c r="F393" i="7" s="1"/>
  <c r="E392" i="7"/>
  <c r="F392" i="7" s="1"/>
  <c r="E391" i="7"/>
  <c r="F391" i="7" s="1"/>
  <c r="E390" i="7"/>
  <c r="F390" i="7" s="1"/>
  <c r="E389" i="7"/>
  <c r="F389" i="7" s="1"/>
  <c r="E388" i="7"/>
  <c r="F388" i="7" s="1"/>
  <c r="E387" i="7"/>
  <c r="F387" i="7" s="1"/>
  <c r="E386" i="7"/>
  <c r="F386" i="7" s="1"/>
  <c r="E385" i="7"/>
  <c r="F385" i="7" s="1"/>
  <c r="E384" i="7"/>
  <c r="F384" i="7" s="1"/>
  <c r="E383" i="7"/>
  <c r="F383" i="7" s="1"/>
  <c r="E382" i="7"/>
  <c r="F382" i="7" s="1"/>
  <c r="E381" i="7"/>
  <c r="F381" i="7" s="1"/>
  <c r="E380" i="7"/>
  <c r="F380" i="7" s="1"/>
  <c r="E379" i="7"/>
  <c r="F379" i="7" s="1"/>
  <c r="E378" i="7"/>
  <c r="F378" i="7" s="1"/>
  <c r="E377" i="7"/>
  <c r="F377" i="7" s="1"/>
  <c r="E376" i="7"/>
  <c r="F376" i="7" s="1"/>
  <c r="E375" i="7"/>
  <c r="F375" i="7" s="1"/>
  <c r="E374" i="7"/>
  <c r="F374" i="7" s="1"/>
  <c r="E373" i="7"/>
  <c r="F373" i="7" s="1"/>
  <c r="E372" i="7"/>
  <c r="F372" i="7" s="1"/>
  <c r="E371" i="7"/>
  <c r="F371" i="7" s="1"/>
  <c r="E370" i="7"/>
  <c r="F370" i="7" s="1"/>
  <c r="E369" i="7"/>
  <c r="F369" i="7" s="1"/>
  <c r="E368" i="7"/>
  <c r="F368" i="7" s="1"/>
  <c r="E367" i="7"/>
  <c r="F367" i="7" s="1"/>
  <c r="E366" i="7"/>
  <c r="F366" i="7" s="1"/>
  <c r="E365" i="7"/>
  <c r="F365" i="7" s="1"/>
  <c r="E364" i="7"/>
  <c r="F364" i="7" s="1"/>
  <c r="E363" i="7"/>
  <c r="F363" i="7" s="1"/>
  <c r="E362" i="7"/>
  <c r="F362" i="7" s="1"/>
  <c r="E361" i="7"/>
  <c r="F361" i="7" s="1"/>
  <c r="E360" i="7"/>
  <c r="F360" i="7" s="1"/>
  <c r="E359" i="7"/>
  <c r="F359" i="7" s="1"/>
  <c r="E358" i="7"/>
  <c r="F358" i="7" s="1"/>
  <c r="E357" i="7"/>
  <c r="F357" i="7" s="1"/>
  <c r="E356" i="7"/>
  <c r="F356" i="7" s="1"/>
  <c r="E355" i="7"/>
  <c r="F355" i="7" s="1"/>
  <c r="E354" i="7"/>
  <c r="F354" i="7" s="1"/>
  <c r="E353" i="7"/>
  <c r="F353" i="7" s="1"/>
  <c r="E352" i="7"/>
  <c r="F352" i="7" s="1"/>
  <c r="E351" i="7"/>
  <c r="F351" i="7" s="1"/>
  <c r="E350" i="7"/>
  <c r="F350" i="7" s="1"/>
  <c r="E349" i="7"/>
  <c r="F349" i="7" s="1"/>
  <c r="E348" i="7"/>
  <c r="F348" i="7" s="1"/>
  <c r="E347" i="7"/>
  <c r="F347" i="7" s="1"/>
  <c r="E346" i="7"/>
  <c r="F346" i="7" s="1"/>
  <c r="E345" i="7"/>
  <c r="F345" i="7" s="1"/>
  <c r="E344" i="7"/>
  <c r="F344" i="7" s="1"/>
  <c r="E343" i="7"/>
  <c r="F343" i="7" s="1"/>
  <c r="E342" i="7"/>
  <c r="F342" i="7" s="1"/>
  <c r="E341" i="7"/>
  <c r="F341" i="7" s="1"/>
  <c r="E340" i="7"/>
  <c r="F340" i="7" s="1"/>
  <c r="E339" i="7"/>
  <c r="F339" i="7" s="1"/>
  <c r="E338" i="7"/>
  <c r="F338" i="7" s="1"/>
  <c r="E337" i="7"/>
  <c r="F337" i="7" s="1"/>
  <c r="E336" i="7"/>
  <c r="F336" i="7" s="1"/>
  <c r="E335" i="7"/>
  <c r="F335" i="7" s="1"/>
  <c r="E334" i="7"/>
  <c r="F334" i="7" s="1"/>
  <c r="E333" i="7"/>
  <c r="F333" i="7" s="1"/>
  <c r="E332" i="7"/>
  <c r="F332" i="7" s="1"/>
  <c r="E331" i="7"/>
  <c r="F331" i="7" s="1"/>
  <c r="E330" i="7"/>
  <c r="F330" i="7" s="1"/>
  <c r="E329" i="7"/>
  <c r="F329" i="7" s="1"/>
  <c r="E328" i="7"/>
  <c r="F328" i="7" s="1"/>
  <c r="E327" i="7"/>
  <c r="F327" i="7" s="1"/>
  <c r="E326" i="7"/>
  <c r="F326" i="7" s="1"/>
  <c r="E325" i="7"/>
  <c r="F325" i="7" s="1"/>
  <c r="E324" i="7"/>
  <c r="F324" i="7" s="1"/>
  <c r="E323" i="7"/>
  <c r="F323" i="7" s="1"/>
  <c r="E322" i="7"/>
  <c r="F322" i="7" s="1"/>
  <c r="E321" i="7"/>
  <c r="F321" i="7" s="1"/>
  <c r="E320" i="7"/>
  <c r="F320" i="7" s="1"/>
  <c r="E319" i="7"/>
  <c r="F319" i="7" s="1"/>
  <c r="E318" i="7"/>
  <c r="F318" i="7" s="1"/>
  <c r="E317" i="7"/>
  <c r="F317" i="7" s="1"/>
  <c r="E316" i="7"/>
  <c r="F316" i="7" s="1"/>
  <c r="E315" i="7"/>
  <c r="F315" i="7" s="1"/>
  <c r="E314" i="7"/>
  <c r="F314" i="7" s="1"/>
  <c r="E313" i="7"/>
  <c r="F313" i="7" s="1"/>
  <c r="E312" i="7"/>
  <c r="F312" i="7" s="1"/>
  <c r="E311" i="7"/>
  <c r="F311" i="7" s="1"/>
  <c r="E310" i="7"/>
  <c r="F310" i="7" s="1"/>
  <c r="E309" i="7"/>
  <c r="F309" i="7" s="1"/>
  <c r="E308" i="7"/>
  <c r="F308" i="7" s="1"/>
  <c r="E307" i="7"/>
  <c r="F307" i="7" s="1"/>
  <c r="E306" i="7"/>
  <c r="F306" i="7" s="1"/>
  <c r="E305" i="7"/>
  <c r="F305" i="7" s="1"/>
  <c r="E304" i="7"/>
  <c r="F304" i="7" s="1"/>
  <c r="E303" i="7"/>
  <c r="F303" i="7" s="1"/>
  <c r="E302" i="7"/>
  <c r="F302" i="7" s="1"/>
  <c r="E301" i="7"/>
  <c r="F301" i="7" s="1"/>
  <c r="E300" i="7"/>
  <c r="F300" i="7" s="1"/>
  <c r="E299" i="7"/>
  <c r="F299" i="7" s="1"/>
  <c r="E298" i="7"/>
  <c r="F298" i="7" s="1"/>
  <c r="E297" i="7"/>
  <c r="F297" i="7" s="1"/>
  <c r="E296" i="7"/>
  <c r="F296" i="7" s="1"/>
  <c r="E295" i="7"/>
  <c r="F295" i="7" s="1"/>
  <c r="E294" i="7"/>
  <c r="F294" i="7" s="1"/>
  <c r="E293" i="7"/>
  <c r="F293" i="7" s="1"/>
  <c r="E292" i="7"/>
  <c r="F292" i="7" s="1"/>
  <c r="E291" i="7"/>
  <c r="F291" i="7" s="1"/>
  <c r="E290" i="7"/>
  <c r="F290" i="7" s="1"/>
  <c r="E289" i="7"/>
  <c r="F289" i="7" s="1"/>
  <c r="E288" i="7"/>
  <c r="F288" i="7" s="1"/>
  <c r="E287" i="7"/>
  <c r="F287" i="7" s="1"/>
  <c r="E286" i="7"/>
  <c r="F286" i="7" s="1"/>
  <c r="E285" i="7"/>
  <c r="F285" i="7" s="1"/>
  <c r="E284" i="7"/>
  <c r="F284" i="7" s="1"/>
  <c r="E283" i="7"/>
  <c r="F283" i="7" s="1"/>
  <c r="E282" i="7"/>
  <c r="F282" i="7" s="1"/>
  <c r="E281" i="7"/>
  <c r="F281" i="7" s="1"/>
  <c r="E280" i="7"/>
  <c r="F280" i="7" s="1"/>
  <c r="E279" i="7"/>
  <c r="F279" i="7" s="1"/>
  <c r="E278" i="7"/>
  <c r="F278" i="7" s="1"/>
  <c r="E277" i="7"/>
  <c r="F277" i="7" s="1"/>
  <c r="E276" i="7"/>
  <c r="F276" i="7" s="1"/>
  <c r="E275" i="7"/>
  <c r="F275" i="7" s="1"/>
  <c r="E274" i="7"/>
  <c r="F274" i="7" s="1"/>
  <c r="E273" i="7"/>
  <c r="F273" i="7" s="1"/>
  <c r="E272" i="7"/>
  <c r="F272" i="7" s="1"/>
  <c r="E271" i="7"/>
  <c r="F271" i="7" s="1"/>
  <c r="E270" i="7"/>
  <c r="F270" i="7" s="1"/>
  <c r="E269" i="7"/>
  <c r="F269" i="7" s="1"/>
  <c r="E268" i="7"/>
  <c r="F268" i="7" s="1"/>
  <c r="E267" i="7"/>
  <c r="F267" i="7" s="1"/>
  <c r="E266" i="7"/>
  <c r="F266" i="7" s="1"/>
  <c r="E265" i="7"/>
  <c r="F265" i="7" s="1"/>
  <c r="E264" i="7"/>
  <c r="F264" i="7" s="1"/>
  <c r="E263" i="7"/>
  <c r="F263" i="7" s="1"/>
  <c r="E262" i="7"/>
  <c r="F262" i="7" s="1"/>
  <c r="E261" i="7"/>
  <c r="F261" i="7" s="1"/>
  <c r="E260" i="7"/>
  <c r="F260" i="7" s="1"/>
  <c r="E259" i="7"/>
  <c r="F259" i="7" s="1"/>
  <c r="E258" i="7"/>
  <c r="F258" i="7" s="1"/>
  <c r="E257" i="7"/>
  <c r="F257" i="7" s="1"/>
  <c r="E256" i="7"/>
  <c r="F256" i="7" s="1"/>
  <c r="E255" i="7"/>
  <c r="F255" i="7" s="1"/>
  <c r="E254" i="7"/>
  <c r="F254" i="7" s="1"/>
  <c r="E253" i="7"/>
  <c r="F253" i="7" s="1"/>
  <c r="E252" i="7"/>
  <c r="F252" i="7" s="1"/>
  <c r="E251" i="7"/>
  <c r="F251" i="7" s="1"/>
  <c r="E250" i="7"/>
  <c r="F250" i="7" s="1"/>
  <c r="E249" i="7"/>
  <c r="F249" i="7" s="1"/>
  <c r="E248" i="7"/>
  <c r="F248" i="7" s="1"/>
  <c r="E247" i="7"/>
  <c r="F247" i="7" s="1"/>
  <c r="E246" i="7"/>
  <c r="F246" i="7" s="1"/>
  <c r="E245" i="7"/>
  <c r="F245" i="7" s="1"/>
  <c r="E244" i="7"/>
  <c r="F244" i="7" s="1"/>
  <c r="E243" i="7"/>
  <c r="F243" i="7" s="1"/>
  <c r="E242" i="7"/>
  <c r="F242" i="7" s="1"/>
  <c r="E241" i="7"/>
  <c r="F241" i="7" s="1"/>
  <c r="E240" i="7"/>
  <c r="F240" i="7" s="1"/>
  <c r="E239" i="7"/>
  <c r="F239" i="7" s="1"/>
  <c r="E238" i="7"/>
  <c r="F238" i="7" s="1"/>
  <c r="E237" i="7"/>
  <c r="F237" i="7" s="1"/>
  <c r="E236" i="7"/>
  <c r="F236" i="7" s="1"/>
  <c r="E235" i="7"/>
  <c r="F235" i="7" s="1"/>
  <c r="E234" i="7"/>
  <c r="F234" i="7" s="1"/>
  <c r="E233" i="7"/>
  <c r="F233" i="7" s="1"/>
  <c r="E232" i="7"/>
  <c r="F232" i="7" s="1"/>
  <c r="E231" i="7"/>
  <c r="F231" i="7" s="1"/>
  <c r="E230" i="7"/>
  <c r="F230" i="7" s="1"/>
  <c r="E229" i="7"/>
  <c r="F229" i="7" s="1"/>
  <c r="E228" i="7"/>
  <c r="F228" i="7" s="1"/>
  <c r="E227" i="7"/>
  <c r="F227" i="7" s="1"/>
  <c r="E226" i="7"/>
  <c r="F226" i="7" s="1"/>
  <c r="E225" i="7"/>
  <c r="F225" i="7" s="1"/>
  <c r="E224" i="7"/>
  <c r="F224" i="7" s="1"/>
  <c r="E223" i="7"/>
  <c r="F223" i="7" s="1"/>
  <c r="E222" i="7"/>
  <c r="F222" i="7" s="1"/>
  <c r="E221" i="7"/>
  <c r="F221" i="7" s="1"/>
  <c r="E220" i="7"/>
  <c r="F220" i="7" s="1"/>
  <c r="E219" i="7"/>
  <c r="F219" i="7" s="1"/>
  <c r="E218" i="7"/>
  <c r="F218" i="7" s="1"/>
  <c r="E217" i="7"/>
  <c r="F217" i="7" s="1"/>
  <c r="E216" i="7"/>
  <c r="F216" i="7" s="1"/>
  <c r="E215" i="7"/>
  <c r="F215" i="7" s="1"/>
  <c r="E214" i="7"/>
  <c r="F214" i="7" s="1"/>
  <c r="E213" i="7"/>
  <c r="F213" i="7" s="1"/>
  <c r="E212" i="7"/>
  <c r="F212" i="7" s="1"/>
  <c r="E211" i="7"/>
  <c r="F211" i="7" s="1"/>
  <c r="E210" i="7"/>
  <c r="F210" i="7" s="1"/>
  <c r="E209" i="7"/>
  <c r="F209" i="7" s="1"/>
  <c r="E208" i="7"/>
  <c r="F208" i="7" s="1"/>
  <c r="E207" i="7"/>
  <c r="F207" i="7" s="1"/>
  <c r="E206" i="7"/>
  <c r="F206" i="7" s="1"/>
  <c r="E205" i="7"/>
  <c r="F205" i="7" s="1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195" i="7"/>
  <c r="F195" i="7" s="1"/>
  <c r="E194" i="7"/>
  <c r="F194" i="7" s="1"/>
  <c r="E193" i="7"/>
  <c r="F193" i="7" s="1"/>
  <c r="E192" i="7"/>
  <c r="F192" i="7" s="1"/>
  <c r="E191" i="7"/>
  <c r="F191" i="7" s="1"/>
  <c r="E190" i="7"/>
  <c r="F190" i="7" s="1"/>
  <c r="E189" i="7"/>
  <c r="F189" i="7" s="1"/>
  <c r="E188" i="7"/>
  <c r="F188" i="7" s="1"/>
  <c r="E187" i="7"/>
  <c r="F187" i="7" s="1"/>
  <c r="E186" i="7"/>
  <c r="F186" i="7" s="1"/>
  <c r="E185" i="7"/>
  <c r="F185" i="7" s="1"/>
  <c r="E184" i="7"/>
  <c r="F184" i="7" s="1"/>
  <c r="E183" i="7"/>
  <c r="F183" i="7" s="1"/>
  <c r="E182" i="7"/>
  <c r="F182" i="7" s="1"/>
  <c r="E181" i="7"/>
  <c r="F181" i="7" s="1"/>
  <c r="E180" i="7"/>
  <c r="F180" i="7" s="1"/>
  <c r="E179" i="7"/>
  <c r="F179" i="7" s="1"/>
  <c r="E178" i="7"/>
  <c r="F178" i="7" s="1"/>
  <c r="E177" i="7"/>
  <c r="F177" i="7" s="1"/>
  <c r="E176" i="7"/>
  <c r="F176" i="7" s="1"/>
  <c r="E175" i="7"/>
  <c r="F175" i="7" s="1"/>
  <c r="E174" i="7"/>
  <c r="F174" i="7" s="1"/>
  <c r="E173" i="7"/>
  <c r="F173" i="7" s="1"/>
  <c r="E172" i="7"/>
  <c r="F172" i="7" s="1"/>
  <c r="E171" i="7"/>
  <c r="F171" i="7" s="1"/>
  <c r="E170" i="7"/>
  <c r="F170" i="7" s="1"/>
  <c r="E169" i="7"/>
  <c r="F169" i="7" s="1"/>
  <c r="E168" i="7"/>
  <c r="F168" i="7" s="1"/>
  <c r="E167" i="7"/>
  <c r="F167" i="7" s="1"/>
  <c r="E166" i="7"/>
  <c r="F166" i="7" s="1"/>
  <c r="E165" i="7"/>
  <c r="F165" i="7" s="1"/>
  <c r="E164" i="7"/>
  <c r="F164" i="7" s="1"/>
  <c r="E163" i="7"/>
  <c r="F163" i="7" s="1"/>
  <c r="E162" i="7"/>
  <c r="F162" i="7" s="1"/>
  <c r="E161" i="7"/>
  <c r="F161" i="7" s="1"/>
  <c r="E160" i="7"/>
  <c r="F160" i="7" s="1"/>
  <c r="E159" i="7"/>
  <c r="F159" i="7" s="1"/>
  <c r="E158" i="7"/>
  <c r="F158" i="7" s="1"/>
  <c r="E157" i="7"/>
  <c r="F157" i="7" s="1"/>
  <c r="E156" i="7"/>
  <c r="F156" i="7" s="1"/>
  <c r="E155" i="7"/>
  <c r="F155" i="7" s="1"/>
  <c r="E154" i="7"/>
  <c r="F154" i="7" s="1"/>
  <c r="E153" i="7"/>
  <c r="F153" i="7" s="1"/>
  <c r="E152" i="7"/>
  <c r="F152" i="7" s="1"/>
  <c r="E151" i="7"/>
  <c r="F151" i="7" s="1"/>
  <c r="E150" i="7"/>
  <c r="F150" i="7" s="1"/>
  <c r="E149" i="7"/>
  <c r="F149" i="7" s="1"/>
  <c r="E148" i="7"/>
  <c r="F148" i="7" s="1"/>
  <c r="E147" i="7"/>
  <c r="F147" i="7" s="1"/>
  <c r="E146" i="7"/>
  <c r="F146" i="7" s="1"/>
  <c r="E145" i="7"/>
  <c r="F145" i="7" s="1"/>
  <c r="E144" i="7"/>
  <c r="F144" i="7" s="1"/>
  <c r="E143" i="7"/>
  <c r="F143" i="7" s="1"/>
  <c r="E142" i="7"/>
  <c r="F142" i="7" s="1"/>
  <c r="E141" i="7"/>
  <c r="F141" i="7" s="1"/>
  <c r="E140" i="7"/>
  <c r="F140" i="7" s="1"/>
  <c r="E139" i="7"/>
  <c r="F139" i="7" s="1"/>
  <c r="E138" i="7"/>
  <c r="F138" i="7" s="1"/>
  <c r="E137" i="7"/>
  <c r="F137" i="7" s="1"/>
  <c r="E136" i="7"/>
  <c r="F136" i="7" s="1"/>
  <c r="E135" i="7"/>
  <c r="F135" i="7" s="1"/>
  <c r="E134" i="7"/>
  <c r="F134" i="7" s="1"/>
  <c r="E133" i="7"/>
  <c r="F133" i="7" s="1"/>
  <c r="E132" i="7"/>
  <c r="F132" i="7" s="1"/>
  <c r="E131" i="7"/>
  <c r="F131" i="7" s="1"/>
  <c r="E130" i="7"/>
  <c r="F130" i="7" s="1"/>
  <c r="E129" i="7"/>
  <c r="F129" i="7" s="1"/>
  <c r="E128" i="7"/>
  <c r="F128" i="7" s="1"/>
  <c r="E127" i="7"/>
  <c r="F127" i="7" s="1"/>
  <c r="E126" i="7"/>
  <c r="F126" i="7" s="1"/>
  <c r="E125" i="7"/>
  <c r="F125" i="7" s="1"/>
  <c r="E124" i="7"/>
  <c r="F124" i="7" s="1"/>
  <c r="E123" i="7"/>
  <c r="F123" i="7" s="1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E115" i="7"/>
  <c r="F115" i="7" s="1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 s="1"/>
  <c r="E102" i="7"/>
  <c r="F102" i="7" s="1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F84" i="7" s="1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 s="1"/>
  <c r="E70" i="7"/>
  <c r="F70" i="7" s="1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53" i="7"/>
  <c r="F53" i="7" s="1"/>
  <c r="E52" i="7"/>
  <c r="F52" i="7" s="1"/>
  <c r="E51" i="7"/>
  <c r="F51" i="7" s="1"/>
  <c r="E50" i="7"/>
  <c r="F50" i="7" s="1"/>
  <c r="E49" i="7"/>
  <c r="F49" i="7" s="1"/>
  <c r="E48" i="7"/>
  <c r="F48" i="7" s="1"/>
  <c r="E47" i="7"/>
  <c r="F47" i="7" s="1"/>
  <c r="E46" i="7"/>
  <c r="F46" i="7" s="1"/>
  <c r="E45" i="7"/>
  <c r="F45" i="7" s="1"/>
  <c r="E44" i="7"/>
  <c r="F44" i="7" s="1"/>
  <c r="E43" i="7"/>
  <c r="F43" i="7" s="1"/>
  <c r="E42" i="7"/>
  <c r="F42" i="7" s="1"/>
  <c r="E41" i="7"/>
  <c r="F41" i="7" s="1"/>
  <c r="E40" i="7"/>
  <c r="F40" i="7" s="1"/>
  <c r="E39" i="7"/>
  <c r="F39" i="7" s="1"/>
  <c r="E38" i="7"/>
  <c r="F38" i="7" s="1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Q8" i="2" l="1" a="1"/>
  <c r="Q8" i="2" s="1"/>
  <c r="Q9" i="2" a="1"/>
  <c r="Q9" i="2" s="1"/>
  <c r="Q10" i="2" s="1"/>
  <c r="C8" i="2" a="1"/>
  <c r="C8" i="2" s="1"/>
  <c r="C676" i="7"/>
  <c r="B676" i="7"/>
  <c r="C675" i="7"/>
  <c r="B675" i="7"/>
  <c r="C674" i="7"/>
  <c r="B674" i="7"/>
  <c r="C673" i="7"/>
  <c r="B673" i="7"/>
  <c r="C672" i="7"/>
  <c r="B672" i="7"/>
  <c r="C671" i="7"/>
  <c r="B671" i="7"/>
  <c r="C670" i="7"/>
  <c r="B670" i="7"/>
  <c r="C669" i="7"/>
  <c r="B669" i="7"/>
  <c r="C668" i="7"/>
  <c r="B668" i="7"/>
  <c r="C667" i="7"/>
  <c r="B667" i="7"/>
  <c r="C666" i="7"/>
  <c r="B666" i="7"/>
  <c r="C665" i="7"/>
  <c r="B665" i="7"/>
  <c r="C664" i="7"/>
  <c r="B664" i="7"/>
  <c r="C663" i="7"/>
  <c r="B663" i="7"/>
  <c r="C662" i="7"/>
  <c r="B662" i="7"/>
  <c r="C661" i="7"/>
  <c r="B661" i="7"/>
  <c r="C660" i="7"/>
  <c r="B660" i="7"/>
  <c r="C659" i="7"/>
  <c r="B659" i="7"/>
  <c r="C658" i="7"/>
  <c r="B658" i="7"/>
  <c r="C657" i="7"/>
  <c r="B657" i="7"/>
  <c r="C656" i="7"/>
  <c r="B656" i="7"/>
  <c r="C655" i="7"/>
  <c r="B655" i="7"/>
  <c r="C654" i="7"/>
  <c r="B654" i="7"/>
  <c r="C653" i="7"/>
  <c r="B653" i="7"/>
  <c r="C652" i="7"/>
  <c r="B652" i="7"/>
  <c r="C651" i="7"/>
  <c r="B651" i="7"/>
  <c r="C650" i="7"/>
  <c r="B650" i="7"/>
  <c r="C649" i="7"/>
  <c r="B649" i="7"/>
  <c r="C648" i="7"/>
  <c r="B648" i="7"/>
  <c r="C647" i="7"/>
  <c r="B647" i="7"/>
  <c r="C646" i="7"/>
  <c r="B646" i="7"/>
  <c r="C645" i="7"/>
  <c r="B645" i="7"/>
  <c r="C644" i="7"/>
  <c r="B644" i="7"/>
  <c r="C643" i="7"/>
  <c r="B643" i="7"/>
  <c r="C642" i="7"/>
  <c r="B642" i="7"/>
  <c r="C641" i="7"/>
  <c r="B641" i="7"/>
  <c r="C640" i="7"/>
  <c r="B640" i="7"/>
  <c r="C639" i="7"/>
  <c r="B639" i="7"/>
  <c r="C638" i="7"/>
  <c r="B638" i="7"/>
  <c r="C637" i="7"/>
  <c r="B637" i="7"/>
  <c r="C636" i="7"/>
  <c r="B636" i="7"/>
  <c r="C635" i="7"/>
  <c r="B635" i="7"/>
  <c r="C634" i="7"/>
  <c r="B634" i="7"/>
  <c r="C633" i="7"/>
  <c r="B633" i="7"/>
  <c r="C632" i="7"/>
  <c r="B632" i="7"/>
  <c r="C631" i="7"/>
  <c r="B631" i="7"/>
  <c r="C630" i="7"/>
  <c r="B630" i="7"/>
  <c r="C629" i="7"/>
  <c r="B629" i="7"/>
  <c r="C628" i="7"/>
  <c r="B628" i="7"/>
  <c r="C627" i="7"/>
  <c r="B627" i="7"/>
  <c r="C626" i="7"/>
  <c r="B626" i="7"/>
  <c r="C625" i="7"/>
  <c r="B625" i="7"/>
  <c r="C624" i="7"/>
  <c r="B624" i="7"/>
  <c r="C623" i="7"/>
  <c r="B623" i="7"/>
  <c r="C622" i="7"/>
  <c r="B622" i="7"/>
  <c r="C621" i="7"/>
  <c r="B621" i="7"/>
  <c r="C620" i="7"/>
  <c r="B620" i="7"/>
  <c r="C619" i="7"/>
  <c r="B619" i="7"/>
  <c r="C618" i="7"/>
  <c r="B618" i="7"/>
  <c r="C617" i="7"/>
  <c r="B617" i="7"/>
  <c r="C616" i="7"/>
  <c r="B616" i="7"/>
  <c r="C615" i="7"/>
  <c r="B615" i="7"/>
  <c r="C614" i="7"/>
  <c r="B614" i="7"/>
  <c r="C613" i="7"/>
  <c r="B613" i="7"/>
  <c r="C612" i="7"/>
  <c r="B612" i="7"/>
  <c r="C611" i="7"/>
  <c r="B611" i="7"/>
  <c r="C610" i="7"/>
  <c r="B610" i="7"/>
  <c r="C609" i="7"/>
  <c r="B609" i="7"/>
  <c r="C608" i="7"/>
  <c r="B608" i="7"/>
  <c r="C607" i="7"/>
  <c r="B607" i="7"/>
  <c r="C606" i="7"/>
  <c r="B606" i="7"/>
  <c r="C605" i="7"/>
  <c r="B605" i="7"/>
  <c r="C604" i="7"/>
  <c r="B604" i="7"/>
  <c r="C603" i="7"/>
  <c r="B603" i="7"/>
  <c r="C602" i="7"/>
  <c r="B602" i="7"/>
  <c r="C601" i="7"/>
  <c r="B601" i="7"/>
  <c r="C600" i="7"/>
  <c r="B600" i="7"/>
  <c r="C599" i="7"/>
  <c r="B599" i="7"/>
  <c r="C598" i="7"/>
  <c r="B598" i="7"/>
  <c r="C597" i="7"/>
  <c r="B597" i="7"/>
  <c r="C596" i="7"/>
  <c r="B596" i="7"/>
  <c r="C595" i="7"/>
  <c r="B595" i="7"/>
  <c r="C594" i="7"/>
  <c r="B594" i="7"/>
  <c r="C593" i="7"/>
  <c r="B593" i="7"/>
  <c r="C592" i="7"/>
  <c r="B592" i="7"/>
  <c r="C591" i="7"/>
  <c r="B591" i="7"/>
  <c r="C590" i="7"/>
  <c r="B590" i="7"/>
  <c r="C589" i="7"/>
  <c r="B589" i="7"/>
  <c r="C588" i="7"/>
  <c r="B588" i="7"/>
  <c r="C587" i="7"/>
  <c r="B587" i="7"/>
  <c r="C586" i="7"/>
  <c r="B586" i="7"/>
  <c r="C585" i="7"/>
  <c r="B585" i="7"/>
  <c r="C584" i="7"/>
  <c r="B584" i="7"/>
  <c r="C583" i="7"/>
  <c r="B583" i="7"/>
  <c r="C582" i="7"/>
  <c r="B582" i="7"/>
  <c r="C581" i="7"/>
  <c r="B581" i="7"/>
  <c r="C580" i="7"/>
  <c r="B580" i="7"/>
  <c r="C579" i="7"/>
  <c r="B579" i="7"/>
  <c r="C578" i="7"/>
  <c r="B578" i="7"/>
  <c r="C577" i="7"/>
  <c r="B577" i="7"/>
  <c r="C576" i="7"/>
  <c r="B576" i="7"/>
  <c r="C575" i="7"/>
  <c r="B575" i="7"/>
  <c r="C574" i="7"/>
  <c r="B574" i="7"/>
  <c r="C573" i="7"/>
  <c r="B573" i="7"/>
  <c r="C572" i="7"/>
  <c r="B572" i="7"/>
  <c r="C571" i="7"/>
  <c r="B571" i="7"/>
  <c r="C570" i="7"/>
  <c r="B570" i="7"/>
  <c r="C569" i="7"/>
  <c r="B569" i="7"/>
  <c r="C568" i="7"/>
  <c r="B568" i="7"/>
  <c r="C567" i="7"/>
  <c r="B567" i="7"/>
  <c r="C566" i="7"/>
  <c r="B566" i="7"/>
  <c r="C565" i="7"/>
  <c r="B565" i="7"/>
  <c r="C564" i="7"/>
  <c r="B564" i="7"/>
  <c r="C563" i="7"/>
  <c r="B563" i="7"/>
  <c r="C562" i="7"/>
  <c r="B562" i="7"/>
  <c r="C561" i="7"/>
  <c r="B561" i="7"/>
  <c r="C560" i="7"/>
  <c r="B560" i="7"/>
  <c r="C559" i="7"/>
  <c r="B559" i="7"/>
  <c r="C558" i="7"/>
  <c r="B558" i="7"/>
  <c r="C557" i="7"/>
  <c r="B557" i="7"/>
  <c r="C556" i="7"/>
  <c r="B556" i="7"/>
  <c r="C555" i="7"/>
  <c r="B555" i="7"/>
  <c r="C554" i="7"/>
  <c r="B554" i="7"/>
  <c r="C553" i="7"/>
  <c r="B553" i="7"/>
  <c r="C552" i="7"/>
  <c r="B552" i="7"/>
  <c r="C551" i="7"/>
  <c r="B551" i="7"/>
  <c r="C550" i="7"/>
  <c r="B550" i="7"/>
  <c r="C549" i="7"/>
  <c r="B549" i="7"/>
  <c r="C548" i="7"/>
  <c r="B548" i="7"/>
  <c r="C547" i="7"/>
  <c r="B547" i="7"/>
  <c r="C546" i="7"/>
  <c r="B546" i="7"/>
  <c r="C545" i="7"/>
  <c r="B545" i="7"/>
  <c r="C544" i="7"/>
  <c r="B544" i="7"/>
  <c r="C543" i="7"/>
  <c r="B543" i="7"/>
  <c r="C542" i="7"/>
  <c r="B542" i="7"/>
  <c r="C541" i="7"/>
  <c r="B541" i="7"/>
  <c r="C540" i="7"/>
  <c r="B540" i="7"/>
  <c r="C539" i="7"/>
  <c r="B539" i="7"/>
  <c r="C538" i="7"/>
  <c r="B538" i="7"/>
  <c r="C537" i="7"/>
  <c r="B537" i="7"/>
  <c r="C536" i="7"/>
  <c r="B536" i="7"/>
  <c r="C535" i="7"/>
  <c r="B535" i="7"/>
  <c r="C534" i="7"/>
  <c r="B534" i="7"/>
  <c r="C533" i="7"/>
  <c r="B533" i="7"/>
  <c r="C532" i="7"/>
  <c r="B532" i="7"/>
  <c r="C531" i="7"/>
  <c r="B531" i="7"/>
  <c r="C530" i="7"/>
  <c r="B530" i="7"/>
  <c r="C529" i="7"/>
  <c r="B529" i="7"/>
  <c r="C528" i="7"/>
  <c r="B528" i="7"/>
  <c r="C527" i="7"/>
  <c r="B527" i="7"/>
  <c r="C526" i="7"/>
  <c r="B526" i="7"/>
  <c r="C525" i="7"/>
  <c r="B525" i="7"/>
  <c r="C524" i="7"/>
  <c r="B524" i="7"/>
  <c r="C523" i="7"/>
  <c r="B523" i="7"/>
  <c r="C522" i="7"/>
  <c r="B522" i="7"/>
  <c r="C521" i="7"/>
  <c r="B521" i="7"/>
  <c r="C520" i="7"/>
  <c r="B520" i="7"/>
  <c r="C519" i="7"/>
  <c r="B519" i="7"/>
  <c r="C518" i="7"/>
  <c r="B518" i="7"/>
  <c r="C517" i="7"/>
  <c r="B517" i="7"/>
  <c r="C516" i="7"/>
  <c r="B516" i="7"/>
  <c r="C515" i="7"/>
  <c r="B515" i="7"/>
  <c r="C514" i="7"/>
  <c r="B514" i="7"/>
  <c r="C513" i="7"/>
  <c r="B513" i="7"/>
  <c r="C512" i="7"/>
  <c r="B512" i="7"/>
  <c r="C511" i="7"/>
  <c r="B511" i="7"/>
  <c r="C510" i="7"/>
  <c r="B510" i="7"/>
  <c r="C509" i="7"/>
  <c r="B509" i="7"/>
  <c r="C508" i="7"/>
  <c r="B508" i="7"/>
  <c r="C507" i="7"/>
  <c r="B507" i="7"/>
  <c r="C506" i="7"/>
  <c r="B506" i="7"/>
  <c r="C505" i="7"/>
  <c r="B505" i="7"/>
  <c r="C504" i="7"/>
  <c r="B504" i="7"/>
  <c r="C503" i="7"/>
  <c r="B503" i="7"/>
  <c r="C502" i="7"/>
  <c r="B502" i="7"/>
  <c r="C501" i="7"/>
  <c r="B501" i="7"/>
  <c r="C500" i="7"/>
  <c r="B500" i="7"/>
  <c r="C499" i="7"/>
  <c r="B499" i="7"/>
  <c r="C498" i="7"/>
  <c r="B498" i="7"/>
  <c r="C497" i="7"/>
  <c r="B497" i="7"/>
  <c r="C496" i="7"/>
  <c r="B496" i="7"/>
  <c r="C495" i="7"/>
  <c r="B495" i="7"/>
  <c r="C494" i="7"/>
  <c r="B494" i="7"/>
  <c r="C493" i="7"/>
  <c r="B493" i="7"/>
  <c r="C492" i="7"/>
  <c r="B492" i="7"/>
  <c r="C491" i="7"/>
  <c r="B491" i="7"/>
  <c r="C490" i="7"/>
  <c r="B490" i="7"/>
  <c r="C489" i="7"/>
  <c r="B489" i="7"/>
  <c r="C488" i="7"/>
  <c r="B488" i="7"/>
  <c r="C487" i="7"/>
  <c r="B487" i="7"/>
  <c r="C486" i="7"/>
  <c r="B486" i="7"/>
  <c r="C485" i="7"/>
  <c r="B485" i="7"/>
  <c r="C484" i="7"/>
  <c r="B484" i="7"/>
  <c r="C483" i="7"/>
  <c r="B483" i="7"/>
  <c r="C482" i="7"/>
  <c r="B482" i="7"/>
  <c r="C481" i="7"/>
  <c r="B481" i="7"/>
  <c r="C480" i="7"/>
  <c r="B480" i="7"/>
  <c r="C479" i="7"/>
  <c r="B479" i="7"/>
  <c r="C478" i="7"/>
  <c r="B478" i="7"/>
  <c r="C477" i="7"/>
  <c r="B477" i="7"/>
  <c r="C476" i="7"/>
  <c r="B476" i="7"/>
  <c r="C475" i="7"/>
  <c r="B475" i="7"/>
  <c r="C474" i="7"/>
  <c r="B474" i="7"/>
  <c r="C473" i="7"/>
  <c r="B473" i="7"/>
  <c r="C472" i="7"/>
  <c r="B472" i="7"/>
  <c r="C471" i="7"/>
  <c r="B471" i="7"/>
  <c r="C470" i="7"/>
  <c r="B470" i="7"/>
  <c r="C469" i="7"/>
  <c r="B469" i="7"/>
  <c r="C468" i="7"/>
  <c r="B468" i="7"/>
  <c r="C467" i="7"/>
  <c r="B467" i="7"/>
  <c r="C466" i="7"/>
  <c r="B466" i="7"/>
  <c r="C465" i="7"/>
  <c r="B465" i="7"/>
  <c r="C464" i="7"/>
  <c r="B464" i="7"/>
  <c r="C463" i="7"/>
  <c r="B463" i="7"/>
  <c r="C462" i="7"/>
  <c r="B462" i="7"/>
  <c r="C461" i="7"/>
  <c r="B461" i="7"/>
  <c r="C460" i="7"/>
  <c r="B460" i="7"/>
  <c r="C459" i="7"/>
  <c r="B459" i="7"/>
  <c r="C458" i="7"/>
  <c r="B458" i="7"/>
  <c r="C457" i="7"/>
  <c r="B457" i="7"/>
  <c r="C456" i="7"/>
  <c r="B456" i="7"/>
  <c r="C455" i="7"/>
  <c r="B455" i="7"/>
  <c r="C454" i="7"/>
  <c r="B454" i="7"/>
  <c r="C453" i="7"/>
  <c r="B453" i="7"/>
  <c r="C452" i="7"/>
  <c r="B452" i="7"/>
  <c r="C451" i="7"/>
  <c r="B451" i="7"/>
  <c r="C450" i="7"/>
  <c r="B450" i="7"/>
  <c r="C449" i="7"/>
  <c r="B449" i="7"/>
  <c r="C448" i="7"/>
  <c r="B448" i="7"/>
  <c r="C447" i="7"/>
  <c r="B447" i="7"/>
  <c r="C446" i="7"/>
  <c r="B446" i="7"/>
  <c r="C445" i="7"/>
  <c r="B445" i="7"/>
  <c r="C444" i="7"/>
  <c r="B444" i="7"/>
  <c r="C443" i="7"/>
  <c r="B443" i="7"/>
  <c r="C442" i="7"/>
  <c r="B442" i="7"/>
  <c r="C441" i="7"/>
  <c r="B441" i="7"/>
  <c r="C440" i="7"/>
  <c r="B440" i="7"/>
  <c r="C439" i="7"/>
  <c r="B439" i="7"/>
  <c r="C438" i="7"/>
  <c r="B438" i="7"/>
  <c r="C437" i="7"/>
  <c r="B437" i="7"/>
  <c r="C436" i="7"/>
  <c r="B436" i="7"/>
  <c r="C435" i="7"/>
  <c r="B435" i="7"/>
  <c r="C434" i="7"/>
  <c r="B434" i="7"/>
  <c r="C433" i="7"/>
  <c r="B433" i="7"/>
  <c r="C432" i="7"/>
  <c r="B432" i="7"/>
  <c r="C431" i="7"/>
  <c r="B431" i="7"/>
  <c r="C430" i="7"/>
  <c r="B430" i="7"/>
  <c r="C429" i="7"/>
  <c r="B429" i="7"/>
  <c r="C428" i="7"/>
  <c r="B428" i="7"/>
  <c r="C427" i="7"/>
  <c r="B427" i="7"/>
  <c r="C426" i="7"/>
  <c r="B426" i="7"/>
  <c r="C425" i="7"/>
  <c r="B425" i="7"/>
  <c r="C424" i="7"/>
  <c r="B424" i="7"/>
  <c r="C423" i="7"/>
  <c r="B423" i="7"/>
  <c r="C422" i="7"/>
  <c r="B422" i="7"/>
  <c r="C421" i="7"/>
  <c r="B421" i="7"/>
  <c r="C420" i="7"/>
  <c r="B420" i="7"/>
  <c r="C419" i="7"/>
  <c r="B419" i="7"/>
  <c r="C418" i="7"/>
  <c r="B418" i="7"/>
  <c r="C417" i="7"/>
  <c r="B417" i="7"/>
  <c r="C416" i="7"/>
  <c r="B416" i="7"/>
  <c r="C415" i="7"/>
  <c r="B415" i="7"/>
  <c r="C414" i="7"/>
  <c r="B414" i="7"/>
  <c r="C413" i="7"/>
  <c r="B413" i="7"/>
  <c r="C412" i="7"/>
  <c r="B412" i="7"/>
  <c r="C411" i="7"/>
  <c r="B411" i="7"/>
  <c r="C410" i="7"/>
  <c r="B410" i="7"/>
  <c r="C409" i="7"/>
  <c r="B409" i="7"/>
  <c r="C408" i="7"/>
  <c r="B408" i="7"/>
  <c r="C407" i="7"/>
  <c r="B407" i="7"/>
  <c r="C406" i="7"/>
  <c r="B406" i="7"/>
  <c r="C405" i="7"/>
  <c r="B405" i="7"/>
  <c r="C404" i="7"/>
  <c r="B404" i="7"/>
  <c r="C403" i="7"/>
  <c r="B403" i="7"/>
  <c r="C402" i="7"/>
  <c r="B402" i="7"/>
  <c r="C401" i="7"/>
  <c r="B401" i="7"/>
  <c r="C400" i="7"/>
  <c r="B400" i="7"/>
  <c r="C399" i="7"/>
  <c r="B399" i="7"/>
  <c r="C398" i="7"/>
  <c r="B398" i="7"/>
  <c r="C397" i="7"/>
  <c r="B397" i="7"/>
  <c r="C396" i="7"/>
  <c r="B396" i="7"/>
  <c r="C395" i="7"/>
  <c r="B395" i="7"/>
  <c r="C394" i="7"/>
  <c r="B394" i="7"/>
  <c r="C393" i="7"/>
  <c r="B393" i="7"/>
  <c r="C392" i="7"/>
  <c r="B392" i="7"/>
  <c r="C391" i="7"/>
  <c r="B391" i="7"/>
  <c r="C390" i="7"/>
  <c r="B390" i="7"/>
  <c r="C389" i="7"/>
  <c r="B389" i="7"/>
  <c r="C388" i="7"/>
  <c r="B388" i="7"/>
  <c r="C387" i="7"/>
  <c r="B387" i="7"/>
  <c r="C386" i="7"/>
  <c r="B386" i="7"/>
  <c r="C385" i="7"/>
  <c r="B385" i="7"/>
  <c r="C384" i="7"/>
  <c r="B384" i="7"/>
  <c r="C383" i="7"/>
  <c r="B383" i="7"/>
  <c r="C382" i="7"/>
  <c r="B382" i="7"/>
  <c r="C381" i="7"/>
  <c r="B381" i="7"/>
  <c r="C380" i="7"/>
  <c r="B380" i="7"/>
  <c r="C379" i="7"/>
  <c r="B379" i="7"/>
  <c r="C378" i="7"/>
  <c r="B378" i="7"/>
  <c r="C377" i="7"/>
  <c r="B377" i="7"/>
  <c r="C376" i="7"/>
  <c r="B376" i="7"/>
  <c r="C375" i="7"/>
  <c r="B375" i="7"/>
  <c r="C374" i="7"/>
  <c r="B374" i="7"/>
  <c r="C373" i="7"/>
  <c r="B373" i="7"/>
  <c r="C372" i="7"/>
  <c r="B372" i="7"/>
  <c r="C371" i="7"/>
  <c r="B371" i="7"/>
  <c r="C370" i="7"/>
  <c r="B370" i="7"/>
  <c r="C369" i="7"/>
  <c r="B369" i="7"/>
  <c r="C368" i="7"/>
  <c r="B368" i="7"/>
  <c r="C367" i="7"/>
  <c r="B367" i="7"/>
  <c r="C366" i="7"/>
  <c r="B366" i="7"/>
  <c r="C365" i="7"/>
  <c r="B365" i="7"/>
  <c r="C364" i="7"/>
  <c r="B364" i="7"/>
  <c r="C363" i="7"/>
  <c r="B363" i="7"/>
  <c r="C362" i="7"/>
  <c r="B362" i="7"/>
  <c r="C361" i="7"/>
  <c r="B361" i="7"/>
  <c r="C360" i="7"/>
  <c r="B360" i="7"/>
  <c r="C359" i="7"/>
  <c r="B359" i="7"/>
  <c r="C358" i="7"/>
  <c r="B358" i="7"/>
  <c r="C357" i="7"/>
  <c r="B357" i="7"/>
  <c r="C356" i="7"/>
  <c r="B356" i="7"/>
  <c r="C355" i="7"/>
  <c r="B355" i="7"/>
  <c r="C354" i="7"/>
  <c r="B354" i="7"/>
  <c r="C353" i="7"/>
  <c r="B353" i="7"/>
  <c r="C352" i="7"/>
  <c r="B352" i="7"/>
  <c r="C351" i="7"/>
  <c r="B351" i="7"/>
  <c r="C350" i="7"/>
  <c r="B350" i="7"/>
  <c r="C349" i="7"/>
  <c r="B349" i="7"/>
  <c r="C348" i="7"/>
  <c r="B348" i="7"/>
  <c r="C347" i="7"/>
  <c r="B347" i="7"/>
  <c r="C346" i="7"/>
  <c r="B346" i="7"/>
  <c r="C345" i="7"/>
  <c r="B345" i="7"/>
  <c r="C344" i="7"/>
  <c r="B344" i="7"/>
  <c r="C343" i="7"/>
  <c r="B343" i="7"/>
  <c r="C342" i="7"/>
  <c r="B342" i="7"/>
  <c r="C341" i="7"/>
  <c r="B341" i="7"/>
  <c r="C340" i="7"/>
  <c r="B340" i="7"/>
  <c r="C339" i="7"/>
  <c r="B339" i="7"/>
  <c r="C338" i="7"/>
  <c r="B338" i="7"/>
  <c r="C337" i="7"/>
  <c r="B337" i="7"/>
  <c r="C336" i="7"/>
  <c r="B336" i="7"/>
  <c r="C335" i="7"/>
  <c r="B335" i="7"/>
  <c r="C334" i="7"/>
  <c r="B334" i="7"/>
  <c r="C333" i="7"/>
  <c r="B333" i="7"/>
  <c r="C332" i="7"/>
  <c r="B332" i="7"/>
  <c r="C331" i="7"/>
  <c r="B331" i="7"/>
  <c r="C330" i="7"/>
  <c r="B330" i="7"/>
  <c r="C329" i="7"/>
  <c r="B329" i="7"/>
  <c r="C328" i="7"/>
  <c r="B328" i="7"/>
  <c r="C327" i="7"/>
  <c r="B327" i="7"/>
  <c r="C326" i="7"/>
  <c r="B326" i="7"/>
  <c r="C325" i="7"/>
  <c r="B325" i="7"/>
  <c r="C324" i="7"/>
  <c r="B324" i="7"/>
  <c r="C323" i="7"/>
  <c r="B323" i="7"/>
  <c r="C322" i="7"/>
  <c r="B322" i="7"/>
  <c r="C321" i="7"/>
  <c r="B321" i="7"/>
  <c r="C320" i="7"/>
  <c r="B320" i="7"/>
  <c r="C319" i="7"/>
  <c r="B319" i="7"/>
  <c r="C318" i="7"/>
  <c r="B318" i="7"/>
  <c r="C317" i="7"/>
  <c r="B317" i="7"/>
  <c r="C316" i="7"/>
  <c r="B316" i="7"/>
  <c r="C315" i="7"/>
  <c r="B315" i="7"/>
  <c r="C314" i="7"/>
  <c r="B314" i="7"/>
  <c r="C313" i="7"/>
  <c r="B313" i="7"/>
  <c r="C312" i="7"/>
  <c r="B312" i="7"/>
  <c r="C311" i="7"/>
  <c r="B311" i="7"/>
  <c r="C310" i="7"/>
  <c r="B310" i="7"/>
  <c r="C309" i="7"/>
  <c r="B309" i="7"/>
  <c r="C308" i="7"/>
  <c r="B308" i="7"/>
  <c r="C307" i="7"/>
  <c r="B307" i="7"/>
  <c r="C306" i="7"/>
  <c r="B306" i="7"/>
  <c r="C305" i="7"/>
  <c r="B305" i="7"/>
  <c r="C304" i="7"/>
  <c r="B304" i="7"/>
  <c r="C303" i="7"/>
  <c r="B303" i="7"/>
  <c r="C302" i="7"/>
  <c r="B302" i="7"/>
  <c r="C301" i="7"/>
  <c r="B301" i="7"/>
  <c r="C300" i="7"/>
  <c r="B300" i="7"/>
  <c r="C299" i="7"/>
  <c r="B299" i="7"/>
  <c r="C298" i="7"/>
  <c r="B298" i="7"/>
  <c r="C297" i="7"/>
  <c r="B297" i="7"/>
  <c r="C296" i="7"/>
  <c r="B296" i="7"/>
  <c r="C295" i="7"/>
  <c r="B295" i="7"/>
  <c r="C294" i="7"/>
  <c r="B294" i="7"/>
  <c r="C293" i="7"/>
  <c r="B293" i="7"/>
  <c r="C292" i="7"/>
  <c r="B292" i="7"/>
  <c r="C291" i="7"/>
  <c r="B291" i="7"/>
  <c r="C290" i="7"/>
  <c r="B290" i="7"/>
  <c r="C289" i="7"/>
  <c r="B289" i="7"/>
  <c r="C288" i="7"/>
  <c r="B288" i="7"/>
  <c r="C287" i="7"/>
  <c r="B287" i="7"/>
  <c r="C286" i="7"/>
  <c r="B286" i="7"/>
  <c r="C285" i="7"/>
  <c r="B285" i="7"/>
  <c r="C284" i="7"/>
  <c r="B284" i="7"/>
  <c r="C283" i="7"/>
  <c r="B283" i="7"/>
  <c r="C282" i="7"/>
  <c r="B282" i="7"/>
  <c r="C281" i="7"/>
  <c r="B281" i="7"/>
  <c r="C280" i="7"/>
  <c r="B280" i="7"/>
  <c r="C279" i="7"/>
  <c r="B279" i="7"/>
  <c r="C278" i="7"/>
  <c r="B278" i="7"/>
  <c r="C277" i="7"/>
  <c r="B277" i="7"/>
  <c r="C276" i="7"/>
  <c r="B276" i="7"/>
  <c r="C275" i="7"/>
  <c r="B275" i="7"/>
  <c r="C274" i="7"/>
  <c r="B274" i="7"/>
  <c r="C273" i="7"/>
  <c r="B273" i="7"/>
  <c r="C272" i="7"/>
  <c r="B272" i="7"/>
  <c r="C271" i="7"/>
  <c r="B271" i="7"/>
  <c r="C270" i="7"/>
  <c r="B270" i="7"/>
  <c r="C269" i="7"/>
  <c r="B269" i="7"/>
  <c r="C268" i="7"/>
  <c r="B268" i="7"/>
  <c r="C267" i="7"/>
  <c r="B267" i="7"/>
  <c r="C266" i="7"/>
  <c r="B266" i="7"/>
  <c r="C265" i="7"/>
  <c r="B265" i="7"/>
  <c r="C264" i="7"/>
  <c r="B264" i="7"/>
  <c r="C263" i="7"/>
  <c r="B263" i="7"/>
  <c r="C262" i="7"/>
  <c r="B262" i="7"/>
  <c r="C261" i="7"/>
  <c r="B261" i="7"/>
  <c r="C260" i="7"/>
  <c r="B260" i="7"/>
  <c r="C259" i="7"/>
  <c r="B259" i="7"/>
  <c r="C258" i="7"/>
  <c r="B258" i="7"/>
  <c r="C257" i="7"/>
  <c r="B257" i="7"/>
  <c r="C256" i="7"/>
  <c r="B256" i="7"/>
  <c r="C255" i="7"/>
  <c r="B255" i="7"/>
  <c r="C254" i="7"/>
  <c r="B254" i="7"/>
  <c r="C253" i="7"/>
  <c r="B253" i="7"/>
  <c r="C252" i="7"/>
  <c r="B252" i="7"/>
  <c r="C251" i="7"/>
  <c r="B251" i="7"/>
  <c r="C250" i="7"/>
  <c r="B250" i="7"/>
  <c r="C249" i="7"/>
  <c r="B249" i="7"/>
  <c r="C248" i="7"/>
  <c r="B248" i="7"/>
  <c r="C247" i="7"/>
  <c r="B247" i="7"/>
  <c r="C246" i="7"/>
  <c r="B246" i="7"/>
  <c r="C245" i="7"/>
  <c r="B245" i="7"/>
  <c r="C244" i="7"/>
  <c r="B244" i="7"/>
  <c r="C243" i="7"/>
  <c r="B243" i="7"/>
  <c r="C242" i="7"/>
  <c r="B242" i="7"/>
  <c r="C241" i="7"/>
  <c r="B241" i="7"/>
  <c r="C240" i="7"/>
  <c r="B240" i="7"/>
  <c r="C239" i="7"/>
  <c r="B239" i="7"/>
  <c r="C238" i="7"/>
  <c r="B238" i="7"/>
  <c r="C237" i="7"/>
  <c r="B237" i="7"/>
  <c r="C236" i="7"/>
  <c r="B236" i="7"/>
  <c r="C235" i="7"/>
  <c r="B235" i="7"/>
  <c r="C234" i="7"/>
  <c r="B234" i="7"/>
  <c r="C233" i="7"/>
  <c r="B233" i="7"/>
  <c r="C232" i="7"/>
  <c r="B232" i="7"/>
  <c r="C231" i="7"/>
  <c r="B231" i="7"/>
  <c r="C230" i="7"/>
  <c r="B230" i="7"/>
  <c r="C229" i="7"/>
  <c r="B229" i="7"/>
  <c r="C228" i="7"/>
  <c r="B228" i="7"/>
  <c r="C227" i="7"/>
  <c r="B227" i="7"/>
  <c r="C226" i="7"/>
  <c r="B226" i="7"/>
  <c r="C225" i="7"/>
  <c r="B225" i="7"/>
  <c r="C224" i="7"/>
  <c r="B224" i="7"/>
  <c r="C223" i="7"/>
  <c r="B223" i="7"/>
  <c r="C222" i="7"/>
  <c r="B222" i="7"/>
  <c r="C221" i="7"/>
  <c r="B221" i="7"/>
  <c r="C220" i="7"/>
  <c r="B220" i="7"/>
  <c r="C219" i="7"/>
  <c r="B219" i="7"/>
  <c r="C218" i="7"/>
  <c r="B218" i="7"/>
  <c r="C217" i="7"/>
  <c r="B217" i="7"/>
  <c r="C216" i="7"/>
  <c r="B216" i="7"/>
  <c r="C215" i="7"/>
  <c r="B215" i="7"/>
  <c r="C214" i="7"/>
  <c r="B214" i="7"/>
  <c r="C213" i="7"/>
  <c r="B213" i="7"/>
  <c r="C212" i="7"/>
  <c r="B212" i="7"/>
  <c r="C211" i="7"/>
  <c r="B211" i="7"/>
  <c r="C210" i="7"/>
  <c r="B210" i="7"/>
  <c r="C209" i="7"/>
  <c r="B209" i="7"/>
  <c r="C208" i="7"/>
  <c r="B208" i="7"/>
  <c r="C207" i="7"/>
  <c r="B207" i="7"/>
  <c r="C206" i="7"/>
  <c r="B206" i="7"/>
  <c r="C205" i="7"/>
  <c r="B205" i="7"/>
  <c r="C204" i="7"/>
  <c r="B204" i="7"/>
  <c r="C203" i="7"/>
  <c r="B203" i="7"/>
  <c r="C202" i="7"/>
  <c r="B202" i="7"/>
  <c r="C201" i="7"/>
  <c r="B201" i="7"/>
  <c r="C200" i="7"/>
  <c r="B200" i="7"/>
  <c r="C199" i="7"/>
  <c r="B199" i="7"/>
  <c r="C198" i="7"/>
  <c r="B198" i="7"/>
  <c r="C197" i="7"/>
  <c r="B197" i="7"/>
  <c r="C196" i="7"/>
  <c r="B196" i="7"/>
  <c r="C195" i="7"/>
  <c r="B195" i="7"/>
  <c r="C194" i="7"/>
  <c r="B194" i="7"/>
  <c r="C193" i="7"/>
  <c r="B193" i="7"/>
  <c r="C192" i="7"/>
  <c r="B192" i="7"/>
  <c r="C191" i="7"/>
  <c r="B191" i="7"/>
  <c r="C190" i="7"/>
  <c r="B190" i="7"/>
  <c r="C189" i="7"/>
  <c r="B189" i="7"/>
  <c r="C188" i="7"/>
  <c r="B188" i="7"/>
  <c r="C187" i="7"/>
  <c r="B187" i="7"/>
  <c r="C186" i="7"/>
  <c r="B186" i="7"/>
  <c r="C185" i="7"/>
  <c r="B185" i="7"/>
  <c r="C184" i="7"/>
  <c r="B184" i="7"/>
  <c r="C183" i="7"/>
  <c r="B183" i="7"/>
  <c r="C182" i="7"/>
  <c r="B182" i="7"/>
  <c r="C181" i="7"/>
  <c r="B181" i="7"/>
  <c r="C180" i="7"/>
  <c r="B180" i="7"/>
  <c r="C179" i="7"/>
  <c r="B179" i="7"/>
  <c r="C178" i="7"/>
  <c r="B178" i="7"/>
  <c r="C177" i="7"/>
  <c r="B177" i="7"/>
  <c r="C176" i="7"/>
  <c r="B176" i="7"/>
  <c r="C175" i="7"/>
  <c r="B175" i="7"/>
  <c r="C174" i="7"/>
  <c r="B174" i="7"/>
  <c r="C173" i="7"/>
  <c r="B173" i="7"/>
  <c r="C172" i="7"/>
  <c r="B172" i="7"/>
  <c r="C171" i="7"/>
  <c r="B171" i="7"/>
  <c r="C170" i="7"/>
  <c r="B170" i="7"/>
  <c r="C169" i="7"/>
  <c r="B169" i="7"/>
  <c r="C168" i="7"/>
  <c r="B168" i="7"/>
  <c r="C167" i="7"/>
  <c r="B167" i="7"/>
  <c r="C166" i="7"/>
  <c r="B166" i="7"/>
  <c r="C165" i="7"/>
  <c r="B165" i="7"/>
  <c r="C164" i="7"/>
  <c r="B164" i="7"/>
  <c r="C163" i="7"/>
  <c r="B163" i="7"/>
  <c r="C162" i="7"/>
  <c r="B162" i="7"/>
  <c r="C161" i="7"/>
  <c r="B161" i="7"/>
  <c r="C160" i="7"/>
  <c r="B160" i="7"/>
  <c r="C159" i="7"/>
  <c r="B159" i="7"/>
  <c r="C158" i="7"/>
  <c r="B158" i="7"/>
  <c r="C157" i="7"/>
  <c r="B157" i="7"/>
  <c r="C156" i="7"/>
  <c r="B156" i="7"/>
  <c r="C155" i="7"/>
  <c r="B155" i="7"/>
  <c r="C154" i="7"/>
  <c r="B154" i="7"/>
  <c r="C153" i="7"/>
  <c r="B153" i="7"/>
  <c r="C152" i="7"/>
  <c r="B152" i="7"/>
  <c r="C151" i="7"/>
  <c r="B151" i="7"/>
  <c r="C150" i="7"/>
  <c r="B150" i="7"/>
  <c r="C149" i="7"/>
  <c r="B149" i="7"/>
  <c r="C148" i="7"/>
  <c r="B148" i="7"/>
  <c r="C147" i="7"/>
  <c r="B147" i="7"/>
  <c r="C146" i="7"/>
  <c r="B146" i="7"/>
  <c r="C145" i="7"/>
  <c r="B145" i="7"/>
  <c r="C144" i="7"/>
  <c r="B144" i="7"/>
  <c r="C143" i="7"/>
  <c r="B143" i="7"/>
  <c r="C142" i="7"/>
  <c r="B142" i="7"/>
  <c r="C141" i="7"/>
  <c r="B141" i="7"/>
  <c r="C140" i="7"/>
  <c r="B140" i="7"/>
  <c r="C139" i="7"/>
  <c r="B139" i="7"/>
  <c r="C138" i="7"/>
  <c r="B138" i="7"/>
  <c r="C137" i="7"/>
  <c r="B137" i="7"/>
  <c r="C136" i="7"/>
  <c r="B136" i="7"/>
  <c r="C135" i="7"/>
  <c r="B135" i="7"/>
  <c r="C134" i="7"/>
  <c r="B134" i="7"/>
  <c r="C133" i="7"/>
  <c r="B133" i="7"/>
  <c r="C132" i="7"/>
  <c r="B132" i="7"/>
  <c r="C131" i="7"/>
  <c r="B131" i="7"/>
  <c r="C130" i="7"/>
  <c r="B130" i="7"/>
  <c r="C129" i="7"/>
  <c r="B129" i="7"/>
  <c r="C128" i="7"/>
  <c r="B128" i="7"/>
  <c r="C127" i="7"/>
  <c r="B127" i="7"/>
  <c r="C126" i="7"/>
  <c r="B126" i="7"/>
  <c r="C125" i="7"/>
  <c r="B125" i="7"/>
  <c r="C124" i="7"/>
  <c r="B124" i="7"/>
  <c r="C123" i="7"/>
  <c r="B123" i="7"/>
  <c r="C122" i="7"/>
  <c r="B122" i="7"/>
  <c r="C121" i="7"/>
  <c r="B121" i="7"/>
  <c r="C120" i="7"/>
  <c r="B120" i="7"/>
  <c r="C119" i="7"/>
  <c r="B119" i="7"/>
  <c r="C118" i="7"/>
  <c r="B118" i="7"/>
  <c r="C117" i="7"/>
  <c r="B117" i="7"/>
  <c r="C116" i="7"/>
  <c r="B116" i="7"/>
  <c r="C115" i="7"/>
  <c r="B115" i="7"/>
  <c r="C114" i="7"/>
  <c r="B114" i="7"/>
  <c r="C113" i="7"/>
  <c r="B113" i="7"/>
  <c r="C112" i="7"/>
  <c r="B112" i="7"/>
  <c r="C111" i="7"/>
  <c r="B111" i="7"/>
  <c r="C110" i="7"/>
  <c r="B110" i="7"/>
  <c r="C109" i="7"/>
  <c r="B109" i="7"/>
  <c r="C108" i="7"/>
  <c r="B108" i="7"/>
  <c r="C107" i="7"/>
  <c r="B107" i="7"/>
  <c r="C106" i="7"/>
  <c r="B106" i="7"/>
  <c r="C105" i="7"/>
  <c r="B105" i="7"/>
  <c r="C104" i="7"/>
  <c r="B104" i="7"/>
  <c r="C103" i="7"/>
  <c r="B103" i="7"/>
  <c r="C102" i="7"/>
  <c r="B102" i="7"/>
  <c r="C101" i="7"/>
  <c r="B101" i="7"/>
  <c r="C100" i="7"/>
  <c r="B100" i="7"/>
  <c r="C99" i="7"/>
  <c r="B99" i="7"/>
  <c r="C98" i="7"/>
  <c r="B98" i="7"/>
  <c r="C97" i="7"/>
  <c r="B97" i="7"/>
  <c r="C96" i="7"/>
  <c r="B96" i="7"/>
  <c r="C95" i="7"/>
  <c r="B95" i="7"/>
  <c r="C94" i="7"/>
  <c r="B94" i="7"/>
  <c r="C93" i="7"/>
  <c r="B93" i="7"/>
  <c r="C92" i="7"/>
  <c r="B92" i="7"/>
  <c r="C91" i="7"/>
  <c r="B91" i="7"/>
  <c r="C90" i="7"/>
  <c r="B90" i="7"/>
  <c r="C89" i="7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G9" i="6" l="1"/>
  <c r="E9" i="6"/>
  <c r="D9" i="6"/>
  <c r="C5" i="6"/>
  <c r="O14" i="6"/>
  <c r="R37" i="3"/>
  <c r="S37" i="3"/>
  <c r="T37" i="3"/>
  <c r="U37" i="3"/>
  <c r="V37" i="3"/>
  <c r="W37" i="3"/>
  <c r="X37" i="3"/>
  <c r="Y37" i="3"/>
  <c r="Z37" i="3"/>
  <c r="R38" i="3"/>
  <c r="S38" i="3"/>
  <c r="T38" i="3"/>
  <c r="U38" i="3"/>
  <c r="V38" i="3"/>
  <c r="W38" i="3"/>
  <c r="X38" i="3"/>
  <c r="Y38" i="3"/>
  <c r="Z38" i="3"/>
  <c r="R39" i="3"/>
  <c r="S39" i="3"/>
  <c r="T39" i="3"/>
  <c r="U39" i="3"/>
  <c r="V39" i="3"/>
  <c r="W39" i="3"/>
  <c r="X39" i="3"/>
  <c r="Y39" i="3"/>
  <c r="Z39" i="3"/>
  <c r="R40" i="3"/>
  <c r="S40" i="3"/>
  <c r="T40" i="3"/>
  <c r="U40" i="3"/>
  <c r="V40" i="3"/>
  <c r="W40" i="3"/>
  <c r="X40" i="3"/>
  <c r="Y40" i="3"/>
  <c r="Z40" i="3"/>
  <c r="R41" i="3"/>
  <c r="S41" i="3"/>
  <c r="T41" i="3"/>
  <c r="U41" i="3"/>
  <c r="V41" i="3"/>
  <c r="W41" i="3"/>
  <c r="X41" i="3"/>
  <c r="Y41" i="3"/>
  <c r="Z41" i="3"/>
  <c r="R42" i="3"/>
  <c r="S42" i="3"/>
  <c r="T42" i="3"/>
  <c r="U42" i="3"/>
  <c r="V42" i="3"/>
  <c r="W42" i="3"/>
  <c r="X42" i="3"/>
  <c r="Y42" i="3"/>
  <c r="Z42" i="3"/>
  <c r="R43" i="3"/>
  <c r="S43" i="3"/>
  <c r="T43" i="3"/>
  <c r="U43" i="3"/>
  <c r="V43" i="3"/>
  <c r="W43" i="3"/>
  <c r="X43" i="3"/>
  <c r="Y43" i="3"/>
  <c r="Z43" i="3"/>
  <c r="R44" i="3"/>
  <c r="S44" i="3"/>
  <c r="T44" i="3"/>
  <c r="U44" i="3"/>
  <c r="V44" i="3"/>
  <c r="W44" i="3"/>
  <c r="X44" i="3"/>
  <c r="Y44" i="3"/>
  <c r="Z44" i="3"/>
  <c r="R45" i="3"/>
  <c r="S45" i="3"/>
  <c r="T45" i="3"/>
  <c r="U45" i="3"/>
  <c r="V45" i="3"/>
  <c r="W45" i="3"/>
  <c r="X45" i="3"/>
  <c r="Y45" i="3"/>
  <c r="Z45" i="3"/>
  <c r="R46" i="3"/>
  <c r="S46" i="3"/>
  <c r="T46" i="3"/>
  <c r="U46" i="3"/>
  <c r="V46" i="3"/>
  <c r="W46" i="3"/>
  <c r="X46" i="3"/>
  <c r="Y46" i="3"/>
  <c r="Z46" i="3"/>
  <c r="R47" i="3"/>
  <c r="S47" i="3"/>
  <c r="T47" i="3"/>
  <c r="U47" i="3"/>
  <c r="V47" i="3"/>
  <c r="W47" i="3"/>
  <c r="X47" i="3"/>
  <c r="Y47" i="3"/>
  <c r="Z47" i="3"/>
  <c r="R48" i="3"/>
  <c r="S48" i="3"/>
  <c r="T48" i="3"/>
  <c r="U48" i="3"/>
  <c r="V48" i="3"/>
  <c r="W48" i="3"/>
  <c r="X48" i="3"/>
  <c r="Y48" i="3"/>
  <c r="Z48" i="3"/>
  <c r="R49" i="3"/>
  <c r="S49" i="3"/>
  <c r="T49" i="3"/>
  <c r="U49" i="3"/>
  <c r="V49" i="3"/>
  <c r="W49" i="3"/>
  <c r="X49" i="3"/>
  <c r="Y49" i="3"/>
  <c r="Z49" i="3"/>
  <c r="R50" i="3"/>
  <c r="S50" i="3"/>
  <c r="T50" i="3"/>
  <c r="U50" i="3"/>
  <c r="V50" i="3"/>
  <c r="W50" i="3"/>
  <c r="X50" i="3"/>
  <c r="Y50" i="3"/>
  <c r="Z50" i="3"/>
  <c r="R51" i="3"/>
  <c r="S51" i="3"/>
  <c r="T51" i="3"/>
  <c r="U51" i="3"/>
  <c r="V51" i="3"/>
  <c r="W51" i="3"/>
  <c r="X51" i="3"/>
  <c r="Y51" i="3"/>
  <c r="Z51" i="3"/>
  <c r="R52" i="3"/>
  <c r="S52" i="3"/>
  <c r="T52" i="3"/>
  <c r="U52" i="3"/>
  <c r="V52" i="3"/>
  <c r="W52" i="3"/>
  <c r="X52" i="3"/>
  <c r="Y52" i="3"/>
  <c r="Z52" i="3"/>
  <c r="R53" i="3"/>
  <c r="S53" i="3"/>
  <c r="T53" i="3"/>
  <c r="U53" i="3"/>
  <c r="V53" i="3"/>
  <c r="W53" i="3"/>
  <c r="X53" i="3"/>
  <c r="Y53" i="3"/>
  <c r="Z53" i="3"/>
  <c r="R54" i="3"/>
  <c r="S54" i="3"/>
  <c r="T54" i="3"/>
  <c r="U54" i="3"/>
  <c r="V54" i="3"/>
  <c r="W54" i="3"/>
  <c r="X54" i="3"/>
  <c r="Y54" i="3"/>
  <c r="Z54" i="3"/>
  <c r="R55" i="3"/>
  <c r="S55" i="3"/>
  <c r="T55" i="3"/>
  <c r="U55" i="3"/>
  <c r="V55" i="3"/>
  <c r="W55" i="3"/>
  <c r="X55" i="3"/>
  <c r="Y55" i="3"/>
  <c r="Z55" i="3"/>
  <c r="R56" i="3"/>
  <c r="S56" i="3"/>
  <c r="T56" i="3"/>
  <c r="U56" i="3"/>
  <c r="V56" i="3"/>
  <c r="W56" i="3"/>
  <c r="X56" i="3"/>
  <c r="Y56" i="3"/>
  <c r="Z56" i="3"/>
  <c r="R57" i="3"/>
  <c r="S57" i="3"/>
  <c r="T57" i="3"/>
  <c r="U57" i="3"/>
  <c r="V57" i="3"/>
  <c r="W57" i="3"/>
  <c r="X57" i="3"/>
  <c r="Y57" i="3"/>
  <c r="Z57" i="3"/>
  <c r="R58" i="3"/>
  <c r="S58" i="3"/>
  <c r="T58" i="3"/>
  <c r="U58" i="3"/>
  <c r="V58" i="3"/>
  <c r="W58" i="3"/>
  <c r="X58" i="3"/>
  <c r="Y58" i="3"/>
  <c r="Z58" i="3"/>
  <c r="R59" i="3"/>
  <c r="S59" i="3"/>
  <c r="T59" i="3"/>
  <c r="U59" i="3"/>
  <c r="V59" i="3"/>
  <c r="W59" i="3"/>
  <c r="X59" i="3"/>
  <c r="Y59" i="3"/>
  <c r="Z59" i="3"/>
  <c r="R60" i="3"/>
  <c r="S60" i="3"/>
  <c r="T60" i="3"/>
  <c r="U60" i="3"/>
  <c r="V60" i="3"/>
  <c r="W60" i="3"/>
  <c r="X60" i="3"/>
  <c r="Y60" i="3"/>
  <c r="Z60" i="3"/>
  <c r="R61" i="3"/>
  <c r="S61" i="3"/>
  <c r="T61" i="3"/>
  <c r="U61" i="3"/>
  <c r="V61" i="3"/>
  <c r="W61" i="3"/>
  <c r="X61" i="3"/>
  <c r="Y61" i="3"/>
  <c r="Z61" i="3"/>
  <c r="R62" i="3"/>
  <c r="S62" i="3"/>
  <c r="T62" i="3"/>
  <c r="U62" i="3"/>
  <c r="V62" i="3"/>
  <c r="W62" i="3"/>
  <c r="X62" i="3"/>
  <c r="Y62" i="3"/>
  <c r="Z62" i="3"/>
  <c r="R63" i="3"/>
  <c r="S63" i="3"/>
  <c r="T63" i="3"/>
  <c r="U63" i="3"/>
  <c r="V63" i="3"/>
  <c r="W63" i="3"/>
  <c r="X63" i="3"/>
  <c r="Y63" i="3"/>
  <c r="Z63" i="3"/>
  <c r="R64" i="3"/>
  <c r="S64" i="3"/>
  <c r="T64" i="3"/>
  <c r="U64" i="3"/>
  <c r="V64" i="3"/>
  <c r="W64" i="3"/>
  <c r="X64" i="3"/>
  <c r="Y64" i="3"/>
  <c r="Z64" i="3"/>
  <c r="R65" i="3"/>
  <c r="S65" i="3"/>
  <c r="T65" i="3"/>
  <c r="U65" i="3"/>
  <c r="V65" i="3"/>
  <c r="W65" i="3"/>
  <c r="X65" i="3"/>
  <c r="Y65" i="3"/>
  <c r="Z65" i="3"/>
  <c r="R66" i="3"/>
  <c r="S66" i="3"/>
  <c r="T66" i="3"/>
  <c r="U66" i="3"/>
  <c r="V66" i="3"/>
  <c r="W66" i="3"/>
  <c r="X66" i="3"/>
  <c r="Y66" i="3"/>
  <c r="Z66" i="3"/>
  <c r="R67" i="3"/>
  <c r="S67" i="3"/>
  <c r="T67" i="3"/>
  <c r="U67" i="3"/>
  <c r="V67" i="3"/>
  <c r="W67" i="3"/>
  <c r="X67" i="3"/>
  <c r="Y67" i="3"/>
  <c r="Z67" i="3"/>
  <c r="R68" i="3"/>
  <c r="S68" i="3"/>
  <c r="T68" i="3"/>
  <c r="U68" i="3"/>
  <c r="V68" i="3"/>
  <c r="W68" i="3"/>
  <c r="X68" i="3"/>
  <c r="Y68" i="3"/>
  <c r="Z68" i="3"/>
  <c r="R69" i="3"/>
  <c r="S69" i="3"/>
  <c r="T69" i="3"/>
  <c r="U69" i="3"/>
  <c r="V69" i="3"/>
  <c r="W69" i="3"/>
  <c r="X69" i="3"/>
  <c r="Y69" i="3"/>
  <c r="Z69" i="3"/>
  <c r="R70" i="3"/>
  <c r="S70" i="3"/>
  <c r="T70" i="3"/>
  <c r="U70" i="3"/>
  <c r="V70" i="3"/>
  <c r="W70" i="3"/>
  <c r="X70" i="3"/>
  <c r="Y70" i="3"/>
  <c r="Z70" i="3"/>
  <c r="R71" i="3"/>
  <c r="S71" i="3"/>
  <c r="T71" i="3"/>
  <c r="U71" i="3"/>
  <c r="V71" i="3"/>
  <c r="W71" i="3"/>
  <c r="X71" i="3"/>
  <c r="Y71" i="3"/>
  <c r="Z71" i="3"/>
  <c r="R72" i="3"/>
  <c r="S72" i="3"/>
  <c r="T72" i="3"/>
  <c r="U72" i="3"/>
  <c r="V72" i="3"/>
  <c r="W72" i="3"/>
  <c r="X72" i="3"/>
  <c r="Y72" i="3"/>
  <c r="Z72" i="3"/>
  <c r="R73" i="3"/>
  <c r="S73" i="3"/>
  <c r="T73" i="3"/>
  <c r="U73" i="3"/>
  <c r="V73" i="3"/>
  <c r="W73" i="3"/>
  <c r="X73" i="3"/>
  <c r="Y73" i="3"/>
  <c r="Z73" i="3"/>
  <c r="R74" i="3"/>
  <c r="S74" i="3"/>
  <c r="T74" i="3"/>
  <c r="U74" i="3"/>
  <c r="V74" i="3"/>
  <c r="W74" i="3"/>
  <c r="X74" i="3"/>
  <c r="Y74" i="3"/>
  <c r="Z74" i="3"/>
  <c r="R75" i="3"/>
  <c r="S75" i="3"/>
  <c r="T75" i="3"/>
  <c r="U75" i="3"/>
  <c r="V75" i="3"/>
  <c r="W75" i="3"/>
  <c r="X75" i="3"/>
  <c r="Y75" i="3"/>
  <c r="Z75" i="3"/>
  <c r="R76" i="3"/>
  <c r="S76" i="3"/>
  <c r="T76" i="3"/>
  <c r="U76" i="3"/>
  <c r="V76" i="3"/>
  <c r="W76" i="3"/>
  <c r="X76" i="3"/>
  <c r="Y76" i="3"/>
  <c r="Z76" i="3"/>
  <c r="R77" i="3"/>
  <c r="S77" i="3"/>
  <c r="T77" i="3"/>
  <c r="U77" i="3"/>
  <c r="V77" i="3"/>
  <c r="W77" i="3"/>
  <c r="X77" i="3"/>
  <c r="Y77" i="3"/>
  <c r="Z77" i="3"/>
  <c r="R78" i="3"/>
  <c r="S78" i="3"/>
  <c r="T78" i="3"/>
  <c r="U78" i="3"/>
  <c r="V78" i="3"/>
  <c r="W78" i="3"/>
  <c r="X78" i="3"/>
  <c r="Y78" i="3"/>
  <c r="Z78" i="3"/>
  <c r="R79" i="3"/>
  <c r="S79" i="3"/>
  <c r="T79" i="3"/>
  <c r="U79" i="3"/>
  <c r="V79" i="3"/>
  <c r="W79" i="3"/>
  <c r="X79" i="3"/>
  <c r="Y79" i="3"/>
  <c r="Z79" i="3"/>
  <c r="R80" i="3"/>
  <c r="S80" i="3"/>
  <c r="T80" i="3"/>
  <c r="U80" i="3"/>
  <c r="V80" i="3"/>
  <c r="W80" i="3"/>
  <c r="X80" i="3"/>
  <c r="Y80" i="3"/>
  <c r="Z80" i="3"/>
  <c r="R81" i="3"/>
  <c r="S81" i="3"/>
  <c r="T81" i="3"/>
  <c r="U81" i="3"/>
  <c r="V81" i="3"/>
  <c r="W81" i="3"/>
  <c r="X81" i="3"/>
  <c r="Y81" i="3"/>
  <c r="Z81" i="3"/>
  <c r="R82" i="3"/>
  <c r="S82" i="3"/>
  <c r="T82" i="3"/>
  <c r="U82" i="3"/>
  <c r="V82" i="3"/>
  <c r="W82" i="3"/>
  <c r="X82" i="3"/>
  <c r="Y82" i="3"/>
  <c r="Z82" i="3"/>
  <c r="R83" i="3"/>
  <c r="S83" i="3"/>
  <c r="T83" i="3"/>
  <c r="U83" i="3"/>
  <c r="V83" i="3"/>
  <c r="W83" i="3"/>
  <c r="X83" i="3"/>
  <c r="Y83" i="3"/>
  <c r="Z83" i="3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7" i="3"/>
  <c r="S97" i="3"/>
  <c r="T97" i="3"/>
  <c r="U97" i="3"/>
  <c r="V97" i="3"/>
  <c r="W97" i="3"/>
  <c r="X97" i="3"/>
  <c r="Y97" i="3"/>
  <c r="Z97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R111" i="3"/>
  <c r="S111" i="3"/>
  <c r="T111" i="3"/>
  <c r="U111" i="3"/>
  <c r="V111" i="3"/>
  <c r="W111" i="3"/>
  <c r="X111" i="3"/>
  <c r="Y111" i="3"/>
  <c r="Z111" i="3"/>
  <c r="R112" i="3"/>
  <c r="S112" i="3"/>
  <c r="T112" i="3"/>
  <c r="U112" i="3"/>
  <c r="V112" i="3"/>
  <c r="W112" i="3"/>
  <c r="X112" i="3"/>
  <c r="Y112" i="3"/>
  <c r="Z112" i="3"/>
  <c r="R113" i="3"/>
  <c r="S113" i="3"/>
  <c r="T113" i="3"/>
  <c r="U113" i="3"/>
  <c r="V113" i="3"/>
  <c r="W113" i="3"/>
  <c r="X113" i="3"/>
  <c r="Y113" i="3"/>
  <c r="Z113" i="3"/>
  <c r="R114" i="3"/>
  <c r="S114" i="3"/>
  <c r="T114" i="3"/>
  <c r="U114" i="3"/>
  <c r="V114" i="3"/>
  <c r="W114" i="3"/>
  <c r="X114" i="3"/>
  <c r="Y114" i="3"/>
  <c r="Z114" i="3"/>
  <c r="R115" i="3"/>
  <c r="S115" i="3"/>
  <c r="T115" i="3"/>
  <c r="U115" i="3"/>
  <c r="V115" i="3"/>
  <c r="W115" i="3"/>
  <c r="X115" i="3"/>
  <c r="Y115" i="3"/>
  <c r="Z115" i="3"/>
  <c r="R116" i="3"/>
  <c r="S116" i="3"/>
  <c r="T116" i="3"/>
  <c r="U116" i="3"/>
  <c r="V116" i="3"/>
  <c r="W116" i="3"/>
  <c r="X116" i="3"/>
  <c r="Y116" i="3"/>
  <c r="Z116" i="3"/>
  <c r="R117" i="3"/>
  <c r="S117" i="3"/>
  <c r="T117" i="3"/>
  <c r="U117" i="3"/>
  <c r="V117" i="3"/>
  <c r="W117" i="3"/>
  <c r="X117" i="3"/>
  <c r="Y117" i="3"/>
  <c r="Z117" i="3"/>
  <c r="R118" i="3"/>
  <c r="S118" i="3"/>
  <c r="T118" i="3"/>
  <c r="U118" i="3"/>
  <c r="V118" i="3"/>
  <c r="W118" i="3"/>
  <c r="X118" i="3"/>
  <c r="Y118" i="3"/>
  <c r="Z118" i="3"/>
  <c r="R119" i="3"/>
  <c r="S119" i="3"/>
  <c r="T119" i="3"/>
  <c r="U119" i="3"/>
  <c r="V119" i="3"/>
  <c r="W119" i="3"/>
  <c r="X119" i="3"/>
  <c r="Y119" i="3"/>
  <c r="Z119" i="3"/>
  <c r="R120" i="3"/>
  <c r="S120" i="3"/>
  <c r="T120" i="3"/>
  <c r="U120" i="3"/>
  <c r="V120" i="3"/>
  <c r="W120" i="3"/>
  <c r="X120" i="3"/>
  <c r="Y120" i="3"/>
  <c r="Z120" i="3"/>
  <c r="R121" i="3"/>
  <c r="S121" i="3"/>
  <c r="T121" i="3"/>
  <c r="U121" i="3"/>
  <c r="V121" i="3"/>
  <c r="W121" i="3"/>
  <c r="X121" i="3"/>
  <c r="Y121" i="3"/>
  <c r="Z121" i="3"/>
  <c r="R122" i="3"/>
  <c r="S122" i="3"/>
  <c r="T122" i="3"/>
  <c r="U122" i="3"/>
  <c r="V122" i="3"/>
  <c r="W122" i="3"/>
  <c r="X122" i="3"/>
  <c r="Y122" i="3"/>
  <c r="Z122" i="3"/>
  <c r="R123" i="3"/>
  <c r="S123" i="3"/>
  <c r="T123" i="3"/>
  <c r="U123" i="3"/>
  <c r="V123" i="3"/>
  <c r="W123" i="3"/>
  <c r="X123" i="3"/>
  <c r="Y123" i="3"/>
  <c r="Z123" i="3"/>
  <c r="R124" i="3"/>
  <c r="S124" i="3"/>
  <c r="T124" i="3"/>
  <c r="U124" i="3"/>
  <c r="V124" i="3"/>
  <c r="W124" i="3"/>
  <c r="X124" i="3"/>
  <c r="Y124" i="3"/>
  <c r="Z124" i="3"/>
  <c r="R125" i="3"/>
  <c r="S125" i="3"/>
  <c r="T125" i="3"/>
  <c r="U125" i="3"/>
  <c r="V125" i="3"/>
  <c r="W125" i="3"/>
  <c r="X125" i="3"/>
  <c r="Y125" i="3"/>
  <c r="Z125" i="3"/>
  <c r="R126" i="3"/>
  <c r="S126" i="3"/>
  <c r="T126" i="3"/>
  <c r="U126" i="3"/>
  <c r="V126" i="3"/>
  <c r="W126" i="3"/>
  <c r="X126" i="3"/>
  <c r="Y126" i="3"/>
  <c r="Z126" i="3"/>
  <c r="R127" i="3"/>
  <c r="S127" i="3"/>
  <c r="T127" i="3"/>
  <c r="U127" i="3"/>
  <c r="V127" i="3"/>
  <c r="W127" i="3"/>
  <c r="X127" i="3"/>
  <c r="Y127" i="3"/>
  <c r="Z127" i="3"/>
  <c r="R128" i="3"/>
  <c r="S128" i="3"/>
  <c r="T128" i="3"/>
  <c r="U128" i="3"/>
  <c r="V128" i="3"/>
  <c r="W128" i="3"/>
  <c r="X128" i="3"/>
  <c r="Y128" i="3"/>
  <c r="Z128" i="3"/>
  <c r="R129" i="3"/>
  <c r="S129" i="3"/>
  <c r="T129" i="3"/>
  <c r="U129" i="3"/>
  <c r="V129" i="3"/>
  <c r="W129" i="3"/>
  <c r="X129" i="3"/>
  <c r="Y129" i="3"/>
  <c r="Z129" i="3"/>
  <c r="R130" i="3"/>
  <c r="S130" i="3"/>
  <c r="T130" i="3"/>
  <c r="U130" i="3"/>
  <c r="V130" i="3"/>
  <c r="W130" i="3"/>
  <c r="X130" i="3"/>
  <c r="Y130" i="3"/>
  <c r="Z130" i="3"/>
  <c r="R131" i="3"/>
  <c r="S131" i="3"/>
  <c r="T131" i="3"/>
  <c r="U131" i="3"/>
  <c r="V131" i="3"/>
  <c r="W131" i="3"/>
  <c r="X131" i="3"/>
  <c r="Y131" i="3"/>
  <c r="Z131" i="3"/>
  <c r="R132" i="3"/>
  <c r="S132" i="3"/>
  <c r="T132" i="3"/>
  <c r="U132" i="3"/>
  <c r="V132" i="3"/>
  <c r="W132" i="3"/>
  <c r="X132" i="3"/>
  <c r="Y132" i="3"/>
  <c r="Z132" i="3"/>
  <c r="R133" i="3"/>
  <c r="S133" i="3"/>
  <c r="T133" i="3"/>
  <c r="U133" i="3"/>
  <c r="V133" i="3"/>
  <c r="W133" i="3"/>
  <c r="X133" i="3"/>
  <c r="Y133" i="3"/>
  <c r="Z133" i="3"/>
  <c r="R134" i="3"/>
  <c r="S134" i="3"/>
  <c r="T134" i="3"/>
  <c r="U134" i="3"/>
  <c r="V134" i="3"/>
  <c r="W134" i="3"/>
  <c r="X134" i="3"/>
  <c r="Y134" i="3"/>
  <c r="Z134" i="3"/>
  <c r="R135" i="3"/>
  <c r="S135" i="3"/>
  <c r="T135" i="3"/>
  <c r="U135" i="3"/>
  <c r="V135" i="3"/>
  <c r="W135" i="3"/>
  <c r="X135" i="3"/>
  <c r="Y135" i="3"/>
  <c r="Z135" i="3"/>
  <c r="R136" i="3"/>
  <c r="S136" i="3"/>
  <c r="T136" i="3"/>
  <c r="U136" i="3"/>
  <c r="V136" i="3"/>
  <c r="W136" i="3"/>
  <c r="X136" i="3"/>
  <c r="Y136" i="3"/>
  <c r="Z136" i="3"/>
  <c r="R137" i="3"/>
  <c r="S137" i="3"/>
  <c r="T137" i="3"/>
  <c r="U137" i="3"/>
  <c r="V137" i="3"/>
  <c r="W137" i="3"/>
  <c r="X137" i="3"/>
  <c r="Y137" i="3"/>
  <c r="Z137" i="3"/>
  <c r="R138" i="3"/>
  <c r="S138" i="3"/>
  <c r="T138" i="3"/>
  <c r="U138" i="3"/>
  <c r="V138" i="3"/>
  <c r="W138" i="3"/>
  <c r="X138" i="3"/>
  <c r="Y138" i="3"/>
  <c r="Z138" i="3"/>
  <c r="R139" i="3"/>
  <c r="S139" i="3"/>
  <c r="T139" i="3"/>
  <c r="U139" i="3"/>
  <c r="V139" i="3"/>
  <c r="W139" i="3"/>
  <c r="X139" i="3"/>
  <c r="Y139" i="3"/>
  <c r="Z139" i="3"/>
  <c r="R140" i="3"/>
  <c r="S140" i="3"/>
  <c r="T140" i="3"/>
  <c r="U140" i="3"/>
  <c r="V140" i="3"/>
  <c r="W140" i="3"/>
  <c r="X140" i="3"/>
  <c r="Y140" i="3"/>
  <c r="Z140" i="3"/>
  <c r="R141" i="3"/>
  <c r="S141" i="3"/>
  <c r="T141" i="3"/>
  <c r="U141" i="3"/>
  <c r="V141" i="3"/>
  <c r="W141" i="3"/>
  <c r="X141" i="3"/>
  <c r="Y141" i="3"/>
  <c r="Z141" i="3"/>
  <c r="R142" i="3"/>
  <c r="S142" i="3"/>
  <c r="T142" i="3"/>
  <c r="U142" i="3"/>
  <c r="V142" i="3"/>
  <c r="W142" i="3"/>
  <c r="X142" i="3"/>
  <c r="Y142" i="3"/>
  <c r="Z142" i="3"/>
  <c r="R143" i="3"/>
  <c r="S143" i="3"/>
  <c r="T143" i="3"/>
  <c r="U143" i="3"/>
  <c r="V143" i="3"/>
  <c r="W143" i="3"/>
  <c r="X143" i="3"/>
  <c r="Y143" i="3"/>
  <c r="Z143" i="3"/>
  <c r="R144" i="3"/>
  <c r="S144" i="3"/>
  <c r="T144" i="3"/>
  <c r="U144" i="3"/>
  <c r="V144" i="3"/>
  <c r="W144" i="3"/>
  <c r="X144" i="3"/>
  <c r="Y144" i="3"/>
  <c r="Z144" i="3"/>
  <c r="R145" i="3"/>
  <c r="S145" i="3"/>
  <c r="T145" i="3"/>
  <c r="U145" i="3"/>
  <c r="V145" i="3"/>
  <c r="W145" i="3"/>
  <c r="X145" i="3"/>
  <c r="Y145" i="3"/>
  <c r="Z145" i="3"/>
  <c r="R146" i="3"/>
  <c r="S146" i="3"/>
  <c r="T146" i="3"/>
  <c r="U146" i="3"/>
  <c r="V146" i="3"/>
  <c r="W146" i="3"/>
  <c r="X146" i="3"/>
  <c r="Y146" i="3"/>
  <c r="Z146" i="3"/>
  <c r="R147" i="3"/>
  <c r="S147" i="3"/>
  <c r="T147" i="3"/>
  <c r="U147" i="3"/>
  <c r="V147" i="3"/>
  <c r="W147" i="3"/>
  <c r="X147" i="3"/>
  <c r="Y147" i="3"/>
  <c r="Z147" i="3"/>
  <c r="R148" i="3"/>
  <c r="S148" i="3"/>
  <c r="T148" i="3"/>
  <c r="U148" i="3"/>
  <c r="V148" i="3"/>
  <c r="W148" i="3"/>
  <c r="X148" i="3"/>
  <c r="Y148" i="3"/>
  <c r="Z148" i="3"/>
  <c r="R149" i="3"/>
  <c r="S149" i="3"/>
  <c r="T149" i="3"/>
  <c r="U149" i="3"/>
  <c r="V149" i="3"/>
  <c r="W149" i="3"/>
  <c r="X149" i="3"/>
  <c r="Y149" i="3"/>
  <c r="Z149" i="3"/>
  <c r="R150" i="3"/>
  <c r="S150" i="3"/>
  <c r="T150" i="3"/>
  <c r="U150" i="3"/>
  <c r="V150" i="3"/>
  <c r="W150" i="3"/>
  <c r="X150" i="3"/>
  <c r="Y150" i="3"/>
  <c r="Z150" i="3"/>
  <c r="R151" i="3"/>
  <c r="S151" i="3"/>
  <c r="T151" i="3"/>
  <c r="U151" i="3"/>
  <c r="V151" i="3"/>
  <c r="W151" i="3"/>
  <c r="X151" i="3"/>
  <c r="Y151" i="3"/>
  <c r="Z151" i="3"/>
  <c r="R152" i="3"/>
  <c r="S152" i="3"/>
  <c r="T152" i="3"/>
  <c r="U152" i="3"/>
  <c r="V152" i="3"/>
  <c r="W152" i="3"/>
  <c r="X152" i="3"/>
  <c r="Y152" i="3"/>
  <c r="Z152" i="3"/>
  <c r="R153" i="3"/>
  <c r="S153" i="3"/>
  <c r="T153" i="3"/>
  <c r="U153" i="3"/>
  <c r="V153" i="3"/>
  <c r="W153" i="3"/>
  <c r="X153" i="3"/>
  <c r="Y153" i="3"/>
  <c r="Z153" i="3"/>
  <c r="R154" i="3"/>
  <c r="S154" i="3"/>
  <c r="T154" i="3"/>
  <c r="U154" i="3"/>
  <c r="V154" i="3"/>
  <c r="W154" i="3"/>
  <c r="X154" i="3"/>
  <c r="Y154" i="3"/>
  <c r="Z154" i="3"/>
  <c r="R155" i="3"/>
  <c r="S155" i="3"/>
  <c r="T155" i="3"/>
  <c r="U155" i="3"/>
  <c r="V155" i="3"/>
  <c r="W155" i="3"/>
  <c r="X155" i="3"/>
  <c r="Y155" i="3"/>
  <c r="Z155" i="3"/>
  <c r="R156" i="3"/>
  <c r="S156" i="3"/>
  <c r="T156" i="3"/>
  <c r="U156" i="3"/>
  <c r="V156" i="3"/>
  <c r="W156" i="3"/>
  <c r="X156" i="3"/>
  <c r="Y156" i="3"/>
  <c r="Z156" i="3"/>
  <c r="R157" i="3"/>
  <c r="S157" i="3"/>
  <c r="T157" i="3"/>
  <c r="U157" i="3"/>
  <c r="V157" i="3"/>
  <c r="W157" i="3"/>
  <c r="X157" i="3"/>
  <c r="Y157" i="3"/>
  <c r="Z157" i="3"/>
  <c r="R158" i="3"/>
  <c r="S158" i="3"/>
  <c r="T158" i="3"/>
  <c r="U158" i="3"/>
  <c r="V158" i="3"/>
  <c r="W158" i="3"/>
  <c r="X158" i="3"/>
  <c r="Y158" i="3"/>
  <c r="Z158" i="3"/>
  <c r="R159" i="3"/>
  <c r="S159" i="3"/>
  <c r="T159" i="3"/>
  <c r="U159" i="3"/>
  <c r="V159" i="3"/>
  <c r="W159" i="3"/>
  <c r="X159" i="3"/>
  <c r="Y159" i="3"/>
  <c r="Z159" i="3"/>
  <c r="R160" i="3"/>
  <c r="S160" i="3"/>
  <c r="T160" i="3"/>
  <c r="U160" i="3"/>
  <c r="V160" i="3"/>
  <c r="W160" i="3"/>
  <c r="X160" i="3"/>
  <c r="Y160" i="3"/>
  <c r="Z160" i="3"/>
  <c r="R161" i="3"/>
  <c r="S161" i="3"/>
  <c r="T161" i="3"/>
  <c r="U161" i="3"/>
  <c r="V161" i="3"/>
  <c r="W161" i="3"/>
  <c r="X161" i="3"/>
  <c r="Y161" i="3"/>
  <c r="Z161" i="3"/>
  <c r="R162" i="3"/>
  <c r="S162" i="3"/>
  <c r="T162" i="3"/>
  <c r="U162" i="3"/>
  <c r="V162" i="3"/>
  <c r="W162" i="3"/>
  <c r="X162" i="3"/>
  <c r="Y162" i="3"/>
  <c r="Z162" i="3"/>
  <c r="R163" i="3"/>
  <c r="S163" i="3"/>
  <c r="T163" i="3"/>
  <c r="U163" i="3"/>
  <c r="V163" i="3"/>
  <c r="W163" i="3"/>
  <c r="X163" i="3"/>
  <c r="Y163" i="3"/>
  <c r="Z163" i="3"/>
  <c r="R164" i="3"/>
  <c r="S164" i="3"/>
  <c r="T164" i="3"/>
  <c r="U164" i="3"/>
  <c r="V164" i="3"/>
  <c r="W164" i="3"/>
  <c r="X164" i="3"/>
  <c r="Y164" i="3"/>
  <c r="Z164" i="3"/>
  <c r="R165" i="3"/>
  <c r="S165" i="3"/>
  <c r="T165" i="3"/>
  <c r="U165" i="3"/>
  <c r="V165" i="3"/>
  <c r="W165" i="3"/>
  <c r="X165" i="3"/>
  <c r="Y165" i="3"/>
  <c r="Z165" i="3"/>
  <c r="R166" i="3"/>
  <c r="S166" i="3"/>
  <c r="T166" i="3"/>
  <c r="U166" i="3"/>
  <c r="V166" i="3"/>
  <c r="W166" i="3"/>
  <c r="X166" i="3"/>
  <c r="Y166" i="3"/>
  <c r="Z166" i="3"/>
  <c r="R167" i="3"/>
  <c r="S167" i="3"/>
  <c r="T167" i="3"/>
  <c r="U167" i="3"/>
  <c r="V167" i="3"/>
  <c r="W167" i="3"/>
  <c r="X167" i="3"/>
  <c r="Y167" i="3"/>
  <c r="Z167" i="3"/>
  <c r="R168" i="3"/>
  <c r="S168" i="3"/>
  <c r="T168" i="3"/>
  <c r="U168" i="3"/>
  <c r="V168" i="3"/>
  <c r="W168" i="3"/>
  <c r="X168" i="3"/>
  <c r="Y168" i="3"/>
  <c r="Z168" i="3"/>
  <c r="R169" i="3"/>
  <c r="S169" i="3"/>
  <c r="T169" i="3"/>
  <c r="U169" i="3"/>
  <c r="V169" i="3"/>
  <c r="W169" i="3"/>
  <c r="X169" i="3"/>
  <c r="Y169" i="3"/>
  <c r="Z169" i="3"/>
  <c r="R170" i="3"/>
  <c r="S170" i="3"/>
  <c r="T170" i="3"/>
  <c r="U170" i="3"/>
  <c r="V170" i="3"/>
  <c r="W170" i="3"/>
  <c r="X170" i="3"/>
  <c r="Y170" i="3"/>
  <c r="Z170" i="3"/>
  <c r="R171" i="3"/>
  <c r="S171" i="3"/>
  <c r="T171" i="3"/>
  <c r="U171" i="3"/>
  <c r="V171" i="3"/>
  <c r="W171" i="3"/>
  <c r="X171" i="3"/>
  <c r="Y171" i="3"/>
  <c r="Z171" i="3"/>
  <c r="R172" i="3"/>
  <c r="S172" i="3"/>
  <c r="T172" i="3"/>
  <c r="U172" i="3"/>
  <c r="V172" i="3"/>
  <c r="W172" i="3"/>
  <c r="X172" i="3"/>
  <c r="Y172" i="3"/>
  <c r="Z172" i="3"/>
  <c r="R173" i="3"/>
  <c r="S173" i="3"/>
  <c r="T173" i="3"/>
  <c r="U173" i="3"/>
  <c r="V173" i="3"/>
  <c r="W173" i="3"/>
  <c r="X173" i="3"/>
  <c r="Y173" i="3"/>
  <c r="Z173" i="3"/>
  <c r="R174" i="3"/>
  <c r="S174" i="3"/>
  <c r="T174" i="3"/>
  <c r="U174" i="3"/>
  <c r="V174" i="3"/>
  <c r="W174" i="3"/>
  <c r="X174" i="3"/>
  <c r="Y174" i="3"/>
  <c r="Z174" i="3"/>
  <c r="R175" i="3"/>
  <c r="S175" i="3"/>
  <c r="T175" i="3"/>
  <c r="U175" i="3"/>
  <c r="V175" i="3"/>
  <c r="W175" i="3"/>
  <c r="X175" i="3"/>
  <c r="Y175" i="3"/>
  <c r="Z175" i="3"/>
  <c r="R176" i="3"/>
  <c r="S176" i="3"/>
  <c r="T176" i="3"/>
  <c r="U176" i="3"/>
  <c r="V176" i="3"/>
  <c r="W176" i="3"/>
  <c r="X176" i="3"/>
  <c r="Y176" i="3"/>
  <c r="Z176" i="3"/>
  <c r="R177" i="3"/>
  <c r="S177" i="3"/>
  <c r="T177" i="3"/>
  <c r="U177" i="3"/>
  <c r="V177" i="3"/>
  <c r="W177" i="3"/>
  <c r="X177" i="3"/>
  <c r="Y177" i="3"/>
  <c r="Z177" i="3"/>
  <c r="R178" i="3"/>
  <c r="S178" i="3"/>
  <c r="T178" i="3"/>
  <c r="U178" i="3"/>
  <c r="V178" i="3"/>
  <c r="W178" i="3"/>
  <c r="X178" i="3"/>
  <c r="Y178" i="3"/>
  <c r="Z178" i="3"/>
  <c r="R179" i="3"/>
  <c r="S179" i="3"/>
  <c r="T179" i="3"/>
  <c r="U179" i="3"/>
  <c r="V179" i="3"/>
  <c r="W179" i="3"/>
  <c r="X179" i="3"/>
  <c r="Y179" i="3"/>
  <c r="Z179" i="3"/>
  <c r="R180" i="3"/>
  <c r="S180" i="3"/>
  <c r="T180" i="3"/>
  <c r="U180" i="3"/>
  <c r="V180" i="3"/>
  <c r="W180" i="3"/>
  <c r="X180" i="3"/>
  <c r="Y180" i="3"/>
  <c r="Z180" i="3"/>
  <c r="R181" i="3"/>
  <c r="S181" i="3"/>
  <c r="T181" i="3"/>
  <c r="U181" i="3"/>
  <c r="V181" i="3"/>
  <c r="W181" i="3"/>
  <c r="X181" i="3"/>
  <c r="Y181" i="3"/>
  <c r="Z181" i="3"/>
  <c r="R182" i="3"/>
  <c r="S182" i="3"/>
  <c r="T182" i="3"/>
  <c r="U182" i="3"/>
  <c r="V182" i="3"/>
  <c r="W182" i="3"/>
  <c r="X182" i="3"/>
  <c r="Y182" i="3"/>
  <c r="Z182" i="3"/>
  <c r="R183" i="3"/>
  <c r="S183" i="3"/>
  <c r="T183" i="3"/>
  <c r="U183" i="3"/>
  <c r="V183" i="3"/>
  <c r="W183" i="3"/>
  <c r="X183" i="3"/>
  <c r="Y183" i="3"/>
  <c r="Z183" i="3"/>
  <c r="R184" i="3"/>
  <c r="S184" i="3"/>
  <c r="T184" i="3"/>
  <c r="U184" i="3"/>
  <c r="V184" i="3"/>
  <c r="W184" i="3"/>
  <c r="X184" i="3"/>
  <c r="Y184" i="3"/>
  <c r="Z184" i="3"/>
  <c r="R185" i="3"/>
  <c r="S185" i="3"/>
  <c r="T185" i="3"/>
  <c r="U185" i="3"/>
  <c r="V185" i="3"/>
  <c r="W185" i="3"/>
  <c r="X185" i="3"/>
  <c r="Y185" i="3"/>
  <c r="Z185" i="3"/>
  <c r="R186" i="3"/>
  <c r="S186" i="3"/>
  <c r="T186" i="3"/>
  <c r="U186" i="3"/>
  <c r="V186" i="3"/>
  <c r="W186" i="3"/>
  <c r="X186" i="3"/>
  <c r="Y186" i="3"/>
  <c r="Z186" i="3"/>
  <c r="R187" i="3"/>
  <c r="S187" i="3"/>
  <c r="T187" i="3"/>
  <c r="U187" i="3"/>
  <c r="V187" i="3"/>
  <c r="W187" i="3"/>
  <c r="X187" i="3"/>
  <c r="Y187" i="3"/>
  <c r="Z187" i="3"/>
  <c r="R188" i="3"/>
  <c r="S188" i="3"/>
  <c r="T188" i="3"/>
  <c r="U188" i="3"/>
  <c r="V188" i="3"/>
  <c r="W188" i="3"/>
  <c r="X188" i="3"/>
  <c r="Y188" i="3"/>
  <c r="Z188" i="3"/>
  <c r="R189" i="3"/>
  <c r="S189" i="3"/>
  <c r="T189" i="3"/>
  <c r="U189" i="3"/>
  <c r="V189" i="3"/>
  <c r="W189" i="3"/>
  <c r="X189" i="3"/>
  <c r="Y189" i="3"/>
  <c r="Z189" i="3"/>
  <c r="R190" i="3"/>
  <c r="S190" i="3"/>
  <c r="T190" i="3"/>
  <c r="U190" i="3"/>
  <c r="V190" i="3"/>
  <c r="W190" i="3"/>
  <c r="X190" i="3"/>
  <c r="Y190" i="3"/>
  <c r="Z190" i="3"/>
  <c r="R191" i="3"/>
  <c r="S191" i="3"/>
  <c r="T191" i="3"/>
  <c r="U191" i="3"/>
  <c r="V191" i="3"/>
  <c r="W191" i="3"/>
  <c r="X191" i="3"/>
  <c r="Y191" i="3"/>
  <c r="Z191" i="3"/>
  <c r="R192" i="3"/>
  <c r="S192" i="3"/>
  <c r="T192" i="3"/>
  <c r="U192" i="3"/>
  <c r="V192" i="3"/>
  <c r="W192" i="3"/>
  <c r="X192" i="3"/>
  <c r="Y192" i="3"/>
  <c r="Z192" i="3"/>
  <c r="R193" i="3"/>
  <c r="S193" i="3"/>
  <c r="T193" i="3"/>
  <c r="U193" i="3"/>
  <c r="V193" i="3"/>
  <c r="W193" i="3"/>
  <c r="X193" i="3"/>
  <c r="Y193" i="3"/>
  <c r="Z193" i="3"/>
  <c r="R194" i="3"/>
  <c r="S194" i="3"/>
  <c r="T194" i="3"/>
  <c r="U194" i="3"/>
  <c r="V194" i="3"/>
  <c r="W194" i="3"/>
  <c r="X194" i="3"/>
  <c r="Y194" i="3"/>
  <c r="Z194" i="3"/>
  <c r="R195" i="3"/>
  <c r="S195" i="3"/>
  <c r="T195" i="3"/>
  <c r="U195" i="3"/>
  <c r="V195" i="3"/>
  <c r="W195" i="3"/>
  <c r="X195" i="3"/>
  <c r="Y195" i="3"/>
  <c r="Z195" i="3"/>
  <c r="R196" i="3"/>
  <c r="S196" i="3"/>
  <c r="T196" i="3"/>
  <c r="U196" i="3"/>
  <c r="V196" i="3"/>
  <c r="W196" i="3"/>
  <c r="X196" i="3"/>
  <c r="Y196" i="3"/>
  <c r="Z196" i="3"/>
  <c r="R197" i="3"/>
  <c r="S197" i="3"/>
  <c r="T197" i="3"/>
  <c r="U197" i="3"/>
  <c r="V197" i="3"/>
  <c r="W197" i="3"/>
  <c r="X197" i="3"/>
  <c r="Y197" i="3"/>
  <c r="Z197" i="3"/>
  <c r="R198" i="3"/>
  <c r="S198" i="3"/>
  <c r="T198" i="3"/>
  <c r="U198" i="3"/>
  <c r="V198" i="3"/>
  <c r="W198" i="3"/>
  <c r="X198" i="3"/>
  <c r="Y198" i="3"/>
  <c r="Z198" i="3"/>
  <c r="R199" i="3"/>
  <c r="S199" i="3"/>
  <c r="T199" i="3"/>
  <c r="U199" i="3"/>
  <c r="V199" i="3"/>
  <c r="W199" i="3"/>
  <c r="X199" i="3"/>
  <c r="Y199" i="3"/>
  <c r="Z199" i="3"/>
  <c r="R200" i="3"/>
  <c r="S200" i="3"/>
  <c r="T200" i="3"/>
  <c r="U200" i="3"/>
  <c r="V200" i="3"/>
  <c r="W200" i="3"/>
  <c r="X200" i="3"/>
  <c r="Y200" i="3"/>
  <c r="Z200" i="3"/>
  <c r="R201" i="3"/>
  <c r="S201" i="3"/>
  <c r="T201" i="3"/>
  <c r="U201" i="3"/>
  <c r="V201" i="3"/>
  <c r="W201" i="3"/>
  <c r="X201" i="3"/>
  <c r="Y201" i="3"/>
  <c r="Z201" i="3"/>
  <c r="R202" i="3"/>
  <c r="S202" i="3"/>
  <c r="T202" i="3"/>
  <c r="U202" i="3"/>
  <c r="V202" i="3"/>
  <c r="W202" i="3"/>
  <c r="X202" i="3"/>
  <c r="Y202" i="3"/>
  <c r="Z202" i="3"/>
  <c r="R203" i="3"/>
  <c r="S203" i="3"/>
  <c r="T203" i="3"/>
  <c r="U203" i="3"/>
  <c r="V203" i="3"/>
  <c r="W203" i="3"/>
  <c r="X203" i="3"/>
  <c r="Y203" i="3"/>
  <c r="Z203" i="3"/>
  <c r="R204" i="3"/>
  <c r="S204" i="3"/>
  <c r="T204" i="3"/>
  <c r="U204" i="3"/>
  <c r="V204" i="3"/>
  <c r="W204" i="3"/>
  <c r="X204" i="3"/>
  <c r="Y204" i="3"/>
  <c r="Z204" i="3"/>
  <c r="R205" i="3"/>
  <c r="S205" i="3"/>
  <c r="T205" i="3"/>
  <c r="U205" i="3"/>
  <c r="V205" i="3"/>
  <c r="W205" i="3"/>
  <c r="X205" i="3"/>
  <c r="Y205" i="3"/>
  <c r="Z205" i="3"/>
  <c r="R206" i="3"/>
  <c r="S206" i="3"/>
  <c r="T206" i="3"/>
  <c r="U206" i="3"/>
  <c r="V206" i="3"/>
  <c r="W206" i="3"/>
  <c r="X206" i="3"/>
  <c r="Y206" i="3"/>
  <c r="Z206" i="3"/>
  <c r="R207" i="3"/>
  <c r="S207" i="3"/>
  <c r="T207" i="3"/>
  <c r="U207" i="3"/>
  <c r="V207" i="3"/>
  <c r="W207" i="3"/>
  <c r="X207" i="3"/>
  <c r="Y207" i="3"/>
  <c r="Z207" i="3"/>
  <c r="R208" i="3"/>
  <c r="S208" i="3"/>
  <c r="T208" i="3"/>
  <c r="U208" i="3"/>
  <c r="V208" i="3"/>
  <c r="W208" i="3"/>
  <c r="X208" i="3"/>
  <c r="Y208" i="3"/>
  <c r="Z208" i="3"/>
  <c r="R209" i="3"/>
  <c r="S209" i="3"/>
  <c r="T209" i="3"/>
  <c r="U209" i="3"/>
  <c r="V209" i="3"/>
  <c r="W209" i="3"/>
  <c r="X209" i="3"/>
  <c r="Y209" i="3"/>
  <c r="Z209" i="3"/>
  <c r="R210" i="3"/>
  <c r="S210" i="3"/>
  <c r="T210" i="3"/>
  <c r="U210" i="3"/>
  <c r="V210" i="3"/>
  <c r="W210" i="3"/>
  <c r="X210" i="3"/>
  <c r="Y210" i="3"/>
  <c r="Z210" i="3"/>
  <c r="R211" i="3"/>
  <c r="S211" i="3"/>
  <c r="T211" i="3"/>
  <c r="U211" i="3"/>
  <c r="V211" i="3"/>
  <c r="W211" i="3"/>
  <c r="X211" i="3"/>
  <c r="Y211" i="3"/>
  <c r="Z211" i="3"/>
  <c r="R212" i="3"/>
  <c r="S212" i="3"/>
  <c r="T212" i="3"/>
  <c r="U212" i="3"/>
  <c r="V212" i="3"/>
  <c r="W212" i="3"/>
  <c r="X212" i="3"/>
  <c r="Y212" i="3"/>
  <c r="Z212" i="3"/>
  <c r="R213" i="3"/>
  <c r="S213" i="3"/>
  <c r="T213" i="3"/>
  <c r="U213" i="3"/>
  <c r="V213" i="3"/>
  <c r="W213" i="3"/>
  <c r="X213" i="3"/>
  <c r="Y213" i="3"/>
  <c r="Z213" i="3"/>
  <c r="R214" i="3"/>
  <c r="S214" i="3"/>
  <c r="T214" i="3"/>
  <c r="U214" i="3"/>
  <c r="V214" i="3"/>
  <c r="W214" i="3"/>
  <c r="X214" i="3"/>
  <c r="Y214" i="3"/>
  <c r="Z214" i="3"/>
  <c r="R215" i="3"/>
  <c r="S215" i="3"/>
  <c r="T215" i="3"/>
  <c r="U215" i="3"/>
  <c r="V215" i="3"/>
  <c r="W215" i="3"/>
  <c r="X215" i="3"/>
  <c r="Y215" i="3"/>
  <c r="Z215" i="3"/>
  <c r="R216" i="3"/>
  <c r="S216" i="3"/>
  <c r="T216" i="3"/>
  <c r="U216" i="3"/>
  <c r="V216" i="3"/>
  <c r="W216" i="3"/>
  <c r="X216" i="3"/>
  <c r="Y216" i="3"/>
  <c r="Z216" i="3"/>
  <c r="R217" i="3"/>
  <c r="S217" i="3"/>
  <c r="T217" i="3"/>
  <c r="U217" i="3"/>
  <c r="V217" i="3"/>
  <c r="W217" i="3"/>
  <c r="X217" i="3"/>
  <c r="Y217" i="3"/>
  <c r="Z217" i="3"/>
  <c r="R218" i="3"/>
  <c r="S218" i="3"/>
  <c r="T218" i="3"/>
  <c r="U218" i="3"/>
  <c r="V218" i="3"/>
  <c r="W218" i="3"/>
  <c r="X218" i="3"/>
  <c r="Y218" i="3"/>
  <c r="Z218" i="3"/>
  <c r="R219" i="3"/>
  <c r="S219" i="3"/>
  <c r="T219" i="3"/>
  <c r="U219" i="3"/>
  <c r="V219" i="3"/>
  <c r="W219" i="3"/>
  <c r="X219" i="3"/>
  <c r="Y219" i="3"/>
  <c r="Z219" i="3"/>
  <c r="R220" i="3"/>
  <c r="S220" i="3"/>
  <c r="T220" i="3"/>
  <c r="U220" i="3"/>
  <c r="V220" i="3"/>
  <c r="W220" i="3"/>
  <c r="X220" i="3"/>
  <c r="Y220" i="3"/>
  <c r="Z220" i="3"/>
  <c r="R221" i="3"/>
  <c r="S221" i="3"/>
  <c r="T221" i="3"/>
  <c r="U221" i="3"/>
  <c r="V221" i="3"/>
  <c r="W221" i="3"/>
  <c r="X221" i="3"/>
  <c r="Y221" i="3"/>
  <c r="Z221" i="3"/>
  <c r="R222" i="3"/>
  <c r="S222" i="3"/>
  <c r="T222" i="3"/>
  <c r="U222" i="3"/>
  <c r="V222" i="3"/>
  <c r="W222" i="3"/>
  <c r="X222" i="3"/>
  <c r="Y222" i="3"/>
  <c r="Z222" i="3"/>
  <c r="R223" i="3"/>
  <c r="S223" i="3"/>
  <c r="T223" i="3"/>
  <c r="U223" i="3"/>
  <c r="V223" i="3"/>
  <c r="W223" i="3"/>
  <c r="X223" i="3"/>
  <c r="Y223" i="3"/>
  <c r="Z223" i="3"/>
  <c r="R224" i="3"/>
  <c r="S224" i="3"/>
  <c r="T224" i="3"/>
  <c r="U224" i="3"/>
  <c r="V224" i="3"/>
  <c r="W224" i="3"/>
  <c r="X224" i="3"/>
  <c r="Y224" i="3"/>
  <c r="Z224" i="3"/>
  <c r="R225" i="3"/>
  <c r="S225" i="3"/>
  <c r="T225" i="3"/>
  <c r="U225" i="3"/>
  <c r="V225" i="3"/>
  <c r="W225" i="3"/>
  <c r="X225" i="3"/>
  <c r="Y225" i="3"/>
  <c r="Z225" i="3"/>
  <c r="R226" i="3"/>
  <c r="S226" i="3"/>
  <c r="T226" i="3"/>
  <c r="U226" i="3"/>
  <c r="V226" i="3"/>
  <c r="W226" i="3"/>
  <c r="X226" i="3"/>
  <c r="Y226" i="3"/>
  <c r="Z226" i="3"/>
  <c r="R227" i="3"/>
  <c r="S227" i="3"/>
  <c r="T227" i="3"/>
  <c r="U227" i="3"/>
  <c r="V227" i="3"/>
  <c r="W227" i="3"/>
  <c r="X227" i="3"/>
  <c r="Y227" i="3"/>
  <c r="Z227" i="3"/>
  <c r="R228" i="3"/>
  <c r="S228" i="3"/>
  <c r="T228" i="3"/>
  <c r="U228" i="3"/>
  <c r="V228" i="3"/>
  <c r="W228" i="3"/>
  <c r="X228" i="3"/>
  <c r="Y228" i="3"/>
  <c r="Z228" i="3"/>
  <c r="R229" i="3"/>
  <c r="S229" i="3"/>
  <c r="T229" i="3"/>
  <c r="U229" i="3"/>
  <c r="V229" i="3"/>
  <c r="W229" i="3"/>
  <c r="X229" i="3"/>
  <c r="Y229" i="3"/>
  <c r="Z229" i="3"/>
  <c r="R230" i="3"/>
  <c r="S230" i="3"/>
  <c r="T230" i="3"/>
  <c r="U230" i="3"/>
  <c r="V230" i="3"/>
  <c r="W230" i="3"/>
  <c r="X230" i="3"/>
  <c r="Y230" i="3"/>
  <c r="Z230" i="3"/>
  <c r="R231" i="3"/>
  <c r="S231" i="3"/>
  <c r="T231" i="3"/>
  <c r="U231" i="3"/>
  <c r="V231" i="3"/>
  <c r="W231" i="3"/>
  <c r="X231" i="3"/>
  <c r="Y231" i="3"/>
  <c r="Z231" i="3"/>
  <c r="R232" i="3"/>
  <c r="S232" i="3"/>
  <c r="T232" i="3"/>
  <c r="U232" i="3"/>
  <c r="V232" i="3"/>
  <c r="W232" i="3"/>
  <c r="X232" i="3"/>
  <c r="Y232" i="3"/>
  <c r="Z232" i="3"/>
  <c r="R233" i="3"/>
  <c r="S233" i="3"/>
  <c r="T233" i="3"/>
  <c r="U233" i="3"/>
  <c r="V233" i="3"/>
  <c r="W233" i="3"/>
  <c r="X233" i="3"/>
  <c r="Y233" i="3"/>
  <c r="Z233" i="3"/>
  <c r="R234" i="3"/>
  <c r="S234" i="3"/>
  <c r="T234" i="3"/>
  <c r="U234" i="3"/>
  <c r="V234" i="3"/>
  <c r="W234" i="3"/>
  <c r="X234" i="3"/>
  <c r="Y234" i="3"/>
  <c r="Z234" i="3"/>
  <c r="R235" i="3"/>
  <c r="S235" i="3"/>
  <c r="T235" i="3"/>
  <c r="U235" i="3"/>
  <c r="V235" i="3"/>
  <c r="W235" i="3"/>
  <c r="X235" i="3"/>
  <c r="Y235" i="3"/>
  <c r="Z235" i="3"/>
  <c r="R236" i="3"/>
  <c r="S236" i="3"/>
  <c r="T236" i="3"/>
  <c r="U236" i="3"/>
  <c r="V236" i="3"/>
  <c r="W236" i="3"/>
  <c r="X236" i="3"/>
  <c r="Y236" i="3"/>
  <c r="Z236" i="3"/>
  <c r="R237" i="3"/>
  <c r="S237" i="3"/>
  <c r="T237" i="3"/>
  <c r="U237" i="3"/>
  <c r="V237" i="3"/>
  <c r="W237" i="3"/>
  <c r="X237" i="3"/>
  <c r="Y237" i="3"/>
  <c r="Z237" i="3"/>
  <c r="R238" i="3"/>
  <c r="S238" i="3"/>
  <c r="T238" i="3"/>
  <c r="U238" i="3"/>
  <c r="V238" i="3"/>
  <c r="W238" i="3"/>
  <c r="X238" i="3"/>
  <c r="Y238" i="3"/>
  <c r="Z238" i="3"/>
  <c r="R239" i="3"/>
  <c r="S239" i="3"/>
  <c r="T239" i="3"/>
  <c r="U239" i="3"/>
  <c r="V239" i="3"/>
  <c r="W239" i="3"/>
  <c r="X239" i="3"/>
  <c r="Y239" i="3"/>
  <c r="Z239" i="3"/>
  <c r="R240" i="3"/>
  <c r="S240" i="3"/>
  <c r="T240" i="3"/>
  <c r="U240" i="3"/>
  <c r="V240" i="3"/>
  <c r="W240" i="3"/>
  <c r="X240" i="3"/>
  <c r="Y240" i="3"/>
  <c r="Z240" i="3"/>
  <c r="R241" i="3"/>
  <c r="S241" i="3"/>
  <c r="T241" i="3"/>
  <c r="U241" i="3"/>
  <c r="V241" i="3"/>
  <c r="W241" i="3"/>
  <c r="X241" i="3"/>
  <c r="Y241" i="3"/>
  <c r="Z241" i="3"/>
  <c r="R242" i="3"/>
  <c r="S242" i="3"/>
  <c r="T242" i="3"/>
  <c r="U242" i="3"/>
  <c r="V242" i="3"/>
  <c r="W242" i="3"/>
  <c r="X242" i="3"/>
  <c r="Y242" i="3"/>
  <c r="Z242" i="3"/>
  <c r="R243" i="3"/>
  <c r="S243" i="3"/>
  <c r="T243" i="3"/>
  <c r="U243" i="3"/>
  <c r="V243" i="3"/>
  <c r="W243" i="3"/>
  <c r="X243" i="3"/>
  <c r="Y243" i="3"/>
  <c r="Z243" i="3"/>
  <c r="R244" i="3"/>
  <c r="S244" i="3"/>
  <c r="T244" i="3"/>
  <c r="U244" i="3"/>
  <c r="V244" i="3"/>
  <c r="W244" i="3"/>
  <c r="X244" i="3"/>
  <c r="Y244" i="3"/>
  <c r="Z244" i="3"/>
  <c r="R245" i="3"/>
  <c r="S245" i="3"/>
  <c r="T245" i="3"/>
  <c r="U245" i="3"/>
  <c r="V245" i="3"/>
  <c r="W245" i="3"/>
  <c r="X245" i="3"/>
  <c r="Y245" i="3"/>
  <c r="Z245" i="3"/>
  <c r="R246" i="3"/>
  <c r="S246" i="3"/>
  <c r="T246" i="3"/>
  <c r="U246" i="3"/>
  <c r="V246" i="3"/>
  <c r="W246" i="3"/>
  <c r="X246" i="3"/>
  <c r="Y246" i="3"/>
  <c r="Z246" i="3"/>
  <c r="R247" i="3"/>
  <c r="S247" i="3"/>
  <c r="T247" i="3"/>
  <c r="U247" i="3"/>
  <c r="V247" i="3"/>
  <c r="W247" i="3"/>
  <c r="X247" i="3"/>
  <c r="Y247" i="3"/>
  <c r="Z247" i="3"/>
  <c r="R248" i="3"/>
  <c r="S248" i="3"/>
  <c r="T248" i="3"/>
  <c r="U248" i="3"/>
  <c r="V248" i="3"/>
  <c r="W248" i="3"/>
  <c r="X248" i="3"/>
  <c r="Y248" i="3"/>
  <c r="Z248" i="3"/>
  <c r="R249" i="3"/>
  <c r="S249" i="3"/>
  <c r="T249" i="3"/>
  <c r="U249" i="3"/>
  <c r="V249" i="3"/>
  <c r="W249" i="3"/>
  <c r="X249" i="3"/>
  <c r="Y249" i="3"/>
  <c r="Z249" i="3"/>
  <c r="R250" i="3"/>
  <c r="S250" i="3"/>
  <c r="T250" i="3"/>
  <c r="U250" i="3"/>
  <c r="V250" i="3"/>
  <c r="W250" i="3"/>
  <c r="X250" i="3"/>
  <c r="Y250" i="3"/>
  <c r="Z250" i="3"/>
  <c r="R251" i="3"/>
  <c r="S251" i="3"/>
  <c r="T251" i="3"/>
  <c r="U251" i="3"/>
  <c r="V251" i="3"/>
  <c r="W251" i="3"/>
  <c r="X251" i="3"/>
  <c r="Y251" i="3"/>
  <c r="Z251" i="3"/>
  <c r="R252" i="3"/>
  <c r="S252" i="3"/>
  <c r="T252" i="3"/>
  <c r="U252" i="3"/>
  <c r="V252" i="3"/>
  <c r="W252" i="3"/>
  <c r="X252" i="3"/>
  <c r="Y252" i="3"/>
  <c r="Z252" i="3"/>
  <c r="R253" i="3"/>
  <c r="S253" i="3"/>
  <c r="T253" i="3"/>
  <c r="U253" i="3"/>
  <c r="V253" i="3"/>
  <c r="W253" i="3"/>
  <c r="X253" i="3"/>
  <c r="Y253" i="3"/>
  <c r="Z253" i="3"/>
  <c r="R254" i="3"/>
  <c r="S254" i="3"/>
  <c r="T254" i="3"/>
  <c r="U254" i="3"/>
  <c r="V254" i="3"/>
  <c r="W254" i="3"/>
  <c r="X254" i="3"/>
  <c r="Y254" i="3"/>
  <c r="Z254" i="3"/>
  <c r="R255" i="3"/>
  <c r="S255" i="3"/>
  <c r="T255" i="3"/>
  <c r="U255" i="3"/>
  <c r="V255" i="3"/>
  <c r="W255" i="3"/>
  <c r="X255" i="3"/>
  <c r="Y255" i="3"/>
  <c r="Z255" i="3"/>
  <c r="R256" i="3"/>
  <c r="S256" i="3"/>
  <c r="T256" i="3"/>
  <c r="U256" i="3"/>
  <c r="V256" i="3"/>
  <c r="W256" i="3"/>
  <c r="X256" i="3"/>
  <c r="Y256" i="3"/>
  <c r="Z256" i="3"/>
  <c r="R257" i="3"/>
  <c r="S257" i="3"/>
  <c r="T257" i="3"/>
  <c r="U257" i="3"/>
  <c r="V257" i="3"/>
  <c r="W257" i="3"/>
  <c r="X257" i="3"/>
  <c r="Y257" i="3"/>
  <c r="Z257" i="3"/>
  <c r="R258" i="3"/>
  <c r="S258" i="3"/>
  <c r="T258" i="3"/>
  <c r="U258" i="3"/>
  <c r="V258" i="3"/>
  <c r="W258" i="3"/>
  <c r="X258" i="3"/>
  <c r="Y258" i="3"/>
  <c r="Z258" i="3"/>
  <c r="R259" i="3"/>
  <c r="S259" i="3"/>
  <c r="T259" i="3"/>
  <c r="U259" i="3"/>
  <c r="V259" i="3"/>
  <c r="W259" i="3"/>
  <c r="X259" i="3"/>
  <c r="Y259" i="3"/>
  <c r="Z259" i="3"/>
  <c r="R260" i="3"/>
  <c r="S260" i="3"/>
  <c r="T260" i="3"/>
  <c r="U260" i="3"/>
  <c r="V260" i="3"/>
  <c r="W260" i="3"/>
  <c r="X260" i="3"/>
  <c r="Y260" i="3"/>
  <c r="Z260" i="3"/>
  <c r="R261" i="3"/>
  <c r="S261" i="3"/>
  <c r="T261" i="3"/>
  <c r="U261" i="3"/>
  <c r="V261" i="3"/>
  <c r="W261" i="3"/>
  <c r="X261" i="3"/>
  <c r="Y261" i="3"/>
  <c r="Z261" i="3"/>
  <c r="R262" i="3"/>
  <c r="S262" i="3"/>
  <c r="T262" i="3"/>
  <c r="U262" i="3"/>
  <c r="V262" i="3"/>
  <c r="W262" i="3"/>
  <c r="X262" i="3"/>
  <c r="Y262" i="3"/>
  <c r="Z262" i="3"/>
  <c r="R263" i="3"/>
  <c r="S263" i="3"/>
  <c r="T263" i="3"/>
  <c r="U263" i="3"/>
  <c r="V263" i="3"/>
  <c r="W263" i="3"/>
  <c r="X263" i="3"/>
  <c r="Y263" i="3"/>
  <c r="Z263" i="3"/>
  <c r="R264" i="3"/>
  <c r="S264" i="3"/>
  <c r="T264" i="3"/>
  <c r="U264" i="3"/>
  <c r="V264" i="3"/>
  <c r="W264" i="3"/>
  <c r="X264" i="3"/>
  <c r="Y264" i="3"/>
  <c r="Z264" i="3"/>
  <c r="R265" i="3"/>
  <c r="S265" i="3"/>
  <c r="T265" i="3"/>
  <c r="U265" i="3"/>
  <c r="V265" i="3"/>
  <c r="W265" i="3"/>
  <c r="X265" i="3"/>
  <c r="Y265" i="3"/>
  <c r="Z265" i="3"/>
  <c r="R266" i="3"/>
  <c r="S266" i="3"/>
  <c r="T266" i="3"/>
  <c r="U266" i="3"/>
  <c r="V266" i="3"/>
  <c r="W266" i="3"/>
  <c r="X266" i="3"/>
  <c r="Y266" i="3"/>
  <c r="Z266" i="3"/>
  <c r="R267" i="3"/>
  <c r="S267" i="3"/>
  <c r="T267" i="3"/>
  <c r="U267" i="3"/>
  <c r="V267" i="3"/>
  <c r="W267" i="3"/>
  <c r="X267" i="3"/>
  <c r="Y267" i="3"/>
  <c r="Z267" i="3"/>
  <c r="R268" i="3"/>
  <c r="S268" i="3"/>
  <c r="T268" i="3"/>
  <c r="U268" i="3"/>
  <c r="V268" i="3"/>
  <c r="W268" i="3"/>
  <c r="X268" i="3"/>
  <c r="Y268" i="3"/>
  <c r="Z268" i="3"/>
  <c r="R269" i="3"/>
  <c r="S269" i="3"/>
  <c r="T269" i="3"/>
  <c r="U269" i="3"/>
  <c r="V269" i="3"/>
  <c r="W269" i="3"/>
  <c r="X269" i="3"/>
  <c r="Y269" i="3"/>
  <c r="Z269" i="3"/>
  <c r="R270" i="3"/>
  <c r="S270" i="3"/>
  <c r="T270" i="3"/>
  <c r="U270" i="3"/>
  <c r="V270" i="3"/>
  <c r="W270" i="3"/>
  <c r="X270" i="3"/>
  <c r="Y270" i="3"/>
  <c r="Z270" i="3"/>
  <c r="R271" i="3"/>
  <c r="S271" i="3"/>
  <c r="T271" i="3"/>
  <c r="U271" i="3"/>
  <c r="V271" i="3"/>
  <c r="W271" i="3"/>
  <c r="X271" i="3"/>
  <c r="Y271" i="3"/>
  <c r="Z271" i="3"/>
  <c r="R272" i="3"/>
  <c r="S272" i="3"/>
  <c r="T272" i="3"/>
  <c r="U272" i="3"/>
  <c r="V272" i="3"/>
  <c r="W272" i="3"/>
  <c r="X272" i="3"/>
  <c r="Y272" i="3"/>
  <c r="Z272" i="3"/>
  <c r="R273" i="3"/>
  <c r="S273" i="3"/>
  <c r="T273" i="3"/>
  <c r="U273" i="3"/>
  <c r="V273" i="3"/>
  <c r="W273" i="3"/>
  <c r="X273" i="3"/>
  <c r="Y273" i="3"/>
  <c r="Z273" i="3"/>
  <c r="R274" i="3"/>
  <c r="S274" i="3"/>
  <c r="T274" i="3"/>
  <c r="U274" i="3"/>
  <c r="V274" i="3"/>
  <c r="W274" i="3"/>
  <c r="X274" i="3"/>
  <c r="Y274" i="3"/>
  <c r="Z274" i="3"/>
  <c r="R275" i="3"/>
  <c r="S275" i="3"/>
  <c r="T275" i="3"/>
  <c r="U275" i="3"/>
  <c r="V275" i="3"/>
  <c r="W275" i="3"/>
  <c r="X275" i="3"/>
  <c r="Y275" i="3"/>
  <c r="Z275" i="3"/>
  <c r="R276" i="3"/>
  <c r="S276" i="3"/>
  <c r="T276" i="3"/>
  <c r="U276" i="3"/>
  <c r="V276" i="3"/>
  <c r="W276" i="3"/>
  <c r="X276" i="3"/>
  <c r="Y276" i="3"/>
  <c r="Z276" i="3"/>
  <c r="R277" i="3"/>
  <c r="S277" i="3"/>
  <c r="T277" i="3"/>
  <c r="U277" i="3"/>
  <c r="V277" i="3"/>
  <c r="W277" i="3"/>
  <c r="X277" i="3"/>
  <c r="Y277" i="3"/>
  <c r="Z277" i="3"/>
  <c r="R278" i="3"/>
  <c r="S278" i="3"/>
  <c r="T278" i="3"/>
  <c r="U278" i="3"/>
  <c r="V278" i="3"/>
  <c r="W278" i="3"/>
  <c r="X278" i="3"/>
  <c r="Y278" i="3"/>
  <c r="Z278" i="3"/>
  <c r="R279" i="3"/>
  <c r="S279" i="3"/>
  <c r="T279" i="3"/>
  <c r="U279" i="3"/>
  <c r="V279" i="3"/>
  <c r="W279" i="3"/>
  <c r="X279" i="3"/>
  <c r="Y279" i="3"/>
  <c r="Z279" i="3"/>
  <c r="R280" i="3"/>
  <c r="S280" i="3"/>
  <c r="T280" i="3"/>
  <c r="U280" i="3"/>
  <c r="V280" i="3"/>
  <c r="W280" i="3"/>
  <c r="X280" i="3"/>
  <c r="Y280" i="3"/>
  <c r="Z280" i="3"/>
  <c r="R281" i="3"/>
  <c r="S281" i="3"/>
  <c r="T281" i="3"/>
  <c r="U281" i="3"/>
  <c r="V281" i="3"/>
  <c r="W281" i="3"/>
  <c r="X281" i="3"/>
  <c r="Y281" i="3"/>
  <c r="Z281" i="3"/>
  <c r="R282" i="3"/>
  <c r="S282" i="3"/>
  <c r="T282" i="3"/>
  <c r="U282" i="3"/>
  <c r="V282" i="3"/>
  <c r="W282" i="3"/>
  <c r="X282" i="3"/>
  <c r="Y282" i="3"/>
  <c r="Z282" i="3"/>
  <c r="R283" i="3"/>
  <c r="S283" i="3"/>
  <c r="T283" i="3"/>
  <c r="U283" i="3"/>
  <c r="V283" i="3"/>
  <c r="W283" i="3"/>
  <c r="X283" i="3"/>
  <c r="Y283" i="3"/>
  <c r="Z283" i="3"/>
  <c r="R284" i="3"/>
  <c r="S284" i="3"/>
  <c r="T284" i="3"/>
  <c r="U284" i="3"/>
  <c r="V284" i="3"/>
  <c r="W284" i="3"/>
  <c r="X284" i="3"/>
  <c r="Y284" i="3"/>
  <c r="Z284" i="3"/>
  <c r="R285" i="3"/>
  <c r="S285" i="3"/>
  <c r="T285" i="3"/>
  <c r="U285" i="3"/>
  <c r="V285" i="3"/>
  <c r="W285" i="3"/>
  <c r="X285" i="3"/>
  <c r="Y285" i="3"/>
  <c r="Z285" i="3"/>
  <c r="R286" i="3"/>
  <c r="S286" i="3"/>
  <c r="T286" i="3"/>
  <c r="U286" i="3"/>
  <c r="V286" i="3"/>
  <c r="W286" i="3"/>
  <c r="X286" i="3"/>
  <c r="Y286" i="3"/>
  <c r="Z286" i="3"/>
  <c r="R287" i="3"/>
  <c r="S287" i="3"/>
  <c r="T287" i="3"/>
  <c r="U287" i="3"/>
  <c r="V287" i="3"/>
  <c r="W287" i="3"/>
  <c r="X287" i="3"/>
  <c r="Y287" i="3"/>
  <c r="Z287" i="3"/>
  <c r="R288" i="3"/>
  <c r="S288" i="3"/>
  <c r="T288" i="3"/>
  <c r="U288" i="3"/>
  <c r="V288" i="3"/>
  <c r="W288" i="3"/>
  <c r="X288" i="3"/>
  <c r="Y288" i="3"/>
  <c r="Z288" i="3"/>
  <c r="R289" i="3"/>
  <c r="S289" i="3"/>
  <c r="T289" i="3"/>
  <c r="U289" i="3"/>
  <c r="V289" i="3"/>
  <c r="W289" i="3"/>
  <c r="X289" i="3"/>
  <c r="Y289" i="3"/>
  <c r="Z289" i="3"/>
  <c r="R290" i="3"/>
  <c r="S290" i="3"/>
  <c r="T290" i="3"/>
  <c r="U290" i="3"/>
  <c r="V290" i="3"/>
  <c r="W290" i="3"/>
  <c r="X290" i="3"/>
  <c r="Y290" i="3"/>
  <c r="Z290" i="3"/>
  <c r="R291" i="3"/>
  <c r="S291" i="3"/>
  <c r="T291" i="3"/>
  <c r="U291" i="3"/>
  <c r="V291" i="3"/>
  <c r="W291" i="3"/>
  <c r="X291" i="3"/>
  <c r="Y291" i="3"/>
  <c r="Z291" i="3"/>
  <c r="R292" i="3"/>
  <c r="S292" i="3"/>
  <c r="T292" i="3"/>
  <c r="U292" i="3"/>
  <c r="V292" i="3"/>
  <c r="W292" i="3"/>
  <c r="X292" i="3"/>
  <c r="Y292" i="3"/>
  <c r="Z292" i="3"/>
  <c r="R293" i="3"/>
  <c r="S293" i="3"/>
  <c r="T293" i="3"/>
  <c r="U293" i="3"/>
  <c r="V293" i="3"/>
  <c r="W293" i="3"/>
  <c r="X293" i="3"/>
  <c r="Y293" i="3"/>
  <c r="Z293" i="3"/>
  <c r="R294" i="3"/>
  <c r="S294" i="3"/>
  <c r="T294" i="3"/>
  <c r="U294" i="3"/>
  <c r="V294" i="3"/>
  <c r="W294" i="3"/>
  <c r="X294" i="3"/>
  <c r="Y294" i="3"/>
  <c r="Z294" i="3"/>
  <c r="R295" i="3"/>
  <c r="S295" i="3"/>
  <c r="T295" i="3"/>
  <c r="U295" i="3"/>
  <c r="V295" i="3"/>
  <c r="W295" i="3"/>
  <c r="X295" i="3"/>
  <c r="Y295" i="3"/>
  <c r="Z295" i="3"/>
  <c r="R296" i="3"/>
  <c r="S296" i="3"/>
  <c r="T296" i="3"/>
  <c r="U296" i="3"/>
  <c r="V296" i="3"/>
  <c r="W296" i="3"/>
  <c r="X296" i="3"/>
  <c r="Y296" i="3"/>
  <c r="Z296" i="3"/>
  <c r="R297" i="3"/>
  <c r="S297" i="3"/>
  <c r="T297" i="3"/>
  <c r="U297" i="3"/>
  <c r="V297" i="3"/>
  <c r="W297" i="3"/>
  <c r="X297" i="3"/>
  <c r="Y297" i="3"/>
  <c r="Z297" i="3"/>
  <c r="R298" i="3"/>
  <c r="S298" i="3"/>
  <c r="T298" i="3"/>
  <c r="U298" i="3"/>
  <c r="V298" i="3"/>
  <c r="W298" i="3"/>
  <c r="X298" i="3"/>
  <c r="Y298" i="3"/>
  <c r="Z298" i="3"/>
  <c r="R299" i="3"/>
  <c r="S299" i="3"/>
  <c r="T299" i="3"/>
  <c r="U299" i="3"/>
  <c r="V299" i="3"/>
  <c r="W299" i="3"/>
  <c r="X299" i="3"/>
  <c r="Y299" i="3"/>
  <c r="Z299" i="3"/>
  <c r="R300" i="3"/>
  <c r="S300" i="3"/>
  <c r="T300" i="3"/>
  <c r="U300" i="3"/>
  <c r="V300" i="3"/>
  <c r="W300" i="3"/>
  <c r="X300" i="3"/>
  <c r="Y300" i="3"/>
  <c r="Z300" i="3"/>
  <c r="R301" i="3"/>
  <c r="S301" i="3"/>
  <c r="T301" i="3"/>
  <c r="U301" i="3"/>
  <c r="V301" i="3"/>
  <c r="W301" i="3"/>
  <c r="X301" i="3"/>
  <c r="Y301" i="3"/>
  <c r="Z301" i="3"/>
  <c r="R302" i="3"/>
  <c r="S302" i="3"/>
  <c r="T302" i="3"/>
  <c r="U302" i="3"/>
  <c r="V302" i="3"/>
  <c r="W302" i="3"/>
  <c r="X302" i="3"/>
  <c r="Y302" i="3"/>
  <c r="Z302" i="3"/>
  <c r="R303" i="3"/>
  <c r="S303" i="3"/>
  <c r="T303" i="3"/>
  <c r="U303" i="3"/>
  <c r="V303" i="3"/>
  <c r="W303" i="3"/>
  <c r="X303" i="3"/>
  <c r="Y303" i="3"/>
  <c r="Z303" i="3"/>
  <c r="R304" i="3"/>
  <c r="S304" i="3"/>
  <c r="T304" i="3"/>
  <c r="U304" i="3"/>
  <c r="V304" i="3"/>
  <c r="W304" i="3"/>
  <c r="X304" i="3"/>
  <c r="Y304" i="3"/>
  <c r="Z304" i="3"/>
  <c r="R305" i="3"/>
  <c r="S305" i="3"/>
  <c r="T305" i="3"/>
  <c r="U305" i="3"/>
  <c r="V305" i="3"/>
  <c r="W305" i="3"/>
  <c r="X305" i="3"/>
  <c r="Y305" i="3"/>
  <c r="Z305" i="3"/>
  <c r="R306" i="3"/>
  <c r="S306" i="3"/>
  <c r="T306" i="3"/>
  <c r="U306" i="3"/>
  <c r="V306" i="3"/>
  <c r="W306" i="3"/>
  <c r="X306" i="3"/>
  <c r="Y306" i="3"/>
  <c r="Z306" i="3"/>
  <c r="R307" i="3"/>
  <c r="S307" i="3"/>
  <c r="T307" i="3"/>
  <c r="U307" i="3"/>
  <c r="V307" i="3"/>
  <c r="W307" i="3"/>
  <c r="X307" i="3"/>
  <c r="Y307" i="3"/>
  <c r="Z307" i="3"/>
  <c r="R308" i="3"/>
  <c r="S308" i="3"/>
  <c r="T308" i="3"/>
  <c r="U308" i="3"/>
  <c r="V308" i="3"/>
  <c r="W308" i="3"/>
  <c r="X308" i="3"/>
  <c r="Y308" i="3"/>
  <c r="Z308" i="3"/>
  <c r="R309" i="3"/>
  <c r="S309" i="3"/>
  <c r="T309" i="3"/>
  <c r="U309" i="3"/>
  <c r="V309" i="3"/>
  <c r="W309" i="3"/>
  <c r="X309" i="3"/>
  <c r="Y309" i="3"/>
  <c r="Z309" i="3"/>
  <c r="R310" i="3"/>
  <c r="S310" i="3"/>
  <c r="T310" i="3"/>
  <c r="U310" i="3"/>
  <c r="V310" i="3"/>
  <c r="W310" i="3"/>
  <c r="X310" i="3"/>
  <c r="Y310" i="3"/>
  <c r="Z310" i="3"/>
  <c r="R311" i="3"/>
  <c r="S311" i="3"/>
  <c r="T311" i="3"/>
  <c r="U311" i="3"/>
  <c r="V311" i="3"/>
  <c r="W311" i="3"/>
  <c r="X311" i="3"/>
  <c r="Y311" i="3"/>
  <c r="Z311" i="3"/>
  <c r="R312" i="3"/>
  <c r="S312" i="3"/>
  <c r="T312" i="3"/>
  <c r="U312" i="3"/>
  <c r="V312" i="3"/>
  <c r="W312" i="3"/>
  <c r="X312" i="3"/>
  <c r="Y312" i="3"/>
  <c r="Z312" i="3"/>
  <c r="R313" i="3"/>
  <c r="S313" i="3"/>
  <c r="T313" i="3"/>
  <c r="U313" i="3"/>
  <c r="V313" i="3"/>
  <c r="W313" i="3"/>
  <c r="X313" i="3"/>
  <c r="Y313" i="3"/>
  <c r="Z313" i="3"/>
  <c r="R314" i="3"/>
  <c r="S314" i="3"/>
  <c r="T314" i="3"/>
  <c r="U314" i="3"/>
  <c r="V314" i="3"/>
  <c r="W314" i="3"/>
  <c r="X314" i="3"/>
  <c r="Y314" i="3"/>
  <c r="Z314" i="3"/>
  <c r="R315" i="3"/>
  <c r="S315" i="3"/>
  <c r="T315" i="3"/>
  <c r="U315" i="3"/>
  <c r="V315" i="3"/>
  <c r="W315" i="3"/>
  <c r="X315" i="3"/>
  <c r="Y315" i="3"/>
  <c r="Z315" i="3"/>
  <c r="R316" i="3"/>
  <c r="S316" i="3"/>
  <c r="T316" i="3"/>
  <c r="U316" i="3"/>
  <c r="V316" i="3"/>
  <c r="W316" i="3"/>
  <c r="X316" i="3"/>
  <c r="Y316" i="3"/>
  <c r="Z316" i="3"/>
  <c r="R317" i="3"/>
  <c r="S317" i="3"/>
  <c r="T317" i="3"/>
  <c r="U317" i="3"/>
  <c r="V317" i="3"/>
  <c r="W317" i="3"/>
  <c r="X317" i="3"/>
  <c r="Y317" i="3"/>
  <c r="Z317" i="3"/>
  <c r="R318" i="3"/>
  <c r="S318" i="3"/>
  <c r="T318" i="3"/>
  <c r="U318" i="3"/>
  <c r="V318" i="3"/>
  <c r="W318" i="3"/>
  <c r="X318" i="3"/>
  <c r="Y318" i="3"/>
  <c r="Z318" i="3"/>
  <c r="R319" i="3"/>
  <c r="S319" i="3"/>
  <c r="T319" i="3"/>
  <c r="U319" i="3"/>
  <c r="V319" i="3"/>
  <c r="W319" i="3"/>
  <c r="X319" i="3"/>
  <c r="Y319" i="3"/>
  <c r="Z319" i="3"/>
  <c r="R320" i="3"/>
  <c r="S320" i="3"/>
  <c r="T320" i="3"/>
  <c r="U320" i="3"/>
  <c r="V320" i="3"/>
  <c r="W320" i="3"/>
  <c r="X320" i="3"/>
  <c r="Y320" i="3"/>
  <c r="Z320" i="3"/>
  <c r="R321" i="3"/>
  <c r="S321" i="3"/>
  <c r="T321" i="3"/>
  <c r="U321" i="3"/>
  <c r="V321" i="3"/>
  <c r="W321" i="3"/>
  <c r="X321" i="3"/>
  <c r="Y321" i="3"/>
  <c r="Z321" i="3"/>
  <c r="R322" i="3"/>
  <c r="S322" i="3"/>
  <c r="T322" i="3"/>
  <c r="U322" i="3"/>
  <c r="V322" i="3"/>
  <c r="W322" i="3"/>
  <c r="X322" i="3"/>
  <c r="Y322" i="3"/>
  <c r="Z322" i="3"/>
  <c r="R323" i="3"/>
  <c r="S323" i="3"/>
  <c r="T323" i="3"/>
  <c r="U323" i="3"/>
  <c r="V323" i="3"/>
  <c r="W323" i="3"/>
  <c r="X323" i="3"/>
  <c r="Y323" i="3"/>
  <c r="Z323" i="3"/>
  <c r="R324" i="3"/>
  <c r="S324" i="3"/>
  <c r="T324" i="3"/>
  <c r="U324" i="3"/>
  <c r="V324" i="3"/>
  <c r="W324" i="3"/>
  <c r="X324" i="3"/>
  <c r="Y324" i="3"/>
  <c r="Z324" i="3"/>
  <c r="R325" i="3"/>
  <c r="S325" i="3"/>
  <c r="T325" i="3"/>
  <c r="U325" i="3"/>
  <c r="V325" i="3"/>
  <c r="W325" i="3"/>
  <c r="X325" i="3"/>
  <c r="Y325" i="3"/>
  <c r="Z325" i="3"/>
  <c r="R326" i="3"/>
  <c r="S326" i="3"/>
  <c r="T326" i="3"/>
  <c r="U326" i="3"/>
  <c r="V326" i="3"/>
  <c r="W326" i="3"/>
  <c r="X326" i="3"/>
  <c r="Y326" i="3"/>
  <c r="Z326" i="3"/>
  <c r="R327" i="3"/>
  <c r="S327" i="3"/>
  <c r="T327" i="3"/>
  <c r="U327" i="3"/>
  <c r="V327" i="3"/>
  <c r="W327" i="3"/>
  <c r="X327" i="3"/>
  <c r="Y327" i="3"/>
  <c r="Z327" i="3"/>
  <c r="R328" i="3"/>
  <c r="S328" i="3"/>
  <c r="T328" i="3"/>
  <c r="U328" i="3"/>
  <c r="V328" i="3"/>
  <c r="W328" i="3"/>
  <c r="X328" i="3"/>
  <c r="Y328" i="3"/>
  <c r="Z328" i="3"/>
  <c r="R329" i="3"/>
  <c r="S329" i="3"/>
  <c r="T329" i="3"/>
  <c r="U329" i="3"/>
  <c r="V329" i="3"/>
  <c r="W329" i="3"/>
  <c r="X329" i="3"/>
  <c r="Y329" i="3"/>
  <c r="Z329" i="3"/>
  <c r="R330" i="3"/>
  <c r="S330" i="3"/>
  <c r="T330" i="3"/>
  <c r="U330" i="3"/>
  <c r="V330" i="3"/>
  <c r="W330" i="3"/>
  <c r="X330" i="3"/>
  <c r="Y330" i="3"/>
  <c r="Z330" i="3"/>
  <c r="R331" i="3"/>
  <c r="S331" i="3"/>
  <c r="T331" i="3"/>
  <c r="U331" i="3"/>
  <c r="V331" i="3"/>
  <c r="W331" i="3"/>
  <c r="X331" i="3"/>
  <c r="Y331" i="3"/>
  <c r="Z331" i="3"/>
  <c r="R332" i="3"/>
  <c r="S332" i="3"/>
  <c r="T332" i="3"/>
  <c r="U332" i="3"/>
  <c r="V332" i="3"/>
  <c r="W332" i="3"/>
  <c r="X332" i="3"/>
  <c r="Y332" i="3"/>
  <c r="Z332" i="3"/>
  <c r="R333" i="3"/>
  <c r="S333" i="3"/>
  <c r="T333" i="3"/>
  <c r="U333" i="3"/>
  <c r="V333" i="3"/>
  <c r="W333" i="3"/>
  <c r="X333" i="3"/>
  <c r="Y333" i="3"/>
  <c r="Z333" i="3"/>
  <c r="R334" i="3"/>
  <c r="S334" i="3"/>
  <c r="T334" i="3"/>
  <c r="U334" i="3"/>
  <c r="V334" i="3"/>
  <c r="W334" i="3"/>
  <c r="X334" i="3"/>
  <c r="Y334" i="3"/>
  <c r="Z334" i="3"/>
  <c r="R335" i="3"/>
  <c r="S335" i="3"/>
  <c r="T335" i="3"/>
  <c r="U335" i="3"/>
  <c r="V335" i="3"/>
  <c r="W335" i="3"/>
  <c r="X335" i="3"/>
  <c r="Y335" i="3"/>
  <c r="Z335" i="3"/>
  <c r="R336" i="3"/>
  <c r="S336" i="3"/>
  <c r="T336" i="3"/>
  <c r="U336" i="3"/>
  <c r="V336" i="3"/>
  <c r="W336" i="3"/>
  <c r="X336" i="3"/>
  <c r="Y336" i="3"/>
  <c r="Z336" i="3"/>
  <c r="R337" i="3"/>
  <c r="S337" i="3"/>
  <c r="T337" i="3"/>
  <c r="U337" i="3"/>
  <c r="V337" i="3"/>
  <c r="W337" i="3"/>
  <c r="X337" i="3"/>
  <c r="Y337" i="3"/>
  <c r="Z337" i="3"/>
  <c r="R338" i="3"/>
  <c r="S338" i="3"/>
  <c r="T338" i="3"/>
  <c r="U338" i="3"/>
  <c r="V338" i="3"/>
  <c r="W338" i="3"/>
  <c r="X338" i="3"/>
  <c r="Y338" i="3"/>
  <c r="Z338" i="3"/>
  <c r="R339" i="3"/>
  <c r="S339" i="3"/>
  <c r="T339" i="3"/>
  <c r="U339" i="3"/>
  <c r="V339" i="3"/>
  <c r="W339" i="3"/>
  <c r="X339" i="3"/>
  <c r="Y339" i="3"/>
  <c r="Z339" i="3"/>
  <c r="R340" i="3"/>
  <c r="S340" i="3"/>
  <c r="T340" i="3"/>
  <c r="U340" i="3"/>
  <c r="V340" i="3"/>
  <c r="W340" i="3"/>
  <c r="X340" i="3"/>
  <c r="Y340" i="3"/>
  <c r="Z340" i="3"/>
  <c r="R341" i="3"/>
  <c r="S341" i="3"/>
  <c r="T341" i="3"/>
  <c r="U341" i="3"/>
  <c r="V341" i="3"/>
  <c r="W341" i="3"/>
  <c r="X341" i="3"/>
  <c r="Y341" i="3"/>
  <c r="Z341" i="3"/>
  <c r="R342" i="3"/>
  <c r="S342" i="3"/>
  <c r="T342" i="3"/>
  <c r="U342" i="3"/>
  <c r="V342" i="3"/>
  <c r="W342" i="3"/>
  <c r="X342" i="3"/>
  <c r="Y342" i="3"/>
  <c r="Z342" i="3"/>
  <c r="R343" i="3"/>
  <c r="S343" i="3"/>
  <c r="T343" i="3"/>
  <c r="U343" i="3"/>
  <c r="V343" i="3"/>
  <c r="W343" i="3"/>
  <c r="X343" i="3"/>
  <c r="Y343" i="3"/>
  <c r="Z343" i="3"/>
  <c r="R344" i="3"/>
  <c r="S344" i="3"/>
  <c r="T344" i="3"/>
  <c r="U344" i="3"/>
  <c r="V344" i="3"/>
  <c r="W344" i="3"/>
  <c r="X344" i="3"/>
  <c r="Y344" i="3"/>
  <c r="Z344" i="3"/>
  <c r="R345" i="3"/>
  <c r="S345" i="3"/>
  <c r="T345" i="3"/>
  <c r="U345" i="3"/>
  <c r="V345" i="3"/>
  <c r="W345" i="3"/>
  <c r="X345" i="3"/>
  <c r="Y345" i="3"/>
  <c r="Z345" i="3"/>
  <c r="R346" i="3"/>
  <c r="S346" i="3"/>
  <c r="T346" i="3"/>
  <c r="U346" i="3"/>
  <c r="V346" i="3"/>
  <c r="W346" i="3"/>
  <c r="X346" i="3"/>
  <c r="Y346" i="3"/>
  <c r="Z346" i="3"/>
  <c r="R347" i="3"/>
  <c r="S347" i="3"/>
  <c r="T347" i="3"/>
  <c r="U347" i="3"/>
  <c r="V347" i="3"/>
  <c r="W347" i="3"/>
  <c r="X347" i="3"/>
  <c r="Y347" i="3"/>
  <c r="Z347" i="3"/>
  <c r="R348" i="3"/>
  <c r="S348" i="3"/>
  <c r="T348" i="3"/>
  <c r="U348" i="3"/>
  <c r="V348" i="3"/>
  <c r="W348" i="3"/>
  <c r="X348" i="3"/>
  <c r="Y348" i="3"/>
  <c r="Z348" i="3"/>
  <c r="R349" i="3"/>
  <c r="S349" i="3"/>
  <c r="T349" i="3"/>
  <c r="U349" i="3"/>
  <c r="V349" i="3"/>
  <c r="W349" i="3"/>
  <c r="X349" i="3"/>
  <c r="Y349" i="3"/>
  <c r="Z349" i="3"/>
  <c r="R350" i="3"/>
  <c r="S350" i="3"/>
  <c r="T350" i="3"/>
  <c r="U350" i="3"/>
  <c r="V350" i="3"/>
  <c r="W350" i="3"/>
  <c r="X350" i="3"/>
  <c r="Y350" i="3"/>
  <c r="Z350" i="3"/>
  <c r="R351" i="3"/>
  <c r="S351" i="3"/>
  <c r="T351" i="3"/>
  <c r="U351" i="3"/>
  <c r="V351" i="3"/>
  <c r="W351" i="3"/>
  <c r="X351" i="3"/>
  <c r="Y351" i="3"/>
  <c r="Z351" i="3"/>
  <c r="R352" i="3"/>
  <c r="S352" i="3"/>
  <c r="T352" i="3"/>
  <c r="U352" i="3"/>
  <c r="V352" i="3"/>
  <c r="W352" i="3"/>
  <c r="X352" i="3"/>
  <c r="Y352" i="3"/>
  <c r="Z352" i="3"/>
  <c r="R353" i="3"/>
  <c r="S353" i="3"/>
  <c r="T353" i="3"/>
  <c r="U353" i="3"/>
  <c r="V353" i="3"/>
  <c r="W353" i="3"/>
  <c r="X353" i="3"/>
  <c r="Y353" i="3"/>
  <c r="Z353" i="3"/>
  <c r="R354" i="3"/>
  <c r="S354" i="3"/>
  <c r="T354" i="3"/>
  <c r="U354" i="3"/>
  <c r="V354" i="3"/>
  <c r="W354" i="3"/>
  <c r="X354" i="3"/>
  <c r="Y354" i="3"/>
  <c r="Z354" i="3"/>
  <c r="R355" i="3"/>
  <c r="S355" i="3"/>
  <c r="T355" i="3"/>
  <c r="U355" i="3"/>
  <c r="V355" i="3"/>
  <c r="W355" i="3"/>
  <c r="X355" i="3"/>
  <c r="Y355" i="3"/>
  <c r="Z355" i="3"/>
  <c r="R356" i="3"/>
  <c r="S356" i="3"/>
  <c r="T356" i="3"/>
  <c r="U356" i="3"/>
  <c r="V356" i="3"/>
  <c r="W356" i="3"/>
  <c r="X356" i="3"/>
  <c r="Y356" i="3"/>
  <c r="Z356" i="3"/>
  <c r="R357" i="3"/>
  <c r="S357" i="3"/>
  <c r="T357" i="3"/>
  <c r="U357" i="3"/>
  <c r="V357" i="3"/>
  <c r="W357" i="3"/>
  <c r="X357" i="3"/>
  <c r="Y357" i="3"/>
  <c r="Z357" i="3"/>
  <c r="R358" i="3"/>
  <c r="S358" i="3"/>
  <c r="T358" i="3"/>
  <c r="U358" i="3"/>
  <c r="V358" i="3"/>
  <c r="W358" i="3"/>
  <c r="X358" i="3"/>
  <c r="Y358" i="3"/>
  <c r="Z358" i="3"/>
  <c r="R359" i="3"/>
  <c r="S359" i="3"/>
  <c r="T359" i="3"/>
  <c r="U359" i="3"/>
  <c r="V359" i="3"/>
  <c r="W359" i="3"/>
  <c r="X359" i="3"/>
  <c r="Y359" i="3"/>
  <c r="Z359" i="3"/>
  <c r="R360" i="3"/>
  <c r="S360" i="3"/>
  <c r="T360" i="3"/>
  <c r="U360" i="3"/>
  <c r="V360" i="3"/>
  <c r="W360" i="3"/>
  <c r="X360" i="3"/>
  <c r="Y360" i="3"/>
  <c r="Z360" i="3"/>
  <c r="R361" i="3"/>
  <c r="S361" i="3"/>
  <c r="T361" i="3"/>
  <c r="U361" i="3"/>
  <c r="V361" i="3"/>
  <c r="W361" i="3"/>
  <c r="X361" i="3"/>
  <c r="Y361" i="3"/>
  <c r="Z361" i="3"/>
  <c r="R362" i="3"/>
  <c r="S362" i="3"/>
  <c r="T362" i="3"/>
  <c r="U362" i="3"/>
  <c r="V362" i="3"/>
  <c r="W362" i="3"/>
  <c r="X362" i="3"/>
  <c r="Y362" i="3"/>
  <c r="Z362" i="3"/>
  <c r="R363" i="3"/>
  <c r="S363" i="3"/>
  <c r="T363" i="3"/>
  <c r="U363" i="3"/>
  <c r="V363" i="3"/>
  <c r="W363" i="3"/>
  <c r="X363" i="3"/>
  <c r="Y363" i="3"/>
  <c r="Z363" i="3"/>
  <c r="R364" i="3"/>
  <c r="S364" i="3"/>
  <c r="T364" i="3"/>
  <c r="U364" i="3"/>
  <c r="V364" i="3"/>
  <c r="W364" i="3"/>
  <c r="X364" i="3"/>
  <c r="Y364" i="3"/>
  <c r="Z364" i="3"/>
  <c r="R365" i="3"/>
  <c r="S365" i="3"/>
  <c r="T365" i="3"/>
  <c r="U365" i="3"/>
  <c r="V365" i="3"/>
  <c r="W365" i="3"/>
  <c r="X365" i="3"/>
  <c r="Y365" i="3"/>
  <c r="Z365" i="3"/>
  <c r="R366" i="3"/>
  <c r="S366" i="3"/>
  <c r="T366" i="3"/>
  <c r="U366" i="3"/>
  <c r="V366" i="3"/>
  <c r="W366" i="3"/>
  <c r="X366" i="3"/>
  <c r="Y366" i="3"/>
  <c r="Z366" i="3"/>
  <c r="R367" i="3"/>
  <c r="S367" i="3"/>
  <c r="T367" i="3"/>
  <c r="U367" i="3"/>
  <c r="V367" i="3"/>
  <c r="W367" i="3"/>
  <c r="X367" i="3"/>
  <c r="Y367" i="3"/>
  <c r="Z367" i="3"/>
  <c r="R368" i="3"/>
  <c r="S368" i="3"/>
  <c r="T368" i="3"/>
  <c r="U368" i="3"/>
  <c r="V368" i="3"/>
  <c r="W368" i="3"/>
  <c r="X368" i="3"/>
  <c r="Y368" i="3"/>
  <c r="Z368" i="3"/>
  <c r="R369" i="3"/>
  <c r="S369" i="3"/>
  <c r="T369" i="3"/>
  <c r="U369" i="3"/>
  <c r="V369" i="3"/>
  <c r="W369" i="3"/>
  <c r="X369" i="3"/>
  <c r="Y369" i="3"/>
  <c r="Z369" i="3"/>
  <c r="R370" i="3"/>
  <c r="S370" i="3"/>
  <c r="T370" i="3"/>
  <c r="U370" i="3"/>
  <c r="V370" i="3"/>
  <c r="W370" i="3"/>
  <c r="X370" i="3"/>
  <c r="Y370" i="3"/>
  <c r="Z370" i="3"/>
  <c r="R371" i="3"/>
  <c r="S371" i="3"/>
  <c r="T371" i="3"/>
  <c r="U371" i="3"/>
  <c r="V371" i="3"/>
  <c r="W371" i="3"/>
  <c r="X371" i="3"/>
  <c r="Y371" i="3"/>
  <c r="Z371" i="3"/>
  <c r="R372" i="3"/>
  <c r="S372" i="3"/>
  <c r="T372" i="3"/>
  <c r="U372" i="3"/>
  <c r="V372" i="3"/>
  <c r="W372" i="3"/>
  <c r="X372" i="3"/>
  <c r="Y372" i="3"/>
  <c r="Z372" i="3"/>
  <c r="R373" i="3"/>
  <c r="S373" i="3"/>
  <c r="T373" i="3"/>
  <c r="U373" i="3"/>
  <c r="V373" i="3"/>
  <c r="W373" i="3"/>
  <c r="X373" i="3"/>
  <c r="Y373" i="3"/>
  <c r="Z373" i="3"/>
  <c r="R374" i="3"/>
  <c r="S374" i="3"/>
  <c r="T374" i="3"/>
  <c r="U374" i="3"/>
  <c r="V374" i="3"/>
  <c r="W374" i="3"/>
  <c r="X374" i="3"/>
  <c r="Y374" i="3"/>
  <c r="Z374" i="3"/>
  <c r="R375" i="3"/>
  <c r="S375" i="3"/>
  <c r="T375" i="3"/>
  <c r="U375" i="3"/>
  <c r="V375" i="3"/>
  <c r="W375" i="3"/>
  <c r="X375" i="3"/>
  <c r="Y375" i="3"/>
  <c r="Z375" i="3"/>
  <c r="R376" i="3"/>
  <c r="S376" i="3"/>
  <c r="T376" i="3"/>
  <c r="U376" i="3"/>
  <c r="V376" i="3"/>
  <c r="W376" i="3"/>
  <c r="X376" i="3"/>
  <c r="Y376" i="3"/>
  <c r="Z376" i="3"/>
  <c r="R377" i="3"/>
  <c r="S377" i="3"/>
  <c r="T377" i="3"/>
  <c r="U377" i="3"/>
  <c r="V377" i="3"/>
  <c r="W377" i="3"/>
  <c r="X377" i="3"/>
  <c r="Y377" i="3"/>
  <c r="Z377" i="3"/>
  <c r="R378" i="3"/>
  <c r="S378" i="3"/>
  <c r="T378" i="3"/>
  <c r="U378" i="3"/>
  <c r="V378" i="3"/>
  <c r="W378" i="3"/>
  <c r="X378" i="3"/>
  <c r="Y378" i="3"/>
  <c r="Z378" i="3"/>
  <c r="R379" i="3"/>
  <c r="S379" i="3"/>
  <c r="T379" i="3"/>
  <c r="U379" i="3"/>
  <c r="V379" i="3"/>
  <c r="W379" i="3"/>
  <c r="X379" i="3"/>
  <c r="Y379" i="3"/>
  <c r="Z379" i="3"/>
  <c r="R380" i="3"/>
  <c r="S380" i="3"/>
  <c r="T380" i="3"/>
  <c r="U380" i="3"/>
  <c r="V380" i="3"/>
  <c r="W380" i="3"/>
  <c r="X380" i="3"/>
  <c r="Y380" i="3"/>
  <c r="Z380" i="3"/>
  <c r="R381" i="3"/>
  <c r="S381" i="3"/>
  <c r="T381" i="3"/>
  <c r="U381" i="3"/>
  <c r="V381" i="3"/>
  <c r="W381" i="3"/>
  <c r="X381" i="3"/>
  <c r="Y381" i="3"/>
  <c r="Z381" i="3"/>
  <c r="R382" i="3"/>
  <c r="S382" i="3"/>
  <c r="T382" i="3"/>
  <c r="U382" i="3"/>
  <c r="V382" i="3"/>
  <c r="W382" i="3"/>
  <c r="X382" i="3"/>
  <c r="Y382" i="3"/>
  <c r="Z382" i="3"/>
  <c r="R383" i="3"/>
  <c r="S383" i="3"/>
  <c r="T383" i="3"/>
  <c r="U383" i="3"/>
  <c r="V383" i="3"/>
  <c r="W383" i="3"/>
  <c r="X383" i="3"/>
  <c r="Y383" i="3"/>
  <c r="Z383" i="3"/>
  <c r="R384" i="3"/>
  <c r="S384" i="3"/>
  <c r="T384" i="3"/>
  <c r="U384" i="3"/>
  <c r="V384" i="3"/>
  <c r="W384" i="3"/>
  <c r="X384" i="3"/>
  <c r="Y384" i="3"/>
  <c r="Z384" i="3"/>
  <c r="R385" i="3"/>
  <c r="S385" i="3"/>
  <c r="T385" i="3"/>
  <c r="U385" i="3"/>
  <c r="V385" i="3"/>
  <c r="W385" i="3"/>
  <c r="X385" i="3"/>
  <c r="Y385" i="3"/>
  <c r="Z385" i="3"/>
  <c r="R386" i="3"/>
  <c r="S386" i="3"/>
  <c r="T386" i="3"/>
  <c r="U386" i="3"/>
  <c r="V386" i="3"/>
  <c r="W386" i="3"/>
  <c r="X386" i="3"/>
  <c r="Y386" i="3"/>
  <c r="Z386" i="3"/>
  <c r="R387" i="3"/>
  <c r="S387" i="3"/>
  <c r="T387" i="3"/>
  <c r="U387" i="3"/>
  <c r="V387" i="3"/>
  <c r="W387" i="3"/>
  <c r="X387" i="3"/>
  <c r="Y387" i="3"/>
  <c r="Z387" i="3"/>
  <c r="R388" i="3"/>
  <c r="S388" i="3"/>
  <c r="T388" i="3"/>
  <c r="U388" i="3"/>
  <c r="V388" i="3"/>
  <c r="W388" i="3"/>
  <c r="X388" i="3"/>
  <c r="Y388" i="3"/>
  <c r="Z388" i="3"/>
  <c r="R389" i="3"/>
  <c r="S389" i="3"/>
  <c r="T389" i="3"/>
  <c r="U389" i="3"/>
  <c r="V389" i="3"/>
  <c r="W389" i="3"/>
  <c r="X389" i="3"/>
  <c r="Y389" i="3"/>
  <c r="Z389" i="3"/>
  <c r="R390" i="3"/>
  <c r="S390" i="3"/>
  <c r="T390" i="3"/>
  <c r="U390" i="3"/>
  <c r="V390" i="3"/>
  <c r="W390" i="3"/>
  <c r="X390" i="3"/>
  <c r="Y390" i="3"/>
  <c r="Z390" i="3"/>
  <c r="R391" i="3"/>
  <c r="S391" i="3"/>
  <c r="T391" i="3"/>
  <c r="U391" i="3"/>
  <c r="V391" i="3"/>
  <c r="W391" i="3"/>
  <c r="X391" i="3"/>
  <c r="Y391" i="3"/>
  <c r="Z391" i="3"/>
  <c r="R392" i="3"/>
  <c r="S392" i="3"/>
  <c r="T392" i="3"/>
  <c r="U392" i="3"/>
  <c r="V392" i="3"/>
  <c r="W392" i="3"/>
  <c r="X392" i="3"/>
  <c r="Y392" i="3"/>
  <c r="Z392" i="3"/>
  <c r="R393" i="3"/>
  <c r="S393" i="3"/>
  <c r="T393" i="3"/>
  <c r="U393" i="3"/>
  <c r="V393" i="3"/>
  <c r="W393" i="3"/>
  <c r="X393" i="3"/>
  <c r="Y393" i="3"/>
  <c r="Z393" i="3"/>
  <c r="R394" i="3"/>
  <c r="S394" i="3"/>
  <c r="T394" i="3"/>
  <c r="U394" i="3"/>
  <c r="V394" i="3"/>
  <c r="W394" i="3"/>
  <c r="X394" i="3"/>
  <c r="Y394" i="3"/>
  <c r="Z394" i="3"/>
  <c r="R395" i="3"/>
  <c r="S395" i="3"/>
  <c r="T395" i="3"/>
  <c r="U395" i="3"/>
  <c r="V395" i="3"/>
  <c r="W395" i="3"/>
  <c r="X395" i="3"/>
  <c r="Y395" i="3"/>
  <c r="Z395" i="3"/>
  <c r="R396" i="3"/>
  <c r="S396" i="3"/>
  <c r="T396" i="3"/>
  <c r="U396" i="3"/>
  <c r="V396" i="3"/>
  <c r="W396" i="3"/>
  <c r="X396" i="3"/>
  <c r="Y396" i="3"/>
  <c r="Z396" i="3"/>
  <c r="R397" i="3"/>
  <c r="S397" i="3"/>
  <c r="T397" i="3"/>
  <c r="U397" i="3"/>
  <c r="V397" i="3"/>
  <c r="W397" i="3"/>
  <c r="X397" i="3"/>
  <c r="Y397" i="3"/>
  <c r="Z397" i="3"/>
  <c r="R398" i="3"/>
  <c r="S398" i="3"/>
  <c r="T398" i="3"/>
  <c r="U398" i="3"/>
  <c r="V398" i="3"/>
  <c r="W398" i="3"/>
  <c r="X398" i="3"/>
  <c r="Y398" i="3"/>
  <c r="Z398" i="3"/>
  <c r="R399" i="3"/>
  <c r="S399" i="3"/>
  <c r="T399" i="3"/>
  <c r="U399" i="3"/>
  <c r="V399" i="3"/>
  <c r="W399" i="3"/>
  <c r="X399" i="3"/>
  <c r="Y399" i="3"/>
  <c r="Z399" i="3"/>
  <c r="R400" i="3"/>
  <c r="S400" i="3"/>
  <c r="T400" i="3"/>
  <c r="U400" i="3"/>
  <c r="V400" i="3"/>
  <c r="W400" i="3"/>
  <c r="X400" i="3"/>
  <c r="Y400" i="3"/>
  <c r="Z400" i="3"/>
  <c r="R401" i="3"/>
  <c r="S401" i="3"/>
  <c r="T401" i="3"/>
  <c r="U401" i="3"/>
  <c r="V401" i="3"/>
  <c r="W401" i="3"/>
  <c r="X401" i="3"/>
  <c r="Y401" i="3"/>
  <c r="Z401" i="3"/>
  <c r="R402" i="3"/>
  <c r="S402" i="3"/>
  <c r="T402" i="3"/>
  <c r="U402" i="3"/>
  <c r="V402" i="3"/>
  <c r="W402" i="3"/>
  <c r="X402" i="3"/>
  <c r="Y402" i="3"/>
  <c r="Z402" i="3"/>
  <c r="R403" i="3"/>
  <c r="S403" i="3"/>
  <c r="T403" i="3"/>
  <c r="U403" i="3"/>
  <c r="V403" i="3"/>
  <c r="W403" i="3"/>
  <c r="X403" i="3"/>
  <c r="Y403" i="3"/>
  <c r="Z403" i="3"/>
  <c r="R404" i="3"/>
  <c r="S404" i="3"/>
  <c r="T404" i="3"/>
  <c r="U404" i="3"/>
  <c r="V404" i="3"/>
  <c r="W404" i="3"/>
  <c r="X404" i="3"/>
  <c r="Y404" i="3"/>
  <c r="Z404" i="3"/>
  <c r="R405" i="3"/>
  <c r="S405" i="3"/>
  <c r="T405" i="3"/>
  <c r="U405" i="3"/>
  <c r="V405" i="3"/>
  <c r="W405" i="3"/>
  <c r="X405" i="3"/>
  <c r="Y405" i="3"/>
  <c r="Z405" i="3"/>
  <c r="R406" i="3"/>
  <c r="S406" i="3"/>
  <c r="T406" i="3"/>
  <c r="U406" i="3"/>
  <c r="V406" i="3"/>
  <c r="W406" i="3"/>
  <c r="X406" i="3"/>
  <c r="Y406" i="3"/>
  <c r="Z406" i="3"/>
  <c r="R407" i="3"/>
  <c r="S407" i="3"/>
  <c r="T407" i="3"/>
  <c r="U407" i="3"/>
  <c r="V407" i="3"/>
  <c r="W407" i="3"/>
  <c r="X407" i="3"/>
  <c r="Y407" i="3"/>
  <c r="Z407" i="3"/>
  <c r="R408" i="3"/>
  <c r="S408" i="3"/>
  <c r="T408" i="3"/>
  <c r="U408" i="3"/>
  <c r="V408" i="3"/>
  <c r="W408" i="3"/>
  <c r="X408" i="3"/>
  <c r="Y408" i="3"/>
  <c r="Z408" i="3"/>
  <c r="R409" i="3"/>
  <c r="S409" i="3"/>
  <c r="T409" i="3"/>
  <c r="U409" i="3"/>
  <c r="V409" i="3"/>
  <c r="W409" i="3"/>
  <c r="X409" i="3"/>
  <c r="Y409" i="3"/>
  <c r="Z409" i="3"/>
  <c r="R410" i="3"/>
  <c r="S410" i="3"/>
  <c r="T410" i="3"/>
  <c r="U410" i="3"/>
  <c r="V410" i="3"/>
  <c r="W410" i="3"/>
  <c r="X410" i="3"/>
  <c r="Y410" i="3"/>
  <c r="Z410" i="3"/>
  <c r="R411" i="3"/>
  <c r="S411" i="3"/>
  <c r="T411" i="3"/>
  <c r="U411" i="3"/>
  <c r="V411" i="3"/>
  <c r="W411" i="3"/>
  <c r="X411" i="3"/>
  <c r="Y411" i="3"/>
  <c r="Z411" i="3"/>
  <c r="R412" i="3"/>
  <c r="S412" i="3"/>
  <c r="T412" i="3"/>
  <c r="U412" i="3"/>
  <c r="V412" i="3"/>
  <c r="W412" i="3"/>
  <c r="X412" i="3"/>
  <c r="Y412" i="3"/>
  <c r="Z412" i="3"/>
  <c r="R413" i="3"/>
  <c r="S413" i="3"/>
  <c r="T413" i="3"/>
  <c r="U413" i="3"/>
  <c r="V413" i="3"/>
  <c r="W413" i="3"/>
  <c r="X413" i="3"/>
  <c r="Y413" i="3"/>
  <c r="Z413" i="3"/>
  <c r="R414" i="3"/>
  <c r="S414" i="3"/>
  <c r="T414" i="3"/>
  <c r="U414" i="3"/>
  <c r="V414" i="3"/>
  <c r="W414" i="3"/>
  <c r="X414" i="3"/>
  <c r="Y414" i="3"/>
  <c r="Z414" i="3"/>
  <c r="R415" i="3"/>
  <c r="S415" i="3"/>
  <c r="T415" i="3"/>
  <c r="U415" i="3"/>
  <c r="V415" i="3"/>
  <c r="W415" i="3"/>
  <c r="X415" i="3"/>
  <c r="Y415" i="3"/>
  <c r="Z415" i="3"/>
  <c r="R416" i="3"/>
  <c r="S416" i="3"/>
  <c r="T416" i="3"/>
  <c r="U416" i="3"/>
  <c r="V416" i="3"/>
  <c r="W416" i="3"/>
  <c r="X416" i="3"/>
  <c r="Y416" i="3"/>
  <c r="Z416" i="3"/>
  <c r="R417" i="3"/>
  <c r="S417" i="3"/>
  <c r="T417" i="3"/>
  <c r="U417" i="3"/>
  <c r="V417" i="3"/>
  <c r="W417" i="3"/>
  <c r="X417" i="3"/>
  <c r="Y417" i="3"/>
  <c r="Z417" i="3"/>
  <c r="R418" i="3"/>
  <c r="S418" i="3"/>
  <c r="T418" i="3"/>
  <c r="U418" i="3"/>
  <c r="V418" i="3"/>
  <c r="W418" i="3"/>
  <c r="X418" i="3"/>
  <c r="Y418" i="3"/>
  <c r="Z418" i="3"/>
  <c r="R419" i="3"/>
  <c r="S419" i="3"/>
  <c r="T419" i="3"/>
  <c r="U419" i="3"/>
  <c r="V419" i="3"/>
  <c r="W419" i="3"/>
  <c r="X419" i="3"/>
  <c r="Y419" i="3"/>
  <c r="Z419" i="3"/>
  <c r="R420" i="3"/>
  <c r="S420" i="3"/>
  <c r="T420" i="3"/>
  <c r="U420" i="3"/>
  <c r="V420" i="3"/>
  <c r="W420" i="3"/>
  <c r="X420" i="3"/>
  <c r="Y420" i="3"/>
  <c r="Z420" i="3"/>
  <c r="R421" i="3"/>
  <c r="S421" i="3"/>
  <c r="T421" i="3"/>
  <c r="U421" i="3"/>
  <c r="V421" i="3"/>
  <c r="W421" i="3"/>
  <c r="X421" i="3"/>
  <c r="Y421" i="3"/>
  <c r="Z421" i="3"/>
  <c r="R422" i="3"/>
  <c r="S422" i="3"/>
  <c r="T422" i="3"/>
  <c r="U422" i="3"/>
  <c r="V422" i="3"/>
  <c r="W422" i="3"/>
  <c r="X422" i="3"/>
  <c r="Y422" i="3"/>
  <c r="Z422" i="3"/>
  <c r="R423" i="3"/>
  <c r="S423" i="3"/>
  <c r="T423" i="3"/>
  <c r="U423" i="3"/>
  <c r="V423" i="3"/>
  <c r="W423" i="3"/>
  <c r="X423" i="3"/>
  <c r="Y423" i="3"/>
  <c r="Z423" i="3"/>
  <c r="R424" i="3"/>
  <c r="S424" i="3"/>
  <c r="T424" i="3"/>
  <c r="U424" i="3"/>
  <c r="V424" i="3"/>
  <c r="W424" i="3"/>
  <c r="X424" i="3"/>
  <c r="Y424" i="3"/>
  <c r="Z424" i="3"/>
  <c r="R425" i="3"/>
  <c r="S425" i="3"/>
  <c r="T425" i="3"/>
  <c r="U425" i="3"/>
  <c r="V425" i="3"/>
  <c r="W425" i="3"/>
  <c r="X425" i="3"/>
  <c r="Y425" i="3"/>
  <c r="Z425" i="3"/>
  <c r="R426" i="3"/>
  <c r="S426" i="3"/>
  <c r="T426" i="3"/>
  <c r="U426" i="3"/>
  <c r="V426" i="3"/>
  <c r="W426" i="3"/>
  <c r="X426" i="3"/>
  <c r="Y426" i="3"/>
  <c r="Z426" i="3"/>
  <c r="R427" i="3"/>
  <c r="S427" i="3"/>
  <c r="T427" i="3"/>
  <c r="U427" i="3"/>
  <c r="V427" i="3"/>
  <c r="W427" i="3"/>
  <c r="X427" i="3"/>
  <c r="Y427" i="3"/>
  <c r="Z427" i="3"/>
  <c r="R428" i="3"/>
  <c r="S428" i="3"/>
  <c r="T428" i="3"/>
  <c r="U428" i="3"/>
  <c r="V428" i="3"/>
  <c r="W428" i="3"/>
  <c r="X428" i="3"/>
  <c r="Y428" i="3"/>
  <c r="Z428" i="3"/>
  <c r="R429" i="3"/>
  <c r="S429" i="3"/>
  <c r="T429" i="3"/>
  <c r="U429" i="3"/>
  <c r="V429" i="3"/>
  <c r="W429" i="3"/>
  <c r="X429" i="3"/>
  <c r="Y429" i="3"/>
  <c r="Z429" i="3"/>
  <c r="R430" i="3"/>
  <c r="S430" i="3"/>
  <c r="T430" i="3"/>
  <c r="U430" i="3"/>
  <c r="V430" i="3"/>
  <c r="W430" i="3"/>
  <c r="X430" i="3"/>
  <c r="Y430" i="3"/>
  <c r="Z430" i="3"/>
  <c r="R431" i="3"/>
  <c r="S431" i="3"/>
  <c r="T431" i="3"/>
  <c r="U431" i="3"/>
  <c r="V431" i="3"/>
  <c r="W431" i="3"/>
  <c r="X431" i="3"/>
  <c r="Y431" i="3"/>
  <c r="Z431" i="3"/>
  <c r="R432" i="3"/>
  <c r="S432" i="3"/>
  <c r="T432" i="3"/>
  <c r="U432" i="3"/>
  <c r="V432" i="3"/>
  <c r="W432" i="3"/>
  <c r="X432" i="3"/>
  <c r="Y432" i="3"/>
  <c r="Z432" i="3"/>
  <c r="R433" i="3"/>
  <c r="S433" i="3"/>
  <c r="T433" i="3"/>
  <c r="U433" i="3"/>
  <c r="V433" i="3"/>
  <c r="W433" i="3"/>
  <c r="X433" i="3"/>
  <c r="Y433" i="3"/>
  <c r="Z433" i="3"/>
  <c r="R434" i="3"/>
  <c r="S434" i="3"/>
  <c r="T434" i="3"/>
  <c r="U434" i="3"/>
  <c r="V434" i="3"/>
  <c r="W434" i="3"/>
  <c r="X434" i="3"/>
  <c r="Y434" i="3"/>
  <c r="Z434" i="3"/>
  <c r="R435" i="3"/>
  <c r="S435" i="3"/>
  <c r="T435" i="3"/>
  <c r="U435" i="3"/>
  <c r="V435" i="3"/>
  <c r="W435" i="3"/>
  <c r="X435" i="3"/>
  <c r="Y435" i="3"/>
  <c r="Z435" i="3"/>
  <c r="R436" i="3"/>
  <c r="S436" i="3"/>
  <c r="T436" i="3"/>
  <c r="U436" i="3"/>
  <c r="V436" i="3"/>
  <c r="W436" i="3"/>
  <c r="X436" i="3"/>
  <c r="Y436" i="3"/>
  <c r="Z436" i="3"/>
  <c r="R437" i="3"/>
  <c r="S437" i="3"/>
  <c r="T437" i="3"/>
  <c r="U437" i="3"/>
  <c r="V437" i="3"/>
  <c r="W437" i="3"/>
  <c r="X437" i="3"/>
  <c r="Y437" i="3"/>
  <c r="Z437" i="3"/>
  <c r="R438" i="3"/>
  <c r="S438" i="3"/>
  <c r="T438" i="3"/>
  <c r="U438" i="3"/>
  <c r="V438" i="3"/>
  <c r="W438" i="3"/>
  <c r="X438" i="3"/>
  <c r="Y438" i="3"/>
  <c r="Z438" i="3"/>
  <c r="R439" i="3"/>
  <c r="S439" i="3"/>
  <c r="T439" i="3"/>
  <c r="U439" i="3"/>
  <c r="V439" i="3"/>
  <c r="W439" i="3"/>
  <c r="X439" i="3"/>
  <c r="Y439" i="3"/>
  <c r="Z439" i="3"/>
  <c r="R440" i="3"/>
  <c r="S440" i="3"/>
  <c r="T440" i="3"/>
  <c r="U440" i="3"/>
  <c r="V440" i="3"/>
  <c r="W440" i="3"/>
  <c r="X440" i="3"/>
  <c r="Y440" i="3"/>
  <c r="Z440" i="3"/>
  <c r="R441" i="3"/>
  <c r="S441" i="3"/>
  <c r="T441" i="3"/>
  <c r="U441" i="3"/>
  <c r="V441" i="3"/>
  <c r="W441" i="3"/>
  <c r="X441" i="3"/>
  <c r="Y441" i="3"/>
  <c r="Z441" i="3"/>
  <c r="R442" i="3"/>
  <c r="S442" i="3"/>
  <c r="T442" i="3"/>
  <c r="U442" i="3"/>
  <c r="V442" i="3"/>
  <c r="W442" i="3"/>
  <c r="X442" i="3"/>
  <c r="Y442" i="3"/>
  <c r="Z442" i="3"/>
  <c r="R443" i="3"/>
  <c r="S443" i="3"/>
  <c r="T443" i="3"/>
  <c r="U443" i="3"/>
  <c r="V443" i="3"/>
  <c r="W443" i="3"/>
  <c r="X443" i="3"/>
  <c r="Y443" i="3"/>
  <c r="Z443" i="3"/>
  <c r="R444" i="3"/>
  <c r="S444" i="3"/>
  <c r="T444" i="3"/>
  <c r="U444" i="3"/>
  <c r="V444" i="3"/>
  <c r="W444" i="3"/>
  <c r="X444" i="3"/>
  <c r="Y444" i="3"/>
  <c r="Z444" i="3"/>
  <c r="R445" i="3"/>
  <c r="S445" i="3"/>
  <c r="T445" i="3"/>
  <c r="U445" i="3"/>
  <c r="V445" i="3"/>
  <c r="W445" i="3"/>
  <c r="X445" i="3"/>
  <c r="Y445" i="3"/>
  <c r="Z445" i="3"/>
  <c r="R446" i="3"/>
  <c r="S446" i="3"/>
  <c r="T446" i="3"/>
  <c r="U446" i="3"/>
  <c r="V446" i="3"/>
  <c r="W446" i="3"/>
  <c r="X446" i="3"/>
  <c r="Y446" i="3"/>
  <c r="Z446" i="3"/>
  <c r="R447" i="3"/>
  <c r="S447" i="3"/>
  <c r="T447" i="3"/>
  <c r="U447" i="3"/>
  <c r="V447" i="3"/>
  <c r="W447" i="3"/>
  <c r="X447" i="3"/>
  <c r="Y447" i="3"/>
  <c r="Z447" i="3"/>
  <c r="R448" i="3"/>
  <c r="S448" i="3"/>
  <c r="T448" i="3"/>
  <c r="U448" i="3"/>
  <c r="V448" i="3"/>
  <c r="W448" i="3"/>
  <c r="X448" i="3"/>
  <c r="Y448" i="3"/>
  <c r="Z448" i="3"/>
  <c r="R449" i="3"/>
  <c r="S449" i="3"/>
  <c r="T449" i="3"/>
  <c r="U449" i="3"/>
  <c r="V449" i="3"/>
  <c r="W449" i="3"/>
  <c r="X449" i="3"/>
  <c r="Y449" i="3"/>
  <c r="Z449" i="3"/>
  <c r="R450" i="3"/>
  <c r="S450" i="3"/>
  <c r="T450" i="3"/>
  <c r="U450" i="3"/>
  <c r="V450" i="3"/>
  <c r="W450" i="3"/>
  <c r="X450" i="3"/>
  <c r="Y450" i="3"/>
  <c r="Z450" i="3"/>
  <c r="R451" i="3"/>
  <c r="S451" i="3"/>
  <c r="T451" i="3"/>
  <c r="U451" i="3"/>
  <c r="V451" i="3"/>
  <c r="W451" i="3"/>
  <c r="X451" i="3"/>
  <c r="Y451" i="3"/>
  <c r="Z451" i="3"/>
  <c r="R452" i="3"/>
  <c r="S452" i="3"/>
  <c r="T452" i="3"/>
  <c r="U452" i="3"/>
  <c r="V452" i="3"/>
  <c r="W452" i="3"/>
  <c r="X452" i="3"/>
  <c r="Y452" i="3"/>
  <c r="Z452" i="3"/>
  <c r="R453" i="3"/>
  <c r="S453" i="3"/>
  <c r="T453" i="3"/>
  <c r="U453" i="3"/>
  <c r="V453" i="3"/>
  <c r="W453" i="3"/>
  <c r="X453" i="3"/>
  <c r="Y453" i="3"/>
  <c r="Z453" i="3"/>
  <c r="R454" i="3"/>
  <c r="S454" i="3"/>
  <c r="T454" i="3"/>
  <c r="U454" i="3"/>
  <c r="V454" i="3"/>
  <c r="W454" i="3"/>
  <c r="X454" i="3"/>
  <c r="Y454" i="3"/>
  <c r="Z454" i="3"/>
  <c r="R455" i="3"/>
  <c r="S455" i="3"/>
  <c r="T455" i="3"/>
  <c r="U455" i="3"/>
  <c r="V455" i="3"/>
  <c r="W455" i="3"/>
  <c r="X455" i="3"/>
  <c r="Y455" i="3"/>
  <c r="Z455" i="3"/>
  <c r="R456" i="3"/>
  <c r="S456" i="3"/>
  <c r="T456" i="3"/>
  <c r="U456" i="3"/>
  <c r="V456" i="3"/>
  <c r="W456" i="3"/>
  <c r="X456" i="3"/>
  <c r="Y456" i="3"/>
  <c r="Z456" i="3"/>
  <c r="R457" i="3"/>
  <c r="S457" i="3"/>
  <c r="T457" i="3"/>
  <c r="U457" i="3"/>
  <c r="V457" i="3"/>
  <c r="W457" i="3"/>
  <c r="X457" i="3"/>
  <c r="Y457" i="3"/>
  <c r="Z457" i="3"/>
  <c r="R458" i="3"/>
  <c r="S458" i="3"/>
  <c r="T458" i="3"/>
  <c r="U458" i="3"/>
  <c r="V458" i="3"/>
  <c r="W458" i="3"/>
  <c r="X458" i="3"/>
  <c r="Y458" i="3"/>
  <c r="Z458" i="3"/>
  <c r="R459" i="3"/>
  <c r="S459" i="3"/>
  <c r="T459" i="3"/>
  <c r="U459" i="3"/>
  <c r="V459" i="3"/>
  <c r="W459" i="3"/>
  <c r="X459" i="3"/>
  <c r="Y459" i="3"/>
  <c r="Z459" i="3"/>
  <c r="R460" i="3"/>
  <c r="S460" i="3"/>
  <c r="T460" i="3"/>
  <c r="U460" i="3"/>
  <c r="V460" i="3"/>
  <c r="W460" i="3"/>
  <c r="X460" i="3"/>
  <c r="Y460" i="3"/>
  <c r="Z460" i="3"/>
  <c r="R461" i="3"/>
  <c r="S461" i="3"/>
  <c r="T461" i="3"/>
  <c r="U461" i="3"/>
  <c r="V461" i="3"/>
  <c r="W461" i="3"/>
  <c r="X461" i="3"/>
  <c r="Y461" i="3"/>
  <c r="Z461" i="3"/>
  <c r="R462" i="3"/>
  <c r="S462" i="3"/>
  <c r="T462" i="3"/>
  <c r="U462" i="3"/>
  <c r="V462" i="3"/>
  <c r="W462" i="3"/>
  <c r="X462" i="3"/>
  <c r="Y462" i="3"/>
  <c r="Z462" i="3"/>
  <c r="R463" i="3"/>
  <c r="S463" i="3"/>
  <c r="T463" i="3"/>
  <c r="U463" i="3"/>
  <c r="V463" i="3"/>
  <c r="W463" i="3"/>
  <c r="X463" i="3"/>
  <c r="Y463" i="3"/>
  <c r="Z463" i="3"/>
  <c r="R464" i="3"/>
  <c r="S464" i="3"/>
  <c r="T464" i="3"/>
  <c r="U464" i="3"/>
  <c r="V464" i="3"/>
  <c r="W464" i="3"/>
  <c r="X464" i="3"/>
  <c r="Y464" i="3"/>
  <c r="Z464" i="3"/>
  <c r="R465" i="3"/>
  <c r="S465" i="3"/>
  <c r="T465" i="3"/>
  <c r="U465" i="3"/>
  <c r="V465" i="3"/>
  <c r="W465" i="3"/>
  <c r="X465" i="3"/>
  <c r="Y465" i="3"/>
  <c r="Z465" i="3"/>
  <c r="R466" i="3"/>
  <c r="S466" i="3"/>
  <c r="T466" i="3"/>
  <c r="U466" i="3"/>
  <c r="V466" i="3"/>
  <c r="W466" i="3"/>
  <c r="X466" i="3"/>
  <c r="Y466" i="3"/>
  <c r="Z466" i="3"/>
  <c r="R467" i="3"/>
  <c r="S467" i="3"/>
  <c r="T467" i="3"/>
  <c r="U467" i="3"/>
  <c r="V467" i="3"/>
  <c r="W467" i="3"/>
  <c r="X467" i="3"/>
  <c r="Y467" i="3"/>
  <c r="Z467" i="3"/>
  <c r="R468" i="3"/>
  <c r="S468" i="3"/>
  <c r="T468" i="3"/>
  <c r="U468" i="3"/>
  <c r="V468" i="3"/>
  <c r="W468" i="3"/>
  <c r="X468" i="3"/>
  <c r="Y468" i="3"/>
  <c r="Z468" i="3"/>
  <c r="R469" i="3"/>
  <c r="S469" i="3"/>
  <c r="T469" i="3"/>
  <c r="U469" i="3"/>
  <c r="V469" i="3"/>
  <c r="W469" i="3"/>
  <c r="X469" i="3"/>
  <c r="Y469" i="3"/>
  <c r="Z469" i="3"/>
  <c r="R470" i="3"/>
  <c r="S470" i="3"/>
  <c r="T470" i="3"/>
  <c r="U470" i="3"/>
  <c r="V470" i="3"/>
  <c r="W470" i="3"/>
  <c r="X470" i="3"/>
  <c r="Y470" i="3"/>
  <c r="Z470" i="3"/>
  <c r="R471" i="3"/>
  <c r="S471" i="3"/>
  <c r="T471" i="3"/>
  <c r="U471" i="3"/>
  <c r="V471" i="3"/>
  <c r="W471" i="3"/>
  <c r="X471" i="3"/>
  <c r="Y471" i="3"/>
  <c r="Z471" i="3"/>
  <c r="R472" i="3"/>
  <c r="S472" i="3"/>
  <c r="T472" i="3"/>
  <c r="U472" i="3"/>
  <c r="V472" i="3"/>
  <c r="W472" i="3"/>
  <c r="X472" i="3"/>
  <c r="Y472" i="3"/>
  <c r="Z472" i="3"/>
  <c r="R473" i="3"/>
  <c r="S473" i="3"/>
  <c r="T473" i="3"/>
  <c r="U473" i="3"/>
  <c r="V473" i="3"/>
  <c r="W473" i="3"/>
  <c r="X473" i="3"/>
  <c r="Y473" i="3"/>
  <c r="Z473" i="3"/>
  <c r="R474" i="3"/>
  <c r="S474" i="3"/>
  <c r="T474" i="3"/>
  <c r="U474" i="3"/>
  <c r="V474" i="3"/>
  <c r="W474" i="3"/>
  <c r="X474" i="3"/>
  <c r="Y474" i="3"/>
  <c r="Z474" i="3"/>
  <c r="R475" i="3"/>
  <c r="S475" i="3"/>
  <c r="T475" i="3"/>
  <c r="U475" i="3"/>
  <c r="V475" i="3"/>
  <c r="W475" i="3"/>
  <c r="X475" i="3"/>
  <c r="Y475" i="3"/>
  <c r="Z475" i="3"/>
  <c r="R476" i="3"/>
  <c r="S476" i="3"/>
  <c r="T476" i="3"/>
  <c r="U476" i="3"/>
  <c r="V476" i="3"/>
  <c r="W476" i="3"/>
  <c r="X476" i="3"/>
  <c r="Y476" i="3"/>
  <c r="Z476" i="3"/>
  <c r="R477" i="3"/>
  <c r="S477" i="3"/>
  <c r="T477" i="3"/>
  <c r="U477" i="3"/>
  <c r="V477" i="3"/>
  <c r="W477" i="3"/>
  <c r="X477" i="3"/>
  <c r="Y477" i="3"/>
  <c r="Z477" i="3"/>
  <c r="R478" i="3"/>
  <c r="S478" i="3"/>
  <c r="T478" i="3"/>
  <c r="U478" i="3"/>
  <c r="V478" i="3"/>
  <c r="W478" i="3"/>
  <c r="X478" i="3"/>
  <c r="Y478" i="3"/>
  <c r="Z478" i="3"/>
  <c r="R479" i="3"/>
  <c r="S479" i="3"/>
  <c r="T479" i="3"/>
  <c r="U479" i="3"/>
  <c r="V479" i="3"/>
  <c r="W479" i="3"/>
  <c r="X479" i="3"/>
  <c r="Y479" i="3"/>
  <c r="Z479" i="3"/>
  <c r="R480" i="3"/>
  <c r="S480" i="3"/>
  <c r="T480" i="3"/>
  <c r="U480" i="3"/>
  <c r="V480" i="3"/>
  <c r="W480" i="3"/>
  <c r="X480" i="3"/>
  <c r="Y480" i="3"/>
  <c r="Z480" i="3"/>
  <c r="R481" i="3"/>
  <c r="S481" i="3"/>
  <c r="T481" i="3"/>
  <c r="U481" i="3"/>
  <c r="V481" i="3"/>
  <c r="W481" i="3"/>
  <c r="X481" i="3"/>
  <c r="Y481" i="3"/>
  <c r="Z481" i="3"/>
  <c r="R482" i="3"/>
  <c r="S482" i="3"/>
  <c r="T482" i="3"/>
  <c r="U482" i="3"/>
  <c r="V482" i="3"/>
  <c r="W482" i="3"/>
  <c r="X482" i="3"/>
  <c r="Y482" i="3"/>
  <c r="Z482" i="3"/>
  <c r="R483" i="3"/>
  <c r="S483" i="3"/>
  <c r="T483" i="3"/>
  <c r="U483" i="3"/>
  <c r="V483" i="3"/>
  <c r="W483" i="3"/>
  <c r="X483" i="3"/>
  <c r="Y483" i="3"/>
  <c r="Z483" i="3"/>
  <c r="R484" i="3"/>
  <c r="S484" i="3"/>
  <c r="T484" i="3"/>
  <c r="U484" i="3"/>
  <c r="V484" i="3"/>
  <c r="W484" i="3"/>
  <c r="X484" i="3"/>
  <c r="Y484" i="3"/>
  <c r="Z484" i="3"/>
  <c r="R485" i="3"/>
  <c r="S485" i="3"/>
  <c r="T485" i="3"/>
  <c r="U485" i="3"/>
  <c r="V485" i="3"/>
  <c r="W485" i="3"/>
  <c r="X485" i="3"/>
  <c r="Y485" i="3"/>
  <c r="Z485" i="3"/>
  <c r="R486" i="3"/>
  <c r="S486" i="3"/>
  <c r="T486" i="3"/>
  <c r="U486" i="3"/>
  <c r="V486" i="3"/>
  <c r="W486" i="3"/>
  <c r="X486" i="3"/>
  <c r="Y486" i="3"/>
  <c r="Z486" i="3"/>
  <c r="R487" i="3"/>
  <c r="S487" i="3"/>
  <c r="T487" i="3"/>
  <c r="U487" i="3"/>
  <c r="V487" i="3"/>
  <c r="W487" i="3"/>
  <c r="X487" i="3"/>
  <c r="Y487" i="3"/>
  <c r="Z487" i="3"/>
  <c r="R488" i="3"/>
  <c r="S488" i="3"/>
  <c r="T488" i="3"/>
  <c r="U488" i="3"/>
  <c r="V488" i="3"/>
  <c r="W488" i="3"/>
  <c r="X488" i="3"/>
  <c r="Y488" i="3"/>
  <c r="Z488" i="3"/>
  <c r="R489" i="3"/>
  <c r="S489" i="3"/>
  <c r="T489" i="3"/>
  <c r="U489" i="3"/>
  <c r="V489" i="3"/>
  <c r="W489" i="3"/>
  <c r="X489" i="3"/>
  <c r="Y489" i="3"/>
  <c r="Z489" i="3"/>
  <c r="R490" i="3"/>
  <c r="S490" i="3"/>
  <c r="T490" i="3"/>
  <c r="U490" i="3"/>
  <c r="V490" i="3"/>
  <c r="W490" i="3"/>
  <c r="X490" i="3"/>
  <c r="Y490" i="3"/>
  <c r="Z490" i="3"/>
  <c r="R491" i="3"/>
  <c r="S491" i="3"/>
  <c r="T491" i="3"/>
  <c r="U491" i="3"/>
  <c r="V491" i="3"/>
  <c r="W491" i="3"/>
  <c r="X491" i="3"/>
  <c r="Y491" i="3"/>
  <c r="Z491" i="3"/>
  <c r="R492" i="3"/>
  <c r="S492" i="3"/>
  <c r="T492" i="3"/>
  <c r="U492" i="3"/>
  <c r="V492" i="3"/>
  <c r="W492" i="3"/>
  <c r="X492" i="3"/>
  <c r="Y492" i="3"/>
  <c r="Z492" i="3"/>
  <c r="R493" i="3"/>
  <c r="S493" i="3"/>
  <c r="T493" i="3"/>
  <c r="U493" i="3"/>
  <c r="V493" i="3"/>
  <c r="W493" i="3"/>
  <c r="X493" i="3"/>
  <c r="Y493" i="3"/>
  <c r="Z493" i="3"/>
  <c r="R494" i="3"/>
  <c r="S494" i="3"/>
  <c r="T494" i="3"/>
  <c r="U494" i="3"/>
  <c r="V494" i="3"/>
  <c r="W494" i="3"/>
  <c r="X494" i="3"/>
  <c r="Y494" i="3"/>
  <c r="Z494" i="3"/>
  <c r="R495" i="3"/>
  <c r="S495" i="3"/>
  <c r="T495" i="3"/>
  <c r="U495" i="3"/>
  <c r="V495" i="3"/>
  <c r="W495" i="3"/>
  <c r="X495" i="3"/>
  <c r="Y495" i="3"/>
  <c r="Z495" i="3"/>
  <c r="R496" i="3"/>
  <c r="S496" i="3"/>
  <c r="T496" i="3"/>
  <c r="U496" i="3"/>
  <c r="V496" i="3"/>
  <c r="W496" i="3"/>
  <c r="X496" i="3"/>
  <c r="Y496" i="3"/>
  <c r="Z496" i="3"/>
  <c r="R497" i="3"/>
  <c r="S497" i="3"/>
  <c r="T497" i="3"/>
  <c r="U497" i="3"/>
  <c r="V497" i="3"/>
  <c r="W497" i="3"/>
  <c r="X497" i="3"/>
  <c r="Y497" i="3"/>
  <c r="Z497" i="3"/>
  <c r="R498" i="3"/>
  <c r="S498" i="3"/>
  <c r="T498" i="3"/>
  <c r="U498" i="3"/>
  <c r="V498" i="3"/>
  <c r="W498" i="3"/>
  <c r="X498" i="3"/>
  <c r="Y498" i="3"/>
  <c r="Z498" i="3"/>
  <c r="R499" i="3"/>
  <c r="S499" i="3"/>
  <c r="T499" i="3"/>
  <c r="U499" i="3"/>
  <c r="V499" i="3"/>
  <c r="W499" i="3"/>
  <c r="X499" i="3"/>
  <c r="Y499" i="3"/>
  <c r="Z499" i="3"/>
  <c r="R500" i="3"/>
  <c r="S500" i="3"/>
  <c r="T500" i="3"/>
  <c r="U500" i="3"/>
  <c r="V500" i="3"/>
  <c r="W500" i="3"/>
  <c r="X500" i="3"/>
  <c r="Y500" i="3"/>
  <c r="Z500" i="3"/>
  <c r="R501" i="3"/>
  <c r="S501" i="3"/>
  <c r="T501" i="3"/>
  <c r="U501" i="3"/>
  <c r="V501" i="3"/>
  <c r="W501" i="3"/>
  <c r="X501" i="3"/>
  <c r="Y501" i="3"/>
  <c r="Z501" i="3"/>
  <c r="R502" i="3"/>
  <c r="S502" i="3"/>
  <c r="T502" i="3"/>
  <c r="U502" i="3"/>
  <c r="V502" i="3"/>
  <c r="W502" i="3"/>
  <c r="X502" i="3"/>
  <c r="Y502" i="3"/>
  <c r="Z502" i="3"/>
  <c r="R503" i="3"/>
  <c r="S503" i="3"/>
  <c r="T503" i="3"/>
  <c r="U503" i="3"/>
  <c r="V503" i="3"/>
  <c r="W503" i="3"/>
  <c r="X503" i="3"/>
  <c r="Y503" i="3"/>
  <c r="Z503" i="3"/>
  <c r="R504" i="3"/>
  <c r="S504" i="3"/>
  <c r="T504" i="3"/>
  <c r="U504" i="3"/>
  <c r="V504" i="3"/>
  <c r="W504" i="3"/>
  <c r="X504" i="3"/>
  <c r="Y504" i="3"/>
  <c r="Z504" i="3"/>
  <c r="R505" i="3"/>
  <c r="S505" i="3"/>
  <c r="T505" i="3"/>
  <c r="U505" i="3"/>
  <c r="V505" i="3"/>
  <c r="W505" i="3"/>
  <c r="X505" i="3"/>
  <c r="Y505" i="3"/>
  <c r="Z505" i="3"/>
  <c r="R506" i="3"/>
  <c r="S506" i="3"/>
  <c r="T506" i="3"/>
  <c r="U506" i="3"/>
  <c r="V506" i="3"/>
  <c r="W506" i="3"/>
  <c r="X506" i="3"/>
  <c r="Y506" i="3"/>
  <c r="Z506" i="3"/>
  <c r="R507" i="3"/>
  <c r="S507" i="3"/>
  <c r="T507" i="3"/>
  <c r="U507" i="3"/>
  <c r="V507" i="3"/>
  <c r="W507" i="3"/>
  <c r="X507" i="3"/>
  <c r="Y507" i="3"/>
  <c r="Z507" i="3"/>
  <c r="R508" i="3"/>
  <c r="S508" i="3"/>
  <c r="T508" i="3"/>
  <c r="U508" i="3"/>
  <c r="V508" i="3"/>
  <c r="W508" i="3"/>
  <c r="X508" i="3"/>
  <c r="Y508" i="3"/>
  <c r="Z508" i="3"/>
  <c r="R509" i="3"/>
  <c r="S509" i="3"/>
  <c r="T509" i="3"/>
  <c r="U509" i="3"/>
  <c r="V509" i="3"/>
  <c r="W509" i="3"/>
  <c r="X509" i="3"/>
  <c r="Y509" i="3"/>
  <c r="Z509" i="3"/>
  <c r="R510" i="3"/>
  <c r="S510" i="3"/>
  <c r="T510" i="3"/>
  <c r="U510" i="3"/>
  <c r="V510" i="3"/>
  <c r="W510" i="3"/>
  <c r="X510" i="3"/>
  <c r="Y510" i="3"/>
  <c r="Z510" i="3"/>
  <c r="R511" i="3"/>
  <c r="S511" i="3"/>
  <c r="T511" i="3"/>
  <c r="U511" i="3"/>
  <c r="V511" i="3"/>
  <c r="W511" i="3"/>
  <c r="X511" i="3"/>
  <c r="Y511" i="3"/>
  <c r="Z511" i="3"/>
  <c r="R512" i="3"/>
  <c r="S512" i="3"/>
  <c r="T512" i="3"/>
  <c r="U512" i="3"/>
  <c r="V512" i="3"/>
  <c r="W512" i="3"/>
  <c r="X512" i="3"/>
  <c r="Y512" i="3"/>
  <c r="Z512" i="3"/>
  <c r="R513" i="3"/>
  <c r="S513" i="3"/>
  <c r="T513" i="3"/>
  <c r="U513" i="3"/>
  <c r="V513" i="3"/>
  <c r="W513" i="3"/>
  <c r="X513" i="3"/>
  <c r="Y513" i="3"/>
  <c r="Z513" i="3"/>
  <c r="R514" i="3"/>
  <c r="S514" i="3"/>
  <c r="T514" i="3"/>
  <c r="U514" i="3"/>
  <c r="V514" i="3"/>
  <c r="W514" i="3"/>
  <c r="X514" i="3"/>
  <c r="Y514" i="3"/>
  <c r="Z514" i="3"/>
  <c r="R515" i="3"/>
  <c r="S515" i="3"/>
  <c r="T515" i="3"/>
  <c r="U515" i="3"/>
  <c r="V515" i="3"/>
  <c r="W515" i="3"/>
  <c r="X515" i="3"/>
  <c r="Y515" i="3"/>
  <c r="Z515" i="3"/>
  <c r="R516" i="3"/>
  <c r="S516" i="3"/>
  <c r="T516" i="3"/>
  <c r="U516" i="3"/>
  <c r="V516" i="3"/>
  <c r="W516" i="3"/>
  <c r="X516" i="3"/>
  <c r="Y516" i="3"/>
  <c r="Z516" i="3"/>
  <c r="R517" i="3"/>
  <c r="S517" i="3"/>
  <c r="T517" i="3"/>
  <c r="U517" i="3"/>
  <c r="V517" i="3"/>
  <c r="W517" i="3"/>
  <c r="X517" i="3"/>
  <c r="Y517" i="3"/>
  <c r="Z517" i="3"/>
  <c r="R518" i="3"/>
  <c r="S518" i="3"/>
  <c r="T518" i="3"/>
  <c r="U518" i="3"/>
  <c r="V518" i="3"/>
  <c r="W518" i="3"/>
  <c r="X518" i="3"/>
  <c r="Y518" i="3"/>
  <c r="Z518" i="3"/>
  <c r="R519" i="3"/>
  <c r="S519" i="3"/>
  <c r="T519" i="3"/>
  <c r="U519" i="3"/>
  <c r="V519" i="3"/>
  <c r="W519" i="3"/>
  <c r="X519" i="3"/>
  <c r="Y519" i="3"/>
  <c r="Z519" i="3"/>
  <c r="R520" i="3"/>
  <c r="S520" i="3"/>
  <c r="T520" i="3"/>
  <c r="U520" i="3"/>
  <c r="V520" i="3"/>
  <c r="W520" i="3"/>
  <c r="X520" i="3"/>
  <c r="Y520" i="3"/>
  <c r="Z520" i="3"/>
  <c r="R521" i="3"/>
  <c r="S521" i="3"/>
  <c r="T521" i="3"/>
  <c r="U521" i="3"/>
  <c r="V521" i="3"/>
  <c r="W521" i="3"/>
  <c r="X521" i="3"/>
  <c r="Y521" i="3"/>
  <c r="Z521" i="3"/>
  <c r="R522" i="3"/>
  <c r="S522" i="3"/>
  <c r="T522" i="3"/>
  <c r="U522" i="3"/>
  <c r="V522" i="3"/>
  <c r="W522" i="3"/>
  <c r="X522" i="3"/>
  <c r="Y522" i="3"/>
  <c r="Z522" i="3"/>
  <c r="R523" i="3"/>
  <c r="S523" i="3"/>
  <c r="T523" i="3"/>
  <c r="U523" i="3"/>
  <c r="V523" i="3"/>
  <c r="W523" i="3"/>
  <c r="X523" i="3"/>
  <c r="Y523" i="3"/>
  <c r="Z523" i="3"/>
  <c r="R524" i="3"/>
  <c r="S524" i="3"/>
  <c r="T524" i="3"/>
  <c r="U524" i="3"/>
  <c r="V524" i="3"/>
  <c r="W524" i="3"/>
  <c r="X524" i="3"/>
  <c r="Y524" i="3"/>
  <c r="Z524" i="3"/>
  <c r="R525" i="3"/>
  <c r="S525" i="3"/>
  <c r="T525" i="3"/>
  <c r="U525" i="3"/>
  <c r="V525" i="3"/>
  <c r="W525" i="3"/>
  <c r="X525" i="3"/>
  <c r="Y525" i="3"/>
  <c r="Z525" i="3"/>
  <c r="R526" i="3"/>
  <c r="S526" i="3"/>
  <c r="T526" i="3"/>
  <c r="U526" i="3"/>
  <c r="V526" i="3"/>
  <c r="W526" i="3"/>
  <c r="X526" i="3"/>
  <c r="Y526" i="3"/>
  <c r="Z526" i="3"/>
  <c r="R527" i="3"/>
  <c r="S527" i="3"/>
  <c r="T527" i="3"/>
  <c r="U527" i="3"/>
  <c r="V527" i="3"/>
  <c r="W527" i="3"/>
  <c r="X527" i="3"/>
  <c r="Y527" i="3"/>
  <c r="Z527" i="3"/>
  <c r="R528" i="3"/>
  <c r="S528" i="3"/>
  <c r="T528" i="3"/>
  <c r="U528" i="3"/>
  <c r="V528" i="3"/>
  <c r="W528" i="3"/>
  <c r="X528" i="3"/>
  <c r="Y528" i="3"/>
  <c r="Z528" i="3"/>
  <c r="R529" i="3"/>
  <c r="S529" i="3"/>
  <c r="T529" i="3"/>
  <c r="U529" i="3"/>
  <c r="V529" i="3"/>
  <c r="W529" i="3"/>
  <c r="X529" i="3"/>
  <c r="Y529" i="3"/>
  <c r="Z529" i="3"/>
  <c r="R530" i="3"/>
  <c r="S530" i="3"/>
  <c r="T530" i="3"/>
  <c r="U530" i="3"/>
  <c r="V530" i="3"/>
  <c r="W530" i="3"/>
  <c r="X530" i="3"/>
  <c r="Y530" i="3"/>
  <c r="Z530" i="3"/>
  <c r="R531" i="3"/>
  <c r="S531" i="3"/>
  <c r="T531" i="3"/>
  <c r="U531" i="3"/>
  <c r="V531" i="3"/>
  <c r="W531" i="3"/>
  <c r="X531" i="3"/>
  <c r="Y531" i="3"/>
  <c r="Z531" i="3"/>
  <c r="R532" i="3"/>
  <c r="S532" i="3"/>
  <c r="T532" i="3"/>
  <c r="U532" i="3"/>
  <c r="V532" i="3"/>
  <c r="W532" i="3"/>
  <c r="X532" i="3"/>
  <c r="Y532" i="3"/>
  <c r="Z532" i="3"/>
  <c r="R533" i="3"/>
  <c r="S533" i="3"/>
  <c r="T533" i="3"/>
  <c r="U533" i="3"/>
  <c r="V533" i="3"/>
  <c r="W533" i="3"/>
  <c r="X533" i="3"/>
  <c r="Y533" i="3"/>
  <c r="Z533" i="3"/>
  <c r="R534" i="3"/>
  <c r="S534" i="3"/>
  <c r="T534" i="3"/>
  <c r="U534" i="3"/>
  <c r="V534" i="3"/>
  <c r="W534" i="3"/>
  <c r="X534" i="3"/>
  <c r="Y534" i="3"/>
  <c r="Z534" i="3"/>
  <c r="R535" i="3"/>
  <c r="S535" i="3"/>
  <c r="T535" i="3"/>
  <c r="U535" i="3"/>
  <c r="V535" i="3"/>
  <c r="W535" i="3"/>
  <c r="X535" i="3"/>
  <c r="Y535" i="3"/>
  <c r="Z535" i="3"/>
  <c r="R536" i="3"/>
  <c r="S536" i="3"/>
  <c r="T536" i="3"/>
  <c r="U536" i="3"/>
  <c r="V536" i="3"/>
  <c r="W536" i="3"/>
  <c r="X536" i="3"/>
  <c r="Y536" i="3"/>
  <c r="Z536" i="3"/>
  <c r="R537" i="3"/>
  <c r="S537" i="3"/>
  <c r="T537" i="3"/>
  <c r="U537" i="3"/>
  <c r="V537" i="3"/>
  <c r="W537" i="3"/>
  <c r="X537" i="3"/>
  <c r="Y537" i="3"/>
  <c r="Z537" i="3"/>
  <c r="R538" i="3"/>
  <c r="S538" i="3"/>
  <c r="T538" i="3"/>
  <c r="U538" i="3"/>
  <c r="V538" i="3"/>
  <c r="W538" i="3"/>
  <c r="X538" i="3"/>
  <c r="Y538" i="3"/>
  <c r="Z538" i="3"/>
  <c r="R539" i="3"/>
  <c r="S539" i="3"/>
  <c r="T539" i="3"/>
  <c r="U539" i="3"/>
  <c r="V539" i="3"/>
  <c r="W539" i="3"/>
  <c r="X539" i="3"/>
  <c r="Y539" i="3"/>
  <c r="Z539" i="3"/>
  <c r="R540" i="3"/>
  <c r="S540" i="3"/>
  <c r="T540" i="3"/>
  <c r="U540" i="3"/>
  <c r="V540" i="3"/>
  <c r="W540" i="3"/>
  <c r="X540" i="3"/>
  <c r="Y540" i="3"/>
  <c r="Z540" i="3"/>
  <c r="R541" i="3"/>
  <c r="S541" i="3"/>
  <c r="T541" i="3"/>
  <c r="U541" i="3"/>
  <c r="V541" i="3"/>
  <c r="W541" i="3"/>
  <c r="X541" i="3"/>
  <c r="Y541" i="3"/>
  <c r="Z541" i="3"/>
  <c r="R542" i="3"/>
  <c r="S542" i="3"/>
  <c r="T542" i="3"/>
  <c r="U542" i="3"/>
  <c r="V542" i="3"/>
  <c r="W542" i="3"/>
  <c r="X542" i="3"/>
  <c r="Y542" i="3"/>
  <c r="Z542" i="3"/>
  <c r="R543" i="3"/>
  <c r="S543" i="3"/>
  <c r="T543" i="3"/>
  <c r="U543" i="3"/>
  <c r="V543" i="3"/>
  <c r="W543" i="3"/>
  <c r="X543" i="3"/>
  <c r="Y543" i="3"/>
  <c r="Z543" i="3"/>
  <c r="R544" i="3"/>
  <c r="S544" i="3"/>
  <c r="T544" i="3"/>
  <c r="U544" i="3"/>
  <c r="V544" i="3"/>
  <c r="W544" i="3"/>
  <c r="X544" i="3"/>
  <c r="Y544" i="3"/>
  <c r="Z544" i="3"/>
  <c r="R545" i="3"/>
  <c r="S545" i="3"/>
  <c r="T545" i="3"/>
  <c r="U545" i="3"/>
  <c r="V545" i="3"/>
  <c r="W545" i="3"/>
  <c r="X545" i="3"/>
  <c r="Y545" i="3"/>
  <c r="Z545" i="3"/>
  <c r="R546" i="3"/>
  <c r="S546" i="3"/>
  <c r="T546" i="3"/>
  <c r="U546" i="3"/>
  <c r="V546" i="3"/>
  <c r="W546" i="3"/>
  <c r="X546" i="3"/>
  <c r="Y546" i="3"/>
  <c r="Z546" i="3"/>
  <c r="R547" i="3"/>
  <c r="S547" i="3"/>
  <c r="T547" i="3"/>
  <c r="U547" i="3"/>
  <c r="V547" i="3"/>
  <c r="W547" i="3"/>
  <c r="X547" i="3"/>
  <c r="Y547" i="3"/>
  <c r="Z547" i="3"/>
  <c r="R548" i="3"/>
  <c r="S548" i="3"/>
  <c r="T548" i="3"/>
  <c r="U548" i="3"/>
  <c r="V548" i="3"/>
  <c r="W548" i="3"/>
  <c r="X548" i="3"/>
  <c r="Y548" i="3"/>
  <c r="Z548" i="3"/>
  <c r="R549" i="3"/>
  <c r="S549" i="3"/>
  <c r="T549" i="3"/>
  <c r="U549" i="3"/>
  <c r="V549" i="3"/>
  <c r="W549" i="3"/>
  <c r="X549" i="3"/>
  <c r="Y549" i="3"/>
  <c r="Z549" i="3"/>
  <c r="R550" i="3"/>
  <c r="S550" i="3"/>
  <c r="T550" i="3"/>
  <c r="U550" i="3"/>
  <c r="V550" i="3"/>
  <c r="W550" i="3"/>
  <c r="X550" i="3"/>
  <c r="Y550" i="3"/>
  <c r="Z550" i="3"/>
  <c r="R551" i="3"/>
  <c r="S551" i="3"/>
  <c r="T551" i="3"/>
  <c r="U551" i="3"/>
  <c r="V551" i="3"/>
  <c r="W551" i="3"/>
  <c r="X551" i="3"/>
  <c r="Y551" i="3"/>
  <c r="Z551" i="3"/>
  <c r="R552" i="3"/>
  <c r="S552" i="3"/>
  <c r="T552" i="3"/>
  <c r="U552" i="3"/>
  <c r="V552" i="3"/>
  <c r="W552" i="3"/>
  <c r="X552" i="3"/>
  <c r="Y552" i="3"/>
  <c r="Z552" i="3"/>
  <c r="R553" i="3"/>
  <c r="S553" i="3"/>
  <c r="T553" i="3"/>
  <c r="U553" i="3"/>
  <c r="V553" i="3"/>
  <c r="W553" i="3"/>
  <c r="X553" i="3"/>
  <c r="Y553" i="3"/>
  <c r="Z553" i="3"/>
  <c r="R554" i="3"/>
  <c r="S554" i="3"/>
  <c r="T554" i="3"/>
  <c r="U554" i="3"/>
  <c r="V554" i="3"/>
  <c r="W554" i="3"/>
  <c r="X554" i="3"/>
  <c r="Y554" i="3"/>
  <c r="Z554" i="3"/>
  <c r="R555" i="3"/>
  <c r="S555" i="3"/>
  <c r="T555" i="3"/>
  <c r="U555" i="3"/>
  <c r="V555" i="3"/>
  <c r="W555" i="3"/>
  <c r="X555" i="3"/>
  <c r="Y555" i="3"/>
  <c r="Z555" i="3"/>
  <c r="R556" i="3"/>
  <c r="S556" i="3"/>
  <c r="T556" i="3"/>
  <c r="U556" i="3"/>
  <c r="V556" i="3"/>
  <c r="W556" i="3"/>
  <c r="X556" i="3"/>
  <c r="Y556" i="3"/>
  <c r="Z556" i="3"/>
  <c r="R557" i="3"/>
  <c r="S557" i="3"/>
  <c r="T557" i="3"/>
  <c r="U557" i="3"/>
  <c r="V557" i="3"/>
  <c r="W557" i="3"/>
  <c r="X557" i="3"/>
  <c r="Y557" i="3"/>
  <c r="Z557" i="3"/>
  <c r="R558" i="3"/>
  <c r="S558" i="3"/>
  <c r="T558" i="3"/>
  <c r="U558" i="3"/>
  <c r="V558" i="3"/>
  <c r="W558" i="3"/>
  <c r="X558" i="3"/>
  <c r="Y558" i="3"/>
  <c r="Z558" i="3"/>
  <c r="R559" i="3"/>
  <c r="S559" i="3"/>
  <c r="T559" i="3"/>
  <c r="U559" i="3"/>
  <c r="V559" i="3"/>
  <c r="W559" i="3"/>
  <c r="X559" i="3"/>
  <c r="Y559" i="3"/>
  <c r="Z559" i="3"/>
  <c r="R560" i="3"/>
  <c r="S560" i="3"/>
  <c r="T560" i="3"/>
  <c r="U560" i="3"/>
  <c r="V560" i="3"/>
  <c r="W560" i="3"/>
  <c r="X560" i="3"/>
  <c r="Y560" i="3"/>
  <c r="Z560" i="3"/>
  <c r="R561" i="3"/>
  <c r="S561" i="3"/>
  <c r="T561" i="3"/>
  <c r="U561" i="3"/>
  <c r="V561" i="3"/>
  <c r="W561" i="3"/>
  <c r="X561" i="3"/>
  <c r="Y561" i="3"/>
  <c r="Z561" i="3"/>
  <c r="R562" i="3"/>
  <c r="S562" i="3"/>
  <c r="T562" i="3"/>
  <c r="U562" i="3"/>
  <c r="V562" i="3"/>
  <c r="W562" i="3"/>
  <c r="X562" i="3"/>
  <c r="Y562" i="3"/>
  <c r="Z562" i="3"/>
  <c r="R563" i="3"/>
  <c r="S563" i="3"/>
  <c r="T563" i="3"/>
  <c r="U563" i="3"/>
  <c r="V563" i="3"/>
  <c r="W563" i="3"/>
  <c r="X563" i="3"/>
  <c r="Y563" i="3"/>
  <c r="Z563" i="3"/>
  <c r="R564" i="3"/>
  <c r="S564" i="3"/>
  <c r="T564" i="3"/>
  <c r="U564" i="3"/>
  <c r="V564" i="3"/>
  <c r="W564" i="3"/>
  <c r="X564" i="3"/>
  <c r="Y564" i="3"/>
  <c r="Z564" i="3"/>
  <c r="R565" i="3"/>
  <c r="S565" i="3"/>
  <c r="T565" i="3"/>
  <c r="U565" i="3"/>
  <c r="V565" i="3"/>
  <c r="W565" i="3"/>
  <c r="X565" i="3"/>
  <c r="Y565" i="3"/>
  <c r="Z565" i="3"/>
  <c r="R566" i="3"/>
  <c r="S566" i="3"/>
  <c r="T566" i="3"/>
  <c r="U566" i="3"/>
  <c r="V566" i="3"/>
  <c r="W566" i="3"/>
  <c r="X566" i="3"/>
  <c r="Y566" i="3"/>
  <c r="Z566" i="3"/>
  <c r="R567" i="3"/>
  <c r="S567" i="3"/>
  <c r="T567" i="3"/>
  <c r="U567" i="3"/>
  <c r="V567" i="3"/>
  <c r="W567" i="3"/>
  <c r="X567" i="3"/>
  <c r="Y567" i="3"/>
  <c r="Z567" i="3"/>
  <c r="R568" i="3"/>
  <c r="S568" i="3"/>
  <c r="T568" i="3"/>
  <c r="U568" i="3"/>
  <c r="V568" i="3"/>
  <c r="W568" i="3"/>
  <c r="X568" i="3"/>
  <c r="Y568" i="3"/>
  <c r="Z568" i="3"/>
  <c r="R569" i="3"/>
  <c r="S569" i="3"/>
  <c r="T569" i="3"/>
  <c r="U569" i="3"/>
  <c r="V569" i="3"/>
  <c r="W569" i="3"/>
  <c r="X569" i="3"/>
  <c r="Y569" i="3"/>
  <c r="Z569" i="3"/>
  <c r="R570" i="3"/>
  <c r="S570" i="3"/>
  <c r="T570" i="3"/>
  <c r="U570" i="3"/>
  <c r="V570" i="3"/>
  <c r="W570" i="3"/>
  <c r="X570" i="3"/>
  <c r="Y570" i="3"/>
  <c r="Z570" i="3"/>
  <c r="R571" i="3"/>
  <c r="S571" i="3"/>
  <c r="T571" i="3"/>
  <c r="U571" i="3"/>
  <c r="V571" i="3"/>
  <c r="W571" i="3"/>
  <c r="X571" i="3"/>
  <c r="Y571" i="3"/>
  <c r="Z571" i="3"/>
  <c r="R572" i="3"/>
  <c r="S572" i="3"/>
  <c r="T572" i="3"/>
  <c r="U572" i="3"/>
  <c r="V572" i="3"/>
  <c r="W572" i="3"/>
  <c r="X572" i="3"/>
  <c r="Y572" i="3"/>
  <c r="Z572" i="3"/>
  <c r="R573" i="3"/>
  <c r="S573" i="3"/>
  <c r="T573" i="3"/>
  <c r="U573" i="3"/>
  <c r="V573" i="3"/>
  <c r="W573" i="3"/>
  <c r="X573" i="3"/>
  <c r="Y573" i="3"/>
  <c r="Z573" i="3"/>
  <c r="R574" i="3"/>
  <c r="S574" i="3"/>
  <c r="T574" i="3"/>
  <c r="U574" i="3"/>
  <c r="V574" i="3"/>
  <c r="W574" i="3"/>
  <c r="X574" i="3"/>
  <c r="Y574" i="3"/>
  <c r="Z574" i="3"/>
  <c r="R575" i="3"/>
  <c r="S575" i="3"/>
  <c r="T575" i="3"/>
  <c r="U575" i="3"/>
  <c r="V575" i="3"/>
  <c r="W575" i="3"/>
  <c r="X575" i="3"/>
  <c r="Y575" i="3"/>
  <c r="Z575" i="3"/>
  <c r="R576" i="3"/>
  <c r="S576" i="3"/>
  <c r="T576" i="3"/>
  <c r="U576" i="3"/>
  <c r="V576" i="3"/>
  <c r="W576" i="3"/>
  <c r="X576" i="3"/>
  <c r="Y576" i="3"/>
  <c r="Z576" i="3"/>
  <c r="R577" i="3"/>
  <c r="S577" i="3"/>
  <c r="T577" i="3"/>
  <c r="U577" i="3"/>
  <c r="V577" i="3"/>
  <c r="W577" i="3"/>
  <c r="X577" i="3"/>
  <c r="Y577" i="3"/>
  <c r="Z577" i="3"/>
  <c r="R578" i="3"/>
  <c r="S578" i="3"/>
  <c r="T578" i="3"/>
  <c r="U578" i="3"/>
  <c r="V578" i="3"/>
  <c r="W578" i="3"/>
  <c r="X578" i="3"/>
  <c r="Y578" i="3"/>
  <c r="Z578" i="3"/>
  <c r="R579" i="3"/>
  <c r="S579" i="3"/>
  <c r="T579" i="3"/>
  <c r="U579" i="3"/>
  <c r="V579" i="3"/>
  <c r="W579" i="3"/>
  <c r="X579" i="3"/>
  <c r="Y579" i="3"/>
  <c r="Z579" i="3"/>
  <c r="R580" i="3"/>
  <c r="S580" i="3"/>
  <c r="T580" i="3"/>
  <c r="U580" i="3"/>
  <c r="V580" i="3"/>
  <c r="W580" i="3"/>
  <c r="X580" i="3"/>
  <c r="Y580" i="3"/>
  <c r="Z580" i="3"/>
  <c r="R581" i="3"/>
  <c r="S581" i="3"/>
  <c r="T581" i="3"/>
  <c r="U581" i="3"/>
  <c r="V581" i="3"/>
  <c r="W581" i="3"/>
  <c r="X581" i="3"/>
  <c r="Y581" i="3"/>
  <c r="Z581" i="3"/>
  <c r="R582" i="3"/>
  <c r="S582" i="3"/>
  <c r="T582" i="3"/>
  <c r="U582" i="3"/>
  <c r="V582" i="3"/>
  <c r="W582" i="3"/>
  <c r="X582" i="3"/>
  <c r="Y582" i="3"/>
  <c r="Z582" i="3"/>
  <c r="R583" i="3"/>
  <c r="S583" i="3"/>
  <c r="T583" i="3"/>
  <c r="U583" i="3"/>
  <c r="V583" i="3"/>
  <c r="W583" i="3"/>
  <c r="X583" i="3"/>
  <c r="Y583" i="3"/>
  <c r="Z583" i="3"/>
  <c r="R584" i="3"/>
  <c r="S584" i="3"/>
  <c r="T584" i="3"/>
  <c r="U584" i="3"/>
  <c r="V584" i="3"/>
  <c r="W584" i="3"/>
  <c r="X584" i="3"/>
  <c r="Y584" i="3"/>
  <c r="Z584" i="3"/>
  <c r="R585" i="3"/>
  <c r="S585" i="3"/>
  <c r="T585" i="3"/>
  <c r="U585" i="3"/>
  <c r="V585" i="3"/>
  <c r="W585" i="3"/>
  <c r="X585" i="3"/>
  <c r="Y585" i="3"/>
  <c r="Z585" i="3"/>
  <c r="R586" i="3"/>
  <c r="S586" i="3"/>
  <c r="T586" i="3"/>
  <c r="U586" i="3"/>
  <c r="V586" i="3"/>
  <c r="W586" i="3"/>
  <c r="X586" i="3"/>
  <c r="Y586" i="3"/>
  <c r="Z586" i="3"/>
  <c r="R587" i="3"/>
  <c r="S587" i="3"/>
  <c r="T587" i="3"/>
  <c r="U587" i="3"/>
  <c r="V587" i="3"/>
  <c r="W587" i="3"/>
  <c r="X587" i="3"/>
  <c r="Y587" i="3"/>
  <c r="Z587" i="3"/>
  <c r="R588" i="3"/>
  <c r="S588" i="3"/>
  <c r="T588" i="3"/>
  <c r="U588" i="3"/>
  <c r="V588" i="3"/>
  <c r="W588" i="3"/>
  <c r="X588" i="3"/>
  <c r="Y588" i="3"/>
  <c r="Z588" i="3"/>
  <c r="R589" i="3"/>
  <c r="S589" i="3"/>
  <c r="T589" i="3"/>
  <c r="U589" i="3"/>
  <c r="V589" i="3"/>
  <c r="W589" i="3"/>
  <c r="X589" i="3"/>
  <c r="Y589" i="3"/>
  <c r="Z589" i="3"/>
  <c r="R590" i="3"/>
  <c r="S590" i="3"/>
  <c r="T590" i="3"/>
  <c r="U590" i="3"/>
  <c r="V590" i="3"/>
  <c r="W590" i="3"/>
  <c r="X590" i="3"/>
  <c r="Y590" i="3"/>
  <c r="Z590" i="3"/>
  <c r="R591" i="3"/>
  <c r="S591" i="3"/>
  <c r="T591" i="3"/>
  <c r="U591" i="3"/>
  <c r="V591" i="3"/>
  <c r="W591" i="3"/>
  <c r="X591" i="3"/>
  <c r="Y591" i="3"/>
  <c r="Z591" i="3"/>
  <c r="R592" i="3"/>
  <c r="S592" i="3"/>
  <c r="T592" i="3"/>
  <c r="U592" i="3"/>
  <c r="V592" i="3"/>
  <c r="W592" i="3"/>
  <c r="X592" i="3"/>
  <c r="Y592" i="3"/>
  <c r="Z592" i="3"/>
  <c r="R593" i="3"/>
  <c r="S593" i="3"/>
  <c r="T593" i="3"/>
  <c r="U593" i="3"/>
  <c r="V593" i="3"/>
  <c r="W593" i="3"/>
  <c r="X593" i="3"/>
  <c r="Y593" i="3"/>
  <c r="Z593" i="3"/>
  <c r="R594" i="3"/>
  <c r="S594" i="3"/>
  <c r="T594" i="3"/>
  <c r="U594" i="3"/>
  <c r="V594" i="3"/>
  <c r="W594" i="3"/>
  <c r="X594" i="3"/>
  <c r="Y594" i="3"/>
  <c r="Z594" i="3"/>
  <c r="R595" i="3"/>
  <c r="S595" i="3"/>
  <c r="T595" i="3"/>
  <c r="U595" i="3"/>
  <c r="V595" i="3"/>
  <c r="W595" i="3"/>
  <c r="X595" i="3"/>
  <c r="Y595" i="3"/>
  <c r="Z595" i="3"/>
  <c r="R596" i="3"/>
  <c r="S596" i="3"/>
  <c r="T596" i="3"/>
  <c r="U596" i="3"/>
  <c r="V596" i="3"/>
  <c r="W596" i="3"/>
  <c r="X596" i="3"/>
  <c r="Y596" i="3"/>
  <c r="Z596" i="3"/>
  <c r="R597" i="3"/>
  <c r="S597" i="3"/>
  <c r="T597" i="3"/>
  <c r="U597" i="3"/>
  <c r="V597" i="3"/>
  <c r="W597" i="3"/>
  <c r="X597" i="3"/>
  <c r="Y597" i="3"/>
  <c r="Z597" i="3"/>
  <c r="R598" i="3"/>
  <c r="S598" i="3"/>
  <c r="T598" i="3"/>
  <c r="U598" i="3"/>
  <c r="V598" i="3"/>
  <c r="W598" i="3"/>
  <c r="X598" i="3"/>
  <c r="Y598" i="3"/>
  <c r="Z598" i="3"/>
  <c r="R599" i="3"/>
  <c r="S599" i="3"/>
  <c r="T599" i="3"/>
  <c r="U599" i="3"/>
  <c r="V599" i="3"/>
  <c r="W599" i="3"/>
  <c r="X599" i="3"/>
  <c r="Y599" i="3"/>
  <c r="Z599" i="3"/>
  <c r="R600" i="3"/>
  <c r="S600" i="3"/>
  <c r="T600" i="3"/>
  <c r="U600" i="3"/>
  <c r="V600" i="3"/>
  <c r="W600" i="3"/>
  <c r="X600" i="3"/>
  <c r="Y600" i="3"/>
  <c r="Z600" i="3"/>
  <c r="R601" i="3"/>
  <c r="S601" i="3"/>
  <c r="T601" i="3"/>
  <c r="U601" i="3"/>
  <c r="V601" i="3"/>
  <c r="W601" i="3"/>
  <c r="X601" i="3"/>
  <c r="Y601" i="3"/>
  <c r="Z601" i="3"/>
  <c r="R602" i="3"/>
  <c r="S602" i="3"/>
  <c r="T602" i="3"/>
  <c r="U602" i="3"/>
  <c r="V602" i="3"/>
  <c r="W602" i="3"/>
  <c r="X602" i="3"/>
  <c r="Y602" i="3"/>
  <c r="Z602" i="3"/>
  <c r="R603" i="3"/>
  <c r="S603" i="3"/>
  <c r="T603" i="3"/>
  <c r="U603" i="3"/>
  <c r="V603" i="3"/>
  <c r="W603" i="3"/>
  <c r="X603" i="3"/>
  <c r="Y603" i="3"/>
  <c r="Z603" i="3"/>
  <c r="R604" i="3"/>
  <c r="S604" i="3"/>
  <c r="T604" i="3"/>
  <c r="U604" i="3"/>
  <c r="V604" i="3"/>
  <c r="W604" i="3"/>
  <c r="X604" i="3"/>
  <c r="Y604" i="3"/>
  <c r="Z604" i="3"/>
  <c r="R605" i="3"/>
  <c r="S605" i="3"/>
  <c r="T605" i="3"/>
  <c r="U605" i="3"/>
  <c r="V605" i="3"/>
  <c r="W605" i="3"/>
  <c r="X605" i="3"/>
  <c r="Y605" i="3"/>
  <c r="Z605" i="3"/>
  <c r="R606" i="3"/>
  <c r="S606" i="3"/>
  <c r="T606" i="3"/>
  <c r="U606" i="3"/>
  <c r="V606" i="3"/>
  <c r="W606" i="3"/>
  <c r="X606" i="3"/>
  <c r="Y606" i="3"/>
  <c r="Z606" i="3"/>
  <c r="R607" i="3"/>
  <c r="S607" i="3"/>
  <c r="T607" i="3"/>
  <c r="U607" i="3"/>
  <c r="V607" i="3"/>
  <c r="W607" i="3"/>
  <c r="X607" i="3"/>
  <c r="Y607" i="3"/>
  <c r="Z607" i="3"/>
  <c r="R608" i="3"/>
  <c r="S608" i="3"/>
  <c r="T608" i="3"/>
  <c r="U608" i="3"/>
  <c r="V608" i="3"/>
  <c r="W608" i="3"/>
  <c r="X608" i="3"/>
  <c r="Y608" i="3"/>
  <c r="Z608" i="3"/>
  <c r="R609" i="3"/>
  <c r="S609" i="3"/>
  <c r="T609" i="3"/>
  <c r="U609" i="3"/>
  <c r="V609" i="3"/>
  <c r="W609" i="3"/>
  <c r="X609" i="3"/>
  <c r="Y609" i="3"/>
  <c r="Z609" i="3"/>
  <c r="R610" i="3"/>
  <c r="S610" i="3"/>
  <c r="T610" i="3"/>
  <c r="U610" i="3"/>
  <c r="V610" i="3"/>
  <c r="W610" i="3"/>
  <c r="X610" i="3"/>
  <c r="Y610" i="3"/>
  <c r="Z610" i="3"/>
  <c r="R611" i="3"/>
  <c r="S611" i="3"/>
  <c r="T611" i="3"/>
  <c r="U611" i="3"/>
  <c r="V611" i="3"/>
  <c r="W611" i="3"/>
  <c r="X611" i="3"/>
  <c r="Y611" i="3"/>
  <c r="Z611" i="3"/>
  <c r="R612" i="3"/>
  <c r="S612" i="3"/>
  <c r="T612" i="3"/>
  <c r="U612" i="3"/>
  <c r="V612" i="3"/>
  <c r="W612" i="3"/>
  <c r="X612" i="3"/>
  <c r="Y612" i="3"/>
  <c r="Z612" i="3"/>
  <c r="R613" i="3"/>
  <c r="S613" i="3"/>
  <c r="T613" i="3"/>
  <c r="U613" i="3"/>
  <c r="V613" i="3"/>
  <c r="W613" i="3"/>
  <c r="X613" i="3"/>
  <c r="Y613" i="3"/>
  <c r="Z613" i="3"/>
  <c r="R614" i="3"/>
  <c r="S614" i="3"/>
  <c r="T614" i="3"/>
  <c r="U614" i="3"/>
  <c r="V614" i="3"/>
  <c r="W614" i="3"/>
  <c r="X614" i="3"/>
  <c r="Y614" i="3"/>
  <c r="Z614" i="3"/>
  <c r="R615" i="3"/>
  <c r="S615" i="3"/>
  <c r="T615" i="3"/>
  <c r="U615" i="3"/>
  <c r="V615" i="3"/>
  <c r="W615" i="3"/>
  <c r="X615" i="3"/>
  <c r="Y615" i="3"/>
  <c r="Z615" i="3"/>
  <c r="R616" i="3"/>
  <c r="S616" i="3"/>
  <c r="T616" i="3"/>
  <c r="U616" i="3"/>
  <c r="V616" i="3"/>
  <c r="W616" i="3"/>
  <c r="X616" i="3"/>
  <c r="Y616" i="3"/>
  <c r="Z616" i="3"/>
  <c r="R617" i="3"/>
  <c r="S617" i="3"/>
  <c r="T617" i="3"/>
  <c r="U617" i="3"/>
  <c r="V617" i="3"/>
  <c r="W617" i="3"/>
  <c r="X617" i="3"/>
  <c r="Y617" i="3"/>
  <c r="Z617" i="3"/>
  <c r="R618" i="3"/>
  <c r="S618" i="3"/>
  <c r="T618" i="3"/>
  <c r="U618" i="3"/>
  <c r="V618" i="3"/>
  <c r="W618" i="3"/>
  <c r="X618" i="3"/>
  <c r="Y618" i="3"/>
  <c r="Z618" i="3"/>
  <c r="R619" i="3"/>
  <c r="S619" i="3"/>
  <c r="T619" i="3"/>
  <c r="U619" i="3"/>
  <c r="V619" i="3"/>
  <c r="W619" i="3"/>
  <c r="X619" i="3"/>
  <c r="Y619" i="3"/>
  <c r="Z619" i="3"/>
  <c r="R620" i="3"/>
  <c r="S620" i="3"/>
  <c r="T620" i="3"/>
  <c r="U620" i="3"/>
  <c r="V620" i="3"/>
  <c r="W620" i="3"/>
  <c r="X620" i="3"/>
  <c r="Y620" i="3"/>
  <c r="Z620" i="3"/>
  <c r="R621" i="3"/>
  <c r="S621" i="3"/>
  <c r="T621" i="3"/>
  <c r="U621" i="3"/>
  <c r="V621" i="3"/>
  <c r="W621" i="3"/>
  <c r="X621" i="3"/>
  <c r="Y621" i="3"/>
  <c r="Z621" i="3"/>
  <c r="R622" i="3"/>
  <c r="S622" i="3"/>
  <c r="T622" i="3"/>
  <c r="U622" i="3"/>
  <c r="V622" i="3"/>
  <c r="W622" i="3"/>
  <c r="X622" i="3"/>
  <c r="Y622" i="3"/>
  <c r="Z622" i="3"/>
  <c r="R623" i="3"/>
  <c r="S623" i="3"/>
  <c r="T623" i="3"/>
  <c r="U623" i="3"/>
  <c r="V623" i="3"/>
  <c r="W623" i="3"/>
  <c r="X623" i="3"/>
  <c r="Y623" i="3"/>
  <c r="Z623" i="3"/>
  <c r="R624" i="3"/>
  <c r="S624" i="3"/>
  <c r="T624" i="3"/>
  <c r="U624" i="3"/>
  <c r="V624" i="3"/>
  <c r="W624" i="3"/>
  <c r="X624" i="3"/>
  <c r="Y624" i="3"/>
  <c r="Z624" i="3"/>
  <c r="R625" i="3"/>
  <c r="S625" i="3"/>
  <c r="T625" i="3"/>
  <c r="U625" i="3"/>
  <c r="V625" i="3"/>
  <c r="W625" i="3"/>
  <c r="X625" i="3"/>
  <c r="Y625" i="3"/>
  <c r="Z625" i="3"/>
  <c r="R626" i="3"/>
  <c r="S626" i="3"/>
  <c r="T626" i="3"/>
  <c r="U626" i="3"/>
  <c r="V626" i="3"/>
  <c r="W626" i="3"/>
  <c r="X626" i="3"/>
  <c r="Y626" i="3"/>
  <c r="Z626" i="3"/>
  <c r="R627" i="3"/>
  <c r="S627" i="3"/>
  <c r="T627" i="3"/>
  <c r="U627" i="3"/>
  <c r="V627" i="3"/>
  <c r="W627" i="3"/>
  <c r="X627" i="3"/>
  <c r="Y627" i="3"/>
  <c r="Z627" i="3"/>
  <c r="R628" i="3"/>
  <c r="S628" i="3"/>
  <c r="T628" i="3"/>
  <c r="U628" i="3"/>
  <c r="V628" i="3"/>
  <c r="W628" i="3"/>
  <c r="X628" i="3"/>
  <c r="Y628" i="3"/>
  <c r="Z628" i="3"/>
  <c r="R629" i="3"/>
  <c r="S629" i="3"/>
  <c r="T629" i="3"/>
  <c r="U629" i="3"/>
  <c r="V629" i="3"/>
  <c r="W629" i="3"/>
  <c r="X629" i="3"/>
  <c r="Y629" i="3"/>
  <c r="Z629" i="3"/>
  <c r="R630" i="3"/>
  <c r="S630" i="3"/>
  <c r="T630" i="3"/>
  <c r="U630" i="3"/>
  <c r="V630" i="3"/>
  <c r="W630" i="3"/>
  <c r="X630" i="3"/>
  <c r="Y630" i="3"/>
  <c r="Z630" i="3"/>
  <c r="R631" i="3"/>
  <c r="S631" i="3"/>
  <c r="T631" i="3"/>
  <c r="U631" i="3"/>
  <c r="V631" i="3"/>
  <c r="W631" i="3"/>
  <c r="X631" i="3"/>
  <c r="Y631" i="3"/>
  <c r="Z631" i="3"/>
  <c r="R632" i="3"/>
  <c r="S632" i="3"/>
  <c r="T632" i="3"/>
  <c r="U632" i="3"/>
  <c r="V632" i="3"/>
  <c r="W632" i="3"/>
  <c r="X632" i="3"/>
  <c r="Y632" i="3"/>
  <c r="Z632" i="3"/>
  <c r="R633" i="3"/>
  <c r="S633" i="3"/>
  <c r="T633" i="3"/>
  <c r="U633" i="3"/>
  <c r="V633" i="3"/>
  <c r="W633" i="3"/>
  <c r="X633" i="3"/>
  <c r="Y633" i="3"/>
  <c r="Z633" i="3"/>
  <c r="R634" i="3"/>
  <c r="S634" i="3"/>
  <c r="T634" i="3"/>
  <c r="U634" i="3"/>
  <c r="V634" i="3"/>
  <c r="W634" i="3"/>
  <c r="X634" i="3"/>
  <c r="Y634" i="3"/>
  <c r="Z634" i="3"/>
  <c r="R635" i="3"/>
  <c r="S635" i="3"/>
  <c r="T635" i="3"/>
  <c r="U635" i="3"/>
  <c r="V635" i="3"/>
  <c r="W635" i="3"/>
  <c r="X635" i="3"/>
  <c r="Y635" i="3"/>
  <c r="Z635" i="3"/>
  <c r="R636" i="3"/>
  <c r="S636" i="3"/>
  <c r="T636" i="3"/>
  <c r="U636" i="3"/>
  <c r="V636" i="3"/>
  <c r="W636" i="3"/>
  <c r="X636" i="3"/>
  <c r="Y636" i="3"/>
  <c r="Z636" i="3"/>
  <c r="R637" i="3"/>
  <c r="S637" i="3"/>
  <c r="T637" i="3"/>
  <c r="U637" i="3"/>
  <c r="V637" i="3"/>
  <c r="W637" i="3"/>
  <c r="X637" i="3"/>
  <c r="Y637" i="3"/>
  <c r="Z637" i="3"/>
  <c r="R638" i="3"/>
  <c r="S638" i="3"/>
  <c r="T638" i="3"/>
  <c r="U638" i="3"/>
  <c r="V638" i="3"/>
  <c r="W638" i="3"/>
  <c r="X638" i="3"/>
  <c r="Y638" i="3"/>
  <c r="Z638" i="3"/>
  <c r="R639" i="3"/>
  <c r="S639" i="3"/>
  <c r="T639" i="3"/>
  <c r="U639" i="3"/>
  <c r="V639" i="3"/>
  <c r="W639" i="3"/>
  <c r="X639" i="3"/>
  <c r="Y639" i="3"/>
  <c r="Z639" i="3"/>
  <c r="R640" i="3"/>
  <c r="S640" i="3"/>
  <c r="T640" i="3"/>
  <c r="U640" i="3"/>
  <c r="V640" i="3"/>
  <c r="W640" i="3"/>
  <c r="X640" i="3"/>
  <c r="Y640" i="3"/>
  <c r="Z640" i="3"/>
  <c r="R641" i="3"/>
  <c r="S641" i="3"/>
  <c r="T641" i="3"/>
  <c r="U641" i="3"/>
  <c r="V641" i="3"/>
  <c r="W641" i="3"/>
  <c r="X641" i="3"/>
  <c r="Y641" i="3"/>
  <c r="Z641" i="3"/>
  <c r="R642" i="3"/>
  <c r="S642" i="3"/>
  <c r="T642" i="3"/>
  <c r="U642" i="3"/>
  <c r="V642" i="3"/>
  <c r="W642" i="3"/>
  <c r="X642" i="3"/>
  <c r="Y642" i="3"/>
  <c r="Z642" i="3"/>
  <c r="R643" i="3"/>
  <c r="S643" i="3"/>
  <c r="T643" i="3"/>
  <c r="U643" i="3"/>
  <c r="V643" i="3"/>
  <c r="W643" i="3"/>
  <c r="X643" i="3"/>
  <c r="Y643" i="3"/>
  <c r="Z643" i="3"/>
  <c r="R644" i="3"/>
  <c r="S644" i="3"/>
  <c r="T644" i="3"/>
  <c r="U644" i="3"/>
  <c r="V644" i="3"/>
  <c r="W644" i="3"/>
  <c r="X644" i="3"/>
  <c r="Y644" i="3"/>
  <c r="Z644" i="3"/>
  <c r="R645" i="3"/>
  <c r="S645" i="3"/>
  <c r="T645" i="3"/>
  <c r="U645" i="3"/>
  <c r="V645" i="3"/>
  <c r="W645" i="3"/>
  <c r="X645" i="3"/>
  <c r="Y645" i="3"/>
  <c r="Z645" i="3"/>
  <c r="R646" i="3"/>
  <c r="S646" i="3"/>
  <c r="T646" i="3"/>
  <c r="U646" i="3"/>
  <c r="V646" i="3"/>
  <c r="W646" i="3"/>
  <c r="X646" i="3"/>
  <c r="Y646" i="3"/>
  <c r="Z646" i="3"/>
  <c r="R647" i="3"/>
  <c r="S647" i="3"/>
  <c r="T647" i="3"/>
  <c r="U647" i="3"/>
  <c r="V647" i="3"/>
  <c r="W647" i="3"/>
  <c r="X647" i="3"/>
  <c r="Y647" i="3"/>
  <c r="Z647" i="3"/>
  <c r="R648" i="3"/>
  <c r="S648" i="3"/>
  <c r="T648" i="3"/>
  <c r="U648" i="3"/>
  <c r="V648" i="3"/>
  <c r="W648" i="3"/>
  <c r="X648" i="3"/>
  <c r="Y648" i="3"/>
  <c r="Z648" i="3"/>
  <c r="R649" i="3"/>
  <c r="S649" i="3"/>
  <c r="T649" i="3"/>
  <c r="U649" i="3"/>
  <c r="V649" i="3"/>
  <c r="W649" i="3"/>
  <c r="X649" i="3"/>
  <c r="Y649" i="3"/>
  <c r="Z649" i="3"/>
  <c r="R650" i="3"/>
  <c r="S650" i="3"/>
  <c r="T650" i="3"/>
  <c r="U650" i="3"/>
  <c r="V650" i="3"/>
  <c r="W650" i="3"/>
  <c r="X650" i="3"/>
  <c r="Y650" i="3"/>
  <c r="Z650" i="3"/>
  <c r="R651" i="3"/>
  <c r="S651" i="3"/>
  <c r="T651" i="3"/>
  <c r="U651" i="3"/>
  <c r="V651" i="3"/>
  <c r="W651" i="3"/>
  <c r="X651" i="3"/>
  <c r="Y651" i="3"/>
  <c r="Z651" i="3"/>
  <c r="R652" i="3"/>
  <c r="S652" i="3"/>
  <c r="T652" i="3"/>
  <c r="U652" i="3"/>
  <c r="V652" i="3"/>
  <c r="W652" i="3"/>
  <c r="X652" i="3"/>
  <c r="Y652" i="3"/>
  <c r="Z652" i="3"/>
  <c r="R653" i="3"/>
  <c r="S653" i="3"/>
  <c r="T653" i="3"/>
  <c r="U653" i="3"/>
  <c r="V653" i="3"/>
  <c r="W653" i="3"/>
  <c r="X653" i="3"/>
  <c r="Y653" i="3"/>
  <c r="Z653" i="3"/>
  <c r="R654" i="3"/>
  <c r="S654" i="3"/>
  <c r="T654" i="3"/>
  <c r="U654" i="3"/>
  <c r="V654" i="3"/>
  <c r="W654" i="3"/>
  <c r="X654" i="3"/>
  <c r="Y654" i="3"/>
  <c r="Z654" i="3"/>
  <c r="R655" i="3"/>
  <c r="S655" i="3"/>
  <c r="T655" i="3"/>
  <c r="U655" i="3"/>
  <c r="V655" i="3"/>
  <c r="W655" i="3"/>
  <c r="X655" i="3"/>
  <c r="Y655" i="3"/>
  <c r="Z655" i="3"/>
  <c r="R656" i="3"/>
  <c r="S656" i="3"/>
  <c r="T656" i="3"/>
  <c r="U656" i="3"/>
  <c r="V656" i="3"/>
  <c r="W656" i="3"/>
  <c r="X656" i="3"/>
  <c r="Y656" i="3"/>
  <c r="Z656" i="3"/>
  <c r="R657" i="3"/>
  <c r="S657" i="3"/>
  <c r="T657" i="3"/>
  <c r="U657" i="3"/>
  <c r="V657" i="3"/>
  <c r="W657" i="3"/>
  <c r="X657" i="3"/>
  <c r="Y657" i="3"/>
  <c r="Z657" i="3"/>
  <c r="R658" i="3"/>
  <c r="S658" i="3"/>
  <c r="T658" i="3"/>
  <c r="U658" i="3"/>
  <c r="V658" i="3"/>
  <c r="W658" i="3"/>
  <c r="X658" i="3"/>
  <c r="Y658" i="3"/>
  <c r="Z658" i="3"/>
  <c r="R659" i="3"/>
  <c r="S659" i="3"/>
  <c r="T659" i="3"/>
  <c r="U659" i="3"/>
  <c r="V659" i="3"/>
  <c r="W659" i="3"/>
  <c r="X659" i="3"/>
  <c r="Y659" i="3"/>
  <c r="Z659" i="3"/>
  <c r="R660" i="3"/>
  <c r="S660" i="3"/>
  <c r="T660" i="3"/>
  <c r="U660" i="3"/>
  <c r="V660" i="3"/>
  <c r="W660" i="3"/>
  <c r="X660" i="3"/>
  <c r="Y660" i="3"/>
  <c r="Z660" i="3"/>
  <c r="R661" i="3"/>
  <c r="S661" i="3"/>
  <c r="T661" i="3"/>
  <c r="U661" i="3"/>
  <c r="V661" i="3"/>
  <c r="W661" i="3"/>
  <c r="X661" i="3"/>
  <c r="Y661" i="3"/>
  <c r="Z661" i="3"/>
  <c r="R662" i="3"/>
  <c r="S662" i="3"/>
  <c r="T662" i="3"/>
  <c r="U662" i="3"/>
  <c r="V662" i="3"/>
  <c r="W662" i="3"/>
  <c r="X662" i="3"/>
  <c r="Y662" i="3"/>
  <c r="Z662" i="3"/>
  <c r="R663" i="3"/>
  <c r="S663" i="3"/>
  <c r="T663" i="3"/>
  <c r="U663" i="3"/>
  <c r="V663" i="3"/>
  <c r="W663" i="3"/>
  <c r="X663" i="3"/>
  <c r="Y663" i="3"/>
  <c r="Z663" i="3"/>
  <c r="R664" i="3"/>
  <c r="S664" i="3"/>
  <c r="T664" i="3"/>
  <c r="U664" i="3"/>
  <c r="V664" i="3"/>
  <c r="W664" i="3"/>
  <c r="X664" i="3"/>
  <c r="Y664" i="3"/>
  <c r="Z664" i="3"/>
  <c r="R665" i="3"/>
  <c r="S665" i="3"/>
  <c r="T665" i="3"/>
  <c r="U665" i="3"/>
  <c r="V665" i="3"/>
  <c r="W665" i="3"/>
  <c r="X665" i="3"/>
  <c r="Y665" i="3"/>
  <c r="Z665" i="3"/>
  <c r="R666" i="3"/>
  <c r="S666" i="3"/>
  <c r="T666" i="3"/>
  <c r="U666" i="3"/>
  <c r="V666" i="3"/>
  <c r="W666" i="3"/>
  <c r="X666" i="3"/>
  <c r="Y666" i="3"/>
  <c r="Z666" i="3"/>
  <c r="R667" i="3"/>
  <c r="S667" i="3"/>
  <c r="T667" i="3"/>
  <c r="U667" i="3"/>
  <c r="V667" i="3"/>
  <c r="W667" i="3"/>
  <c r="X667" i="3"/>
  <c r="Y667" i="3"/>
  <c r="Z667" i="3"/>
  <c r="R668" i="3"/>
  <c r="S668" i="3"/>
  <c r="T668" i="3"/>
  <c r="U668" i="3"/>
  <c r="V668" i="3"/>
  <c r="W668" i="3"/>
  <c r="X668" i="3"/>
  <c r="Y668" i="3"/>
  <c r="Z668" i="3"/>
  <c r="R669" i="3"/>
  <c r="S669" i="3"/>
  <c r="T669" i="3"/>
  <c r="U669" i="3"/>
  <c r="V669" i="3"/>
  <c r="W669" i="3"/>
  <c r="X669" i="3"/>
  <c r="Y669" i="3"/>
  <c r="Z669" i="3"/>
  <c r="R670" i="3"/>
  <c r="S670" i="3"/>
  <c r="T670" i="3"/>
  <c r="U670" i="3"/>
  <c r="V670" i="3"/>
  <c r="W670" i="3"/>
  <c r="X670" i="3"/>
  <c r="Y670" i="3"/>
  <c r="Z670" i="3"/>
  <c r="R671" i="3"/>
  <c r="S671" i="3"/>
  <c r="T671" i="3"/>
  <c r="U671" i="3"/>
  <c r="V671" i="3"/>
  <c r="W671" i="3"/>
  <c r="X671" i="3"/>
  <c r="Y671" i="3"/>
  <c r="Z671" i="3"/>
  <c r="R672" i="3"/>
  <c r="S672" i="3"/>
  <c r="T672" i="3"/>
  <c r="U672" i="3"/>
  <c r="V672" i="3"/>
  <c r="W672" i="3"/>
  <c r="X672" i="3"/>
  <c r="Y672" i="3"/>
  <c r="Z672" i="3"/>
  <c r="R673" i="3"/>
  <c r="S673" i="3"/>
  <c r="T673" i="3"/>
  <c r="U673" i="3"/>
  <c r="V673" i="3"/>
  <c r="W673" i="3"/>
  <c r="X673" i="3"/>
  <c r="Y673" i="3"/>
  <c r="Z673" i="3"/>
  <c r="R674" i="3"/>
  <c r="S674" i="3"/>
  <c r="T674" i="3"/>
  <c r="U674" i="3"/>
  <c r="V674" i="3"/>
  <c r="W674" i="3"/>
  <c r="X674" i="3"/>
  <c r="Y674" i="3"/>
  <c r="Z674" i="3"/>
  <c r="R675" i="3"/>
  <c r="S675" i="3"/>
  <c r="T675" i="3"/>
  <c r="U675" i="3"/>
  <c r="V675" i="3"/>
  <c r="W675" i="3"/>
  <c r="X675" i="3"/>
  <c r="Y675" i="3"/>
  <c r="Z675" i="3"/>
  <c r="R676" i="3"/>
  <c r="S676" i="3"/>
  <c r="T676" i="3"/>
  <c r="U676" i="3"/>
  <c r="V676" i="3"/>
  <c r="W676" i="3"/>
  <c r="X676" i="3"/>
  <c r="Y676" i="3"/>
  <c r="Z676" i="3"/>
  <c r="R677" i="3"/>
  <c r="S677" i="3"/>
  <c r="T677" i="3"/>
  <c r="U677" i="3"/>
  <c r="V677" i="3"/>
  <c r="W677" i="3"/>
  <c r="X677" i="3"/>
  <c r="Y677" i="3"/>
  <c r="Z677" i="3"/>
  <c r="R678" i="3"/>
  <c r="S678" i="3"/>
  <c r="T678" i="3"/>
  <c r="U678" i="3"/>
  <c r="V678" i="3"/>
  <c r="W678" i="3"/>
  <c r="X678" i="3"/>
  <c r="Y678" i="3"/>
  <c r="Z678" i="3"/>
  <c r="R679" i="3"/>
  <c r="S679" i="3"/>
  <c r="T679" i="3"/>
  <c r="U679" i="3"/>
  <c r="V679" i="3"/>
  <c r="W679" i="3"/>
  <c r="X679" i="3"/>
  <c r="Y679" i="3"/>
  <c r="Z679" i="3"/>
  <c r="R680" i="3"/>
  <c r="S680" i="3"/>
  <c r="T680" i="3"/>
  <c r="U680" i="3"/>
  <c r="V680" i="3"/>
  <c r="W680" i="3"/>
  <c r="X680" i="3"/>
  <c r="Y680" i="3"/>
  <c r="Z680" i="3"/>
  <c r="R681" i="3"/>
  <c r="S681" i="3"/>
  <c r="T681" i="3"/>
  <c r="U681" i="3"/>
  <c r="V681" i="3"/>
  <c r="W681" i="3"/>
  <c r="X681" i="3"/>
  <c r="Y681" i="3"/>
  <c r="Z681" i="3"/>
  <c r="R682" i="3"/>
  <c r="S682" i="3"/>
  <c r="T682" i="3"/>
  <c r="U682" i="3"/>
  <c r="V682" i="3"/>
  <c r="W682" i="3"/>
  <c r="X682" i="3"/>
  <c r="Y682" i="3"/>
  <c r="Z682" i="3"/>
  <c r="R683" i="3"/>
  <c r="S683" i="3"/>
  <c r="T683" i="3"/>
  <c r="U683" i="3"/>
  <c r="V683" i="3"/>
  <c r="W683" i="3"/>
  <c r="X683" i="3"/>
  <c r="Y683" i="3"/>
  <c r="Z683" i="3"/>
  <c r="R684" i="3"/>
  <c r="S684" i="3"/>
  <c r="T684" i="3"/>
  <c r="U684" i="3"/>
  <c r="V684" i="3"/>
  <c r="W684" i="3"/>
  <c r="X684" i="3"/>
  <c r="Y684" i="3"/>
  <c r="Z684" i="3"/>
  <c r="R685" i="3"/>
  <c r="S685" i="3"/>
  <c r="T685" i="3"/>
  <c r="U685" i="3"/>
  <c r="V685" i="3"/>
  <c r="W685" i="3"/>
  <c r="X685" i="3"/>
  <c r="Y685" i="3"/>
  <c r="Z685" i="3"/>
  <c r="R686" i="3"/>
  <c r="S686" i="3"/>
  <c r="T686" i="3"/>
  <c r="U686" i="3"/>
  <c r="V686" i="3"/>
  <c r="W686" i="3"/>
  <c r="X686" i="3"/>
  <c r="Y686" i="3"/>
  <c r="Z686" i="3"/>
  <c r="R687" i="3"/>
  <c r="S687" i="3"/>
  <c r="T687" i="3"/>
  <c r="U687" i="3"/>
  <c r="V687" i="3"/>
  <c r="W687" i="3"/>
  <c r="X687" i="3"/>
  <c r="Y687" i="3"/>
  <c r="Z687" i="3"/>
  <c r="R688" i="3"/>
  <c r="S688" i="3"/>
  <c r="T688" i="3"/>
  <c r="U688" i="3"/>
  <c r="V688" i="3"/>
  <c r="W688" i="3"/>
  <c r="X688" i="3"/>
  <c r="Y688" i="3"/>
  <c r="Z688" i="3"/>
  <c r="R689" i="3"/>
  <c r="S689" i="3"/>
  <c r="T689" i="3"/>
  <c r="U689" i="3"/>
  <c r="V689" i="3"/>
  <c r="W689" i="3"/>
  <c r="X689" i="3"/>
  <c r="Y689" i="3"/>
  <c r="Z689" i="3"/>
  <c r="R690" i="3"/>
  <c r="S690" i="3"/>
  <c r="T690" i="3"/>
  <c r="U690" i="3"/>
  <c r="V690" i="3"/>
  <c r="W690" i="3"/>
  <c r="X690" i="3"/>
  <c r="Y690" i="3"/>
  <c r="Z690" i="3"/>
  <c r="R691" i="3"/>
  <c r="S691" i="3"/>
  <c r="T691" i="3"/>
  <c r="U691" i="3"/>
  <c r="V691" i="3"/>
  <c r="W691" i="3"/>
  <c r="X691" i="3"/>
  <c r="Y691" i="3"/>
  <c r="Z691" i="3"/>
  <c r="R692" i="3"/>
  <c r="S692" i="3"/>
  <c r="T692" i="3"/>
  <c r="U692" i="3"/>
  <c r="V692" i="3"/>
  <c r="W692" i="3"/>
  <c r="X692" i="3"/>
  <c r="Y692" i="3"/>
  <c r="Z692" i="3"/>
  <c r="R693" i="3"/>
  <c r="S693" i="3"/>
  <c r="T693" i="3"/>
  <c r="U693" i="3"/>
  <c r="V693" i="3"/>
  <c r="W693" i="3"/>
  <c r="X693" i="3"/>
  <c r="Y693" i="3"/>
  <c r="Z693" i="3"/>
  <c r="R694" i="3"/>
  <c r="S694" i="3"/>
  <c r="T694" i="3"/>
  <c r="U694" i="3"/>
  <c r="V694" i="3"/>
  <c r="W694" i="3"/>
  <c r="X694" i="3"/>
  <c r="Y694" i="3"/>
  <c r="Z694" i="3"/>
  <c r="R695" i="3"/>
  <c r="S695" i="3"/>
  <c r="T695" i="3"/>
  <c r="U695" i="3"/>
  <c r="V695" i="3"/>
  <c r="W695" i="3"/>
  <c r="X695" i="3"/>
  <c r="Y695" i="3"/>
  <c r="Z695" i="3"/>
  <c r="R696" i="3"/>
  <c r="S696" i="3"/>
  <c r="T696" i="3"/>
  <c r="U696" i="3"/>
  <c r="V696" i="3"/>
  <c r="W696" i="3"/>
  <c r="X696" i="3"/>
  <c r="Y696" i="3"/>
  <c r="Z696" i="3"/>
  <c r="R697" i="3"/>
  <c r="S697" i="3"/>
  <c r="T697" i="3"/>
  <c r="U697" i="3"/>
  <c r="V697" i="3"/>
  <c r="W697" i="3"/>
  <c r="X697" i="3"/>
  <c r="Y697" i="3"/>
  <c r="Z697" i="3"/>
  <c r="R698" i="3"/>
  <c r="S698" i="3"/>
  <c r="T698" i="3"/>
  <c r="U698" i="3"/>
  <c r="V698" i="3"/>
  <c r="W698" i="3"/>
  <c r="X698" i="3"/>
  <c r="Y698" i="3"/>
  <c r="Z698" i="3"/>
  <c r="R699" i="3"/>
  <c r="S699" i="3"/>
  <c r="T699" i="3"/>
  <c r="U699" i="3"/>
  <c r="V699" i="3"/>
  <c r="W699" i="3"/>
  <c r="X699" i="3"/>
  <c r="Y699" i="3"/>
  <c r="Z699" i="3"/>
  <c r="R700" i="3"/>
  <c r="S700" i="3"/>
  <c r="T700" i="3"/>
  <c r="U700" i="3"/>
  <c r="V700" i="3"/>
  <c r="W700" i="3"/>
  <c r="X700" i="3"/>
  <c r="Y700" i="3"/>
  <c r="Z700" i="3"/>
  <c r="R701" i="3"/>
  <c r="S701" i="3"/>
  <c r="T701" i="3"/>
  <c r="U701" i="3"/>
  <c r="V701" i="3"/>
  <c r="W701" i="3"/>
  <c r="X701" i="3"/>
  <c r="Y701" i="3"/>
  <c r="Z701" i="3"/>
  <c r="R702" i="3"/>
  <c r="S702" i="3"/>
  <c r="T702" i="3"/>
  <c r="U702" i="3"/>
  <c r="V702" i="3"/>
  <c r="W702" i="3"/>
  <c r="X702" i="3"/>
  <c r="Y702" i="3"/>
  <c r="Z702" i="3"/>
  <c r="R703" i="3"/>
  <c r="S703" i="3"/>
  <c r="T703" i="3"/>
  <c r="U703" i="3"/>
  <c r="V703" i="3"/>
  <c r="W703" i="3"/>
  <c r="X703" i="3"/>
  <c r="Y703" i="3"/>
  <c r="Z703" i="3"/>
  <c r="R704" i="3"/>
  <c r="S704" i="3"/>
  <c r="T704" i="3"/>
  <c r="U704" i="3"/>
  <c r="V704" i="3"/>
  <c r="W704" i="3"/>
  <c r="X704" i="3"/>
  <c r="Y704" i="3"/>
  <c r="Z704" i="3"/>
  <c r="R705" i="3"/>
  <c r="S705" i="3"/>
  <c r="T705" i="3"/>
  <c r="U705" i="3"/>
  <c r="V705" i="3"/>
  <c r="W705" i="3"/>
  <c r="X705" i="3"/>
  <c r="Y705" i="3"/>
  <c r="Z705" i="3"/>
  <c r="R706" i="3"/>
  <c r="S706" i="3"/>
  <c r="T706" i="3"/>
  <c r="U706" i="3"/>
  <c r="V706" i="3"/>
  <c r="W706" i="3"/>
  <c r="X706" i="3"/>
  <c r="Y706" i="3"/>
  <c r="Z706" i="3"/>
  <c r="R707" i="3"/>
  <c r="S707" i="3"/>
  <c r="T707" i="3"/>
  <c r="U707" i="3"/>
  <c r="V707" i="3"/>
  <c r="W707" i="3"/>
  <c r="X707" i="3"/>
  <c r="Y707" i="3"/>
  <c r="Z707" i="3"/>
  <c r="R708" i="3"/>
  <c r="S708" i="3"/>
  <c r="T708" i="3"/>
  <c r="U708" i="3"/>
  <c r="V708" i="3"/>
  <c r="W708" i="3"/>
  <c r="X708" i="3"/>
  <c r="Y708" i="3"/>
  <c r="Z708" i="3"/>
  <c r="R709" i="3"/>
  <c r="S709" i="3"/>
  <c r="T709" i="3"/>
  <c r="U709" i="3"/>
  <c r="V709" i="3"/>
  <c r="W709" i="3"/>
  <c r="X709" i="3"/>
  <c r="Y709" i="3"/>
  <c r="Z709" i="3"/>
  <c r="R710" i="3"/>
  <c r="S710" i="3"/>
  <c r="T710" i="3"/>
  <c r="U710" i="3"/>
  <c r="V710" i="3"/>
  <c r="W710" i="3"/>
  <c r="X710" i="3"/>
  <c r="Y710" i="3"/>
  <c r="Z710" i="3"/>
  <c r="R711" i="3"/>
  <c r="S711" i="3"/>
  <c r="T711" i="3"/>
  <c r="U711" i="3"/>
  <c r="V711" i="3"/>
  <c r="W711" i="3"/>
  <c r="X711" i="3"/>
  <c r="Y711" i="3"/>
  <c r="Z711" i="3"/>
  <c r="R712" i="3"/>
  <c r="S712" i="3"/>
  <c r="T712" i="3"/>
  <c r="U712" i="3"/>
  <c r="V712" i="3"/>
  <c r="W712" i="3"/>
  <c r="X712" i="3"/>
  <c r="Y712" i="3"/>
  <c r="Z712" i="3"/>
  <c r="R713" i="3"/>
  <c r="S713" i="3"/>
  <c r="T713" i="3"/>
  <c r="U713" i="3"/>
  <c r="V713" i="3"/>
  <c r="W713" i="3"/>
  <c r="X713" i="3"/>
  <c r="Y713" i="3"/>
  <c r="Z713" i="3"/>
  <c r="R714" i="3"/>
  <c r="S714" i="3"/>
  <c r="T714" i="3"/>
  <c r="U714" i="3"/>
  <c r="V714" i="3"/>
  <c r="W714" i="3"/>
  <c r="X714" i="3"/>
  <c r="Y714" i="3"/>
  <c r="Z714" i="3"/>
  <c r="R715" i="3"/>
  <c r="S715" i="3"/>
  <c r="T715" i="3"/>
  <c r="U715" i="3"/>
  <c r="V715" i="3"/>
  <c r="W715" i="3"/>
  <c r="X715" i="3"/>
  <c r="Y715" i="3"/>
  <c r="Z715" i="3"/>
  <c r="R716" i="3"/>
  <c r="S716" i="3"/>
  <c r="T716" i="3"/>
  <c r="U716" i="3"/>
  <c r="V716" i="3"/>
  <c r="W716" i="3"/>
  <c r="X716" i="3"/>
  <c r="Y716" i="3"/>
  <c r="Z716" i="3"/>
  <c r="R717" i="3"/>
  <c r="S717" i="3"/>
  <c r="T717" i="3"/>
  <c r="U717" i="3"/>
  <c r="V717" i="3"/>
  <c r="W717" i="3"/>
  <c r="X717" i="3"/>
  <c r="Y717" i="3"/>
  <c r="Z717" i="3"/>
  <c r="R718" i="3"/>
  <c r="S718" i="3"/>
  <c r="T718" i="3"/>
  <c r="U718" i="3"/>
  <c r="V718" i="3"/>
  <c r="W718" i="3"/>
  <c r="X718" i="3"/>
  <c r="Y718" i="3"/>
  <c r="Z718" i="3"/>
  <c r="R719" i="3"/>
  <c r="S719" i="3"/>
  <c r="T719" i="3"/>
  <c r="U719" i="3"/>
  <c r="V719" i="3"/>
  <c r="W719" i="3"/>
  <c r="X719" i="3"/>
  <c r="Y719" i="3"/>
  <c r="Z719" i="3"/>
  <c r="R720" i="3"/>
  <c r="S720" i="3"/>
  <c r="T720" i="3"/>
  <c r="U720" i="3"/>
  <c r="V720" i="3"/>
  <c r="W720" i="3"/>
  <c r="X720" i="3"/>
  <c r="Y720" i="3"/>
  <c r="Z720" i="3"/>
  <c r="R721" i="3"/>
  <c r="S721" i="3"/>
  <c r="T721" i="3"/>
  <c r="U721" i="3"/>
  <c r="V721" i="3"/>
  <c r="W721" i="3"/>
  <c r="X721" i="3"/>
  <c r="Y721" i="3"/>
  <c r="Z721" i="3"/>
  <c r="R722" i="3"/>
  <c r="S722" i="3"/>
  <c r="T722" i="3"/>
  <c r="U722" i="3"/>
  <c r="V722" i="3"/>
  <c r="W722" i="3"/>
  <c r="X722" i="3"/>
  <c r="Y722" i="3"/>
  <c r="Z722" i="3"/>
  <c r="R723" i="3"/>
  <c r="S723" i="3"/>
  <c r="T723" i="3"/>
  <c r="U723" i="3"/>
  <c r="V723" i="3"/>
  <c r="W723" i="3"/>
  <c r="X723" i="3"/>
  <c r="Y723" i="3"/>
  <c r="Z723" i="3"/>
  <c r="R724" i="3"/>
  <c r="S724" i="3"/>
  <c r="T724" i="3"/>
  <c r="U724" i="3"/>
  <c r="V724" i="3"/>
  <c r="W724" i="3"/>
  <c r="X724" i="3"/>
  <c r="Y724" i="3"/>
  <c r="Z724" i="3"/>
  <c r="R725" i="3"/>
  <c r="S725" i="3"/>
  <c r="T725" i="3"/>
  <c r="U725" i="3"/>
  <c r="V725" i="3"/>
  <c r="W725" i="3"/>
  <c r="X725" i="3"/>
  <c r="Y725" i="3"/>
  <c r="Z725" i="3"/>
  <c r="R726" i="3"/>
  <c r="S726" i="3"/>
  <c r="T726" i="3"/>
  <c r="U726" i="3"/>
  <c r="V726" i="3"/>
  <c r="W726" i="3"/>
  <c r="X726" i="3"/>
  <c r="Y726" i="3"/>
  <c r="Z726" i="3"/>
  <c r="R727" i="3"/>
  <c r="S727" i="3"/>
  <c r="T727" i="3"/>
  <c r="U727" i="3"/>
  <c r="V727" i="3"/>
  <c r="W727" i="3"/>
  <c r="X727" i="3"/>
  <c r="Y727" i="3"/>
  <c r="Z727" i="3"/>
  <c r="R728" i="3"/>
  <c r="S728" i="3"/>
  <c r="T728" i="3"/>
  <c r="U728" i="3"/>
  <c r="V728" i="3"/>
  <c r="W728" i="3"/>
  <c r="X728" i="3"/>
  <c r="Y728" i="3"/>
  <c r="Z728" i="3"/>
  <c r="R729" i="3"/>
  <c r="S729" i="3"/>
  <c r="T729" i="3"/>
  <c r="U729" i="3"/>
  <c r="V729" i="3"/>
  <c r="W729" i="3"/>
  <c r="X729" i="3"/>
  <c r="Y729" i="3"/>
  <c r="Z729" i="3"/>
  <c r="R730" i="3"/>
  <c r="S730" i="3"/>
  <c r="T730" i="3"/>
  <c r="U730" i="3"/>
  <c r="V730" i="3"/>
  <c r="W730" i="3"/>
  <c r="X730" i="3"/>
  <c r="Y730" i="3"/>
  <c r="Z730" i="3"/>
  <c r="R731" i="3"/>
  <c r="S731" i="3"/>
  <c r="T731" i="3"/>
  <c r="U731" i="3"/>
  <c r="V731" i="3"/>
  <c r="W731" i="3"/>
  <c r="X731" i="3"/>
  <c r="Y731" i="3"/>
  <c r="Z731" i="3"/>
  <c r="R732" i="3"/>
  <c r="S732" i="3"/>
  <c r="T732" i="3"/>
  <c r="U732" i="3"/>
  <c r="V732" i="3"/>
  <c r="W732" i="3"/>
  <c r="X732" i="3"/>
  <c r="Y732" i="3"/>
  <c r="Z732" i="3"/>
  <c r="R733" i="3"/>
  <c r="S733" i="3"/>
  <c r="T733" i="3"/>
  <c r="U733" i="3"/>
  <c r="V733" i="3"/>
  <c r="W733" i="3"/>
  <c r="X733" i="3"/>
  <c r="Y733" i="3"/>
  <c r="Z733" i="3"/>
  <c r="R734" i="3"/>
  <c r="S734" i="3"/>
  <c r="T734" i="3"/>
  <c r="U734" i="3"/>
  <c r="V734" i="3"/>
  <c r="W734" i="3"/>
  <c r="X734" i="3"/>
  <c r="Y734" i="3"/>
  <c r="Z734" i="3"/>
  <c r="R735" i="3"/>
  <c r="S735" i="3"/>
  <c r="T735" i="3"/>
  <c r="U735" i="3"/>
  <c r="V735" i="3"/>
  <c r="W735" i="3"/>
  <c r="X735" i="3"/>
  <c r="Y735" i="3"/>
  <c r="Z735" i="3"/>
  <c r="R736" i="3"/>
  <c r="S736" i="3"/>
  <c r="T736" i="3"/>
  <c r="U736" i="3"/>
  <c r="V736" i="3"/>
  <c r="W736" i="3"/>
  <c r="X736" i="3"/>
  <c r="Y736" i="3"/>
  <c r="Z736" i="3"/>
  <c r="R737" i="3"/>
  <c r="S737" i="3"/>
  <c r="T737" i="3"/>
  <c r="U737" i="3"/>
  <c r="V737" i="3"/>
  <c r="W737" i="3"/>
  <c r="X737" i="3"/>
  <c r="Y737" i="3"/>
  <c r="Z737" i="3"/>
  <c r="R738" i="3"/>
  <c r="S738" i="3"/>
  <c r="T738" i="3"/>
  <c r="U738" i="3"/>
  <c r="V738" i="3"/>
  <c r="W738" i="3"/>
  <c r="X738" i="3"/>
  <c r="Y738" i="3"/>
  <c r="Z738" i="3"/>
  <c r="R739" i="3"/>
  <c r="S739" i="3"/>
  <c r="T739" i="3"/>
  <c r="U739" i="3"/>
  <c r="V739" i="3"/>
  <c r="W739" i="3"/>
  <c r="X739" i="3"/>
  <c r="Y739" i="3"/>
  <c r="Z739" i="3"/>
  <c r="R740" i="3"/>
  <c r="S740" i="3"/>
  <c r="T740" i="3"/>
  <c r="U740" i="3"/>
  <c r="V740" i="3"/>
  <c r="W740" i="3"/>
  <c r="X740" i="3"/>
  <c r="Y740" i="3"/>
  <c r="Z740" i="3"/>
  <c r="R741" i="3"/>
  <c r="S741" i="3"/>
  <c r="T741" i="3"/>
  <c r="U741" i="3"/>
  <c r="V741" i="3"/>
  <c r="W741" i="3"/>
  <c r="X741" i="3"/>
  <c r="Y741" i="3"/>
  <c r="Z741" i="3"/>
  <c r="R742" i="3"/>
  <c r="S742" i="3"/>
  <c r="T742" i="3"/>
  <c r="U742" i="3"/>
  <c r="V742" i="3"/>
  <c r="W742" i="3"/>
  <c r="X742" i="3"/>
  <c r="Y742" i="3"/>
  <c r="Z742" i="3"/>
  <c r="R743" i="3"/>
  <c r="S743" i="3"/>
  <c r="T743" i="3"/>
  <c r="U743" i="3"/>
  <c r="V743" i="3"/>
  <c r="W743" i="3"/>
  <c r="X743" i="3"/>
  <c r="Y743" i="3"/>
  <c r="Z743" i="3"/>
  <c r="R744" i="3"/>
  <c r="S744" i="3"/>
  <c r="T744" i="3"/>
  <c r="U744" i="3"/>
  <c r="V744" i="3"/>
  <c r="W744" i="3"/>
  <c r="X744" i="3"/>
  <c r="Y744" i="3"/>
  <c r="Z744" i="3"/>
  <c r="R745" i="3"/>
  <c r="S745" i="3"/>
  <c r="T745" i="3"/>
  <c r="U745" i="3"/>
  <c r="V745" i="3"/>
  <c r="W745" i="3"/>
  <c r="X745" i="3"/>
  <c r="Y745" i="3"/>
  <c r="Z745" i="3"/>
  <c r="R746" i="3"/>
  <c r="S746" i="3"/>
  <c r="T746" i="3"/>
  <c r="U746" i="3"/>
  <c r="V746" i="3"/>
  <c r="W746" i="3"/>
  <c r="X746" i="3"/>
  <c r="Y746" i="3"/>
  <c r="Z746" i="3"/>
  <c r="R747" i="3"/>
  <c r="S747" i="3"/>
  <c r="T747" i="3"/>
  <c r="U747" i="3"/>
  <c r="V747" i="3"/>
  <c r="W747" i="3"/>
  <c r="X747" i="3"/>
  <c r="Y747" i="3"/>
  <c r="Z747" i="3"/>
  <c r="R748" i="3"/>
  <c r="S748" i="3"/>
  <c r="T748" i="3"/>
  <c r="U748" i="3"/>
  <c r="V748" i="3"/>
  <c r="W748" i="3"/>
  <c r="X748" i="3"/>
  <c r="Y748" i="3"/>
  <c r="Z748" i="3"/>
  <c r="R749" i="3"/>
  <c r="S749" i="3"/>
  <c r="T749" i="3"/>
  <c r="U749" i="3"/>
  <c r="V749" i="3"/>
  <c r="W749" i="3"/>
  <c r="X749" i="3"/>
  <c r="Y749" i="3"/>
  <c r="Z749" i="3"/>
  <c r="R750" i="3"/>
  <c r="S750" i="3"/>
  <c r="T750" i="3"/>
  <c r="U750" i="3"/>
  <c r="V750" i="3"/>
  <c r="W750" i="3"/>
  <c r="X750" i="3"/>
  <c r="Y750" i="3"/>
  <c r="Z750" i="3"/>
  <c r="R751" i="3"/>
  <c r="S751" i="3"/>
  <c r="T751" i="3"/>
  <c r="U751" i="3"/>
  <c r="V751" i="3"/>
  <c r="W751" i="3"/>
  <c r="X751" i="3"/>
  <c r="Y751" i="3"/>
  <c r="Z751" i="3"/>
  <c r="R752" i="3"/>
  <c r="S752" i="3"/>
  <c r="T752" i="3"/>
  <c r="U752" i="3"/>
  <c r="V752" i="3"/>
  <c r="W752" i="3"/>
  <c r="X752" i="3"/>
  <c r="Y752" i="3"/>
  <c r="Z752" i="3"/>
  <c r="R753" i="3"/>
  <c r="S753" i="3"/>
  <c r="T753" i="3"/>
  <c r="U753" i="3"/>
  <c r="V753" i="3"/>
  <c r="W753" i="3"/>
  <c r="X753" i="3"/>
  <c r="Y753" i="3"/>
  <c r="Z753" i="3"/>
  <c r="R754" i="3"/>
  <c r="S754" i="3"/>
  <c r="T754" i="3"/>
  <c r="U754" i="3"/>
  <c r="V754" i="3"/>
  <c r="W754" i="3"/>
  <c r="X754" i="3"/>
  <c r="Y754" i="3"/>
  <c r="Z754" i="3"/>
  <c r="R755" i="3"/>
  <c r="S755" i="3"/>
  <c r="T755" i="3"/>
  <c r="U755" i="3"/>
  <c r="V755" i="3"/>
  <c r="W755" i="3"/>
  <c r="X755" i="3"/>
  <c r="Y755" i="3"/>
  <c r="Z755" i="3"/>
  <c r="R756" i="3"/>
  <c r="S756" i="3"/>
  <c r="T756" i="3"/>
  <c r="U756" i="3"/>
  <c r="V756" i="3"/>
  <c r="W756" i="3"/>
  <c r="X756" i="3"/>
  <c r="Y756" i="3"/>
  <c r="Z756" i="3"/>
  <c r="R757" i="3"/>
  <c r="S757" i="3"/>
  <c r="T757" i="3"/>
  <c r="U757" i="3"/>
  <c r="V757" i="3"/>
  <c r="W757" i="3"/>
  <c r="X757" i="3"/>
  <c r="Y757" i="3"/>
  <c r="Z757" i="3"/>
  <c r="R758" i="3"/>
  <c r="S758" i="3"/>
  <c r="T758" i="3"/>
  <c r="U758" i="3"/>
  <c r="V758" i="3"/>
  <c r="W758" i="3"/>
  <c r="X758" i="3"/>
  <c r="Y758" i="3"/>
  <c r="Z758" i="3"/>
  <c r="R759" i="3"/>
  <c r="S759" i="3"/>
  <c r="T759" i="3"/>
  <c r="U759" i="3"/>
  <c r="V759" i="3"/>
  <c r="W759" i="3"/>
  <c r="X759" i="3"/>
  <c r="Y759" i="3"/>
  <c r="Z759" i="3"/>
  <c r="R760" i="3"/>
  <c r="S760" i="3"/>
  <c r="T760" i="3"/>
  <c r="U760" i="3"/>
  <c r="V760" i="3"/>
  <c r="W760" i="3"/>
  <c r="X760" i="3"/>
  <c r="Y760" i="3"/>
  <c r="Z760" i="3"/>
  <c r="R761" i="3"/>
  <c r="S761" i="3"/>
  <c r="T761" i="3"/>
  <c r="U761" i="3"/>
  <c r="V761" i="3"/>
  <c r="W761" i="3"/>
  <c r="X761" i="3"/>
  <c r="Y761" i="3"/>
  <c r="Z761" i="3"/>
  <c r="R762" i="3"/>
  <c r="S762" i="3"/>
  <c r="T762" i="3"/>
  <c r="U762" i="3"/>
  <c r="V762" i="3"/>
  <c r="W762" i="3"/>
  <c r="X762" i="3"/>
  <c r="Y762" i="3"/>
  <c r="Z762" i="3"/>
  <c r="R763" i="3"/>
  <c r="S763" i="3"/>
  <c r="T763" i="3"/>
  <c r="U763" i="3"/>
  <c r="V763" i="3"/>
  <c r="W763" i="3"/>
  <c r="X763" i="3"/>
  <c r="Y763" i="3"/>
  <c r="Z763" i="3"/>
  <c r="R764" i="3"/>
  <c r="S764" i="3"/>
  <c r="T764" i="3"/>
  <c r="U764" i="3"/>
  <c r="V764" i="3"/>
  <c r="W764" i="3"/>
  <c r="X764" i="3"/>
  <c r="Y764" i="3"/>
  <c r="Z764" i="3"/>
  <c r="R765" i="3"/>
  <c r="S765" i="3"/>
  <c r="T765" i="3"/>
  <c r="U765" i="3"/>
  <c r="V765" i="3"/>
  <c r="W765" i="3"/>
  <c r="X765" i="3"/>
  <c r="Y765" i="3"/>
  <c r="Z765" i="3"/>
  <c r="R766" i="3"/>
  <c r="S766" i="3"/>
  <c r="T766" i="3"/>
  <c r="U766" i="3"/>
  <c r="V766" i="3"/>
  <c r="W766" i="3"/>
  <c r="X766" i="3"/>
  <c r="Y766" i="3"/>
  <c r="Z766" i="3"/>
  <c r="R767" i="3"/>
  <c r="S767" i="3"/>
  <c r="T767" i="3"/>
  <c r="U767" i="3"/>
  <c r="V767" i="3"/>
  <c r="W767" i="3"/>
  <c r="X767" i="3"/>
  <c r="Y767" i="3"/>
  <c r="Z767" i="3"/>
  <c r="R768" i="3"/>
  <c r="S768" i="3"/>
  <c r="T768" i="3"/>
  <c r="U768" i="3"/>
  <c r="V768" i="3"/>
  <c r="W768" i="3"/>
  <c r="X768" i="3"/>
  <c r="Y768" i="3"/>
  <c r="Z768" i="3"/>
  <c r="R769" i="3"/>
  <c r="S769" i="3"/>
  <c r="T769" i="3"/>
  <c r="U769" i="3"/>
  <c r="V769" i="3"/>
  <c r="W769" i="3"/>
  <c r="X769" i="3"/>
  <c r="Y769" i="3"/>
  <c r="Z769" i="3"/>
  <c r="R770" i="3"/>
  <c r="S770" i="3"/>
  <c r="T770" i="3"/>
  <c r="U770" i="3"/>
  <c r="V770" i="3"/>
  <c r="W770" i="3"/>
  <c r="X770" i="3"/>
  <c r="Y770" i="3"/>
  <c r="Z770" i="3"/>
  <c r="R771" i="3"/>
  <c r="S771" i="3"/>
  <c r="T771" i="3"/>
  <c r="U771" i="3"/>
  <c r="V771" i="3"/>
  <c r="W771" i="3"/>
  <c r="X771" i="3"/>
  <c r="Y771" i="3"/>
  <c r="Z771" i="3"/>
  <c r="R772" i="3"/>
  <c r="S772" i="3"/>
  <c r="T772" i="3"/>
  <c r="U772" i="3"/>
  <c r="V772" i="3"/>
  <c r="W772" i="3"/>
  <c r="X772" i="3"/>
  <c r="Y772" i="3"/>
  <c r="Z772" i="3"/>
  <c r="R773" i="3"/>
  <c r="S773" i="3"/>
  <c r="T773" i="3"/>
  <c r="U773" i="3"/>
  <c r="V773" i="3"/>
  <c r="W773" i="3"/>
  <c r="X773" i="3"/>
  <c r="Y773" i="3"/>
  <c r="Z773" i="3"/>
  <c r="R774" i="3"/>
  <c r="S774" i="3"/>
  <c r="T774" i="3"/>
  <c r="U774" i="3"/>
  <c r="V774" i="3"/>
  <c r="W774" i="3"/>
  <c r="X774" i="3"/>
  <c r="Y774" i="3"/>
  <c r="Z774" i="3"/>
  <c r="R775" i="3"/>
  <c r="S775" i="3"/>
  <c r="T775" i="3"/>
  <c r="U775" i="3"/>
  <c r="V775" i="3"/>
  <c r="W775" i="3"/>
  <c r="X775" i="3"/>
  <c r="Y775" i="3"/>
  <c r="Z775" i="3"/>
  <c r="R776" i="3"/>
  <c r="S776" i="3"/>
  <c r="T776" i="3"/>
  <c r="U776" i="3"/>
  <c r="V776" i="3"/>
  <c r="W776" i="3"/>
  <c r="X776" i="3"/>
  <c r="Y776" i="3"/>
  <c r="Z776" i="3"/>
  <c r="R777" i="3"/>
  <c r="S777" i="3"/>
  <c r="T777" i="3"/>
  <c r="U777" i="3"/>
  <c r="V777" i="3"/>
  <c r="W777" i="3"/>
  <c r="X777" i="3"/>
  <c r="Y777" i="3"/>
  <c r="Z777" i="3"/>
  <c r="R778" i="3"/>
  <c r="S778" i="3"/>
  <c r="T778" i="3"/>
  <c r="U778" i="3"/>
  <c r="V778" i="3"/>
  <c r="W778" i="3"/>
  <c r="X778" i="3"/>
  <c r="Y778" i="3"/>
  <c r="Z778" i="3"/>
  <c r="R779" i="3"/>
  <c r="S779" i="3"/>
  <c r="T779" i="3"/>
  <c r="U779" i="3"/>
  <c r="V779" i="3"/>
  <c r="W779" i="3"/>
  <c r="X779" i="3"/>
  <c r="Y779" i="3"/>
  <c r="Z779" i="3"/>
  <c r="R780" i="3"/>
  <c r="S780" i="3"/>
  <c r="T780" i="3"/>
  <c r="U780" i="3"/>
  <c r="V780" i="3"/>
  <c r="W780" i="3"/>
  <c r="X780" i="3"/>
  <c r="Y780" i="3"/>
  <c r="Z780" i="3"/>
  <c r="R781" i="3"/>
  <c r="S781" i="3"/>
  <c r="T781" i="3"/>
  <c r="U781" i="3"/>
  <c r="V781" i="3"/>
  <c r="W781" i="3"/>
  <c r="X781" i="3"/>
  <c r="Y781" i="3"/>
  <c r="Z781" i="3"/>
  <c r="R782" i="3"/>
  <c r="S782" i="3"/>
  <c r="T782" i="3"/>
  <c r="U782" i="3"/>
  <c r="V782" i="3"/>
  <c r="W782" i="3"/>
  <c r="X782" i="3"/>
  <c r="Y782" i="3"/>
  <c r="Z782" i="3"/>
  <c r="R783" i="3"/>
  <c r="S783" i="3"/>
  <c r="T783" i="3"/>
  <c r="U783" i="3"/>
  <c r="V783" i="3"/>
  <c r="W783" i="3"/>
  <c r="X783" i="3"/>
  <c r="Y783" i="3"/>
  <c r="Z783" i="3"/>
  <c r="R784" i="3"/>
  <c r="S784" i="3"/>
  <c r="T784" i="3"/>
  <c r="U784" i="3"/>
  <c r="V784" i="3"/>
  <c r="W784" i="3"/>
  <c r="X784" i="3"/>
  <c r="Y784" i="3"/>
  <c r="Z784" i="3"/>
  <c r="R785" i="3"/>
  <c r="S785" i="3"/>
  <c r="T785" i="3"/>
  <c r="U785" i="3"/>
  <c r="V785" i="3"/>
  <c r="W785" i="3"/>
  <c r="X785" i="3"/>
  <c r="Y785" i="3"/>
  <c r="Z785" i="3"/>
  <c r="R786" i="3"/>
  <c r="S786" i="3"/>
  <c r="T786" i="3"/>
  <c r="U786" i="3"/>
  <c r="V786" i="3"/>
  <c r="W786" i="3"/>
  <c r="X786" i="3"/>
  <c r="Y786" i="3"/>
  <c r="Z786" i="3"/>
  <c r="R787" i="3"/>
  <c r="S787" i="3"/>
  <c r="T787" i="3"/>
  <c r="U787" i="3"/>
  <c r="V787" i="3"/>
  <c r="W787" i="3"/>
  <c r="X787" i="3"/>
  <c r="Y787" i="3"/>
  <c r="Z787" i="3"/>
  <c r="R788" i="3"/>
  <c r="S788" i="3"/>
  <c r="T788" i="3"/>
  <c r="U788" i="3"/>
  <c r="V788" i="3"/>
  <c r="W788" i="3"/>
  <c r="X788" i="3"/>
  <c r="Y788" i="3"/>
  <c r="Z788" i="3"/>
  <c r="R789" i="3"/>
  <c r="S789" i="3"/>
  <c r="T789" i="3"/>
  <c r="U789" i="3"/>
  <c r="V789" i="3"/>
  <c r="W789" i="3"/>
  <c r="X789" i="3"/>
  <c r="Y789" i="3"/>
  <c r="Z789" i="3"/>
  <c r="R790" i="3"/>
  <c r="S790" i="3"/>
  <c r="T790" i="3"/>
  <c r="U790" i="3"/>
  <c r="V790" i="3"/>
  <c r="W790" i="3"/>
  <c r="X790" i="3"/>
  <c r="Y790" i="3"/>
  <c r="Z790" i="3"/>
  <c r="R791" i="3"/>
  <c r="S791" i="3"/>
  <c r="T791" i="3"/>
  <c r="U791" i="3"/>
  <c r="V791" i="3"/>
  <c r="W791" i="3"/>
  <c r="X791" i="3"/>
  <c r="Y791" i="3"/>
  <c r="Z791" i="3"/>
  <c r="R792" i="3"/>
  <c r="S792" i="3"/>
  <c r="T792" i="3"/>
  <c r="U792" i="3"/>
  <c r="V792" i="3"/>
  <c r="W792" i="3"/>
  <c r="X792" i="3"/>
  <c r="Y792" i="3"/>
  <c r="Z792" i="3"/>
  <c r="R793" i="3"/>
  <c r="S793" i="3"/>
  <c r="T793" i="3"/>
  <c r="U793" i="3"/>
  <c r="V793" i="3"/>
  <c r="W793" i="3"/>
  <c r="X793" i="3"/>
  <c r="Y793" i="3"/>
  <c r="Z793" i="3"/>
  <c r="R794" i="3"/>
  <c r="S794" i="3"/>
  <c r="T794" i="3"/>
  <c r="U794" i="3"/>
  <c r="V794" i="3"/>
  <c r="W794" i="3"/>
  <c r="X794" i="3"/>
  <c r="Y794" i="3"/>
  <c r="Z794" i="3"/>
  <c r="R795" i="3"/>
  <c r="S795" i="3"/>
  <c r="T795" i="3"/>
  <c r="U795" i="3"/>
  <c r="V795" i="3"/>
  <c r="W795" i="3"/>
  <c r="X795" i="3"/>
  <c r="Y795" i="3"/>
  <c r="Z795" i="3"/>
  <c r="R796" i="3"/>
  <c r="S796" i="3"/>
  <c r="T796" i="3"/>
  <c r="U796" i="3"/>
  <c r="V796" i="3"/>
  <c r="W796" i="3"/>
  <c r="X796" i="3"/>
  <c r="Y796" i="3"/>
  <c r="Z796" i="3"/>
  <c r="R797" i="3"/>
  <c r="S797" i="3"/>
  <c r="T797" i="3"/>
  <c r="U797" i="3"/>
  <c r="V797" i="3"/>
  <c r="W797" i="3"/>
  <c r="X797" i="3"/>
  <c r="Y797" i="3"/>
  <c r="Z797" i="3"/>
  <c r="R798" i="3"/>
  <c r="S798" i="3"/>
  <c r="T798" i="3"/>
  <c r="U798" i="3"/>
  <c r="V798" i="3"/>
  <c r="W798" i="3"/>
  <c r="X798" i="3"/>
  <c r="Y798" i="3"/>
  <c r="Z798" i="3"/>
  <c r="R799" i="3"/>
  <c r="S799" i="3"/>
  <c r="T799" i="3"/>
  <c r="U799" i="3"/>
  <c r="V799" i="3"/>
  <c r="W799" i="3"/>
  <c r="X799" i="3"/>
  <c r="Y799" i="3"/>
  <c r="Z799" i="3"/>
  <c r="R800" i="3"/>
  <c r="S800" i="3"/>
  <c r="T800" i="3"/>
  <c r="U800" i="3"/>
  <c r="V800" i="3"/>
  <c r="W800" i="3"/>
  <c r="X800" i="3"/>
  <c r="Y800" i="3"/>
  <c r="Z800" i="3"/>
  <c r="R801" i="3"/>
  <c r="S801" i="3"/>
  <c r="T801" i="3"/>
  <c r="U801" i="3"/>
  <c r="V801" i="3"/>
  <c r="W801" i="3"/>
  <c r="X801" i="3"/>
  <c r="Y801" i="3"/>
  <c r="Z801" i="3"/>
  <c r="R802" i="3"/>
  <c r="S802" i="3"/>
  <c r="T802" i="3"/>
  <c r="U802" i="3"/>
  <c r="V802" i="3"/>
  <c r="W802" i="3"/>
  <c r="X802" i="3"/>
  <c r="Y802" i="3"/>
  <c r="Z802" i="3"/>
  <c r="R803" i="3"/>
  <c r="S803" i="3"/>
  <c r="T803" i="3"/>
  <c r="U803" i="3"/>
  <c r="V803" i="3"/>
  <c r="W803" i="3"/>
  <c r="X803" i="3"/>
  <c r="Y803" i="3"/>
  <c r="Z803" i="3"/>
  <c r="R804" i="3"/>
  <c r="S804" i="3"/>
  <c r="T804" i="3"/>
  <c r="U804" i="3"/>
  <c r="V804" i="3"/>
  <c r="W804" i="3"/>
  <c r="X804" i="3"/>
  <c r="Y804" i="3"/>
  <c r="Z804" i="3"/>
  <c r="R805" i="3"/>
  <c r="S805" i="3"/>
  <c r="T805" i="3"/>
  <c r="U805" i="3"/>
  <c r="V805" i="3"/>
  <c r="W805" i="3"/>
  <c r="X805" i="3"/>
  <c r="Y805" i="3"/>
  <c r="Z805" i="3"/>
  <c r="R806" i="3"/>
  <c r="S806" i="3"/>
  <c r="T806" i="3"/>
  <c r="U806" i="3"/>
  <c r="V806" i="3"/>
  <c r="W806" i="3"/>
  <c r="X806" i="3"/>
  <c r="Y806" i="3"/>
  <c r="Z806" i="3"/>
  <c r="R807" i="3"/>
  <c r="S807" i="3"/>
  <c r="T807" i="3"/>
  <c r="U807" i="3"/>
  <c r="V807" i="3"/>
  <c r="W807" i="3"/>
  <c r="X807" i="3"/>
  <c r="Y807" i="3"/>
  <c r="Z807" i="3"/>
  <c r="R808" i="3"/>
  <c r="S808" i="3"/>
  <c r="T808" i="3"/>
  <c r="U808" i="3"/>
  <c r="V808" i="3"/>
  <c r="W808" i="3"/>
  <c r="X808" i="3"/>
  <c r="Y808" i="3"/>
  <c r="Z808" i="3"/>
  <c r="R809" i="3"/>
  <c r="S809" i="3"/>
  <c r="T809" i="3"/>
  <c r="U809" i="3"/>
  <c r="V809" i="3"/>
  <c r="W809" i="3"/>
  <c r="X809" i="3"/>
  <c r="Y809" i="3"/>
  <c r="Z809" i="3"/>
  <c r="R810" i="3"/>
  <c r="S810" i="3"/>
  <c r="T810" i="3"/>
  <c r="U810" i="3"/>
  <c r="V810" i="3"/>
  <c r="W810" i="3"/>
  <c r="X810" i="3"/>
  <c r="Y810" i="3"/>
  <c r="Z810" i="3"/>
  <c r="R811" i="3"/>
  <c r="S811" i="3"/>
  <c r="T811" i="3"/>
  <c r="U811" i="3"/>
  <c r="V811" i="3"/>
  <c r="W811" i="3"/>
  <c r="X811" i="3"/>
  <c r="Y811" i="3"/>
  <c r="Z811" i="3"/>
  <c r="R812" i="3"/>
  <c r="S812" i="3"/>
  <c r="T812" i="3"/>
  <c r="U812" i="3"/>
  <c r="V812" i="3"/>
  <c r="W812" i="3"/>
  <c r="X812" i="3"/>
  <c r="Y812" i="3"/>
  <c r="Z812" i="3"/>
  <c r="R813" i="3"/>
  <c r="S813" i="3"/>
  <c r="T813" i="3"/>
  <c r="U813" i="3"/>
  <c r="V813" i="3"/>
  <c r="W813" i="3"/>
  <c r="X813" i="3"/>
  <c r="Y813" i="3"/>
  <c r="Z813" i="3"/>
  <c r="R814" i="3"/>
  <c r="S814" i="3"/>
  <c r="T814" i="3"/>
  <c r="U814" i="3"/>
  <c r="V814" i="3"/>
  <c r="W814" i="3"/>
  <c r="X814" i="3"/>
  <c r="Y814" i="3"/>
  <c r="Z814" i="3"/>
  <c r="R815" i="3"/>
  <c r="S815" i="3"/>
  <c r="T815" i="3"/>
  <c r="U815" i="3"/>
  <c r="V815" i="3"/>
  <c r="W815" i="3"/>
  <c r="X815" i="3"/>
  <c r="Y815" i="3"/>
  <c r="Z815" i="3"/>
  <c r="R816" i="3"/>
  <c r="S816" i="3"/>
  <c r="T816" i="3"/>
  <c r="U816" i="3"/>
  <c r="V816" i="3"/>
  <c r="W816" i="3"/>
  <c r="X816" i="3"/>
  <c r="Y816" i="3"/>
  <c r="Z816" i="3"/>
  <c r="R817" i="3"/>
  <c r="S817" i="3"/>
  <c r="T817" i="3"/>
  <c r="U817" i="3"/>
  <c r="V817" i="3"/>
  <c r="W817" i="3"/>
  <c r="X817" i="3"/>
  <c r="Y817" i="3"/>
  <c r="Z817" i="3"/>
  <c r="R818" i="3"/>
  <c r="S818" i="3"/>
  <c r="T818" i="3"/>
  <c r="U818" i="3"/>
  <c r="V818" i="3"/>
  <c r="W818" i="3"/>
  <c r="X818" i="3"/>
  <c r="Y818" i="3"/>
  <c r="Z818" i="3"/>
  <c r="R819" i="3"/>
  <c r="S819" i="3"/>
  <c r="T819" i="3"/>
  <c r="U819" i="3"/>
  <c r="V819" i="3"/>
  <c r="W819" i="3"/>
  <c r="X819" i="3"/>
  <c r="Y819" i="3"/>
  <c r="Z819" i="3"/>
  <c r="R820" i="3"/>
  <c r="S820" i="3"/>
  <c r="T820" i="3"/>
  <c r="U820" i="3"/>
  <c r="V820" i="3"/>
  <c r="W820" i="3"/>
  <c r="X820" i="3"/>
  <c r="Y820" i="3"/>
  <c r="Z820" i="3"/>
  <c r="R821" i="3"/>
  <c r="S821" i="3"/>
  <c r="T821" i="3"/>
  <c r="U821" i="3"/>
  <c r="V821" i="3"/>
  <c r="W821" i="3"/>
  <c r="X821" i="3"/>
  <c r="Y821" i="3"/>
  <c r="Z821" i="3"/>
  <c r="R822" i="3"/>
  <c r="S822" i="3"/>
  <c r="T822" i="3"/>
  <c r="U822" i="3"/>
  <c r="V822" i="3"/>
  <c r="W822" i="3"/>
  <c r="X822" i="3"/>
  <c r="Y822" i="3"/>
  <c r="Z822" i="3"/>
  <c r="R823" i="3"/>
  <c r="S823" i="3"/>
  <c r="T823" i="3"/>
  <c r="U823" i="3"/>
  <c r="V823" i="3"/>
  <c r="W823" i="3"/>
  <c r="X823" i="3"/>
  <c r="Y823" i="3"/>
  <c r="Z823" i="3"/>
  <c r="R824" i="3"/>
  <c r="S824" i="3"/>
  <c r="T824" i="3"/>
  <c r="U824" i="3"/>
  <c r="V824" i="3"/>
  <c r="W824" i="3"/>
  <c r="X824" i="3"/>
  <c r="Y824" i="3"/>
  <c r="Z824" i="3"/>
  <c r="R825" i="3"/>
  <c r="S825" i="3"/>
  <c r="T825" i="3"/>
  <c r="U825" i="3"/>
  <c r="V825" i="3"/>
  <c r="W825" i="3"/>
  <c r="X825" i="3"/>
  <c r="Y825" i="3"/>
  <c r="Z825" i="3"/>
  <c r="R826" i="3"/>
  <c r="S826" i="3"/>
  <c r="T826" i="3"/>
  <c r="U826" i="3"/>
  <c r="V826" i="3"/>
  <c r="W826" i="3"/>
  <c r="X826" i="3"/>
  <c r="Y826" i="3"/>
  <c r="Z826" i="3"/>
  <c r="R827" i="3"/>
  <c r="S827" i="3"/>
  <c r="T827" i="3"/>
  <c r="U827" i="3"/>
  <c r="V827" i="3"/>
  <c r="W827" i="3"/>
  <c r="X827" i="3"/>
  <c r="Y827" i="3"/>
  <c r="Z827" i="3"/>
  <c r="R828" i="3"/>
  <c r="S828" i="3"/>
  <c r="T828" i="3"/>
  <c r="U828" i="3"/>
  <c r="V828" i="3"/>
  <c r="W828" i="3"/>
  <c r="X828" i="3"/>
  <c r="Y828" i="3"/>
  <c r="Z828" i="3"/>
  <c r="R829" i="3"/>
  <c r="S829" i="3"/>
  <c r="T829" i="3"/>
  <c r="U829" i="3"/>
  <c r="V829" i="3"/>
  <c r="W829" i="3"/>
  <c r="X829" i="3"/>
  <c r="Y829" i="3"/>
  <c r="Z829" i="3"/>
  <c r="R830" i="3"/>
  <c r="S830" i="3"/>
  <c r="T830" i="3"/>
  <c r="U830" i="3"/>
  <c r="V830" i="3"/>
  <c r="W830" i="3"/>
  <c r="X830" i="3"/>
  <c r="Y830" i="3"/>
  <c r="Z830" i="3"/>
  <c r="R28" i="3"/>
  <c r="S28" i="3"/>
  <c r="T28" i="3"/>
  <c r="U28" i="3"/>
  <c r="V28" i="3"/>
  <c r="W28" i="3"/>
  <c r="X28" i="3"/>
  <c r="Y28" i="3"/>
  <c r="Z28" i="3"/>
  <c r="R29" i="3"/>
  <c r="S29" i="3"/>
  <c r="T29" i="3"/>
  <c r="U29" i="3"/>
  <c r="V29" i="3"/>
  <c r="W29" i="3"/>
  <c r="X29" i="3"/>
  <c r="Y29" i="3"/>
  <c r="Z29" i="3"/>
  <c r="R30" i="3"/>
  <c r="S30" i="3"/>
  <c r="T30" i="3"/>
  <c r="U30" i="3"/>
  <c r="V30" i="3"/>
  <c r="W30" i="3"/>
  <c r="X30" i="3"/>
  <c r="Y30" i="3"/>
  <c r="Z30" i="3"/>
  <c r="R31" i="3"/>
  <c r="S31" i="3"/>
  <c r="T31" i="3"/>
  <c r="U31" i="3"/>
  <c r="V31" i="3"/>
  <c r="W31" i="3"/>
  <c r="X31" i="3"/>
  <c r="Y31" i="3"/>
  <c r="Z31" i="3"/>
  <c r="R32" i="3"/>
  <c r="S32" i="3"/>
  <c r="T32" i="3"/>
  <c r="U32" i="3"/>
  <c r="V32" i="3"/>
  <c r="W32" i="3"/>
  <c r="X32" i="3"/>
  <c r="Y32" i="3"/>
  <c r="Z32" i="3"/>
  <c r="R33" i="3"/>
  <c r="S33" i="3"/>
  <c r="T33" i="3"/>
  <c r="U33" i="3"/>
  <c r="V33" i="3"/>
  <c r="W33" i="3"/>
  <c r="X33" i="3"/>
  <c r="Y33" i="3"/>
  <c r="Z33" i="3"/>
  <c r="R34" i="3"/>
  <c r="S34" i="3"/>
  <c r="T34" i="3"/>
  <c r="U34" i="3"/>
  <c r="V34" i="3"/>
  <c r="W34" i="3"/>
  <c r="X34" i="3"/>
  <c r="Y34" i="3"/>
  <c r="Z34" i="3"/>
  <c r="R35" i="3"/>
  <c r="S35" i="3"/>
  <c r="T35" i="3"/>
  <c r="U35" i="3"/>
  <c r="V35" i="3"/>
  <c r="W35" i="3"/>
  <c r="X35" i="3"/>
  <c r="Y35" i="3"/>
  <c r="Z35" i="3"/>
  <c r="R36" i="3"/>
  <c r="S36" i="3"/>
  <c r="T36" i="3"/>
  <c r="U36" i="3"/>
  <c r="V36" i="3"/>
  <c r="W36" i="3"/>
  <c r="X36" i="3"/>
  <c r="Y36" i="3"/>
  <c r="Z36" i="3"/>
  <c r="Q830" i="3"/>
  <c r="Q829" i="3"/>
  <c r="Q828" i="3"/>
  <c r="Q827" i="3"/>
  <c r="Q826" i="3"/>
  <c r="Q825" i="3"/>
  <c r="Q824" i="3"/>
  <c r="Q823" i="3"/>
  <c r="Q822" i="3"/>
  <c r="Q821" i="3"/>
  <c r="Q820" i="3"/>
  <c r="Q819" i="3"/>
  <c r="P71" i="4" s="1"/>
  <c r="Q818" i="3"/>
  <c r="Q817" i="3"/>
  <c r="Q816" i="3"/>
  <c r="Q815" i="3"/>
  <c r="Q814" i="3"/>
  <c r="Q813" i="3"/>
  <c r="Q812" i="3"/>
  <c r="Q811" i="3"/>
  <c r="Q810" i="3"/>
  <c r="Q809" i="3"/>
  <c r="Q808" i="3"/>
  <c r="Q807" i="3"/>
  <c r="P70" i="4" s="1"/>
  <c r="Q806" i="3"/>
  <c r="Q805" i="3"/>
  <c r="Q804" i="3"/>
  <c r="Q803" i="3"/>
  <c r="Q802" i="3"/>
  <c r="Q801" i="3"/>
  <c r="Q800" i="3"/>
  <c r="Q799" i="3"/>
  <c r="Q798" i="3"/>
  <c r="Q797" i="3"/>
  <c r="Q796" i="3"/>
  <c r="Q795" i="3"/>
  <c r="P69" i="4" s="1"/>
  <c r="Q794" i="3"/>
  <c r="Q793" i="3"/>
  <c r="Q792" i="3"/>
  <c r="Q791" i="3"/>
  <c r="Q790" i="3"/>
  <c r="Q789" i="3"/>
  <c r="Q788" i="3"/>
  <c r="Q787" i="3"/>
  <c r="Q786" i="3"/>
  <c r="Q785" i="3"/>
  <c r="Q784" i="3"/>
  <c r="Q783" i="3"/>
  <c r="P68" i="4" s="1"/>
  <c r="Q782" i="3"/>
  <c r="Q781" i="3"/>
  <c r="Q780" i="3"/>
  <c r="Q779" i="3"/>
  <c r="Q778" i="3"/>
  <c r="Q777" i="3"/>
  <c r="Q776" i="3"/>
  <c r="Q775" i="3"/>
  <c r="Q774" i="3"/>
  <c r="Q773" i="3"/>
  <c r="Q772" i="3"/>
  <c r="Q771" i="3"/>
  <c r="P67" i="4" s="1"/>
  <c r="Q770" i="3"/>
  <c r="Q769" i="3"/>
  <c r="Q768" i="3"/>
  <c r="Q767" i="3"/>
  <c r="Q766" i="3"/>
  <c r="Q765" i="3"/>
  <c r="Q764" i="3"/>
  <c r="Q763" i="3"/>
  <c r="Q762" i="3"/>
  <c r="Q761" i="3"/>
  <c r="Q760" i="3"/>
  <c r="Q759" i="3"/>
  <c r="P66" i="4" s="1"/>
  <c r="Q758" i="3"/>
  <c r="Q757" i="3"/>
  <c r="Q756" i="3"/>
  <c r="Q755" i="3"/>
  <c r="Q754" i="3"/>
  <c r="Q753" i="3"/>
  <c r="Q752" i="3"/>
  <c r="Q751" i="3"/>
  <c r="Q750" i="3"/>
  <c r="Q749" i="3"/>
  <c r="Q748" i="3"/>
  <c r="Q747" i="3"/>
  <c r="P65" i="4" s="1"/>
  <c r="Q746" i="3"/>
  <c r="Q745" i="3"/>
  <c r="Q744" i="3"/>
  <c r="Q743" i="3"/>
  <c r="Q742" i="3"/>
  <c r="Q741" i="3"/>
  <c r="Q740" i="3"/>
  <c r="Q739" i="3"/>
  <c r="Q738" i="3"/>
  <c r="Q737" i="3"/>
  <c r="Q736" i="3"/>
  <c r="Q735" i="3"/>
  <c r="P64" i="4" s="1"/>
  <c r="Q734" i="3"/>
  <c r="Q733" i="3"/>
  <c r="Q732" i="3"/>
  <c r="Q731" i="3"/>
  <c r="Q730" i="3"/>
  <c r="Q729" i="3"/>
  <c r="Q728" i="3"/>
  <c r="Q727" i="3"/>
  <c r="Q726" i="3"/>
  <c r="Q725" i="3"/>
  <c r="Q724" i="3"/>
  <c r="Q723" i="3"/>
  <c r="P63" i="4" s="1"/>
  <c r="Q722" i="3"/>
  <c r="Q721" i="3"/>
  <c r="Q720" i="3"/>
  <c r="Q719" i="3"/>
  <c r="Q718" i="3"/>
  <c r="Q717" i="3"/>
  <c r="Q716" i="3"/>
  <c r="Q715" i="3"/>
  <c r="Q714" i="3"/>
  <c r="Q713" i="3"/>
  <c r="Q712" i="3"/>
  <c r="Q711" i="3"/>
  <c r="P62" i="4" s="1"/>
  <c r="Q710" i="3"/>
  <c r="Q709" i="3"/>
  <c r="Q708" i="3"/>
  <c r="Q707" i="3"/>
  <c r="Q706" i="3"/>
  <c r="Q705" i="3"/>
  <c r="Q704" i="3"/>
  <c r="Q703" i="3"/>
  <c r="Q702" i="3"/>
  <c r="Q701" i="3"/>
  <c r="Q700" i="3"/>
  <c r="Q699" i="3"/>
  <c r="P61" i="4" s="1"/>
  <c r="Q698" i="3"/>
  <c r="Q697" i="3"/>
  <c r="Q696" i="3"/>
  <c r="Q695" i="3"/>
  <c r="Q694" i="3"/>
  <c r="Q693" i="3"/>
  <c r="Q692" i="3"/>
  <c r="Q691" i="3"/>
  <c r="Q690" i="3"/>
  <c r="Q689" i="3"/>
  <c r="Q688" i="3"/>
  <c r="Q687" i="3"/>
  <c r="P60" i="4" s="1"/>
  <c r="Q686" i="3"/>
  <c r="Q685" i="3"/>
  <c r="Q684" i="3"/>
  <c r="Q683" i="3"/>
  <c r="Q682" i="3"/>
  <c r="Q681" i="3"/>
  <c r="Q680" i="3"/>
  <c r="Q679" i="3"/>
  <c r="Q678" i="3"/>
  <c r="Q677" i="3"/>
  <c r="Q676" i="3"/>
  <c r="Q675" i="3"/>
  <c r="P59" i="4" s="1"/>
  <c r="Q674" i="3"/>
  <c r="Q673" i="3"/>
  <c r="Q672" i="3"/>
  <c r="Q671" i="3"/>
  <c r="Q670" i="3"/>
  <c r="Q669" i="3"/>
  <c r="Q668" i="3"/>
  <c r="Q667" i="3"/>
  <c r="Q666" i="3"/>
  <c r="Q665" i="3"/>
  <c r="Q664" i="3"/>
  <c r="Q663" i="3"/>
  <c r="P58" i="4" s="1"/>
  <c r="Q662" i="3"/>
  <c r="Q661" i="3"/>
  <c r="Q660" i="3"/>
  <c r="Q659" i="3"/>
  <c r="Q658" i="3"/>
  <c r="Q657" i="3"/>
  <c r="Q656" i="3"/>
  <c r="Q655" i="3"/>
  <c r="Q654" i="3"/>
  <c r="Q653" i="3"/>
  <c r="Q652" i="3"/>
  <c r="Q651" i="3"/>
  <c r="P57" i="4" s="1"/>
  <c r="Q650" i="3"/>
  <c r="Q649" i="3"/>
  <c r="Q648" i="3"/>
  <c r="Q647" i="3"/>
  <c r="Q646" i="3"/>
  <c r="Q645" i="3"/>
  <c r="Q644" i="3"/>
  <c r="Q643" i="3"/>
  <c r="Q642" i="3"/>
  <c r="Q641" i="3"/>
  <c r="Q640" i="3"/>
  <c r="Q639" i="3"/>
  <c r="P56" i="4" s="1"/>
  <c r="Q638" i="3"/>
  <c r="Q637" i="3"/>
  <c r="Q636" i="3"/>
  <c r="Q635" i="3"/>
  <c r="Q634" i="3"/>
  <c r="Q633" i="3"/>
  <c r="Q632" i="3"/>
  <c r="Q631" i="3"/>
  <c r="Q630" i="3"/>
  <c r="Q629" i="3"/>
  <c r="Q628" i="3"/>
  <c r="Q627" i="3"/>
  <c r="P55" i="4" s="1"/>
  <c r="Q626" i="3"/>
  <c r="Q625" i="3"/>
  <c r="Q624" i="3"/>
  <c r="Q623" i="3"/>
  <c r="Q622" i="3"/>
  <c r="Q621" i="3"/>
  <c r="Q620" i="3"/>
  <c r="Q619" i="3"/>
  <c r="Q618" i="3"/>
  <c r="Q617" i="3"/>
  <c r="Q616" i="3"/>
  <c r="Q615" i="3"/>
  <c r="P54" i="4" s="1"/>
  <c r="Q614" i="3"/>
  <c r="Q613" i="3"/>
  <c r="Q612" i="3"/>
  <c r="Q611" i="3"/>
  <c r="Q610" i="3"/>
  <c r="Q609" i="3"/>
  <c r="Q608" i="3"/>
  <c r="Q607" i="3"/>
  <c r="Q606" i="3"/>
  <c r="Q605" i="3"/>
  <c r="Q604" i="3"/>
  <c r="Q603" i="3"/>
  <c r="P53" i="4" s="1"/>
  <c r="Q602" i="3"/>
  <c r="Q601" i="3"/>
  <c r="Q600" i="3"/>
  <c r="Q599" i="3"/>
  <c r="Q598" i="3"/>
  <c r="Q597" i="3"/>
  <c r="Q596" i="3"/>
  <c r="Q595" i="3"/>
  <c r="Q594" i="3"/>
  <c r="Q593" i="3"/>
  <c r="Q592" i="3"/>
  <c r="Q591" i="3"/>
  <c r="P52" i="4" s="1"/>
  <c r="Q590" i="3"/>
  <c r="Q589" i="3"/>
  <c r="Q588" i="3"/>
  <c r="Q587" i="3"/>
  <c r="Q586" i="3"/>
  <c r="Q585" i="3"/>
  <c r="Q584" i="3"/>
  <c r="Q583" i="3"/>
  <c r="Q582" i="3"/>
  <c r="Q581" i="3"/>
  <c r="Q580" i="3"/>
  <c r="Q579" i="3"/>
  <c r="Q578" i="3"/>
  <c r="Q577" i="3"/>
  <c r="Q576" i="3"/>
  <c r="Q575" i="3"/>
  <c r="Q574" i="3"/>
  <c r="Q573" i="3"/>
  <c r="Q572" i="3"/>
  <c r="Q571" i="3"/>
  <c r="Q570" i="3"/>
  <c r="Q569" i="3"/>
  <c r="Q568" i="3"/>
  <c r="Q567" i="3"/>
  <c r="Q566" i="3"/>
  <c r="Q565" i="3"/>
  <c r="Q564" i="3"/>
  <c r="Q563" i="3"/>
  <c r="Q562" i="3"/>
  <c r="Q561" i="3"/>
  <c r="Q560" i="3"/>
  <c r="Q559" i="3"/>
  <c r="Q558" i="3"/>
  <c r="Q557" i="3"/>
  <c r="Q556" i="3"/>
  <c r="Q555" i="3"/>
  <c r="Q554" i="3"/>
  <c r="Q553" i="3"/>
  <c r="Q552" i="3"/>
  <c r="Q551" i="3"/>
  <c r="Q550" i="3"/>
  <c r="Q549" i="3"/>
  <c r="Q548" i="3"/>
  <c r="Q547" i="3"/>
  <c r="Q546" i="3"/>
  <c r="Q545" i="3"/>
  <c r="Q544" i="3"/>
  <c r="Q543" i="3"/>
  <c r="Q542" i="3"/>
  <c r="Q541" i="3"/>
  <c r="Q540" i="3"/>
  <c r="Q539" i="3"/>
  <c r="Q538" i="3"/>
  <c r="Q537" i="3"/>
  <c r="Q536" i="3"/>
  <c r="Q535" i="3"/>
  <c r="Q534" i="3"/>
  <c r="Q533" i="3"/>
  <c r="Q532" i="3"/>
  <c r="Q531" i="3"/>
  <c r="Q530" i="3"/>
  <c r="Q529" i="3"/>
  <c r="Q528" i="3"/>
  <c r="Q527" i="3"/>
  <c r="Q526" i="3"/>
  <c r="Q525" i="3"/>
  <c r="Q524" i="3"/>
  <c r="Q523" i="3"/>
  <c r="Q522" i="3"/>
  <c r="Q521" i="3"/>
  <c r="Q520" i="3"/>
  <c r="Q519" i="3"/>
  <c r="Q518" i="3"/>
  <c r="Q517" i="3"/>
  <c r="Q516" i="3"/>
  <c r="Q515" i="3"/>
  <c r="Q514" i="3"/>
  <c r="Q513" i="3"/>
  <c r="Q512" i="3"/>
  <c r="Q511" i="3"/>
  <c r="Q510" i="3"/>
  <c r="Q509" i="3"/>
  <c r="Q508" i="3"/>
  <c r="Q507" i="3"/>
  <c r="Q506" i="3"/>
  <c r="Q505" i="3"/>
  <c r="Q504" i="3"/>
  <c r="Q503" i="3"/>
  <c r="Q502" i="3"/>
  <c r="Q501" i="3"/>
  <c r="Q500" i="3"/>
  <c r="Q499" i="3"/>
  <c r="Q498" i="3"/>
  <c r="Q497" i="3"/>
  <c r="Q496" i="3"/>
  <c r="Q495" i="3"/>
  <c r="Q494" i="3"/>
  <c r="Q493" i="3"/>
  <c r="Q492" i="3"/>
  <c r="Q491" i="3"/>
  <c r="Q490" i="3"/>
  <c r="Q489" i="3"/>
  <c r="Q488" i="3"/>
  <c r="Q487" i="3"/>
  <c r="Q486" i="3"/>
  <c r="Q485" i="3"/>
  <c r="Q484" i="3"/>
  <c r="Q483" i="3"/>
  <c r="Q482" i="3"/>
  <c r="Q481" i="3"/>
  <c r="Q480" i="3"/>
  <c r="Q479" i="3"/>
  <c r="Q478" i="3"/>
  <c r="Q477" i="3"/>
  <c r="Q476" i="3"/>
  <c r="Q475" i="3"/>
  <c r="Q474" i="3"/>
  <c r="Q473" i="3"/>
  <c r="Q472" i="3"/>
  <c r="Q471" i="3"/>
  <c r="Q470" i="3"/>
  <c r="Q469" i="3"/>
  <c r="Q468" i="3"/>
  <c r="Q467" i="3"/>
  <c r="Q466" i="3"/>
  <c r="Q465" i="3"/>
  <c r="Q464" i="3"/>
  <c r="Q463" i="3"/>
  <c r="Q462" i="3"/>
  <c r="Q461" i="3"/>
  <c r="Q460" i="3"/>
  <c r="Q459" i="3"/>
  <c r="Q458" i="3"/>
  <c r="Q457" i="3"/>
  <c r="Q456" i="3"/>
  <c r="Q455" i="3"/>
  <c r="Q454" i="3"/>
  <c r="Q453" i="3"/>
  <c r="Q452" i="3"/>
  <c r="Q451" i="3"/>
  <c r="Q450" i="3"/>
  <c r="Q449" i="3"/>
  <c r="Q448" i="3"/>
  <c r="Q447" i="3"/>
  <c r="Q446" i="3"/>
  <c r="Q445" i="3"/>
  <c r="Q444" i="3"/>
  <c r="Q443" i="3"/>
  <c r="Q442" i="3"/>
  <c r="Q441" i="3"/>
  <c r="Q440" i="3"/>
  <c r="Q439" i="3"/>
  <c r="Q438" i="3"/>
  <c r="Q437" i="3"/>
  <c r="Q436" i="3"/>
  <c r="Q435" i="3"/>
  <c r="Q434" i="3"/>
  <c r="Q433" i="3"/>
  <c r="Q432" i="3"/>
  <c r="Q431" i="3"/>
  <c r="Q430" i="3"/>
  <c r="Q429" i="3"/>
  <c r="Q428" i="3"/>
  <c r="Q427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13" i="3"/>
  <c r="Q412" i="3"/>
  <c r="Q411" i="3"/>
  <c r="Q410" i="3"/>
  <c r="Q409" i="3"/>
  <c r="Q408" i="3"/>
  <c r="Q407" i="3"/>
  <c r="Q406" i="3"/>
  <c r="Q405" i="3"/>
  <c r="Q404" i="3"/>
  <c r="Q403" i="3"/>
  <c r="Q402" i="3"/>
  <c r="Q401" i="3"/>
  <c r="Q400" i="3"/>
  <c r="Q399" i="3"/>
  <c r="Q398" i="3"/>
  <c r="Q397" i="3"/>
  <c r="Q396" i="3"/>
  <c r="Q395" i="3"/>
  <c r="Q394" i="3"/>
  <c r="Q393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9" i="3"/>
  <c r="R9" i="3"/>
  <c r="S9" i="3"/>
  <c r="T9" i="3"/>
  <c r="U9" i="3"/>
  <c r="V9" i="3"/>
  <c r="W9" i="3"/>
  <c r="X9" i="3"/>
  <c r="Y9" i="3"/>
  <c r="Z9" i="3"/>
  <c r="Q10" i="3"/>
  <c r="R10" i="3"/>
  <c r="S10" i="3"/>
  <c r="T10" i="3"/>
  <c r="U10" i="3"/>
  <c r="V10" i="3"/>
  <c r="W10" i="3"/>
  <c r="X10" i="3"/>
  <c r="Y10" i="3"/>
  <c r="Z10" i="3"/>
  <c r="Q11" i="3"/>
  <c r="R11" i="3"/>
  <c r="S11" i="3"/>
  <c r="T11" i="3"/>
  <c r="U11" i="3"/>
  <c r="V11" i="3"/>
  <c r="W11" i="3"/>
  <c r="X11" i="3"/>
  <c r="Y11" i="3"/>
  <c r="Z11" i="3"/>
  <c r="Q12" i="3"/>
  <c r="R12" i="3"/>
  <c r="S12" i="3"/>
  <c r="T12" i="3"/>
  <c r="U12" i="3"/>
  <c r="V12" i="3"/>
  <c r="W12" i="3"/>
  <c r="X12" i="3"/>
  <c r="Y12" i="3"/>
  <c r="Z12" i="3"/>
  <c r="Q13" i="3"/>
  <c r="R13" i="3"/>
  <c r="S13" i="3"/>
  <c r="T13" i="3"/>
  <c r="U13" i="3"/>
  <c r="V13" i="3"/>
  <c r="W13" i="3"/>
  <c r="X13" i="3"/>
  <c r="Y13" i="3"/>
  <c r="Z13" i="3"/>
  <c r="Q14" i="3"/>
  <c r="R14" i="3"/>
  <c r="S14" i="3"/>
  <c r="T14" i="3"/>
  <c r="U14" i="3"/>
  <c r="V14" i="3"/>
  <c r="W14" i="3"/>
  <c r="X14" i="3"/>
  <c r="Y14" i="3"/>
  <c r="Z14" i="3"/>
  <c r="Q15" i="3"/>
  <c r="R15" i="3"/>
  <c r="S15" i="3"/>
  <c r="T15" i="3"/>
  <c r="U15" i="3"/>
  <c r="V15" i="3"/>
  <c r="W15" i="3"/>
  <c r="X15" i="3"/>
  <c r="Y15" i="3"/>
  <c r="Z15" i="3"/>
  <c r="Q16" i="3"/>
  <c r="R16" i="3"/>
  <c r="S16" i="3"/>
  <c r="T16" i="3"/>
  <c r="U16" i="3"/>
  <c r="V16" i="3"/>
  <c r="W16" i="3"/>
  <c r="X16" i="3"/>
  <c r="Y16" i="3"/>
  <c r="Z16" i="3"/>
  <c r="Q17" i="3"/>
  <c r="R17" i="3"/>
  <c r="S17" i="3"/>
  <c r="T17" i="3"/>
  <c r="U17" i="3"/>
  <c r="V17" i="3"/>
  <c r="W17" i="3"/>
  <c r="X17" i="3"/>
  <c r="Y17" i="3"/>
  <c r="Z17" i="3"/>
  <c r="Q18" i="3"/>
  <c r="R18" i="3"/>
  <c r="S18" i="3"/>
  <c r="T18" i="3"/>
  <c r="U18" i="3"/>
  <c r="V18" i="3"/>
  <c r="W18" i="3"/>
  <c r="X18" i="3"/>
  <c r="Y18" i="3"/>
  <c r="Z18" i="3"/>
  <c r="Q19" i="3"/>
  <c r="R19" i="3"/>
  <c r="S19" i="3"/>
  <c r="T19" i="3"/>
  <c r="U19" i="3"/>
  <c r="V19" i="3"/>
  <c r="W19" i="3"/>
  <c r="X19" i="3"/>
  <c r="Y19" i="3"/>
  <c r="Z19" i="3"/>
  <c r="Q20" i="3"/>
  <c r="R20" i="3"/>
  <c r="S20" i="3"/>
  <c r="T20" i="3"/>
  <c r="U20" i="3"/>
  <c r="V20" i="3"/>
  <c r="W20" i="3"/>
  <c r="X20" i="3"/>
  <c r="Y20" i="3"/>
  <c r="Z20" i="3"/>
  <c r="Q21" i="3"/>
  <c r="R21" i="3"/>
  <c r="S21" i="3"/>
  <c r="T21" i="3"/>
  <c r="U21" i="3"/>
  <c r="V21" i="3"/>
  <c r="W21" i="3"/>
  <c r="X21" i="3"/>
  <c r="Y21" i="3"/>
  <c r="Z21" i="3"/>
  <c r="Q22" i="3"/>
  <c r="R22" i="3"/>
  <c r="S22" i="3"/>
  <c r="T22" i="3"/>
  <c r="U22" i="3"/>
  <c r="V22" i="3"/>
  <c r="W22" i="3"/>
  <c r="X22" i="3"/>
  <c r="Y22" i="3"/>
  <c r="Z22" i="3"/>
  <c r="Q23" i="3"/>
  <c r="R23" i="3"/>
  <c r="S23" i="3"/>
  <c r="T23" i="3"/>
  <c r="U23" i="3"/>
  <c r="V23" i="3"/>
  <c r="W23" i="3"/>
  <c r="X23" i="3"/>
  <c r="Y23" i="3"/>
  <c r="Z23" i="3"/>
  <c r="Q24" i="3"/>
  <c r="R24" i="3"/>
  <c r="S24" i="3"/>
  <c r="T24" i="3"/>
  <c r="U24" i="3"/>
  <c r="V24" i="3"/>
  <c r="W24" i="3"/>
  <c r="X24" i="3"/>
  <c r="Y24" i="3"/>
  <c r="Z24" i="3"/>
  <c r="Q25" i="3"/>
  <c r="R25" i="3"/>
  <c r="S25" i="3"/>
  <c r="T25" i="3"/>
  <c r="U25" i="3"/>
  <c r="V25" i="3"/>
  <c r="W25" i="3"/>
  <c r="X25" i="3"/>
  <c r="Y25" i="3"/>
  <c r="Z25" i="3"/>
  <c r="Q26" i="3"/>
  <c r="R26" i="3"/>
  <c r="S26" i="3"/>
  <c r="T26" i="3"/>
  <c r="U26" i="3"/>
  <c r="V26" i="3"/>
  <c r="W26" i="3"/>
  <c r="X26" i="3"/>
  <c r="Y26" i="3"/>
  <c r="Z26" i="3"/>
  <c r="Q27" i="3"/>
  <c r="R27" i="3"/>
  <c r="S27" i="3"/>
  <c r="T27" i="3"/>
  <c r="U27" i="3"/>
  <c r="V27" i="3"/>
  <c r="W27" i="3"/>
  <c r="X27" i="3"/>
  <c r="Y27" i="3"/>
  <c r="Z27" i="3"/>
  <c r="Q4" i="3"/>
  <c r="R4" i="3"/>
  <c r="S4" i="3"/>
  <c r="T4" i="3"/>
  <c r="U4" i="3"/>
  <c r="V4" i="3"/>
  <c r="W4" i="3"/>
  <c r="X4" i="3"/>
  <c r="Y4" i="3"/>
  <c r="Z4" i="3"/>
  <c r="Q5" i="3"/>
  <c r="R5" i="3"/>
  <c r="S5" i="3"/>
  <c r="T5" i="3"/>
  <c r="U5" i="3"/>
  <c r="V5" i="3"/>
  <c r="W5" i="3"/>
  <c r="X5" i="3"/>
  <c r="Y5" i="3"/>
  <c r="Z5" i="3"/>
  <c r="Q6" i="3"/>
  <c r="R6" i="3"/>
  <c r="S6" i="3"/>
  <c r="T6" i="3"/>
  <c r="U6" i="3"/>
  <c r="V6" i="3"/>
  <c r="W6" i="3"/>
  <c r="X6" i="3"/>
  <c r="Y6" i="3"/>
  <c r="Z6" i="3"/>
  <c r="Q7" i="3"/>
  <c r="R7" i="3"/>
  <c r="S7" i="3"/>
  <c r="T7" i="3"/>
  <c r="U7" i="3"/>
  <c r="V7" i="3"/>
  <c r="W7" i="3"/>
  <c r="X7" i="3"/>
  <c r="Y7" i="3"/>
  <c r="Z7" i="3"/>
  <c r="Q8" i="3"/>
  <c r="R8" i="3"/>
  <c r="S8" i="3"/>
  <c r="T8" i="3"/>
  <c r="U8" i="3"/>
  <c r="V8" i="3"/>
  <c r="W8" i="3"/>
  <c r="X8" i="3"/>
  <c r="Y8" i="3"/>
  <c r="Z8" i="3"/>
  <c r="Z3" i="3"/>
  <c r="Y3" i="3"/>
  <c r="X3" i="3"/>
  <c r="W3" i="3"/>
  <c r="V3" i="3"/>
  <c r="U3" i="3"/>
  <c r="T3" i="3"/>
  <c r="S3" i="3"/>
  <c r="R3" i="3"/>
  <c r="Q3" i="3"/>
  <c r="C4" i="3"/>
  <c r="D4" i="3"/>
  <c r="E4" i="3"/>
  <c r="F4" i="3"/>
  <c r="G4" i="3"/>
  <c r="H4" i="3"/>
  <c r="I4" i="3"/>
  <c r="J4" i="3"/>
  <c r="K4" i="3"/>
  <c r="L4" i="3"/>
  <c r="M4" i="3"/>
  <c r="C5" i="3"/>
  <c r="D5" i="3"/>
  <c r="E5" i="3"/>
  <c r="F5" i="3"/>
  <c r="G5" i="3"/>
  <c r="H5" i="3"/>
  <c r="I5" i="3"/>
  <c r="J5" i="3"/>
  <c r="K5" i="3"/>
  <c r="L5" i="3"/>
  <c r="M5" i="3"/>
  <c r="C6" i="3"/>
  <c r="D6" i="3"/>
  <c r="E6" i="3"/>
  <c r="F6" i="3"/>
  <c r="G6" i="3"/>
  <c r="H6" i="3"/>
  <c r="I6" i="3"/>
  <c r="J6" i="3"/>
  <c r="K6" i="3"/>
  <c r="L6" i="3"/>
  <c r="M6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C40" i="3"/>
  <c r="D40" i="3"/>
  <c r="E40" i="3"/>
  <c r="F40" i="3"/>
  <c r="G40" i="3"/>
  <c r="H40" i="3"/>
  <c r="I40" i="3"/>
  <c r="J40" i="3"/>
  <c r="K40" i="3"/>
  <c r="L40" i="3"/>
  <c r="M40" i="3"/>
  <c r="C41" i="3"/>
  <c r="D41" i="3"/>
  <c r="E41" i="3"/>
  <c r="F41" i="3"/>
  <c r="G41" i="3"/>
  <c r="H41" i="3"/>
  <c r="I41" i="3"/>
  <c r="J41" i="3"/>
  <c r="K41" i="3"/>
  <c r="L41" i="3"/>
  <c r="M41" i="3"/>
  <c r="C42" i="3"/>
  <c r="D42" i="3"/>
  <c r="E42" i="3"/>
  <c r="F42" i="3"/>
  <c r="G42" i="3"/>
  <c r="H42" i="3"/>
  <c r="I42" i="3"/>
  <c r="J42" i="3"/>
  <c r="K42" i="3"/>
  <c r="L42" i="3"/>
  <c r="M42" i="3"/>
  <c r="C43" i="3"/>
  <c r="D43" i="3"/>
  <c r="E43" i="3"/>
  <c r="F43" i="3"/>
  <c r="G43" i="3"/>
  <c r="H43" i="3"/>
  <c r="I43" i="3"/>
  <c r="J43" i="3"/>
  <c r="K43" i="3"/>
  <c r="L43" i="3"/>
  <c r="M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C46" i="3"/>
  <c r="D46" i="3"/>
  <c r="E46" i="3"/>
  <c r="F46" i="3"/>
  <c r="G46" i="3"/>
  <c r="H46" i="3"/>
  <c r="I46" i="3"/>
  <c r="J46" i="3"/>
  <c r="K46" i="3"/>
  <c r="L46" i="3"/>
  <c r="M46" i="3"/>
  <c r="C47" i="3"/>
  <c r="D47" i="3"/>
  <c r="E47" i="3"/>
  <c r="F47" i="3"/>
  <c r="G47" i="3"/>
  <c r="H47" i="3"/>
  <c r="I47" i="3"/>
  <c r="J47" i="3"/>
  <c r="K47" i="3"/>
  <c r="L47" i="3"/>
  <c r="M47" i="3"/>
  <c r="C48" i="3"/>
  <c r="D48" i="3"/>
  <c r="E48" i="3"/>
  <c r="F48" i="3"/>
  <c r="G48" i="3"/>
  <c r="H48" i="3"/>
  <c r="I48" i="3"/>
  <c r="J48" i="3"/>
  <c r="K48" i="3"/>
  <c r="L48" i="3"/>
  <c r="M48" i="3"/>
  <c r="C49" i="3"/>
  <c r="D49" i="3"/>
  <c r="E49" i="3"/>
  <c r="F49" i="3"/>
  <c r="G49" i="3"/>
  <c r="H49" i="3"/>
  <c r="I49" i="3"/>
  <c r="J49" i="3"/>
  <c r="K49" i="3"/>
  <c r="L49" i="3"/>
  <c r="M49" i="3"/>
  <c r="C50" i="3"/>
  <c r="D50" i="3"/>
  <c r="E50" i="3"/>
  <c r="F50" i="3"/>
  <c r="G50" i="3"/>
  <c r="H50" i="3"/>
  <c r="I50" i="3"/>
  <c r="J50" i="3"/>
  <c r="K50" i="3"/>
  <c r="L50" i="3"/>
  <c r="M50" i="3"/>
  <c r="C51" i="3"/>
  <c r="D51" i="3"/>
  <c r="E51" i="3"/>
  <c r="F51" i="3"/>
  <c r="G51" i="3"/>
  <c r="H51" i="3"/>
  <c r="I51" i="3"/>
  <c r="J51" i="3"/>
  <c r="K51" i="3"/>
  <c r="L51" i="3"/>
  <c r="M51" i="3"/>
  <c r="C52" i="3"/>
  <c r="D52" i="3"/>
  <c r="E52" i="3"/>
  <c r="F52" i="3"/>
  <c r="G52" i="3"/>
  <c r="H52" i="3"/>
  <c r="I52" i="3"/>
  <c r="J52" i="3"/>
  <c r="K52" i="3"/>
  <c r="L52" i="3"/>
  <c r="M52" i="3"/>
  <c r="C53" i="3"/>
  <c r="D53" i="3"/>
  <c r="E53" i="3"/>
  <c r="F53" i="3"/>
  <c r="G53" i="3"/>
  <c r="H53" i="3"/>
  <c r="I53" i="3"/>
  <c r="J53" i="3"/>
  <c r="K53" i="3"/>
  <c r="L53" i="3"/>
  <c r="M53" i="3"/>
  <c r="C54" i="3"/>
  <c r="D54" i="3"/>
  <c r="E54" i="3"/>
  <c r="F54" i="3"/>
  <c r="G54" i="3"/>
  <c r="H54" i="3"/>
  <c r="I54" i="3"/>
  <c r="J54" i="3"/>
  <c r="K54" i="3"/>
  <c r="L54" i="3"/>
  <c r="M54" i="3"/>
  <c r="C55" i="3"/>
  <c r="D55" i="3"/>
  <c r="E55" i="3"/>
  <c r="F55" i="3"/>
  <c r="G55" i="3"/>
  <c r="H55" i="3"/>
  <c r="I55" i="3"/>
  <c r="J55" i="3"/>
  <c r="K55" i="3"/>
  <c r="L55" i="3"/>
  <c r="M55" i="3"/>
  <c r="C56" i="3"/>
  <c r="D56" i="3"/>
  <c r="E56" i="3"/>
  <c r="F56" i="3"/>
  <c r="G56" i="3"/>
  <c r="H56" i="3"/>
  <c r="I56" i="3"/>
  <c r="J56" i="3"/>
  <c r="K56" i="3"/>
  <c r="L56" i="3"/>
  <c r="M56" i="3"/>
  <c r="C57" i="3"/>
  <c r="D57" i="3"/>
  <c r="E57" i="3"/>
  <c r="F57" i="3"/>
  <c r="G57" i="3"/>
  <c r="H57" i="3"/>
  <c r="I57" i="3"/>
  <c r="J57" i="3"/>
  <c r="K57" i="3"/>
  <c r="L57" i="3"/>
  <c r="M57" i="3"/>
  <c r="C58" i="3"/>
  <c r="D58" i="3"/>
  <c r="E58" i="3"/>
  <c r="F58" i="3"/>
  <c r="G58" i="3"/>
  <c r="H58" i="3"/>
  <c r="I58" i="3"/>
  <c r="J58" i="3"/>
  <c r="K58" i="3"/>
  <c r="L58" i="3"/>
  <c r="M58" i="3"/>
  <c r="C59" i="3"/>
  <c r="D59" i="3"/>
  <c r="E59" i="3"/>
  <c r="F59" i="3"/>
  <c r="G59" i="3"/>
  <c r="H59" i="3"/>
  <c r="I59" i="3"/>
  <c r="J59" i="3"/>
  <c r="K59" i="3"/>
  <c r="L59" i="3"/>
  <c r="M59" i="3"/>
  <c r="C60" i="3"/>
  <c r="D60" i="3"/>
  <c r="E60" i="3"/>
  <c r="F60" i="3"/>
  <c r="G60" i="3"/>
  <c r="H60" i="3"/>
  <c r="I60" i="3"/>
  <c r="J60" i="3"/>
  <c r="K60" i="3"/>
  <c r="L60" i="3"/>
  <c r="M60" i="3"/>
  <c r="C61" i="3"/>
  <c r="D61" i="3"/>
  <c r="E61" i="3"/>
  <c r="F61" i="3"/>
  <c r="G61" i="3"/>
  <c r="H61" i="3"/>
  <c r="I61" i="3"/>
  <c r="J61" i="3"/>
  <c r="K61" i="3"/>
  <c r="L61" i="3"/>
  <c r="M61" i="3"/>
  <c r="C62" i="3"/>
  <c r="D62" i="3"/>
  <c r="E62" i="3"/>
  <c r="F62" i="3"/>
  <c r="G62" i="3"/>
  <c r="H62" i="3"/>
  <c r="I62" i="3"/>
  <c r="J62" i="3"/>
  <c r="K62" i="3"/>
  <c r="L62" i="3"/>
  <c r="M62" i="3"/>
  <c r="C63" i="3"/>
  <c r="D63" i="3"/>
  <c r="E63" i="3"/>
  <c r="F63" i="3"/>
  <c r="G63" i="3"/>
  <c r="H63" i="3"/>
  <c r="I63" i="3"/>
  <c r="J63" i="3"/>
  <c r="K63" i="3"/>
  <c r="L63" i="3"/>
  <c r="M63" i="3"/>
  <c r="C64" i="3"/>
  <c r="D64" i="3"/>
  <c r="E64" i="3"/>
  <c r="F64" i="3"/>
  <c r="G64" i="3"/>
  <c r="H64" i="3"/>
  <c r="I64" i="3"/>
  <c r="J64" i="3"/>
  <c r="K64" i="3"/>
  <c r="L64" i="3"/>
  <c r="M64" i="3"/>
  <c r="C65" i="3"/>
  <c r="D65" i="3"/>
  <c r="E65" i="3"/>
  <c r="F65" i="3"/>
  <c r="G65" i="3"/>
  <c r="H65" i="3"/>
  <c r="I65" i="3"/>
  <c r="J65" i="3"/>
  <c r="K65" i="3"/>
  <c r="L65" i="3"/>
  <c r="M65" i="3"/>
  <c r="C66" i="3"/>
  <c r="D66" i="3"/>
  <c r="E66" i="3"/>
  <c r="F66" i="3"/>
  <c r="G66" i="3"/>
  <c r="H66" i="3"/>
  <c r="I66" i="3"/>
  <c r="J66" i="3"/>
  <c r="K66" i="3"/>
  <c r="L66" i="3"/>
  <c r="M66" i="3"/>
  <c r="C67" i="3"/>
  <c r="D67" i="3"/>
  <c r="E67" i="3"/>
  <c r="F67" i="3"/>
  <c r="G67" i="3"/>
  <c r="H67" i="3"/>
  <c r="I67" i="3"/>
  <c r="J67" i="3"/>
  <c r="K67" i="3"/>
  <c r="L67" i="3"/>
  <c r="M67" i="3"/>
  <c r="C68" i="3"/>
  <c r="D68" i="3"/>
  <c r="E68" i="3"/>
  <c r="F68" i="3"/>
  <c r="G68" i="3"/>
  <c r="H68" i="3"/>
  <c r="I68" i="3"/>
  <c r="J68" i="3"/>
  <c r="K68" i="3"/>
  <c r="L68" i="3"/>
  <c r="M68" i="3"/>
  <c r="C69" i="3"/>
  <c r="D69" i="3"/>
  <c r="E69" i="3"/>
  <c r="F69" i="3"/>
  <c r="G69" i="3"/>
  <c r="H69" i="3"/>
  <c r="I69" i="3"/>
  <c r="J69" i="3"/>
  <c r="K69" i="3"/>
  <c r="L69" i="3"/>
  <c r="M69" i="3"/>
  <c r="C70" i="3"/>
  <c r="D70" i="3"/>
  <c r="E70" i="3"/>
  <c r="F70" i="3"/>
  <c r="G70" i="3"/>
  <c r="H70" i="3"/>
  <c r="I70" i="3"/>
  <c r="J70" i="3"/>
  <c r="K70" i="3"/>
  <c r="L70" i="3"/>
  <c r="M70" i="3"/>
  <c r="C71" i="3"/>
  <c r="D71" i="3"/>
  <c r="E71" i="3"/>
  <c r="F71" i="3"/>
  <c r="G71" i="3"/>
  <c r="H71" i="3"/>
  <c r="I71" i="3"/>
  <c r="J71" i="3"/>
  <c r="K71" i="3"/>
  <c r="L71" i="3"/>
  <c r="M71" i="3"/>
  <c r="C72" i="3"/>
  <c r="D72" i="3"/>
  <c r="E72" i="3"/>
  <c r="F72" i="3"/>
  <c r="G72" i="3"/>
  <c r="H72" i="3"/>
  <c r="I72" i="3"/>
  <c r="J72" i="3"/>
  <c r="K72" i="3"/>
  <c r="L72" i="3"/>
  <c r="M72" i="3"/>
  <c r="C73" i="3"/>
  <c r="D73" i="3"/>
  <c r="E73" i="3"/>
  <c r="F73" i="3"/>
  <c r="G73" i="3"/>
  <c r="H73" i="3"/>
  <c r="I73" i="3"/>
  <c r="J73" i="3"/>
  <c r="K73" i="3"/>
  <c r="L73" i="3"/>
  <c r="M73" i="3"/>
  <c r="C74" i="3"/>
  <c r="D74" i="3"/>
  <c r="E74" i="3"/>
  <c r="F74" i="3"/>
  <c r="G74" i="3"/>
  <c r="H74" i="3"/>
  <c r="I74" i="3"/>
  <c r="J74" i="3"/>
  <c r="K74" i="3"/>
  <c r="L74" i="3"/>
  <c r="M74" i="3"/>
  <c r="C75" i="3"/>
  <c r="D75" i="3"/>
  <c r="E75" i="3"/>
  <c r="F75" i="3"/>
  <c r="G75" i="3"/>
  <c r="H75" i="3"/>
  <c r="I75" i="3"/>
  <c r="J75" i="3"/>
  <c r="K75" i="3"/>
  <c r="L75" i="3"/>
  <c r="M75" i="3"/>
  <c r="C76" i="3"/>
  <c r="D76" i="3"/>
  <c r="E76" i="3"/>
  <c r="F76" i="3"/>
  <c r="G76" i="3"/>
  <c r="H76" i="3"/>
  <c r="I76" i="3"/>
  <c r="J76" i="3"/>
  <c r="K76" i="3"/>
  <c r="L76" i="3"/>
  <c r="M76" i="3"/>
  <c r="C77" i="3"/>
  <c r="D77" i="3"/>
  <c r="E77" i="3"/>
  <c r="F77" i="3"/>
  <c r="G77" i="3"/>
  <c r="H77" i="3"/>
  <c r="I77" i="3"/>
  <c r="J77" i="3"/>
  <c r="K77" i="3"/>
  <c r="L77" i="3"/>
  <c r="M77" i="3"/>
  <c r="C78" i="3"/>
  <c r="D78" i="3"/>
  <c r="E78" i="3"/>
  <c r="F78" i="3"/>
  <c r="G78" i="3"/>
  <c r="H78" i="3"/>
  <c r="I78" i="3"/>
  <c r="J78" i="3"/>
  <c r="K78" i="3"/>
  <c r="L78" i="3"/>
  <c r="M78" i="3"/>
  <c r="C79" i="3"/>
  <c r="D79" i="3"/>
  <c r="E79" i="3"/>
  <c r="F79" i="3"/>
  <c r="G79" i="3"/>
  <c r="H79" i="3"/>
  <c r="I79" i="3"/>
  <c r="J79" i="3"/>
  <c r="K79" i="3"/>
  <c r="L79" i="3"/>
  <c r="M79" i="3"/>
  <c r="C80" i="3"/>
  <c r="D80" i="3"/>
  <c r="E80" i="3"/>
  <c r="F80" i="3"/>
  <c r="G80" i="3"/>
  <c r="H80" i="3"/>
  <c r="I80" i="3"/>
  <c r="J80" i="3"/>
  <c r="K80" i="3"/>
  <c r="L80" i="3"/>
  <c r="M80" i="3"/>
  <c r="C81" i="3"/>
  <c r="D81" i="3"/>
  <c r="E81" i="3"/>
  <c r="F81" i="3"/>
  <c r="G81" i="3"/>
  <c r="H81" i="3"/>
  <c r="I81" i="3"/>
  <c r="J81" i="3"/>
  <c r="K81" i="3"/>
  <c r="L81" i="3"/>
  <c r="M81" i="3"/>
  <c r="C82" i="3"/>
  <c r="D82" i="3"/>
  <c r="E82" i="3"/>
  <c r="F82" i="3"/>
  <c r="G82" i="3"/>
  <c r="H82" i="3"/>
  <c r="I82" i="3"/>
  <c r="J82" i="3"/>
  <c r="K82" i="3"/>
  <c r="L82" i="3"/>
  <c r="M82" i="3"/>
  <c r="C83" i="3"/>
  <c r="D83" i="3"/>
  <c r="E83" i="3"/>
  <c r="F83" i="3"/>
  <c r="G83" i="3"/>
  <c r="H83" i="3"/>
  <c r="I83" i="3"/>
  <c r="J83" i="3"/>
  <c r="K83" i="3"/>
  <c r="L83" i="3"/>
  <c r="M83" i="3"/>
  <c r="C84" i="3"/>
  <c r="D84" i="3"/>
  <c r="E84" i="3"/>
  <c r="F84" i="3"/>
  <c r="G84" i="3"/>
  <c r="H84" i="3"/>
  <c r="I84" i="3"/>
  <c r="J84" i="3"/>
  <c r="K84" i="3"/>
  <c r="L84" i="3"/>
  <c r="M84" i="3"/>
  <c r="C85" i="3"/>
  <c r="D85" i="3"/>
  <c r="E85" i="3"/>
  <c r="F85" i="3"/>
  <c r="G85" i="3"/>
  <c r="H85" i="3"/>
  <c r="I85" i="3"/>
  <c r="J85" i="3"/>
  <c r="K85" i="3"/>
  <c r="L85" i="3"/>
  <c r="M85" i="3"/>
  <c r="C86" i="3"/>
  <c r="D86" i="3"/>
  <c r="E86" i="3"/>
  <c r="F86" i="3"/>
  <c r="G86" i="3"/>
  <c r="H86" i="3"/>
  <c r="I86" i="3"/>
  <c r="J86" i="3"/>
  <c r="K86" i="3"/>
  <c r="L86" i="3"/>
  <c r="M86" i="3"/>
  <c r="C87" i="3"/>
  <c r="D87" i="3"/>
  <c r="E87" i="3"/>
  <c r="F87" i="3"/>
  <c r="G87" i="3"/>
  <c r="H87" i="3"/>
  <c r="I87" i="3"/>
  <c r="J87" i="3"/>
  <c r="K87" i="3"/>
  <c r="L87" i="3"/>
  <c r="M87" i="3"/>
  <c r="C88" i="3"/>
  <c r="D88" i="3"/>
  <c r="E88" i="3"/>
  <c r="F88" i="3"/>
  <c r="G88" i="3"/>
  <c r="H88" i="3"/>
  <c r="I88" i="3"/>
  <c r="J88" i="3"/>
  <c r="K88" i="3"/>
  <c r="L88" i="3"/>
  <c r="M88" i="3"/>
  <c r="C89" i="3"/>
  <c r="D89" i="3"/>
  <c r="E89" i="3"/>
  <c r="F89" i="3"/>
  <c r="G89" i="3"/>
  <c r="H89" i="3"/>
  <c r="I89" i="3"/>
  <c r="J89" i="3"/>
  <c r="K89" i="3"/>
  <c r="L89" i="3"/>
  <c r="M89" i="3"/>
  <c r="C90" i="3"/>
  <c r="D90" i="3"/>
  <c r="E90" i="3"/>
  <c r="F90" i="3"/>
  <c r="G90" i="3"/>
  <c r="H90" i="3"/>
  <c r="I90" i="3"/>
  <c r="J90" i="3"/>
  <c r="K90" i="3"/>
  <c r="L90" i="3"/>
  <c r="M90" i="3"/>
  <c r="C91" i="3"/>
  <c r="D91" i="3"/>
  <c r="E91" i="3"/>
  <c r="F91" i="3"/>
  <c r="G91" i="3"/>
  <c r="H91" i="3"/>
  <c r="I91" i="3"/>
  <c r="J91" i="3"/>
  <c r="K91" i="3"/>
  <c r="L91" i="3"/>
  <c r="M91" i="3"/>
  <c r="C92" i="3"/>
  <c r="D92" i="3"/>
  <c r="E92" i="3"/>
  <c r="F92" i="3"/>
  <c r="G92" i="3"/>
  <c r="H92" i="3"/>
  <c r="I92" i="3"/>
  <c r="J92" i="3"/>
  <c r="K92" i="3"/>
  <c r="L92" i="3"/>
  <c r="M92" i="3"/>
  <c r="C93" i="3"/>
  <c r="D93" i="3"/>
  <c r="E93" i="3"/>
  <c r="F93" i="3"/>
  <c r="G93" i="3"/>
  <c r="H93" i="3"/>
  <c r="I93" i="3"/>
  <c r="J93" i="3"/>
  <c r="K93" i="3"/>
  <c r="L93" i="3"/>
  <c r="M93" i="3"/>
  <c r="C94" i="3"/>
  <c r="D94" i="3"/>
  <c r="E94" i="3"/>
  <c r="F94" i="3"/>
  <c r="G94" i="3"/>
  <c r="H94" i="3"/>
  <c r="I94" i="3"/>
  <c r="J94" i="3"/>
  <c r="K94" i="3"/>
  <c r="L94" i="3"/>
  <c r="M94" i="3"/>
  <c r="C95" i="3"/>
  <c r="D95" i="3"/>
  <c r="E95" i="3"/>
  <c r="F95" i="3"/>
  <c r="G95" i="3"/>
  <c r="H95" i="3"/>
  <c r="I95" i="3"/>
  <c r="J95" i="3"/>
  <c r="K95" i="3"/>
  <c r="L95" i="3"/>
  <c r="M95" i="3"/>
  <c r="C96" i="3"/>
  <c r="D96" i="3"/>
  <c r="E96" i="3"/>
  <c r="F96" i="3"/>
  <c r="G96" i="3"/>
  <c r="H96" i="3"/>
  <c r="I96" i="3"/>
  <c r="J96" i="3"/>
  <c r="K96" i="3"/>
  <c r="L96" i="3"/>
  <c r="M96" i="3"/>
  <c r="C97" i="3"/>
  <c r="D97" i="3"/>
  <c r="E97" i="3"/>
  <c r="F97" i="3"/>
  <c r="G97" i="3"/>
  <c r="H97" i="3"/>
  <c r="I97" i="3"/>
  <c r="J97" i="3"/>
  <c r="K97" i="3"/>
  <c r="L97" i="3"/>
  <c r="M97" i="3"/>
  <c r="C98" i="3"/>
  <c r="D98" i="3"/>
  <c r="E98" i="3"/>
  <c r="F98" i="3"/>
  <c r="G98" i="3"/>
  <c r="H98" i="3"/>
  <c r="I98" i="3"/>
  <c r="J98" i="3"/>
  <c r="K98" i="3"/>
  <c r="L98" i="3"/>
  <c r="M98" i="3"/>
  <c r="C99" i="3"/>
  <c r="D99" i="3"/>
  <c r="E99" i="3"/>
  <c r="F99" i="3"/>
  <c r="G99" i="3"/>
  <c r="H99" i="3"/>
  <c r="I99" i="3"/>
  <c r="J99" i="3"/>
  <c r="K99" i="3"/>
  <c r="L99" i="3"/>
  <c r="M99" i="3"/>
  <c r="C100" i="3"/>
  <c r="D100" i="3"/>
  <c r="E100" i="3"/>
  <c r="F100" i="3"/>
  <c r="G100" i="3"/>
  <c r="H100" i="3"/>
  <c r="I100" i="3"/>
  <c r="J100" i="3"/>
  <c r="K100" i="3"/>
  <c r="L100" i="3"/>
  <c r="M100" i="3"/>
  <c r="C101" i="3"/>
  <c r="D101" i="3"/>
  <c r="E101" i="3"/>
  <c r="F101" i="3"/>
  <c r="G101" i="3"/>
  <c r="H101" i="3"/>
  <c r="I101" i="3"/>
  <c r="J101" i="3"/>
  <c r="K101" i="3"/>
  <c r="L101" i="3"/>
  <c r="M101" i="3"/>
  <c r="C102" i="3"/>
  <c r="D102" i="3"/>
  <c r="E102" i="3"/>
  <c r="F102" i="3"/>
  <c r="G102" i="3"/>
  <c r="H102" i="3"/>
  <c r="I102" i="3"/>
  <c r="J102" i="3"/>
  <c r="K102" i="3"/>
  <c r="L102" i="3"/>
  <c r="M102" i="3"/>
  <c r="C103" i="3"/>
  <c r="D103" i="3"/>
  <c r="E103" i="3"/>
  <c r="F103" i="3"/>
  <c r="G103" i="3"/>
  <c r="H103" i="3"/>
  <c r="I103" i="3"/>
  <c r="J103" i="3"/>
  <c r="K103" i="3"/>
  <c r="L103" i="3"/>
  <c r="M103" i="3"/>
  <c r="C104" i="3"/>
  <c r="D104" i="3"/>
  <c r="E104" i="3"/>
  <c r="F104" i="3"/>
  <c r="G104" i="3"/>
  <c r="H104" i="3"/>
  <c r="I104" i="3"/>
  <c r="J104" i="3"/>
  <c r="K104" i="3"/>
  <c r="L104" i="3"/>
  <c r="M104" i="3"/>
  <c r="C105" i="3"/>
  <c r="D105" i="3"/>
  <c r="E105" i="3"/>
  <c r="F105" i="3"/>
  <c r="G105" i="3"/>
  <c r="H105" i="3"/>
  <c r="I105" i="3"/>
  <c r="J105" i="3"/>
  <c r="K105" i="3"/>
  <c r="L105" i="3"/>
  <c r="M105" i="3"/>
  <c r="C106" i="3"/>
  <c r="D106" i="3"/>
  <c r="E106" i="3"/>
  <c r="F106" i="3"/>
  <c r="G106" i="3"/>
  <c r="H106" i="3"/>
  <c r="I106" i="3"/>
  <c r="J106" i="3"/>
  <c r="K106" i="3"/>
  <c r="L106" i="3"/>
  <c r="M106" i="3"/>
  <c r="C107" i="3"/>
  <c r="D107" i="3"/>
  <c r="E107" i="3"/>
  <c r="F107" i="3"/>
  <c r="G107" i="3"/>
  <c r="H107" i="3"/>
  <c r="I107" i="3"/>
  <c r="J107" i="3"/>
  <c r="K107" i="3"/>
  <c r="L107" i="3"/>
  <c r="M107" i="3"/>
  <c r="C108" i="3"/>
  <c r="D108" i="3"/>
  <c r="E108" i="3"/>
  <c r="F108" i="3"/>
  <c r="G108" i="3"/>
  <c r="H108" i="3"/>
  <c r="I108" i="3"/>
  <c r="J108" i="3"/>
  <c r="K108" i="3"/>
  <c r="L108" i="3"/>
  <c r="M108" i="3"/>
  <c r="C109" i="3"/>
  <c r="D109" i="3"/>
  <c r="E109" i="3"/>
  <c r="F109" i="3"/>
  <c r="G109" i="3"/>
  <c r="H109" i="3"/>
  <c r="I109" i="3"/>
  <c r="J109" i="3"/>
  <c r="K109" i="3"/>
  <c r="L109" i="3"/>
  <c r="M109" i="3"/>
  <c r="C110" i="3"/>
  <c r="D110" i="3"/>
  <c r="E110" i="3"/>
  <c r="F110" i="3"/>
  <c r="G110" i="3"/>
  <c r="H110" i="3"/>
  <c r="I110" i="3"/>
  <c r="J110" i="3"/>
  <c r="K110" i="3"/>
  <c r="L110" i="3"/>
  <c r="M110" i="3"/>
  <c r="C111" i="3"/>
  <c r="D111" i="3"/>
  <c r="E111" i="3"/>
  <c r="F111" i="3"/>
  <c r="G111" i="3"/>
  <c r="H111" i="3"/>
  <c r="I111" i="3"/>
  <c r="J111" i="3"/>
  <c r="K111" i="3"/>
  <c r="L111" i="3"/>
  <c r="M111" i="3"/>
  <c r="C112" i="3"/>
  <c r="D112" i="3"/>
  <c r="E112" i="3"/>
  <c r="F112" i="3"/>
  <c r="G112" i="3"/>
  <c r="H112" i="3"/>
  <c r="I112" i="3"/>
  <c r="J112" i="3"/>
  <c r="K112" i="3"/>
  <c r="L112" i="3"/>
  <c r="M112" i="3"/>
  <c r="C113" i="3"/>
  <c r="D113" i="3"/>
  <c r="E113" i="3"/>
  <c r="F113" i="3"/>
  <c r="G113" i="3"/>
  <c r="H113" i="3"/>
  <c r="I113" i="3"/>
  <c r="J113" i="3"/>
  <c r="K113" i="3"/>
  <c r="L113" i="3"/>
  <c r="M113" i="3"/>
  <c r="C114" i="3"/>
  <c r="D114" i="3"/>
  <c r="E114" i="3"/>
  <c r="F114" i="3"/>
  <c r="G114" i="3"/>
  <c r="H114" i="3"/>
  <c r="I114" i="3"/>
  <c r="J114" i="3"/>
  <c r="K114" i="3"/>
  <c r="L114" i="3"/>
  <c r="M114" i="3"/>
  <c r="C115" i="3"/>
  <c r="D115" i="3"/>
  <c r="E115" i="3"/>
  <c r="F115" i="3"/>
  <c r="G115" i="3"/>
  <c r="H115" i="3"/>
  <c r="I115" i="3"/>
  <c r="J115" i="3"/>
  <c r="K115" i="3"/>
  <c r="L115" i="3"/>
  <c r="M115" i="3"/>
  <c r="C116" i="3"/>
  <c r="D116" i="3"/>
  <c r="E116" i="3"/>
  <c r="F116" i="3"/>
  <c r="G116" i="3"/>
  <c r="H116" i="3"/>
  <c r="I116" i="3"/>
  <c r="J116" i="3"/>
  <c r="K116" i="3"/>
  <c r="L116" i="3"/>
  <c r="M116" i="3"/>
  <c r="C117" i="3"/>
  <c r="D117" i="3"/>
  <c r="E117" i="3"/>
  <c r="F117" i="3"/>
  <c r="G117" i="3"/>
  <c r="H117" i="3"/>
  <c r="I117" i="3"/>
  <c r="J117" i="3"/>
  <c r="K117" i="3"/>
  <c r="L117" i="3"/>
  <c r="M117" i="3"/>
  <c r="C118" i="3"/>
  <c r="D118" i="3"/>
  <c r="E118" i="3"/>
  <c r="F118" i="3"/>
  <c r="G118" i="3"/>
  <c r="H118" i="3"/>
  <c r="I118" i="3"/>
  <c r="J118" i="3"/>
  <c r="K118" i="3"/>
  <c r="L118" i="3"/>
  <c r="M118" i="3"/>
  <c r="C119" i="3"/>
  <c r="D119" i="3"/>
  <c r="E119" i="3"/>
  <c r="F119" i="3"/>
  <c r="G119" i="3"/>
  <c r="H119" i="3"/>
  <c r="I119" i="3"/>
  <c r="J119" i="3"/>
  <c r="K119" i="3"/>
  <c r="L119" i="3"/>
  <c r="M119" i="3"/>
  <c r="C120" i="3"/>
  <c r="D120" i="3"/>
  <c r="E120" i="3"/>
  <c r="F120" i="3"/>
  <c r="G120" i="3"/>
  <c r="H120" i="3"/>
  <c r="I120" i="3"/>
  <c r="J120" i="3"/>
  <c r="K120" i="3"/>
  <c r="L120" i="3"/>
  <c r="M120" i="3"/>
  <c r="C121" i="3"/>
  <c r="D121" i="3"/>
  <c r="E121" i="3"/>
  <c r="F121" i="3"/>
  <c r="G121" i="3"/>
  <c r="H121" i="3"/>
  <c r="I121" i="3"/>
  <c r="J121" i="3"/>
  <c r="K121" i="3"/>
  <c r="L121" i="3"/>
  <c r="M121" i="3"/>
  <c r="C122" i="3"/>
  <c r="D122" i="3"/>
  <c r="E122" i="3"/>
  <c r="F122" i="3"/>
  <c r="G122" i="3"/>
  <c r="H122" i="3"/>
  <c r="I122" i="3"/>
  <c r="J122" i="3"/>
  <c r="K122" i="3"/>
  <c r="L122" i="3"/>
  <c r="M122" i="3"/>
  <c r="C123" i="3"/>
  <c r="D123" i="3"/>
  <c r="E123" i="3"/>
  <c r="F123" i="3"/>
  <c r="G123" i="3"/>
  <c r="H123" i="3"/>
  <c r="I123" i="3"/>
  <c r="J123" i="3"/>
  <c r="K123" i="3"/>
  <c r="L123" i="3"/>
  <c r="M123" i="3"/>
  <c r="C124" i="3"/>
  <c r="D124" i="3"/>
  <c r="E124" i="3"/>
  <c r="F124" i="3"/>
  <c r="G124" i="3"/>
  <c r="H124" i="3"/>
  <c r="I124" i="3"/>
  <c r="J124" i="3"/>
  <c r="K124" i="3"/>
  <c r="L124" i="3"/>
  <c r="M124" i="3"/>
  <c r="C125" i="3"/>
  <c r="D125" i="3"/>
  <c r="E125" i="3"/>
  <c r="F125" i="3"/>
  <c r="G125" i="3"/>
  <c r="H125" i="3"/>
  <c r="I125" i="3"/>
  <c r="J125" i="3"/>
  <c r="K125" i="3"/>
  <c r="L125" i="3"/>
  <c r="M125" i="3"/>
  <c r="C126" i="3"/>
  <c r="D126" i="3"/>
  <c r="E126" i="3"/>
  <c r="F126" i="3"/>
  <c r="G126" i="3"/>
  <c r="H126" i="3"/>
  <c r="I126" i="3"/>
  <c r="J126" i="3"/>
  <c r="K126" i="3"/>
  <c r="L126" i="3"/>
  <c r="M126" i="3"/>
  <c r="C127" i="3"/>
  <c r="D127" i="3"/>
  <c r="E127" i="3"/>
  <c r="F127" i="3"/>
  <c r="G127" i="3"/>
  <c r="H127" i="3"/>
  <c r="I127" i="3"/>
  <c r="J127" i="3"/>
  <c r="K127" i="3"/>
  <c r="L127" i="3"/>
  <c r="M127" i="3"/>
  <c r="C128" i="3"/>
  <c r="D128" i="3"/>
  <c r="E128" i="3"/>
  <c r="F128" i="3"/>
  <c r="G128" i="3"/>
  <c r="H128" i="3"/>
  <c r="I128" i="3"/>
  <c r="J128" i="3"/>
  <c r="K128" i="3"/>
  <c r="L128" i="3"/>
  <c r="M128" i="3"/>
  <c r="C129" i="3"/>
  <c r="D129" i="3"/>
  <c r="E129" i="3"/>
  <c r="F129" i="3"/>
  <c r="G129" i="3"/>
  <c r="H129" i="3"/>
  <c r="I129" i="3"/>
  <c r="J129" i="3"/>
  <c r="K129" i="3"/>
  <c r="L129" i="3"/>
  <c r="M129" i="3"/>
  <c r="C130" i="3"/>
  <c r="D130" i="3"/>
  <c r="E130" i="3"/>
  <c r="F130" i="3"/>
  <c r="G130" i="3"/>
  <c r="H130" i="3"/>
  <c r="I130" i="3"/>
  <c r="J130" i="3"/>
  <c r="K130" i="3"/>
  <c r="L130" i="3"/>
  <c r="M130" i="3"/>
  <c r="C131" i="3"/>
  <c r="D131" i="3"/>
  <c r="E131" i="3"/>
  <c r="F131" i="3"/>
  <c r="G131" i="3"/>
  <c r="H131" i="3"/>
  <c r="I131" i="3"/>
  <c r="J131" i="3"/>
  <c r="K131" i="3"/>
  <c r="L131" i="3"/>
  <c r="M131" i="3"/>
  <c r="C132" i="3"/>
  <c r="D132" i="3"/>
  <c r="E132" i="3"/>
  <c r="F132" i="3"/>
  <c r="G132" i="3"/>
  <c r="H132" i="3"/>
  <c r="I132" i="3"/>
  <c r="J132" i="3"/>
  <c r="K132" i="3"/>
  <c r="L132" i="3"/>
  <c r="M132" i="3"/>
  <c r="C133" i="3"/>
  <c r="D133" i="3"/>
  <c r="E133" i="3"/>
  <c r="F133" i="3"/>
  <c r="G133" i="3"/>
  <c r="H133" i="3"/>
  <c r="I133" i="3"/>
  <c r="J133" i="3"/>
  <c r="K133" i="3"/>
  <c r="L133" i="3"/>
  <c r="M133" i="3"/>
  <c r="C134" i="3"/>
  <c r="D134" i="3"/>
  <c r="E134" i="3"/>
  <c r="F134" i="3"/>
  <c r="G134" i="3"/>
  <c r="H134" i="3"/>
  <c r="I134" i="3"/>
  <c r="J134" i="3"/>
  <c r="K134" i="3"/>
  <c r="L134" i="3"/>
  <c r="M134" i="3"/>
  <c r="C135" i="3"/>
  <c r="D135" i="3"/>
  <c r="E135" i="3"/>
  <c r="F135" i="3"/>
  <c r="G135" i="3"/>
  <c r="H135" i="3"/>
  <c r="I135" i="3"/>
  <c r="J135" i="3"/>
  <c r="K135" i="3"/>
  <c r="L135" i="3"/>
  <c r="M135" i="3"/>
  <c r="C136" i="3"/>
  <c r="D136" i="3"/>
  <c r="E136" i="3"/>
  <c r="F136" i="3"/>
  <c r="G136" i="3"/>
  <c r="H136" i="3"/>
  <c r="I136" i="3"/>
  <c r="J136" i="3"/>
  <c r="K136" i="3"/>
  <c r="L136" i="3"/>
  <c r="M136" i="3"/>
  <c r="C137" i="3"/>
  <c r="D137" i="3"/>
  <c r="E137" i="3"/>
  <c r="F137" i="3"/>
  <c r="G137" i="3"/>
  <c r="H137" i="3"/>
  <c r="I137" i="3"/>
  <c r="J137" i="3"/>
  <c r="K137" i="3"/>
  <c r="L137" i="3"/>
  <c r="M137" i="3"/>
  <c r="C138" i="3"/>
  <c r="D138" i="3"/>
  <c r="E138" i="3"/>
  <c r="F138" i="3"/>
  <c r="G138" i="3"/>
  <c r="H138" i="3"/>
  <c r="I138" i="3"/>
  <c r="J138" i="3"/>
  <c r="K138" i="3"/>
  <c r="L138" i="3"/>
  <c r="M138" i="3"/>
  <c r="C139" i="3"/>
  <c r="D139" i="3"/>
  <c r="E139" i="3"/>
  <c r="F139" i="3"/>
  <c r="G139" i="3"/>
  <c r="H139" i="3"/>
  <c r="I139" i="3"/>
  <c r="J139" i="3"/>
  <c r="K139" i="3"/>
  <c r="L139" i="3"/>
  <c r="M139" i="3"/>
  <c r="C140" i="3"/>
  <c r="D140" i="3"/>
  <c r="E140" i="3"/>
  <c r="F140" i="3"/>
  <c r="G140" i="3"/>
  <c r="H140" i="3"/>
  <c r="I140" i="3"/>
  <c r="J140" i="3"/>
  <c r="K140" i="3"/>
  <c r="L140" i="3"/>
  <c r="M140" i="3"/>
  <c r="C141" i="3"/>
  <c r="D141" i="3"/>
  <c r="E141" i="3"/>
  <c r="F141" i="3"/>
  <c r="G141" i="3"/>
  <c r="H141" i="3"/>
  <c r="I141" i="3"/>
  <c r="J141" i="3"/>
  <c r="K141" i="3"/>
  <c r="L141" i="3"/>
  <c r="M141" i="3"/>
  <c r="C142" i="3"/>
  <c r="D142" i="3"/>
  <c r="E142" i="3"/>
  <c r="F142" i="3"/>
  <c r="G142" i="3"/>
  <c r="H142" i="3"/>
  <c r="I142" i="3"/>
  <c r="J142" i="3"/>
  <c r="K142" i="3"/>
  <c r="L142" i="3"/>
  <c r="M142" i="3"/>
  <c r="C143" i="3"/>
  <c r="D143" i="3"/>
  <c r="E143" i="3"/>
  <c r="F143" i="3"/>
  <c r="G143" i="3"/>
  <c r="H143" i="3"/>
  <c r="I143" i="3"/>
  <c r="J143" i="3"/>
  <c r="K143" i="3"/>
  <c r="L143" i="3"/>
  <c r="M143" i="3"/>
  <c r="C144" i="3"/>
  <c r="D144" i="3"/>
  <c r="E144" i="3"/>
  <c r="F144" i="3"/>
  <c r="G144" i="3"/>
  <c r="H144" i="3"/>
  <c r="I144" i="3"/>
  <c r="J144" i="3"/>
  <c r="K144" i="3"/>
  <c r="L144" i="3"/>
  <c r="M144" i="3"/>
  <c r="C145" i="3"/>
  <c r="D145" i="3"/>
  <c r="E145" i="3"/>
  <c r="F145" i="3"/>
  <c r="G145" i="3"/>
  <c r="H145" i="3"/>
  <c r="I145" i="3"/>
  <c r="J145" i="3"/>
  <c r="K145" i="3"/>
  <c r="L145" i="3"/>
  <c r="M145" i="3"/>
  <c r="C146" i="3"/>
  <c r="D146" i="3"/>
  <c r="E146" i="3"/>
  <c r="F146" i="3"/>
  <c r="G146" i="3"/>
  <c r="H146" i="3"/>
  <c r="I146" i="3"/>
  <c r="J146" i="3"/>
  <c r="K146" i="3"/>
  <c r="L146" i="3"/>
  <c r="M146" i="3"/>
  <c r="C147" i="3"/>
  <c r="D147" i="3"/>
  <c r="E147" i="3"/>
  <c r="F147" i="3"/>
  <c r="G147" i="3"/>
  <c r="H147" i="3"/>
  <c r="I147" i="3"/>
  <c r="J147" i="3"/>
  <c r="K147" i="3"/>
  <c r="L147" i="3"/>
  <c r="M147" i="3"/>
  <c r="C148" i="3"/>
  <c r="D148" i="3"/>
  <c r="E148" i="3"/>
  <c r="F148" i="3"/>
  <c r="G148" i="3"/>
  <c r="H148" i="3"/>
  <c r="I148" i="3"/>
  <c r="J148" i="3"/>
  <c r="K148" i="3"/>
  <c r="L148" i="3"/>
  <c r="M148" i="3"/>
  <c r="C149" i="3"/>
  <c r="D149" i="3"/>
  <c r="E149" i="3"/>
  <c r="F149" i="3"/>
  <c r="G149" i="3"/>
  <c r="H149" i="3"/>
  <c r="I149" i="3"/>
  <c r="J149" i="3"/>
  <c r="K149" i="3"/>
  <c r="L149" i="3"/>
  <c r="M149" i="3"/>
  <c r="C150" i="3"/>
  <c r="D150" i="3"/>
  <c r="E150" i="3"/>
  <c r="F150" i="3"/>
  <c r="G150" i="3"/>
  <c r="H150" i="3"/>
  <c r="I150" i="3"/>
  <c r="J150" i="3"/>
  <c r="K150" i="3"/>
  <c r="L150" i="3"/>
  <c r="M150" i="3"/>
  <c r="C151" i="3"/>
  <c r="D151" i="3"/>
  <c r="E151" i="3"/>
  <c r="F151" i="3"/>
  <c r="G151" i="3"/>
  <c r="H151" i="3"/>
  <c r="I151" i="3"/>
  <c r="J151" i="3"/>
  <c r="K151" i="3"/>
  <c r="L151" i="3"/>
  <c r="M151" i="3"/>
  <c r="C152" i="3"/>
  <c r="D152" i="3"/>
  <c r="E152" i="3"/>
  <c r="F152" i="3"/>
  <c r="G152" i="3"/>
  <c r="H152" i="3"/>
  <c r="I152" i="3"/>
  <c r="J152" i="3"/>
  <c r="K152" i="3"/>
  <c r="L152" i="3"/>
  <c r="M152" i="3"/>
  <c r="C153" i="3"/>
  <c r="D153" i="3"/>
  <c r="E153" i="3"/>
  <c r="F153" i="3"/>
  <c r="G153" i="3"/>
  <c r="H153" i="3"/>
  <c r="I153" i="3"/>
  <c r="J153" i="3"/>
  <c r="K153" i="3"/>
  <c r="L153" i="3"/>
  <c r="M153" i="3"/>
  <c r="C154" i="3"/>
  <c r="D154" i="3"/>
  <c r="E154" i="3"/>
  <c r="F154" i="3"/>
  <c r="G154" i="3"/>
  <c r="H154" i="3"/>
  <c r="I154" i="3"/>
  <c r="J154" i="3"/>
  <c r="K154" i="3"/>
  <c r="L154" i="3"/>
  <c r="M154" i="3"/>
  <c r="C155" i="3"/>
  <c r="D155" i="3"/>
  <c r="E155" i="3"/>
  <c r="F155" i="3"/>
  <c r="G155" i="3"/>
  <c r="H155" i="3"/>
  <c r="I155" i="3"/>
  <c r="J155" i="3"/>
  <c r="K155" i="3"/>
  <c r="L155" i="3"/>
  <c r="M155" i="3"/>
  <c r="C156" i="3"/>
  <c r="D156" i="3"/>
  <c r="E156" i="3"/>
  <c r="F156" i="3"/>
  <c r="G156" i="3"/>
  <c r="H156" i="3"/>
  <c r="I156" i="3"/>
  <c r="J156" i="3"/>
  <c r="K156" i="3"/>
  <c r="L156" i="3"/>
  <c r="M156" i="3"/>
  <c r="C157" i="3"/>
  <c r="D157" i="3"/>
  <c r="E157" i="3"/>
  <c r="F157" i="3"/>
  <c r="G157" i="3"/>
  <c r="H157" i="3"/>
  <c r="I157" i="3"/>
  <c r="J157" i="3"/>
  <c r="K157" i="3"/>
  <c r="L157" i="3"/>
  <c r="M157" i="3"/>
  <c r="C158" i="3"/>
  <c r="D158" i="3"/>
  <c r="E158" i="3"/>
  <c r="F158" i="3"/>
  <c r="G158" i="3"/>
  <c r="H158" i="3"/>
  <c r="I158" i="3"/>
  <c r="J158" i="3"/>
  <c r="K158" i="3"/>
  <c r="L158" i="3"/>
  <c r="M158" i="3"/>
  <c r="C159" i="3"/>
  <c r="D159" i="3"/>
  <c r="E159" i="3"/>
  <c r="F159" i="3"/>
  <c r="G159" i="3"/>
  <c r="H159" i="3"/>
  <c r="I159" i="3"/>
  <c r="J159" i="3"/>
  <c r="K159" i="3"/>
  <c r="L159" i="3"/>
  <c r="M159" i="3"/>
  <c r="C160" i="3"/>
  <c r="D160" i="3"/>
  <c r="E160" i="3"/>
  <c r="F160" i="3"/>
  <c r="G160" i="3"/>
  <c r="H160" i="3"/>
  <c r="I160" i="3"/>
  <c r="J160" i="3"/>
  <c r="K160" i="3"/>
  <c r="L160" i="3"/>
  <c r="M160" i="3"/>
  <c r="C161" i="3"/>
  <c r="D161" i="3"/>
  <c r="E161" i="3"/>
  <c r="F161" i="3"/>
  <c r="G161" i="3"/>
  <c r="H161" i="3"/>
  <c r="I161" i="3"/>
  <c r="J161" i="3"/>
  <c r="K161" i="3"/>
  <c r="L161" i="3"/>
  <c r="M161" i="3"/>
  <c r="C162" i="3"/>
  <c r="D162" i="3"/>
  <c r="E162" i="3"/>
  <c r="F162" i="3"/>
  <c r="G162" i="3"/>
  <c r="H162" i="3"/>
  <c r="I162" i="3"/>
  <c r="J162" i="3"/>
  <c r="K162" i="3"/>
  <c r="L162" i="3"/>
  <c r="M162" i="3"/>
  <c r="C163" i="3"/>
  <c r="D163" i="3"/>
  <c r="E163" i="3"/>
  <c r="F163" i="3"/>
  <c r="G163" i="3"/>
  <c r="H163" i="3"/>
  <c r="I163" i="3"/>
  <c r="J163" i="3"/>
  <c r="K163" i="3"/>
  <c r="L163" i="3"/>
  <c r="M163" i="3"/>
  <c r="C164" i="3"/>
  <c r="D164" i="3"/>
  <c r="E164" i="3"/>
  <c r="F164" i="3"/>
  <c r="G164" i="3"/>
  <c r="H164" i="3"/>
  <c r="I164" i="3"/>
  <c r="J164" i="3"/>
  <c r="K164" i="3"/>
  <c r="L164" i="3"/>
  <c r="M164" i="3"/>
  <c r="C165" i="3"/>
  <c r="D165" i="3"/>
  <c r="E165" i="3"/>
  <c r="F165" i="3"/>
  <c r="G165" i="3"/>
  <c r="H165" i="3"/>
  <c r="I165" i="3"/>
  <c r="J165" i="3"/>
  <c r="K165" i="3"/>
  <c r="L165" i="3"/>
  <c r="M165" i="3"/>
  <c r="C166" i="3"/>
  <c r="D166" i="3"/>
  <c r="E166" i="3"/>
  <c r="F166" i="3"/>
  <c r="G166" i="3"/>
  <c r="H166" i="3"/>
  <c r="I166" i="3"/>
  <c r="J166" i="3"/>
  <c r="K166" i="3"/>
  <c r="L166" i="3"/>
  <c r="M166" i="3"/>
  <c r="C167" i="3"/>
  <c r="D167" i="3"/>
  <c r="E167" i="3"/>
  <c r="F167" i="3"/>
  <c r="G167" i="3"/>
  <c r="H167" i="3"/>
  <c r="I167" i="3"/>
  <c r="J167" i="3"/>
  <c r="K167" i="3"/>
  <c r="L167" i="3"/>
  <c r="M167" i="3"/>
  <c r="C168" i="3"/>
  <c r="D168" i="3"/>
  <c r="E168" i="3"/>
  <c r="F168" i="3"/>
  <c r="G168" i="3"/>
  <c r="H168" i="3"/>
  <c r="I168" i="3"/>
  <c r="J168" i="3"/>
  <c r="K168" i="3"/>
  <c r="L168" i="3"/>
  <c r="M168" i="3"/>
  <c r="C169" i="3"/>
  <c r="D169" i="3"/>
  <c r="E169" i="3"/>
  <c r="F169" i="3"/>
  <c r="G169" i="3"/>
  <c r="H169" i="3"/>
  <c r="I169" i="3"/>
  <c r="J169" i="3"/>
  <c r="K169" i="3"/>
  <c r="L169" i="3"/>
  <c r="M169" i="3"/>
  <c r="C170" i="3"/>
  <c r="D170" i="3"/>
  <c r="E170" i="3"/>
  <c r="F170" i="3"/>
  <c r="G170" i="3"/>
  <c r="H170" i="3"/>
  <c r="I170" i="3"/>
  <c r="J170" i="3"/>
  <c r="K170" i="3"/>
  <c r="L170" i="3"/>
  <c r="M170" i="3"/>
  <c r="C171" i="3"/>
  <c r="D171" i="3"/>
  <c r="E171" i="3"/>
  <c r="F171" i="3"/>
  <c r="G171" i="3"/>
  <c r="H171" i="3"/>
  <c r="I171" i="3"/>
  <c r="J171" i="3"/>
  <c r="K171" i="3"/>
  <c r="L171" i="3"/>
  <c r="M171" i="3"/>
  <c r="C172" i="3"/>
  <c r="D172" i="3"/>
  <c r="E172" i="3"/>
  <c r="F172" i="3"/>
  <c r="G172" i="3"/>
  <c r="H172" i="3"/>
  <c r="I172" i="3"/>
  <c r="J172" i="3"/>
  <c r="K172" i="3"/>
  <c r="L172" i="3"/>
  <c r="M172" i="3"/>
  <c r="C173" i="3"/>
  <c r="D173" i="3"/>
  <c r="E173" i="3"/>
  <c r="F173" i="3"/>
  <c r="G173" i="3"/>
  <c r="H173" i="3"/>
  <c r="I173" i="3"/>
  <c r="J173" i="3"/>
  <c r="K173" i="3"/>
  <c r="L173" i="3"/>
  <c r="M173" i="3"/>
  <c r="C174" i="3"/>
  <c r="D174" i="3"/>
  <c r="E174" i="3"/>
  <c r="F174" i="3"/>
  <c r="G174" i="3"/>
  <c r="H174" i="3"/>
  <c r="I174" i="3"/>
  <c r="J174" i="3"/>
  <c r="K174" i="3"/>
  <c r="L174" i="3"/>
  <c r="M174" i="3"/>
  <c r="C175" i="3"/>
  <c r="D175" i="3"/>
  <c r="E175" i="3"/>
  <c r="F175" i="3"/>
  <c r="G175" i="3"/>
  <c r="H175" i="3"/>
  <c r="I175" i="3"/>
  <c r="J175" i="3"/>
  <c r="K175" i="3"/>
  <c r="L175" i="3"/>
  <c r="M175" i="3"/>
  <c r="C176" i="3"/>
  <c r="D176" i="3"/>
  <c r="E176" i="3"/>
  <c r="F176" i="3"/>
  <c r="G176" i="3"/>
  <c r="H176" i="3"/>
  <c r="I176" i="3"/>
  <c r="J176" i="3"/>
  <c r="K176" i="3"/>
  <c r="L176" i="3"/>
  <c r="M176" i="3"/>
  <c r="C177" i="3"/>
  <c r="D177" i="3"/>
  <c r="E177" i="3"/>
  <c r="F177" i="3"/>
  <c r="G177" i="3"/>
  <c r="H177" i="3"/>
  <c r="I177" i="3"/>
  <c r="J177" i="3"/>
  <c r="K177" i="3"/>
  <c r="L177" i="3"/>
  <c r="M177" i="3"/>
  <c r="C178" i="3"/>
  <c r="D178" i="3"/>
  <c r="E178" i="3"/>
  <c r="F178" i="3"/>
  <c r="G178" i="3"/>
  <c r="H178" i="3"/>
  <c r="I178" i="3"/>
  <c r="J178" i="3"/>
  <c r="K178" i="3"/>
  <c r="L178" i="3"/>
  <c r="M178" i="3"/>
  <c r="C179" i="3"/>
  <c r="D179" i="3"/>
  <c r="E179" i="3"/>
  <c r="F179" i="3"/>
  <c r="G179" i="3"/>
  <c r="H179" i="3"/>
  <c r="I179" i="3"/>
  <c r="J179" i="3"/>
  <c r="K179" i="3"/>
  <c r="L179" i="3"/>
  <c r="M179" i="3"/>
  <c r="C180" i="3"/>
  <c r="D180" i="3"/>
  <c r="E180" i="3"/>
  <c r="F180" i="3"/>
  <c r="G180" i="3"/>
  <c r="H180" i="3"/>
  <c r="I180" i="3"/>
  <c r="J180" i="3"/>
  <c r="K180" i="3"/>
  <c r="L180" i="3"/>
  <c r="M180" i="3"/>
  <c r="C181" i="3"/>
  <c r="D181" i="3"/>
  <c r="E181" i="3"/>
  <c r="F181" i="3"/>
  <c r="G181" i="3"/>
  <c r="H181" i="3"/>
  <c r="I181" i="3"/>
  <c r="J181" i="3"/>
  <c r="K181" i="3"/>
  <c r="L181" i="3"/>
  <c r="M181" i="3"/>
  <c r="C182" i="3"/>
  <c r="D182" i="3"/>
  <c r="E182" i="3"/>
  <c r="F182" i="3"/>
  <c r="G182" i="3"/>
  <c r="H182" i="3"/>
  <c r="I182" i="3"/>
  <c r="J182" i="3"/>
  <c r="K182" i="3"/>
  <c r="L182" i="3"/>
  <c r="M182" i="3"/>
  <c r="C183" i="3"/>
  <c r="D183" i="3"/>
  <c r="E183" i="3"/>
  <c r="F183" i="3"/>
  <c r="G183" i="3"/>
  <c r="H183" i="3"/>
  <c r="I183" i="3"/>
  <c r="J183" i="3"/>
  <c r="K183" i="3"/>
  <c r="L183" i="3"/>
  <c r="M183" i="3"/>
  <c r="C184" i="3"/>
  <c r="D184" i="3"/>
  <c r="E184" i="3"/>
  <c r="F184" i="3"/>
  <c r="G184" i="3"/>
  <c r="H184" i="3"/>
  <c r="I184" i="3"/>
  <c r="J184" i="3"/>
  <c r="K184" i="3"/>
  <c r="L184" i="3"/>
  <c r="M184" i="3"/>
  <c r="C185" i="3"/>
  <c r="D185" i="3"/>
  <c r="E185" i="3"/>
  <c r="F185" i="3"/>
  <c r="G185" i="3"/>
  <c r="H185" i="3"/>
  <c r="I185" i="3"/>
  <c r="J185" i="3"/>
  <c r="K185" i="3"/>
  <c r="L185" i="3"/>
  <c r="M185" i="3"/>
  <c r="C186" i="3"/>
  <c r="D186" i="3"/>
  <c r="E186" i="3"/>
  <c r="F186" i="3"/>
  <c r="G186" i="3"/>
  <c r="H186" i="3"/>
  <c r="I186" i="3"/>
  <c r="J186" i="3"/>
  <c r="K186" i="3"/>
  <c r="L186" i="3"/>
  <c r="M186" i="3"/>
  <c r="C187" i="3"/>
  <c r="D187" i="3"/>
  <c r="E187" i="3"/>
  <c r="F187" i="3"/>
  <c r="G187" i="3"/>
  <c r="H187" i="3"/>
  <c r="I187" i="3"/>
  <c r="J187" i="3"/>
  <c r="K187" i="3"/>
  <c r="L187" i="3"/>
  <c r="M187" i="3"/>
  <c r="C188" i="3"/>
  <c r="D188" i="3"/>
  <c r="E188" i="3"/>
  <c r="F188" i="3"/>
  <c r="G188" i="3"/>
  <c r="H188" i="3"/>
  <c r="I188" i="3"/>
  <c r="J188" i="3"/>
  <c r="K188" i="3"/>
  <c r="L188" i="3"/>
  <c r="M188" i="3"/>
  <c r="C189" i="3"/>
  <c r="D189" i="3"/>
  <c r="E189" i="3"/>
  <c r="F189" i="3"/>
  <c r="G189" i="3"/>
  <c r="H189" i="3"/>
  <c r="I189" i="3"/>
  <c r="J189" i="3"/>
  <c r="K189" i="3"/>
  <c r="L189" i="3"/>
  <c r="M189" i="3"/>
  <c r="C190" i="3"/>
  <c r="D190" i="3"/>
  <c r="E190" i="3"/>
  <c r="F190" i="3"/>
  <c r="G190" i="3"/>
  <c r="H190" i="3"/>
  <c r="I190" i="3"/>
  <c r="J190" i="3"/>
  <c r="K190" i="3"/>
  <c r="L190" i="3"/>
  <c r="M190" i="3"/>
  <c r="C191" i="3"/>
  <c r="D191" i="3"/>
  <c r="E191" i="3"/>
  <c r="F191" i="3"/>
  <c r="G191" i="3"/>
  <c r="H191" i="3"/>
  <c r="I191" i="3"/>
  <c r="J191" i="3"/>
  <c r="K191" i="3"/>
  <c r="L191" i="3"/>
  <c r="M191" i="3"/>
  <c r="C192" i="3"/>
  <c r="D192" i="3"/>
  <c r="E192" i="3"/>
  <c r="F192" i="3"/>
  <c r="G192" i="3"/>
  <c r="H192" i="3"/>
  <c r="I192" i="3"/>
  <c r="J192" i="3"/>
  <c r="K192" i="3"/>
  <c r="L192" i="3"/>
  <c r="M192" i="3"/>
  <c r="C193" i="3"/>
  <c r="D193" i="3"/>
  <c r="E193" i="3"/>
  <c r="F193" i="3"/>
  <c r="G193" i="3"/>
  <c r="H193" i="3"/>
  <c r="I193" i="3"/>
  <c r="J193" i="3"/>
  <c r="K193" i="3"/>
  <c r="L193" i="3"/>
  <c r="M193" i="3"/>
  <c r="C194" i="3"/>
  <c r="D194" i="3"/>
  <c r="E194" i="3"/>
  <c r="F194" i="3"/>
  <c r="G194" i="3"/>
  <c r="H194" i="3"/>
  <c r="I194" i="3"/>
  <c r="J194" i="3"/>
  <c r="K194" i="3"/>
  <c r="L194" i="3"/>
  <c r="M194" i="3"/>
  <c r="C195" i="3"/>
  <c r="D195" i="3"/>
  <c r="E195" i="3"/>
  <c r="F195" i="3"/>
  <c r="G195" i="3"/>
  <c r="H195" i="3"/>
  <c r="I195" i="3"/>
  <c r="J195" i="3"/>
  <c r="K195" i="3"/>
  <c r="L195" i="3"/>
  <c r="M195" i="3"/>
  <c r="C196" i="3"/>
  <c r="D196" i="3"/>
  <c r="E196" i="3"/>
  <c r="F196" i="3"/>
  <c r="G196" i="3"/>
  <c r="H196" i="3"/>
  <c r="I196" i="3"/>
  <c r="J196" i="3"/>
  <c r="K196" i="3"/>
  <c r="L196" i="3"/>
  <c r="M196" i="3"/>
  <c r="C197" i="3"/>
  <c r="D197" i="3"/>
  <c r="E197" i="3"/>
  <c r="F197" i="3"/>
  <c r="G197" i="3"/>
  <c r="H197" i="3"/>
  <c r="I197" i="3"/>
  <c r="J197" i="3"/>
  <c r="K197" i="3"/>
  <c r="L197" i="3"/>
  <c r="M197" i="3"/>
  <c r="C198" i="3"/>
  <c r="D198" i="3"/>
  <c r="E198" i="3"/>
  <c r="F198" i="3"/>
  <c r="G198" i="3"/>
  <c r="H198" i="3"/>
  <c r="I198" i="3"/>
  <c r="J198" i="3"/>
  <c r="K198" i="3"/>
  <c r="L198" i="3"/>
  <c r="M198" i="3"/>
  <c r="C199" i="3"/>
  <c r="D199" i="3"/>
  <c r="E199" i="3"/>
  <c r="F199" i="3"/>
  <c r="G199" i="3"/>
  <c r="H199" i="3"/>
  <c r="I199" i="3"/>
  <c r="J199" i="3"/>
  <c r="K199" i="3"/>
  <c r="L199" i="3"/>
  <c r="M199" i="3"/>
  <c r="C200" i="3"/>
  <c r="D200" i="3"/>
  <c r="E200" i="3"/>
  <c r="F200" i="3"/>
  <c r="G200" i="3"/>
  <c r="H200" i="3"/>
  <c r="I200" i="3"/>
  <c r="J200" i="3"/>
  <c r="K200" i="3"/>
  <c r="L200" i="3"/>
  <c r="M200" i="3"/>
  <c r="C201" i="3"/>
  <c r="D201" i="3"/>
  <c r="E201" i="3"/>
  <c r="F201" i="3"/>
  <c r="G201" i="3"/>
  <c r="H201" i="3"/>
  <c r="I201" i="3"/>
  <c r="J201" i="3"/>
  <c r="K201" i="3"/>
  <c r="L201" i="3"/>
  <c r="M201" i="3"/>
  <c r="C202" i="3"/>
  <c r="D202" i="3"/>
  <c r="E202" i="3"/>
  <c r="F202" i="3"/>
  <c r="G202" i="3"/>
  <c r="H202" i="3"/>
  <c r="I202" i="3"/>
  <c r="J202" i="3"/>
  <c r="K202" i="3"/>
  <c r="L202" i="3"/>
  <c r="M202" i="3"/>
  <c r="C203" i="3"/>
  <c r="D203" i="3"/>
  <c r="E203" i="3"/>
  <c r="F203" i="3"/>
  <c r="G203" i="3"/>
  <c r="H203" i="3"/>
  <c r="I203" i="3"/>
  <c r="J203" i="3"/>
  <c r="K203" i="3"/>
  <c r="L203" i="3"/>
  <c r="M203" i="3"/>
  <c r="C204" i="3"/>
  <c r="D204" i="3"/>
  <c r="E204" i="3"/>
  <c r="F204" i="3"/>
  <c r="G204" i="3"/>
  <c r="H204" i="3"/>
  <c r="I204" i="3"/>
  <c r="J204" i="3"/>
  <c r="K204" i="3"/>
  <c r="L204" i="3"/>
  <c r="M204" i="3"/>
  <c r="C205" i="3"/>
  <c r="D205" i="3"/>
  <c r="E205" i="3"/>
  <c r="F205" i="3"/>
  <c r="G205" i="3"/>
  <c r="H205" i="3"/>
  <c r="I205" i="3"/>
  <c r="J205" i="3"/>
  <c r="K205" i="3"/>
  <c r="L205" i="3"/>
  <c r="M205" i="3"/>
  <c r="C206" i="3"/>
  <c r="D206" i="3"/>
  <c r="E206" i="3"/>
  <c r="F206" i="3"/>
  <c r="G206" i="3"/>
  <c r="H206" i="3"/>
  <c r="I206" i="3"/>
  <c r="J206" i="3"/>
  <c r="K206" i="3"/>
  <c r="L206" i="3"/>
  <c r="M206" i="3"/>
  <c r="C207" i="3"/>
  <c r="D207" i="3"/>
  <c r="E207" i="3"/>
  <c r="F207" i="3"/>
  <c r="G207" i="3"/>
  <c r="H207" i="3"/>
  <c r="I207" i="3"/>
  <c r="J207" i="3"/>
  <c r="K207" i="3"/>
  <c r="L207" i="3"/>
  <c r="M207" i="3"/>
  <c r="C208" i="3"/>
  <c r="D208" i="3"/>
  <c r="E208" i="3"/>
  <c r="F208" i="3"/>
  <c r="G208" i="3"/>
  <c r="H208" i="3"/>
  <c r="I208" i="3"/>
  <c r="J208" i="3"/>
  <c r="K208" i="3"/>
  <c r="L208" i="3"/>
  <c r="M208" i="3"/>
  <c r="C209" i="3"/>
  <c r="D209" i="3"/>
  <c r="E209" i="3"/>
  <c r="F209" i="3"/>
  <c r="G209" i="3"/>
  <c r="H209" i="3"/>
  <c r="I209" i="3"/>
  <c r="J209" i="3"/>
  <c r="K209" i="3"/>
  <c r="L209" i="3"/>
  <c r="M209" i="3"/>
  <c r="C210" i="3"/>
  <c r="D210" i="3"/>
  <c r="E210" i="3"/>
  <c r="F210" i="3"/>
  <c r="G210" i="3"/>
  <c r="H210" i="3"/>
  <c r="I210" i="3"/>
  <c r="J210" i="3"/>
  <c r="K210" i="3"/>
  <c r="L210" i="3"/>
  <c r="M210" i="3"/>
  <c r="C211" i="3"/>
  <c r="D211" i="3"/>
  <c r="E211" i="3"/>
  <c r="F211" i="3"/>
  <c r="G211" i="3"/>
  <c r="H211" i="3"/>
  <c r="I211" i="3"/>
  <c r="J211" i="3"/>
  <c r="K211" i="3"/>
  <c r="L211" i="3"/>
  <c r="M211" i="3"/>
  <c r="C212" i="3"/>
  <c r="D212" i="3"/>
  <c r="E212" i="3"/>
  <c r="F212" i="3"/>
  <c r="G212" i="3"/>
  <c r="H212" i="3"/>
  <c r="I212" i="3"/>
  <c r="J212" i="3"/>
  <c r="K212" i="3"/>
  <c r="L212" i="3"/>
  <c r="M212" i="3"/>
  <c r="C213" i="3"/>
  <c r="D213" i="3"/>
  <c r="E213" i="3"/>
  <c r="F213" i="3"/>
  <c r="G213" i="3"/>
  <c r="H213" i="3"/>
  <c r="I213" i="3"/>
  <c r="J213" i="3"/>
  <c r="K213" i="3"/>
  <c r="L213" i="3"/>
  <c r="M213" i="3"/>
  <c r="C214" i="3"/>
  <c r="D214" i="3"/>
  <c r="E214" i="3"/>
  <c r="F214" i="3"/>
  <c r="G214" i="3"/>
  <c r="H214" i="3"/>
  <c r="I214" i="3"/>
  <c r="J214" i="3"/>
  <c r="K214" i="3"/>
  <c r="L214" i="3"/>
  <c r="M214" i="3"/>
  <c r="C215" i="3"/>
  <c r="D215" i="3"/>
  <c r="E215" i="3"/>
  <c r="F215" i="3"/>
  <c r="G215" i="3"/>
  <c r="H215" i="3"/>
  <c r="I215" i="3"/>
  <c r="J215" i="3"/>
  <c r="K215" i="3"/>
  <c r="L215" i="3"/>
  <c r="M215" i="3"/>
  <c r="C216" i="3"/>
  <c r="D216" i="3"/>
  <c r="E216" i="3"/>
  <c r="F216" i="3"/>
  <c r="G216" i="3"/>
  <c r="H216" i="3"/>
  <c r="I216" i="3"/>
  <c r="J216" i="3"/>
  <c r="K216" i="3"/>
  <c r="L216" i="3"/>
  <c r="M216" i="3"/>
  <c r="C217" i="3"/>
  <c r="D217" i="3"/>
  <c r="E217" i="3"/>
  <c r="F217" i="3"/>
  <c r="G217" i="3"/>
  <c r="H217" i="3"/>
  <c r="I217" i="3"/>
  <c r="J217" i="3"/>
  <c r="K217" i="3"/>
  <c r="L217" i="3"/>
  <c r="M217" i="3"/>
  <c r="C218" i="3"/>
  <c r="D218" i="3"/>
  <c r="E218" i="3"/>
  <c r="F218" i="3"/>
  <c r="G218" i="3"/>
  <c r="H218" i="3"/>
  <c r="I218" i="3"/>
  <c r="J218" i="3"/>
  <c r="K218" i="3"/>
  <c r="L218" i="3"/>
  <c r="M218" i="3"/>
  <c r="C219" i="3"/>
  <c r="D219" i="3"/>
  <c r="E219" i="3"/>
  <c r="F219" i="3"/>
  <c r="G219" i="3"/>
  <c r="H219" i="3"/>
  <c r="I219" i="3"/>
  <c r="J219" i="3"/>
  <c r="K219" i="3"/>
  <c r="L219" i="3"/>
  <c r="M219" i="3"/>
  <c r="C220" i="3"/>
  <c r="D220" i="3"/>
  <c r="E220" i="3"/>
  <c r="F220" i="3"/>
  <c r="G220" i="3"/>
  <c r="H220" i="3"/>
  <c r="I220" i="3"/>
  <c r="J220" i="3"/>
  <c r="K220" i="3"/>
  <c r="L220" i="3"/>
  <c r="M220" i="3"/>
  <c r="C221" i="3"/>
  <c r="D221" i="3"/>
  <c r="E221" i="3"/>
  <c r="F221" i="3"/>
  <c r="G221" i="3"/>
  <c r="H221" i="3"/>
  <c r="I221" i="3"/>
  <c r="J221" i="3"/>
  <c r="K221" i="3"/>
  <c r="L221" i="3"/>
  <c r="M221" i="3"/>
  <c r="C222" i="3"/>
  <c r="D222" i="3"/>
  <c r="E222" i="3"/>
  <c r="F222" i="3"/>
  <c r="G222" i="3"/>
  <c r="H222" i="3"/>
  <c r="I222" i="3"/>
  <c r="J222" i="3"/>
  <c r="K222" i="3"/>
  <c r="L222" i="3"/>
  <c r="M222" i="3"/>
  <c r="C223" i="3"/>
  <c r="D223" i="3"/>
  <c r="E223" i="3"/>
  <c r="F223" i="3"/>
  <c r="G223" i="3"/>
  <c r="H223" i="3"/>
  <c r="I223" i="3"/>
  <c r="J223" i="3"/>
  <c r="K223" i="3"/>
  <c r="L223" i="3"/>
  <c r="M223" i="3"/>
  <c r="C224" i="3"/>
  <c r="D224" i="3"/>
  <c r="E224" i="3"/>
  <c r="F224" i="3"/>
  <c r="G224" i="3"/>
  <c r="H224" i="3"/>
  <c r="I224" i="3"/>
  <c r="J224" i="3"/>
  <c r="K224" i="3"/>
  <c r="L224" i="3"/>
  <c r="M224" i="3"/>
  <c r="C225" i="3"/>
  <c r="D225" i="3"/>
  <c r="E225" i="3"/>
  <c r="F225" i="3"/>
  <c r="G225" i="3"/>
  <c r="H225" i="3"/>
  <c r="I225" i="3"/>
  <c r="J225" i="3"/>
  <c r="K225" i="3"/>
  <c r="L225" i="3"/>
  <c r="M225" i="3"/>
  <c r="C226" i="3"/>
  <c r="D226" i="3"/>
  <c r="E226" i="3"/>
  <c r="F226" i="3"/>
  <c r="G226" i="3"/>
  <c r="H226" i="3"/>
  <c r="I226" i="3"/>
  <c r="J226" i="3"/>
  <c r="K226" i="3"/>
  <c r="L226" i="3"/>
  <c r="M226" i="3"/>
  <c r="C227" i="3"/>
  <c r="D227" i="3"/>
  <c r="E227" i="3"/>
  <c r="F227" i="3"/>
  <c r="G227" i="3"/>
  <c r="H227" i="3"/>
  <c r="I227" i="3"/>
  <c r="J227" i="3"/>
  <c r="K227" i="3"/>
  <c r="L227" i="3"/>
  <c r="M227" i="3"/>
  <c r="C228" i="3"/>
  <c r="D228" i="3"/>
  <c r="E228" i="3"/>
  <c r="F228" i="3"/>
  <c r="G228" i="3"/>
  <c r="H228" i="3"/>
  <c r="I228" i="3"/>
  <c r="J228" i="3"/>
  <c r="K228" i="3"/>
  <c r="L228" i="3"/>
  <c r="M228" i="3"/>
  <c r="C229" i="3"/>
  <c r="D229" i="3"/>
  <c r="E229" i="3"/>
  <c r="F229" i="3"/>
  <c r="G229" i="3"/>
  <c r="H229" i="3"/>
  <c r="I229" i="3"/>
  <c r="J229" i="3"/>
  <c r="K229" i="3"/>
  <c r="L229" i="3"/>
  <c r="M229" i="3"/>
  <c r="C230" i="3"/>
  <c r="D230" i="3"/>
  <c r="E230" i="3"/>
  <c r="F230" i="3"/>
  <c r="G230" i="3"/>
  <c r="H230" i="3"/>
  <c r="I230" i="3"/>
  <c r="J230" i="3"/>
  <c r="K230" i="3"/>
  <c r="L230" i="3"/>
  <c r="M230" i="3"/>
  <c r="C231" i="3"/>
  <c r="D231" i="3"/>
  <c r="E231" i="3"/>
  <c r="F231" i="3"/>
  <c r="G231" i="3"/>
  <c r="H231" i="3"/>
  <c r="I231" i="3"/>
  <c r="J231" i="3"/>
  <c r="K231" i="3"/>
  <c r="L231" i="3"/>
  <c r="M231" i="3"/>
  <c r="C232" i="3"/>
  <c r="D232" i="3"/>
  <c r="E232" i="3"/>
  <c r="F232" i="3"/>
  <c r="G232" i="3"/>
  <c r="H232" i="3"/>
  <c r="I232" i="3"/>
  <c r="J232" i="3"/>
  <c r="K232" i="3"/>
  <c r="L232" i="3"/>
  <c r="M232" i="3"/>
  <c r="C233" i="3"/>
  <c r="D233" i="3"/>
  <c r="E233" i="3"/>
  <c r="F233" i="3"/>
  <c r="G233" i="3"/>
  <c r="H233" i="3"/>
  <c r="I233" i="3"/>
  <c r="J233" i="3"/>
  <c r="K233" i="3"/>
  <c r="L233" i="3"/>
  <c r="M233" i="3"/>
  <c r="C234" i="3"/>
  <c r="D234" i="3"/>
  <c r="E234" i="3"/>
  <c r="F234" i="3"/>
  <c r="G234" i="3"/>
  <c r="H234" i="3"/>
  <c r="I234" i="3"/>
  <c r="J234" i="3"/>
  <c r="K234" i="3"/>
  <c r="L234" i="3"/>
  <c r="M234" i="3"/>
  <c r="C235" i="3"/>
  <c r="D235" i="3"/>
  <c r="E235" i="3"/>
  <c r="F235" i="3"/>
  <c r="G235" i="3"/>
  <c r="H235" i="3"/>
  <c r="I235" i="3"/>
  <c r="J235" i="3"/>
  <c r="K235" i="3"/>
  <c r="L235" i="3"/>
  <c r="M235" i="3"/>
  <c r="C236" i="3"/>
  <c r="D236" i="3"/>
  <c r="E236" i="3"/>
  <c r="F236" i="3"/>
  <c r="G236" i="3"/>
  <c r="H236" i="3"/>
  <c r="I236" i="3"/>
  <c r="J236" i="3"/>
  <c r="K236" i="3"/>
  <c r="L236" i="3"/>
  <c r="M236" i="3"/>
  <c r="C237" i="3"/>
  <c r="D237" i="3"/>
  <c r="E237" i="3"/>
  <c r="F237" i="3"/>
  <c r="G237" i="3"/>
  <c r="H237" i="3"/>
  <c r="I237" i="3"/>
  <c r="J237" i="3"/>
  <c r="K237" i="3"/>
  <c r="L237" i="3"/>
  <c r="M237" i="3"/>
  <c r="C238" i="3"/>
  <c r="D238" i="3"/>
  <c r="E238" i="3"/>
  <c r="F238" i="3"/>
  <c r="G238" i="3"/>
  <c r="H238" i="3"/>
  <c r="I238" i="3"/>
  <c r="J238" i="3"/>
  <c r="K238" i="3"/>
  <c r="L238" i="3"/>
  <c r="M238" i="3"/>
  <c r="C239" i="3"/>
  <c r="D239" i="3"/>
  <c r="E239" i="3"/>
  <c r="F239" i="3"/>
  <c r="G239" i="3"/>
  <c r="H239" i="3"/>
  <c r="I239" i="3"/>
  <c r="J239" i="3"/>
  <c r="K239" i="3"/>
  <c r="L239" i="3"/>
  <c r="M239" i="3"/>
  <c r="C240" i="3"/>
  <c r="D240" i="3"/>
  <c r="E240" i="3"/>
  <c r="F240" i="3"/>
  <c r="G240" i="3"/>
  <c r="H240" i="3"/>
  <c r="I240" i="3"/>
  <c r="J240" i="3"/>
  <c r="K240" i="3"/>
  <c r="L240" i="3"/>
  <c r="M240" i="3"/>
  <c r="C241" i="3"/>
  <c r="D241" i="3"/>
  <c r="E241" i="3"/>
  <c r="F241" i="3"/>
  <c r="G241" i="3"/>
  <c r="H241" i="3"/>
  <c r="I241" i="3"/>
  <c r="J241" i="3"/>
  <c r="K241" i="3"/>
  <c r="L241" i="3"/>
  <c r="M241" i="3"/>
  <c r="C242" i="3"/>
  <c r="D242" i="3"/>
  <c r="E242" i="3"/>
  <c r="F242" i="3"/>
  <c r="G242" i="3"/>
  <c r="H242" i="3"/>
  <c r="I242" i="3"/>
  <c r="J242" i="3"/>
  <c r="K242" i="3"/>
  <c r="L242" i="3"/>
  <c r="M242" i="3"/>
  <c r="C243" i="3"/>
  <c r="D243" i="3"/>
  <c r="E243" i="3"/>
  <c r="F243" i="3"/>
  <c r="G243" i="3"/>
  <c r="H243" i="3"/>
  <c r="I243" i="3"/>
  <c r="J243" i="3"/>
  <c r="K243" i="3"/>
  <c r="L243" i="3"/>
  <c r="M243" i="3"/>
  <c r="C244" i="3"/>
  <c r="D244" i="3"/>
  <c r="E244" i="3"/>
  <c r="F244" i="3"/>
  <c r="G244" i="3"/>
  <c r="H244" i="3"/>
  <c r="I244" i="3"/>
  <c r="J244" i="3"/>
  <c r="K244" i="3"/>
  <c r="L244" i="3"/>
  <c r="M244" i="3"/>
  <c r="C245" i="3"/>
  <c r="D245" i="3"/>
  <c r="E245" i="3"/>
  <c r="F245" i="3"/>
  <c r="G245" i="3"/>
  <c r="H245" i="3"/>
  <c r="I245" i="3"/>
  <c r="J245" i="3"/>
  <c r="K245" i="3"/>
  <c r="L245" i="3"/>
  <c r="M245" i="3"/>
  <c r="C246" i="3"/>
  <c r="D246" i="3"/>
  <c r="E246" i="3"/>
  <c r="F246" i="3"/>
  <c r="G246" i="3"/>
  <c r="H246" i="3"/>
  <c r="I246" i="3"/>
  <c r="J246" i="3"/>
  <c r="K246" i="3"/>
  <c r="L246" i="3"/>
  <c r="M246" i="3"/>
  <c r="C247" i="3"/>
  <c r="D247" i="3"/>
  <c r="E247" i="3"/>
  <c r="F247" i="3"/>
  <c r="G247" i="3"/>
  <c r="H247" i="3"/>
  <c r="I247" i="3"/>
  <c r="J247" i="3"/>
  <c r="K247" i="3"/>
  <c r="L247" i="3"/>
  <c r="M247" i="3"/>
  <c r="C248" i="3"/>
  <c r="D248" i="3"/>
  <c r="E248" i="3"/>
  <c r="F248" i="3"/>
  <c r="G248" i="3"/>
  <c r="H248" i="3"/>
  <c r="I248" i="3"/>
  <c r="J248" i="3"/>
  <c r="K248" i="3"/>
  <c r="L248" i="3"/>
  <c r="M248" i="3"/>
  <c r="C249" i="3"/>
  <c r="D249" i="3"/>
  <c r="E249" i="3"/>
  <c r="F249" i="3"/>
  <c r="G249" i="3"/>
  <c r="H249" i="3"/>
  <c r="I249" i="3"/>
  <c r="J249" i="3"/>
  <c r="K249" i="3"/>
  <c r="L249" i="3"/>
  <c r="M249" i="3"/>
  <c r="C250" i="3"/>
  <c r="D250" i="3"/>
  <c r="E250" i="3"/>
  <c r="F250" i="3"/>
  <c r="G250" i="3"/>
  <c r="H250" i="3"/>
  <c r="I250" i="3"/>
  <c r="J250" i="3"/>
  <c r="K250" i="3"/>
  <c r="L250" i="3"/>
  <c r="M250" i="3"/>
  <c r="C251" i="3"/>
  <c r="D251" i="3"/>
  <c r="E251" i="3"/>
  <c r="F251" i="3"/>
  <c r="G251" i="3"/>
  <c r="H251" i="3"/>
  <c r="I251" i="3"/>
  <c r="J251" i="3"/>
  <c r="K251" i="3"/>
  <c r="L251" i="3"/>
  <c r="M251" i="3"/>
  <c r="C252" i="3"/>
  <c r="D252" i="3"/>
  <c r="E252" i="3"/>
  <c r="F252" i="3"/>
  <c r="G252" i="3"/>
  <c r="H252" i="3"/>
  <c r="I252" i="3"/>
  <c r="J252" i="3"/>
  <c r="K252" i="3"/>
  <c r="L252" i="3"/>
  <c r="M252" i="3"/>
  <c r="C253" i="3"/>
  <c r="D253" i="3"/>
  <c r="E253" i="3"/>
  <c r="F253" i="3"/>
  <c r="G253" i="3"/>
  <c r="H253" i="3"/>
  <c r="I253" i="3"/>
  <c r="J253" i="3"/>
  <c r="K253" i="3"/>
  <c r="L253" i="3"/>
  <c r="M253" i="3"/>
  <c r="C254" i="3"/>
  <c r="D254" i="3"/>
  <c r="E254" i="3"/>
  <c r="F254" i="3"/>
  <c r="G254" i="3"/>
  <c r="H254" i="3"/>
  <c r="I254" i="3"/>
  <c r="J254" i="3"/>
  <c r="K254" i="3"/>
  <c r="L254" i="3"/>
  <c r="M254" i="3"/>
  <c r="C255" i="3"/>
  <c r="D255" i="3"/>
  <c r="E255" i="3"/>
  <c r="F255" i="3"/>
  <c r="G255" i="3"/>
  <c r="H255" i="3"/>
  <c r="I255" i="3"/>
  <c r="J255" i="3"/>
  <c r="K255" i="3"/>
  <c r="L255" i="3"/>
  <c r="M255" i="3"/>
  <c r="C256" i="3"/>
  <c r="D256" i="3"/>
  <c r="E256" i="3"/>
  <c r="F256" i="3"/>
  <c r="G256" i="3"/>
  <c r="H256" i="3"/>
  <c r="I256" i="3"/>
  <c r="J256" i="3"/>
  <c r="K256" i="3"/>
  <c r="L256" i="3"/>
  <c r="M256" i="3"/>
  <c r="C257" i="3"/>
  <c r="D257" i="3"/>
  <c r="E257" i="3"/>
  <c r="F257" i="3"/>
  <c r="G257" i="3"/>
  <c r="H257" i="3"/>
  <c r="I257" i="3"/>
  <c r="J257" i="3"/>
  <c r="K257" i="3"/>
  <c r="L257" i="3"/>
  <c r="M257" i="3"/>
  <c r="C258" i="3"/>
  <c r="D258" i="3"/>
  <c r="E258" i="3"/>
  <c r="F258" i="3"/>
  <c r="G258" i="3"/>
  <c r="H258" i="3"/>
  <c r="I258" i="3"/>
  <c r="J258" i="3"/>
  <c r="K258" i="3"/>
  <c r="L258" i="3"/>
  <c r="M258" i="3"/>
  <c r="C259" i="3"/>
  <c r="D259" i="3"/>
  <c r="E259" i="3"/>
  <c r="F259" i="3"/>
  <c r="G259" i="3"/>
  <c r="H259" i="3"/>
  <c r="I259" i="3"/>
  <c r="J259" i="3"/>
  <c r="K259" i="3"/>
  <c r="L259" i="3"/>
  <c r="M259" i="3"/>
  <c r="C260" i="3"/>
  <c r="D260" i="3"/>
  <c r="E260" i="3"/>
  <c r="F260" i="3"/>
  <c r="G260" i="3"/>
  <c r="H260" i="3"/>
  <c r="I260" i="3"/>
  <c r="J260" i="3"/>
  <c r="K260" i="3"/>
  <c r="L260" i="3"/>
  <c r="M260" i="3"/>
  <c r="C261" i="3"/>
  <c r="D261" i="3"/>
  <c r="E261" i="3"/>
  <c r="F261" i="3"/>
  <c r="G261" i="3"/>
  <c r="H261" i="3"/>
  <c r="I261" i="3"/>
  <c r="J261" i="3"/>
  <c r="K261" i="3"/>
  <c r="L261" i="3"/>
  <c r="M261" i="3"/>
  <c r="C262" i="3"/>
  <c r="D262" i="3"/>
  <c r="E262" i="3"/>
  <c r="F262" i="3"/>
  <c r="G262" i="3"/>
  <c r="H262" i="3"/>
  <c r="I262" i="3"/>
  <c r="J262" i="3"/>
  <c r="K262" i="3"/>
  <c r="L262" i="3"/>
  <c r="M262" i="3"/>
  <c r="C263" i="3"/>
  <c r="D263" i="3"/>
  <c r="E263" i="3"/>
  <c r="F263" i="3"/>
  <c r="G263" i="3"/>
  <c r="H263" i="3"/>
  <c r="I263" i="3"/>
  <c r="J263" i="3"/>
  <c r="K263" i="3"/>
  <c r="L263" i="3"/>
  <c r="M263" i="3"/>
  <c r="C264" i="3"/>
  <c r="D264" i="3"/>
  <c r="E264" i="3"/>
  <c r="F264" i="3"/>
  <c r="G264" i="3"/>
  <c r="H264" i="3"/>
  <c r="I264" i="3"/>
  <c r="J264" i="3"/>
  <c r="K264" i="3"/>
  <c r="L264" i="3"/>
  <c r="M264" i="3"/>
  <c r="C265" i="3"/>
  <c r="D265" i="3"/>
  <c r="E265" i="3"/>
  <c r="F265" i="3"/>
  <c r="G265" i="3"/>
  <c r="H265" i="3"/>
  <c r="I265" i="3"/>
  <c r="J265" i="3"/>
  <c r="K265" i="3"/>
  <c r="L265" i="3"/>
  <c r="M265" i="3"/>
  <c r="C266" i="3"/>
  <c r="D266" i="3"/>
  <c r="E266" i="3"/>
  <c r="F266" i="3"/>
  <c r="G266" i="3"/>
  <c r="H266" i="3"/>
  <c r="I266" i="3"/>
  <c r="J266" i="3"/>
  <c r="K266" i="3"/>
  <c r="L266" i="3"/>
  <c r="M266" i="3"/>
  <c r="C267" i="3"/>
  <c r="D267" i="3"/>
  <c r="E267" i="3"/>
  <c r="F267" i="3"/>
  <c r="G267" i="3"/>
  <c r="H267" i="3"/>
  <c r="I267" i="3"/>
  <c r="J267" i="3"/>
  <c r="K267" i="3"/>
  <c r="L267" i="3"/>
  <c r="M267" i="3"/>
  <c r="C268" i="3"/>
  <c r="D268" i="3"/>
  <c r="E268" i="3"/>
  <c r="F268" i="3"/>
  <c r="G268" i="3"/>
  <c r="H268" i="3"/>
  <c r="I268" i="3"/>
  <c r="J268" i="3"/>
  <c r="K268" i="3"/>
  <c r="L268" i="3"/>
  <c r="M268" i="3"/>
  <c r="C269" i="3"/>
  <c r="D269" i="3"/>
  <c r="E269" i="3"/>
  <c r="F269" i="3"/>
  <c r="G269" i="3"/>
  <c r="H269" i="3"/>
  <c r="I269" i="3"/>
  <c r="J269" i="3"/>
  <c r="K269" i="3"/>
  <c r="L269" i="3"/>
  <c r="M269" i="3"/>
  <c r="C270" i="3"/>
  <c r="D270" i="3"/>
  <c r="E270" i="3"/>
  <c r="F270" i="3"/>
  <c r="G270" i="3"/>
  <c r="H270" i="3"/>
  <c r="I270" i="3"/>
  <c r="J270" i="3"/>
  <c r="K270" i="3"/>
  <c r="L270" i="3"/>
  <c r="M270" i="3"/>
  <c r="C271" i="3"/>
  <c r="D271" i="3"/>
  <c r="E271" i="3"/>
  <c r="F271" i="3"/>
  <c r="G271" i="3"/>
  <c r="H271" i="3"/>
  <c r="I271" i="3"/>
  <c r="J271" i="3"/>
  <c r="K271" i="3"/>
  <c r="L271" i="3"/>
  <c r="M271" i="3"/>
  <c r="C272" i="3"/>
  <c r="D272" i="3"/>
  <c r="E272" i="3"/>
  <c r="F272" i="3"/>
  <c r="G272" i="3"/>
  <c r="H272" i="3"/>
  <c r="I272" i="3"/>
  <c r="J272" i="3"/>
  <c r="K272" i="3"/>
  <c r="L272" i="3"/>
  <c r="M272" i="3"/>
  <c r="C273" i="3"/>
  <c r="D273" i="3"/>
  <c r="E273" i="3"/>
  <c r="F273" i="3"/>
  <c r="G273" i="3"/>
  <c r="H273" i="3"/>
  <c r="I273" i="3"/>
  <c r="J273" i="3"/>
  <c r="K273" i="3"/>
  <c r="L273" i="3"/>
  <c r="M273" i="3"/>
  <c r="C274" i="3"/>
  <c r="D274" i="3"/>
  <c r="E274" i="3"/>
  <c r="F274" i="3"/>
  <c r="G274" i="3"/>
  <c r="H274" i="3"/>
  <c r="I274" i="3"/>
  <c r="J274" i="3"/>
  <c r="K274" i="3"/>
  <c r="L274" i="3"/>
  <c r="M274" i="3"/>
  <c r="C275" i="3"/>
  <c r="D275" i="3"/>
  <c r="E275" i="3"/>
  <c r="F275" i="3"/>
  <c r="G275" i="3"/>
  <c r="H275" i="3"/>
  <c r="I275" i="3"/>
  <c r="J275" i="3"/>
  <c r="K275" i="3"/>
  <c r="L275" i="3"/>
  <c r="M275" i="3"/>
  <c r="C276" i="3"/>
  <c r="D276" i="3"/>
  <c r="E276" i="3"/>
  <c r="F276" i="3"/>
  <c r="G276" i="3"/>
  <c r="H276" i="3"/>
  <c r="I276" i="3"/>
  <c r="J276" i="3"/>
  <c r="K276" i="3"/>
  <c r="L276" i="3"/>
  <c r="M276" i="3"/>
  <c r="C277" i="3"/>
  <c r="D277" i="3"/>
  <c r="E277" i="3"/>
  <c r="F277" i="3"/>
  <c r="G277" i="3"/>
  <c r="H277" i="3"/>
  <c r="I277" i="3"/>
  <c r="J277" i="3"/>
  <c r="K277" i="3"/>
  <c r="L277" i="3"/>
  <c r="M277" i="3"/>
  <c r="C278" i="3"/>
  <c r="D278" i="3"/>
  <c r="E278" i="3"/>
  <c r="F278" i="3"/>
  <c r="G278" i="3"/>
  <c r="H278" i="3"/>
  <c r="I278" i="3"/>
  <c r="J278" i="3"/>
  <c r="K278" i="3"/>
  <c r="L278" i="3"/>
  <c r="M278" i="3"/>
  <c r="C279" i="3"/>
  <c r="D279" i="3"/>
  <c r="E279" i="3"/>
  <c r="F279" i="3"/>
  <c r="G279" i="3"/>
  <c r="H279" i="3"/>
  <c r="I279" i="3"/>
  <c r="J279" i="3"/>
  <c r="K279" i="3"/>
  <c r="L279" i="3"/>
  <c r="M279" i="3"/>
  <c r="C280" i="3"/>
  <c r="D280" i="3"/>
  <c r="E280" i="3"/>
  <c r="F280" i="3"/>
  <c r="G280" i="3"/>
  <c r="H280" i="3"/>
  <c r="I280" i="3"/>
  <c r="J280" i="3"/>
  <c r="K280" i="3"/>
  <c r="L280" i="3"/>
  <c r="M280" i="3"/>
  <c r="C281" i="3"/>
  <c r="D281" i="3"/>
  <c r="E281" i="3"/>
  <c r="F281" i="3"/>
  <c r="G281" i="3"/>
  <c r="H281" i="3"/>
  <c r="I281" i="3"/>
  <c r="J281" i="3"/>
  <c r="K281" i="3"/>
  <c r="L281" i="3"/>
  <c r="M281" i="3"/>
  <c r="C282" i="3"/>
  <c r="D282" i="3"/>
  <c r="E282" i="3"/>
  <c r="F282" i="3"/>
  <c r="G282" i="3"/>
  <c r="H282" i="3"/>
  <c r="I282" i="3"/>
  <c r="J282" i="3"/>
  <c r="K282" i="3"/>
  <c r="L282" i="3"/>
  <c r="M282" i="3"/>
  <c r="C283" i="3"/>
  <c r="D283" i="3"/>
  <c r="E283" i="3"/>
  <c r="F283" i="3"/>
  <c r="G283" i="3"/>
  <c r="H283" i="3"/>
  <c r="I283" i="3"/>
  <c r="J283" i="3"/>
  <c r="K283" i="3"/>
  <c r="L283" i="3"/>
  <c r="M283" i="3"/>
  <c r="C284" i="3"/>
  <c r="D284" i="3"/>
  <c r="E284" i="3"/>
  <c r="F284" i="3"/>
  <c r="G284" i="3"/>
  <c r="H284" i="3"/>
  <c r="I284" i="3"/>
  <c r="J284" i="3"/>
  <c r="K284" i="3"/>
  <c r="L284" i="3"/>
  <c r="M284" i="3"/>
  <c r="C285" i="3"/>
  <c r="D285" i="3"/>
  <c r="E285" i="3"/>
  <c r="F285" i="3"/>
  <c r="G285" i="3"/>
  <c r="H285" i="3"/>
  <c r="I285" i="3"/>
  <c r="J285" i="3"/>
  <c r="K285" i="3"/>
  <c r="L285" i="3"/>
  <c r="M285" i="3"/>
  <c r="C286" i="3"/>
  <c r="D286" i="3"/>
  <c r="E286" i="3"/>
  <c r="F286" i="3"/>
  <c r="G286" i="3"/>
  <c r="H286" i="3"/>
  <c r="I286" i="3"/>
  <c r="J286" i="3"/>
  <c r="K286" i="3"/>
  <c r="L286" i="3"/>
  <c r="M286" i="3"/>
  <c r="C287" i="3"/>
  <c r="D287" i="3"/>
  <c r="E287" i="3"/>
  <c r="F287" i="3"/>
  <c r="G287" i="3"/>
  <c r="H287" i="3"/>
  <c r="I287" i="3"/>
  <c r="J287" i="3"/>
  <c r="K287" i="3"/>
  <c r="L287" i="3"/>
  <c r="M287" i="3"/>
  <c r="C288" i="3"/>
  <c r="D288" i="3"/>
  <c r="E288" i="3"/>
  <c r="F288" i="3"/>
  <c r="G288" i="3"/>
  <c r="H288" i="3"/>
  <c r="I288" i="3"/>
  <c r="J288" i="3"/>
  <c r="K288" i="3"/>
  <c r="L288" i="3"/>
  <c r="M288" i="3"/>
  <c r="C289" i="3"/>
  <c r="D289" i="3"/>
  <c r="E289" i="3"/>
  <c r="F289" i="3"/>
  <c r="G289" i="3"/>
  <c r="H289" i="3"/>
  <c r="I289" i="3"/>
  <c r="J289" i="3"/>
  <c r="K289" i="3"/>
  <c r="L289" i="3"/>
  <c r="M289" i="3"/>
  <c r="C290" i="3"/>
  <c r="D290" i="3"/>
  <c r="E290" i="3"/>
  <c r="F290" i="3"/>
  <c r="G290" i="3"/>
  <c r="H290" i="3"/>
  <c r="I290" i="3"/>
  <c r="J290" i="3"/>
  <c r="K290" i="3"/>
  <c r="L290" i="3"/>
  <c r="M290" i="3"/>
  <c r="C291" i="3"/>
  <c r="D291" i="3"/>
  <c r="E291" i="3"/>
  <c r="F291" i="3"/>
  <c r="G291" i="3"/>
  <c r="H291" i="3"/>
  <c r="I291" i="3"/>
  <c r="J291" i="3"/>
  <c r="K291" i="3"/>
  <c r="L291" i="3"/>
  <c r="M291" i="3"/>
  <c r="C292" i="3"/>
  <c r="D292" i="3"/>
  <c r="E292" i="3"/>
  <c r="F292" i="3"/>
  <c r="G292" i="3"/>
  <c r="H292" i="3"/>
  <c r="I292" i="3"/>
  <c r="J292" i="3"/>
  <c r="K292" i="3"/>
  <c r="L292" i="3"/>
  <c r="M292" i="3"/>
  <c r="C293" i="3"/>
  <c r="D293" i="3"/>
  <c r="E293" i="3"/>
  <c r="F293" i="3"/>
  <c r="G293" i="3"/>
  <c r="H293" i="3"/>
  <c r="I293" i="3"/>
  <c r="J293" i="3"/>
  <c r="K293" i="3"/>
  <c r="L293" i="3"/>
  <c r="M293" i="3"/>
  <c r="C294" i="3"/>
  <c r="D294" i="3"/>
  <c r="E294" i="3"/>
  <c r="F294" i="3"/>
  <c r="G294" i="3"/>
  <c r="H294" i="3"/>
  <c r="I294" i="3"/>
  <c r="J294" i="3"/>
  <c r="K294" i="3"/>
  <c r="L294" i="3"/>
  <c r="M294" i="3"/>
  <c r="C295" i="3"/>
  <c r="D295" i="3"/>
  <c r="E295" i="3"/>
  <c r="F295" i="3"/>
  <c r="G295" i="3"/>
  <c r="H295" i="3"/>
  <c r="I295" i="3"/>
  <c r="J295" i="3"/>
  <c r="K295" i="3"/>
  <c r="L295" i="3"/>
  <c r="M295" i="3"/>
  <c r="C296" i="3"/>
  <c r="D296" i="3"/>
  <c r="E296" i="3"/>
  <c r="F296" i="3"/>
  <c r="G296" i="3"/>
  <c r="H296" i="3"/>
  <c r="I296" i="3"/>
  <c r="J296" i="3"/>
  <c r="K296" i="3"/>
  <c r="L296" i="3"/>
  <c r="M296" i="3"/>
  <c r="C297" i="3"/>
  <c r="D297" i="3"/>
  <c r="E297" i="3"/>
  <c r="F297" i="3"/>
  <c r="G297" i="3"/>
  <c r="H297" i="3"/>
  <c r="I297" i="3"/>
  <c r="J297" i="3"/>
  <c r="K297" i="3"/>
  <c r="L297" i="3"/>
  <c r="M297" i="3"/>
  <c r="C298" i="3"/>
  <c r="D298" i="3"/>
  <c r="E298" i="3"/>
  <c r="F298" i="3"/>
  <c r="G298" i="3"/>
  <c r="H298" i="3"/>
  <c r="I298" i="3"/>
  <c r="J298" i="3"/>
  <c r="K298" i="3"/>
  <c r="L298" i="3"/>
  <c r="M298" i="3"/>
  <c r="C299" i="3"/>
  <c r="D299" i="3"/>
  <c r="E299" i="3"/>
  <c r="F299" i="3"/>
  <c r="G299" i="3"/>
  <c r="H299" i="3"/>
  <c r="I299" i="3"/>
  <c r="J299" i="3"/>
  <c r="K299" i="3"/>
  <c r="L299" i="3"/>
  <c r="M299" i="3"/>
  <c r="C300" i="3"/>
  <c r="D300" i="3"/>
  <c r="E300" i="3"/>
  <c r="F300" i="3"/>
  <c r="G300" i="3"/>
  <c r="H300" i="3"/>
  <c r="I300" i="3"/>
  <c r="J300" i="3"/>
  <c r="K300" i="3"/>
  <c r="L300" i="3"/>
  <c r="M300" i="3"/>
  <c r="C301" i="3"/>
  <c r="D301" i="3"/>
  <c r="E301" i="3"/>
  <c r="F301" i="3"/>
  <c r="G301" i="3"/>
  <c r="H301" i="3"/>
  <c r="I301" i="3"/>
  <c r="J301" i="3"/>
  <c r="K301" i="3"/>
  <c r="L301" i="3"/>
  <c r="M301" i="3"/>
  <c r="C302" i="3"/>
  <c r="D302" i="3"/>
  <c r="E302" i="3"/>
  <c r="F302" i="3"/>
  <c r="G302" i="3"/>
  <c r="H302" i="3"/>
  <c r="I302" i="3"/>
  <c r="J302" i="3"/>
  <c r="K302" i="3"/>
  <c r="L302" i="3"/>
  <c r="M302" i="3"/>
  <c r="C303" i="3"/>
  <c r="D303" i="3"/>
  <c r="E303" i="3"/>
  <c r="F303" i="3"/>
  <c r="G303" i="3"/>
  <c r="H303" i="3"/>
  <c r="I303" i="3"/>
  <c r="J303" i="3"/>
  <c r="K303" i="3"/>
  <c r="L303" i="3"/>
  <c r="M303" i="3"/>
  <c r="C304" i="3"/>
  <c r="D304" i="3"/>
  <c r="E304" i="3"/>
  <c r="F304" i="3"/>
  <c r="G304" i="3"/>
  <c r="H304" i="3"/>
  <c r="I304" i="3"/>
  <c r="J304" i="3"/>
  <c r="K304" i="3"/>
  <c r="L304" i="3"/>
  <c r="M304" i="3"/>
  <c r="C305" i="3"/>
  <c r="D305" i="3"/>
  <c r="E305" i="3"/>
  <c r="F305" i="3"/>
  <c r="G305" i="3"/>
  <c r="H305" i="3"/>
  <c r="I305" i="3"/>
  <c r="J305" i="3"/>
  <c r="K305" i="3"/>
  <c r="L305" i="3"/>
  <c r="M305" i="3"/>
  <c r="C306" i="3"/>
  <c r="D306" i="3"/>
  <c r="E306" i="3"/>
  <c r="F306" i="3"/>
  <c r="G306" i="3"/>
  <c r="H306" i="3"/>
  <c r="I306" i="3"/>
  <c r="J306" i="3"/>
  <c r="K306" i="3"/>
  <c r="L306" i="3"/>
  <c r="M306" i="3"/>
  <c r="C307" i="3"/>
  <c r="D307" i="3"/>
  <c r="E307" i="3"/>
  <c r="F307" i="3"/>
  <c r="G307" i="3"/>
  <c r="H307" i="3"/>
  <c r="I307" i="3"/>
  <c r="J307" i="3"/>
  <c r="K307" i="3"/>
  <c r="L307" i="3"/>
  <c r="M307" i="3"/>
  <c r="C308" i="3"/>
  <c r="D308" i="3"/>
  <c r="E308" i="3"/>
  <c r="F308" i="3"/>
  <c r="G308" i="3"/>
  <c r="H308" i="3"/>
  <c r="I308" i="3"/>
  <c r="J308" i="3"/>
  <c r="K308" i="3"/>
  <c r="L308" i="3"/>
  <c r="M308" i="3"/>
  <c r="C309" i="3"/>
  <c r="D309" i="3"/>
  <c r="E309" i="3"/>
  <c r="F309" i="3"/>
  <c r="G309" i="3"/>
  <c r="H309" i="3"/>
  <c r="I309" i="3"/>
  <c r="J309" i="3"/>
  <c r="K309" i="3"/>
  <c r="L309" i="3"/>
  <c r="M309" i="3"/>
  <c r="C310" i="3"/>
  <c r="D310" i="3"/>
  <c r="E310" i="3"/>
  <c r="F310" i="3"/>
  <c r="G310" i="3"/>
  <c r="H310" i="3"/>
  <c r="I310" i="3"/>
  <c r="J310" i="3"/>
  <c r="K310" i="3"/>
  <c r="L310" i="3"/>
  <c r="M310" i="3"/>
  <c r="C311" i="3"/>
  <c r="D311" i="3"/>
  <c r="E311" i="3"/>
  <c r="F311" i="3"/>
  <c r="G311" i="3"/>
  <c r="H311" i="3"/>
  <c r="I311" i="3"/>
  <c r="J311" i="3"/>
  <c r="K311" i="3"/>
  <c r="L311" i="3"/>
  <c r="M311" i="3"/>
  <c r="C312" i="3"/>
  <c r="D312" i="3"/>
  <c r="E312" i="3"/>
  <c r="F312" i="3"/>
  <c r="G312" i="3"/>
  <c r="H312" i="3"/>
  <c r="I312" i="3"/>
  <c r="J312" i="3"/>
  <c r="K312" i="3"/>
  <c r="L312" i="3"/>
  <c r="M312" i="3"/>
  <c r="C313" i="3"/>
  <c r="D313" i="3"/>
  <c r="E313" i="3"/>
  <c r="F313" i="3"/>
  <c r="G313" i="3"/>
  <c r="H313" i="3"/>
  <c r="I313" i="3"/>
  <c r="J313" i="3"/>
  <c r="K313" i="3"/>
  <c r="L313" i="3"/>
  <c r="M313" i="3"/>
  <c r="C314" i="3"/>
  <c r="D314" i="3"/>
  <c r="E314" i="3"/>
  <c r="F314" i="3"/>
  <c r="G314" i="3"/>
  <c r="H314" i="3"/>
  <c r="I314" i="3"/>
  <c r="J314" i="3"/>
  <c r="K314" i="3"/>
  <c r="L314" i="3"/>
  <c r="M314" i="3"/>
  <c r="C315" i="3"/>
  <c r="D315" i="3"/>
  <c r="E315" i="3"/>
  <c r="F315" i="3"/>
  <c r="G315" i="3"/>
  <c r="H315" i="3"/>
  <c r="I315" i="3"/>
  <c r="J315" i="3"/>
  <c r="K315" i="3"/>
  <c r="L315" i="3"/>
  <c r="M315" i="3"/>
  <c r="C316" i="3"/>
  <c r="D316" i="3"/>
  <c r="E316" i="3"/>
  <c r="F316" i="3"/>
  <c r="G316" i="3"/>
  <c r="H316" i="3"/>
  <c r="I316" i="3"/>
  <c r="J316" i="3"/>
  <c r="K316" i="3"/>
  <c r="L316" i="3"/>
  <c r="M316" i="3"/>
  <c r="C317" i="3"/>
  <c r="D317" i="3"/>
  <c r="E317" i="3"/>
  <c r="F317" i="3"/>
  <c r="G317" i="3"/>
  <c r="H317" i="3"/>
  <c r="I317" i="3"/>
  <c r="J317" i="3"/>
  <c r="K317" i="3"/>
  <c r="L317" i="3"/>
  <c r="M317" i="3"/>
  <c r="C318" i="3"/>
  <c r="D318" i="3"/>
  <c r="E318" i="3"/>
  <c r="F318" i="3"/>
  <c r="G318" i="3"/>
  <c r="H318" i="3"/>
  <c r="I318" i="3"/>
  <c r="J318" i="3"/>
  <c r="K318" i="3"/>
  <c r="L318" i="3"/>
  <c r="M318" i="3"/>
  <c r="C319" i="3"/>
  <c r="D319" i="3"/>
  <c r="E319" i="3"/>
  <c r="F319" i="3"/>
  <c r="G319" i="3"/>
  <c r="H319" i="3"/>
  <c r="I319" i="3"/>
  <c r="J319" i="3"/>
  <c r="K319" i="3"/>
  <c r="L319" i="3"/>
  <c r="M319" i="3"/>
  <c r="C320" i="3"/>
  <c r="D320" i="3"/>
  <c r="E320" i="3"/>
  <c r="F320" i="3"/>
  <c r="G320" i="3"/>
  <c r="H320" i="3"/>
  <c r="I320" i="3"/>
  <c r="J320" i="3"/>
  <c r="K320" i="3"/>
  <c r="L320" i="3"/>
  <c r="M320" i="3"/>
  <c r="C321" i="3"/>
  <c r="D321" i="3"/>
  <c r="E321" i="3"/>
  <c r="F321" i="3"/>
  <c r="G321" i="3"/>
  <c r="H321" i="3"/>
  <c r="I321" i="3"/>
  <c r="J321" i="3"/>
  <c r="K321" i="3"/>
  <c r="L321" i="3"/>
  <c r="M321" i="3"/>
  <c r="C322" i="3"/>
  <c r="D322" i="3"/>
  <c r="E322" i="3"/>
  <c r="F322" i="3"/>
  <c r="G322" i="3"/>
  <c r="H322" i="3"/>
  <c r="I322" i="3"/>
  <c r="J322" i="3"/>
  <c r="K322" i="3"/>
  <c r="L322" i="3"/>
  <c r="M322" i="3"/>
  <c r="C323" i="3"/>
  <c r="D323" i="3"/>
  <c r="E323" i="3"/>
  <c r="F323" i="3"/>
  <c r="G323" i="3"/>
  <c r="H323" i="3"/>
  <c r="I323" i="3"/>
  <c r="J323" i="3"/>
  <c r="K323" i="3"/>
  <c r="L323" i="3"/>
  <c r="M323" i="3"/>
  <c r="C324" i="3"/>
  <c r="D324" i="3"/>
  <c r="E324" i="3"/>
  <c r="F324" i="3"/>
  <c r="G324" i="3"/>
  <c r="H324" i="3"/>
  <c r="I324" i="3"/>
  <c r="J324" i="3"/>
  <c r="K324" i="3"/>
  <c r="L324" i="3"/>
  <c r="M324" i="3"/>
  <c r="C325" i="3"/>
  <c r="D325" i="3"/>
  <c r="E325" i="3"/>
  <c r="F325" i="3"/>
  <c r="G325" i="3"/>
  <c r="H325" i="3"/>
  <c r="I325" i="3"/>
  <c r="J325" i="3"/>
  <c r="K325" i="3"/>
  <c r="L325" i="3"/>
  <c r="M325" i="3"/>
  <c r="C326" i="3"/>
  <c r="D326" i="3"/>
  <c r="E326" i="3"/>
  <c r="F326" i="3"/>
  <c r="G326" i="3"/>
  <c r="H326" i="3"/>
  <c r="I326" i="3"/>
  <c r="J326" i="3"/>
  <c r="K326" i="3"/>
  <c r="L326" i="3"/>
  <c r="M326" i="3"/>
  <c r="C327" i="3"/>
  <c r="D327" i="3"/>
  <c r="E327" i="3"/>
  <c r="F327" i="3"/>
  <c r="G327" i="3"/>
  <c r="H327" i="3"/>
  <c r="I327" i="3"/>
  <c r="J327" i="3"/>
  <c r="K327" i="3"/>
  <c r="L327" i="3"/>
  <c r="M327" i="3"/>
  <c r="C328" i="3"/>
  <c r="D328" i="3"/>
  <c r="E328" i="3"/>
  <c r="F328" i="3"/>
  <c r="G328" i="3"/>
  <c r="H328" i="3"/>
  <c r="I328" i="3"/>
  <c r="J328" i="3"/>
  <c r="K328" i="3"/>
  <c r="L328" i="3"/>
  <c r="M328" i="3"/>
  <c r="C329" i="3"/>
  <c r="D329" i="3"/>
  <c r="E329" i="3"/>
  <c r="F329" i="3"/>
  <c r="G329" i="3"/>
  <c r="H329" i="3"/>
  <c r="I329" i="3"/>
  <c r="J329" i="3"/>
  <c r="K329" i="3"/>
  <c r="L329" i="3"/>
  <c r="M329" i="3"/>
  <c r="C330" i="3"/>
  <c r="D330" i="3"/>
  <c r="E330" i="3"/>
  <c r="F330" i="3"/>
  <c r="G330" i="3"/>
  <c r="H330" i="3"/>
  <c r="I330" i="3"/>
  <c r="J330" i="3"/>
  <c r="K330" i="3"/>
  <c r="L330" i="3"/>
  <c r="M330" i="3"/>
  <c r="C331" i="3"/>
  <c r="D331" i="3"/>
  <c r="E331" i="3"/>
  <c r="F331" i="3"/>
  <c r="G331" i="3"/>
  <c r="H331" i="3"/>
  <c r="I331" i="3"/>
  <c r="J331" i="3"/>
  <c r="K331" i="3"/>
  <c r="L331" i="3"/>
  <c r="M331" i="3"/>
  <c r="C332" i="3"/>
  <c r="D332" i="3"/>
  <c r="E332" i="3"/>
  <c r="F332" i="3"/>
  <c r="G332" i="3"/>
  <c r="H332" i="3"/>
  <c r="I332" i="3"/>
  <c r="J332" i="3"/>
  <c r="K332" i="3"/>
  <c r="L332" i="3"/>
  <c r="M332" i="3"/>
  <c r="C333" i="3"/>
  <c r="D333" i="3"/>
  <c r="E333" i="3"/>
  <c r="F333" i="3"/>
  <c r="G333" i="3"/>
  <c r="H333" i="3"/>
  <c r="I333" i="3"/>
  <c r="J333" i="3"/>
  <c r="K333" i="3"/>
  <c r="L333" i="3"/>
  <c r="M333" i="3"/>
  <c r="C334" i="3"/>
  <c r="D334" i="3"/>
  <c r="E334" i="3"/>
  <c r="F334" i="3"/>
  <c r="G334" i="3"/>
  <c r="H334" i="3"/>
  <c r="I334" i="3"/>
  <c r="J334" i="3"/>
  <c r="K334" i="3"/>
  <c r="L334" i="3"/>
  <c r="M334" i="3"/>
  <c r="C335" i="3"/>
  <c r="D335" i="3"/>
  <c r="E335" i="3"/>
  <c r="F335" i="3"/>
  <c r="G335" i="3"/>
  <c r="H335" i="3"/>
  <c r="I335" i="3"/>
  <c r="J335" i="3"/>
  <c r="K335" i="3"/>
  <c r="L335" i="3"/>
  <c r="M335" i="3"/>
  <c r="C336" i="3"/>
  <c r="D336" i="3"/>
  <c r="E336" i="3"/>
  <c r="F336" i="3"/>
  <c r="G336" i="3"/>
  <c r="H336" i="3"/>
  <c r="I336" i="3"/>
  <c r="J336" i="3"/>
  <c r="K336" i="3"/>
  <c r="L336" i="3"/>
  <c r="M336" i="3"/>
  <c r="C337" i="3"/>
  <c r="D337" i="3"/>
  <c r="E337" i="3"/>
  <c r="F337" i="3"/>
  <c r="G337" i="3"/>
  <c r="H337" i="3"/>
  <c r="I337" i="3"/>
  <c r="J337" i="3"/>
  <c r="K337" i="3"/>
  <c r="L337" i="3"/>
  <c r="M337" i="3"/>
  <c r="C338" i="3"/>
  <c r="D338" i="3"/>
  <c r="E338" i="3"/>
  <c r="F338" i="3"/>
  <c r="G338" i="3"/>
  <c r="H338" i="3"/>
  <c r="I338" i="3"/>
  <c r="J338" i="3"/>
  <c r="K338" i="3"/>
  <c r="L338" i="3"/>
  <c r="M338" i="3"/>
  <c r="C339" i="3"/>
  <c r="D339" i="3"/>
  <c r="E339" i="3"/>
  <c r="F339" i="3"/>
  <c r="G339" i="3"/>
  <c r="H339" i="3"/>
  <c r="I339" i="3"/>
  <c r="J339" i="3"/>
  <c r="K339" i="3"/>
  <c r="L339" i="3"/>
  <c r="M339" i="3"/>
  <c r="C340" i="3"/>
  <c r="D340" i="3"/>
  <c r="E340" i="3"/>
  <c r="F340" i="3"/>
  <c r="G340" i="3"/>
  <c r="H340" i="3"/>
  <c r="I340" i="3"/>
  <c r="J340" i="3"/>
  <c r="K340" i="3"/>
  <c r="L340" i="3"/>
  <c r="M340" i="3"/>
  <c r="C341" i="3"/>
  <c r="D341" i="3"/>
  <c r="E341" i="3"/>
  <c r="F341" i="3"/>
  <c r="G341" i="3"/>
  <c r="H341" i="3"/>
  <c r="I341" i="3"/>
  <c r="J341" i="3"/>
  <c r="K341" i="3"/>
  <c r="L341" i="3"/>
  <c r="M341" i="3"/>
  <c r="C342" i="3"/>
  <c r="D342" i="3"/>
  <c r="E342" i="3"/>
  <c r="F342" i="3"/>
  <c r="G342" i="3"/>
  <c r="H342" i="3"/>
  <c r="I342" i="3"/>
  <c r="J342" i="3"/>
  <c r="K342" i="3"/>
  <c r="L342" i="3"/>
  <c r="M342" i="3"/>
  <c r="C343" i="3"/>
  <c r="D343" i="3"/>
  <c r="E343" i="3"/>
  <c r="F343" i="3"/>
  <c r="G343" i="3"/>
  <c r="H343" i="3"/>
  <c r="I343" i="3"/>
  <c r="J343" i="3"/>
  <c r="K343" i="3"/>
  <c r="L343" i="3"/>
  <c r="M343" i="3"/>
  <c r="C344" i="3"/>
  <c r="D344" i="3"/>
  <c r="E344" i="3"/>
  <c r="F344" i="3"/>
  <c r="G344" i="3"/>
  <c r="H344" i="3"/>
  <c r="I344" i="3"/>
  <c r="J344" i="3"/>
  <c r="K344" i="3"/>
  <c r="L344" i="3"/>
  <c r="M344" i="3"/>
  <c r="C345" i="3"/>
  <c r="D345" i="3"/>
  <c r="E345" i="3"/>
  <c r="F345" i="3"/>
  <c r="G345" i="3"/>
  <c r="H345" i="3"/>
  <c r="I345" i="3"/>
  <c r="J345" i="3"/>
  <c r="K345" i="3"/>
  <c r="L345" i="3"/>
  <c r="M345" i="3"/>
  <c r="C346" i="3"/>
  <c r="D346" i="3"/>
  <c r="E346" i="3"/>
  <c r="F346" i="3"/>
  <c r="G346" i="3"/>
  <c r="H346" i="3"/>
  <c r="I346" i="3"/>
  <c r="J346" i="3"/>
  <c r="K346" i="3"/>
  <c r="L346" i="3"/>
  <c r="M346" i="3"/>
  <c r="C347" i="3"/>
  <c r="D347" i="3"/>
  <c r="E347" i="3"/>
  <c r="F347" i="3"/>
  <c r="G347" i="3"/>
  <c r="H347" i="3"/>
  <c r="I347" i="3"/>
  <c r="J347" i="3"/>
  <c r="K347" i="3"/>
  <c r="L347" i="3"/>
  <c r="M347" i="3"/>
  <c r="C348" i="3"/>
  <c r="D348" i="3"/>
  <c r="E348" i="3"/>
  <c r="F348" i="3"/>
  <c r="G348" i="3"/>
  <c r="H348" i="3"/>
  <c r="I348" i="3"/>
  <c r="J348" i="3"/>
  <c r="K348" i="3"/>
  <c r="L348" i="3"/>
  <c r="M348" i="3"/>
  <c r="C349" i="3"/>
  <c r="D349" i="3"/>
  <c r="E349" i="3"/>
  <c r="F349" i="3"/>
  <c r="G349" i="3"/>
  <c r="H349" i="3"/>
  <c r="I349" i="3"/>
  <c r="J349" i="3"/>
  <c r="K349" i="3"/>
  <c r="L349" i="3"/>
  <c r="M349" i="3"/>
  <c r="C350" i="3"/>
  <c r="D350" i="3"/>
  <c r="E350" i="3"/>
  <c r="F350" i="3"/>
  <c r="G350" i="3"/>
  <c r="H350" i="3"/>
  <c r="I350" i="3"/>
  <c r="J350" i="3"/>
  <c r="K350" i="3"/>
  <c r="L350" i="3"/>
  <c r="M350" i="3"/>
  <c r="C351" i="3"/>
  <c r="D351" i="3"/>
  <c r="E351" i="3"/>
  <c r="F351" i="3"/>
  <c r="G351" i="3"/>
  <c r="H351" i="3"/>
  <c r="I351" i="3"/>
  <c r="J351" i="3"/>
  <c r="K351" i="3"/>
  <c r="L351" i="3"/>
  <c r="M351" i="3"/>
  <c r="C352" i="3"/>
  <c r="D352" i="3"/>
  <c r="E352" i="3"/>
  <c r="F352" i="3"/>
  <c r="G352" i="3"/>
  <c r="H352" i="3"/>
  <c r="I352" i="3"/>
  <c r="J352" i="3"/>
  <c r="K352" i="3"/>
  <c r="L352" i="3"/>
  <c r="M352" i="3"/>
  <c r="C353" i="3"/>
  <c r="D353" i="3"/>
  <c r="E353" i="3"/>
  <c r="F353" i="3"/>
  <c r="G353" i="3"/>
  <c r="H353" i="3"/>
  <c r="I353" i="3"/>
  <c r="J353" i="3"/>
  <c r="K353" i="3"/>
  <c r="L353" i="3"/>
  <c r="M353" i="3"/>
  <c r="C354" i="3"/>
  <c r="D354" i="3"/>
  <c r="E354" i="3"/>
  <c r="F354" i="3"/>
  <c r="G354" i="3"/>
  <c r="H354" i="3"/>
  <c r="I354" i="3"/>
  <c r="J354" i="3"/>
  <c r="K354" i="3"/>
  <c r="L354" i="3"/>
  <c r="M354" i="3"/>
  <c r="C355" i="3"/>
  <c r="D355" i="3"/>
  <c r="E355" i="3"/>
  <c r="F355" i="3"/>
  <c r="G355" i="3"/>
  <c r="H355" i="3"/>
  <c r="I355" i="3"/>
  <c r="J355" i="3"/>
  <c r="K355" i="3"/>
  <c r="L355" i="3"/>
  <c r="M355" i="3"/>
  <c r="C356" i="3"/>
  <c r="D356" i="3"/>
  <c r="E356" i="3"/>
  <c r="F356" i="3"/>
  <c r="G356" i="3"/>
  <c r="H356" i="3"/>
  <c r="I356" i="3"/>
  <c r="J356" i="3"/>
  <c r="K356" i="3"/>
  <c r="L356" i="3"/>
  <c r="M356" i="3"/>
  <c r="C357" i="3"/>
  <c r="D357" i="3"/>
  <c r="E357" i="3"/>
  <c r="F357" i="3"/>
  <c r="G357" i="3"/>
  <c r="H357" i="3"/>
  <c r="I357" i="3"/>
  <c r="J357" i="3"/>
  <c r="K357" i="3"/>
  <c r="L357" i="3"/>
  <c r="M357" i="3"/>
  <c r="C358" i="3"/>
  <c r="D358" i="3"/>
  <c r="E358" i="3"/>
  <c r="F358" i="3"/>
  <c r="G358" i="3"/>
  <c r="H358" i="3"/>
  <c r="I358" i="3"/>
  <c r="J358" i="3"/>
  <c r="K358" i="3"/>
  <c r="L358" i="3"/>
  <c r="M358" i="3"/>
  <c r="C359" i="3"/>
  <c r="D359" i="3"/>
  <c r="E359" i="3"/>
  <c r="F359" i="3"/>
  <c r="G359" i="3"/>
  <c r="H359" i="3"/>
  <c r="I359" i="3"/>
  <c r="J359" i="3"/>
  <c r="K359" i="3"/>
  <c r="L359" i="3"/>
  <c r="M359" i="3"/>
  <c r="C360" i="3"/>
  <c r="D360" i="3"/>
  <c r="E360" i="3"/>
  <c r="F360" i="3"/>
  <c r="G360" i="3"/>
  <c r="H360" i="3"/>
  <c r="I360" i="3"/>
  <c r="J360" i="3"/>
  <c r="K360" i="3"/>
  <c r="L360" i="3"/>
  <c r="M360" i="3"/>
  <c r="C361" i="3"/>
  <c r="D361" i="3"/>
  <c r="E361" i="3"/>
  <c r="F361" i="3"/>
  <c r="G361" i="3"/>
  <c r="H361" i="3"/>
  <c r="I361" i="3"/>
  <c r="J361" i="3"/>
  <c r="K361" i="3"/>
  <c r="L361" i="3"/>
  <c r="M361" i="3"/>
  <c r="C362" i="3"/>
  <c r="D362" i="3"/>
  <c r="E362" i="3"/>
  <c r="F362" i="3"/>
  <c r="G362" i="3"/>
  <c r="H362" i="3"/>
  <c r="I362" i="3"/>
  <c r="J362" i="3"/>
  <c r="K362" i="3"/>
  <c r="L362" i="3"/>
  <c r="M362" i="3"/>
  <c r="C363" i="3"/>
  <c r="D363" i="3"/>
  <c r="E363" i="3"/>
  <c r="F363" i="3"/>
  <c r="G363" i="3"/>
  <c r="H363" i="3"/>
  <c r="I363" i="3"/>
  <c r="J363" i="3"/>
  <c r="K363" i="3"/>
  <c r="L363" i="3"/>
  <c r="M363" i="3"/>
  <c r="C364" i="3"/>
  <c r="D364" i="3"/>
  <c r="E364" i="3"/>
  <c r="F364" i="3"/>
  <c r="G364" i="3"/>
  <c r="H364" i="3"/>
  <c r="I364" i="3"/>
  <c r="J364" i="3"/>
  <c r="K364" i="3"/>
  <c r="L364" i="3"/>
  <c r="M364" i="3"/>
  <c r="C365" i="3"/>
  <c r="D365" i="3"/>
  <c r="E365" i="3"/>
  <c r="F365" i="3"/>
  <c r="G365" i="3"/>
  <c r="H365" i="3"/>
  <c r="I365" i="3"/>
  <c r="J365" i="3"/>
  <c r="K365" i="3"/>
  <c r="L365" i="3"/>
  <c r="M365" i="3"/>
  <c r="C366" i="3"/>
  <c r="D366" i="3"/>
  <c r="E366" i="3"/>
  <c r="F366" i="3"/>
  <c r="G366" i="3"/>
  <c r="H366" i="3"/>
  <c r="I366" i="3"/>
  <c r="J366" i="3"/>
  <c r="K366" i="3"/>
  <c r="L366" i="3"/>
  <c r="M366" i="3"/>
  <c r="C367" i="3"/>
  <c r="D367" i="3"/>
  <c r="E367" i="3"/>
  <c r="F367" i="3"/>
  <c r="G367" i="3"/>
  <c r="H367" i="3"/>
  <c r="I367" i="3"/>
  <c r="J367" i="3"/>
  <c r="K367" i="3"/>
  <c r="L367" i="3"/>
  <c r="M367" i="3"/>
  <c r="C368" i="3"/>
  <c r="D368" i="3"/>
  <c r="E368" i="3"/>
  <c r="F368" i="3"/>
  <c r="G368" i="3"/>
  <c r="H368" i="3"/>
  <c r="I368" i="3"/>
  <c r="J368" i="3"/>
  <c r="K368" i="3"/>
  <c r="L368" i="3"/>
  <c r="M368" i="3"/>
  <c r="C369" i="3"/>
  <c r="D369" i="3"/>
  <c r="E369" i="3"/>
  <c r="F369" i="3"/>
  <c r="G369" i="3"/>
  <c r="H369" i="3"/>
  <c r="I369" i="3"/>
  <c r="J369" i="3"/>
  <c r="K369" i="3"/>
  <c r="L369" i="3"/>
  <c r="M369" i="3"/>
  <c r="C370" i="3"/>
  <c r="D370" i="3"/>
  <c r="E370" i="3"/>
  <c r="F370" i="3"/>
  <c r="G370" i="3"/>
  <c r="H370" i="3"/>
  <c r="I370" i="3"/>
  <c r="J370" i="3"/>
  <c r="K370" i="3"/>
  <c r="L370" i="3"/>
  <c r="M370" i="3"/>
  <c r="C371" i="3"/>
  <c r="D371" i="3"/>
  <c r="E371" i="3"/>
  <c r="F371" i="3"/>
  <c r="G371" i="3"/>
  <c r="H371" i="3"/>
  <c r="I371" i="3"/>
  <c r="J371" i="3"/>
  <c r="K371" i="3"/>
  <c r="L371" i="3"/>
  <c r="M371" i="3"/>
  <c r="C372" i="3"/>
  <c r="D372" i="3"/>
  <c r="E372" i="3"/>
  <c r="F372" i="3"/>
  <c r="G372" i="3"/>
  <c r="H372" i="3"/>
  <c r="I372" i="3"/>
  <c r="J372" i="3"/>
  <c r="K372" i="3"/>
  <c r="L372" i="3"/>
  <c r="M372" i="3"/>
  <c r="C373" i="3"/>
  <c r="D373" i="3"/>
  <c r="E373" i="3"/>
  <c r="F373" i="3"/>
  <c r="G373" i="3"/>
  <c r="H373" i="3"/>
  <c r="I373" i="3"/>
  <c r="J373" i="3"/>
  <c r="K373" i="3"/>
  <c r="L373" i="3"/>
  <c r="M373" i="3"/>
  <c r="C374" i="3"/>
  <c r="D374" i="3"/>
  <c r="E374" i="3"/>
  <c r="F374" i="3"/>
  <c r="G374" i="3"/>
  <c r="H374" i="3"/>
  <c r="I374" i="3"/>
  <c r="J374" i="3"/>
  <c r="K374" i="3"/>
  <c r="L374" i="3"/>
  <c r="M374" i="3"/>
  <c r="C375" i="3"/>
  <c r="D375" i="3"/>
  <c r="E375" i="3"/>
  <c r="F375" i="3"/>
  <c r="G375" i="3"/>
  <c r="H375" i="3"/>
  <c r="I375" i="3"/>
  <c r="J375" i="3"/>
  <c r="K375" i="3"/>
  <c r="L375" i="3"/>
  <c r="M375" i="3"/>
  <c r="C376" i="3"/>
  <c r="D376" i="3"/>
  <c r="E376" i="3"/>
  <c r="F376" i="3"/>
  <c r="G376" i="3"/>
  <c r="H376" i="3"/>
  <c r="I376" i="3"/>
  <c r="J376" i="3"/>
  <c r="K376" i="3"/>
  <c r="L376" i="3"/>
  <c r="M376" i="3"/>
  <c r="C377" i="3"/>
  <c r="D377" i="3"/>
  <c r="E377" i="3"/>
  <c r="F377" i="3"/>
  <c r="G377" i="3"/>
  <c r="H377" i="3"/>
  <c r="I377" i="3"/>
  <c r="J377" i="3"/>
  <c r="K377" i="3"/>
  <c r="L377" i="3"/>
  <c r="M377" i="3"/>
  <c r="C378" i="3"/>
  <c r="D378" i="3"/>
  <c r="E378" i="3"/>
  <c r="F378" i="3"/>
  <c r="G378" i="3"/>
  <c r="H378" i="3"/>
  <c r="I378" i="3"/>
  <c r="J378" i="3"/>
  <c r="K378" i="3"/>
  <c r="L378" i="3"/>
  <c r="M378" i="3"/>
  <c r="C379" i="3"/>
  <c r="D379" i="3"/>
  <c r="E379" i="3"/>
  <c r="F379" i="3"/>
  <c r="G379" i="3"/>
  <c r="H379" i="3"/>
  <c r="I379" i="3"/>
  <c r="J379" i="3"/>
  <c r="K379" i="3"/>
  <c r="L379" i="3"/>
  <c r="M379" i="3"/>
  <c r="C380" i="3"/>
  <c r="D380" i="3"/>
  <c r="E380" i="3"/>
  <c r="F380" i="3"/>
  <c r="G380" i="3"/>
  <c r="H380" i="3"/>
  <c r="I380" i="3"/>
  <c r="J380" i="3"/>
  <c r="K380" i="3"/>
  <c r="L380" i="3"/>
  <c r="M380" i="3"/>
  <c r="C381" i="3"/>
  <c r="D381" i="3"/>
  <c r="E381" i="3"/>
  <c r="F381" i="3"/>
  <c r="G381" i="3"/>
  <c r="H381" i="3"/>
  <c r="I381" i="3"/>
  <c r="J381" i="3"/>
  <c r="K381" i="3"/>
  <c r="L381" i="3"/>
  <c r="M381" i="3"/>
  <c r="C382" i="3"/>
  <c r="D382" i="3"/>
  <c r="E382" i="3"/>
  <c r="F382" i="3"/>
  <c r="G382" i="3"/>
  <c r="H382" i="3"/>
  <c r="I382" i="3"/>
  <c r="J382" i="3"/>
  <c r="K382" i="3"/>
  <c r="L382" i="3"/>
  <c r="M382" i="3"/>
  <c r="C383" i="3"/>
  <c r="D383" i="3"/>
  <c r="E383" i="3"/>
  <c r="F383" i="3"/>
  <c r="G383" i="3"/>
  <c r="H383" i="3"/>
  <c r="I383" i="3"/>
  <c r="J383" i="3"/>
  <c r="K383" i="3"/>
  <c r="L383" i="3"/>
  <c r="M383" i="3"/>
  <c r="C384" i="3"/>
  <c r="D384" i="3"/>
  <c r="E384" i="3"/>
  <c r="F384" i="3"/>
  <c r="G384" i="3"/>
  <c r="H384" i="3"/>
  <c r="I384" i="3"/>
  <c r="J384" i="3"/>
  <c r="K384" i="3"/>
  <c r="L384" i="3"/>
  <c r="M384" i="3"/>
  <c r="C385" i="3"/>
  <c r="D385" i="3"/>
  <c r="E385" i="3"/>
  <c r="F385" i="3"/>
  <c r="G385" i="3"/>
  <c r="H385" i="3"/>
  <c r="I385" i="3"/>
  <c r="J385" i="3"/>
  <c r="K385" i="3"/>
  <c r="L385" i="3"/>
  <c r="M385" i="3"/>
  <c r="C386" i="3"/>
  <c r="D386" i="3"/>
  <c r="E386" i="3"/>
  <c r="F386" i="3"/>
  <c r="G386" i="3"/>
  <c r="H386" i="3"/>
  <c r="I386" i="3"/>
  <c r="J386" i="3"/>
  <c r="K386" i="3"/>
  <c r="L386" i="3"/>
  <c r="M386" i="3"/>
  <c r="C387" i="3"/>
  <c r="D387" i="3"/>
  <c r="E387" i="3"/>
  <c r="F387" i="3"/>
  <c r="G387" i="3"/>
  <c r="H387" i="3"/>
  <c r="I387" i="3"/>
  <c r="J387" i="3"/>
  <c r="K387" i="3"/>
  <c r="L387" i="3"/>
  <c r="M387" i="3"/>
  <c r="C388" i="3"/>
  <c r="D388" i="3"/>
  <c r="E388" i="3"/>
  <c r="F388" i="3"/>
  <c r="G388" i="3"/>
  <c r="H388" i="3"/>
  <c r="I388" i="3"/>
  <c r="J388" i="3"/>
  <c r="K388" i="3"/>
  <c r="L388" i="3"/>
  <c r="M388" i="3"/>
  <c r="C389" i="3"/>
  <c r="D389" i="3"/>
  <c r="E389" i="3"/>
  <c r="F389" i="3"/>
  <c r="G389" i="3"/>
  <c r="H389" i="3"/>
  <c r="I389" i="3"/>
  <c r="J389" i="3"/>
  <c r="K389" i="3"/>
  <c r="L389" i="3"/>
  <c r="M389" i="3"/>
  <c r="C390" i="3"/>
  <c r="D390" i="3"/>
  <c r="E390" i="3"/>
  <c r="F390" i="3"/>
  <c r="G390" i="3"/>
  <c r="H390" i="3"/>
  <c r="I390" i="3"/>
  <c r="J390" i="3"/>
  <c r="K390" i="3"/>
  <c r="L390" i="3"/>
  <c r="M390" i="3"/>
  <c r="C391" i="3"/>
  <c r="D391" i="3"/>
  <c r="E391" i="3"/>
  <c r="F391" i="3"/>
  <c r="G391" i="3"/>
  <c r="H391" i="3"/>
  <c r="I391" i="3"/>
  <c r="J391" i="3"/>
  <c r="K391" i="3"/>
  <c r="L391" i="3"/>
  <c r="M391" i="3"/>
  <c r="C392" i="3"/>
  <c r="D392" i="3"/>
  <c r="E392" i="3"/>
  <c r="F392" i="3"/>
  <c r="G392" i="3"/>
  <c r="H392" i="3"/>
  <c r="I392" i="3"/>
  <c r="J392" i="3"/>
  <c r="K392" i="3"/>
  <c r="L392" i="3"/>
  <c r="M392" i="3"/>
  <c r="C393" i="3"/>
  <c r="D393" i="3"/>
  <c r="E393" i="3"/>
  <c r="F393" i="3"/>
  <c r="G393" i="3"/>
  <c r="H393" i="3"/>
  <c r="I393" i="3"/>
  <c r="J393" i="3"/>
  <c r="K393" i="3"/>
  <c r="L393" i="3"/>
  <c r="M393" i="3"/>
  <c r="C394" i="3"/>
  <c r="D394" i="3"/>
  <c r="E394" i="3"/>
  <c r="F394" i="3"/>
  <c r="G394" i="3"/>
  <c r="H394" i="3"/>
  <c r="I394" i="3"/>
  <c r="J394" i="3"/>
  <c r="K394" i="3"/>
  <c r="L394" i="3"/>
  <c r="M394" i="3"/>
  <c r="C395" i="3"/>
  <c r="D395" i="3"/>
  <c r="E395" i="3"/>
  <c r="F395" i="3"/>
  <c r="G395" i="3"/>
  <c r="H395" i="3"/>
  <c r="I395" i="3"/>
  <c r="J395" i="3"/>
  <c r="K395" i="3"/>
  <c r="L395" i="3"/>
  <c r="M395" i="3"/>
  <c r="C396" i="3"/>
  <c r="D396" i="3"/>
  <c r="E396" i="3"/>
  <c r="F396" i="3"/>
  <c r="G396" i="3"/>
  <c r="H396" i="3"/>
  <c r="I396" i="3"/>
  <c r="J396" i="3"/>
  <c r="K396" i="3"/>
  <c r="L396" i="3"/>
  <c r="M396" i="3"/>
  <c r="C397" i="3"/>
  <c r="D397" i="3"/>
  <c r="E397" i="3"/>
  <c r="F397" i="3"/>
  <c r="G397" i="3"/>
  <c r="H397" i="3"/>
  <c r="I397" i="3"/>
  <c r="J397" i="3"/>
  <c r="K397" i="3"/>
  <c r="L397" i="3"/>
  <c r="M397" i="3"/>
  <c r="C398" i="3"/>
  <c r="D398" i="3"/>
  <c r="E398" i="3"/>
  <c r="F398" i="3"/>
  <c r="G398" i="3"/>
  <c r="H398" i="3"/>
  <c r="I398" i="3"/>
  <c r="J398" i="3"/>
  <c r="K398" i="3"/>
  <c r="L398" i="3"/>
  <c r="M398" i="3"/>
  <c r="C399" i="3"/>
  <c r="D399" i="3"/>
  <c r="E399" i="3"/>
  <c r="F399" i="3"/>
  <c r="G399" i="3"/>
  <c r="H399" i="3"/>
  <c r="I399" i="3"/>
  <c r="J399" i="3"/>
  <c r="K399" i="3"/>
  <c r="L399" i="3"/>
  <c r="M399" i="3"/>
  <c r="C400" i="3"/>
  <c r="D400" i="3"/>
  <c r="E400" i="3"/>
  <c r="F400" i="3"/>
  <c r="G400" i="3"/>
  <c r="H400" i="3"/>
  <c r="I400" i="3"/>
  <c r="J400" i="3"/>
  <c r="K400" i="3"/>
  <c r="L400" i="3"/>
  <c r="M400" i="3"/>
  <c r="C401" i="3"/>
  <c r="D401" i="3"/>
  <c r="E401" i="3"/>
  <c r="F401" i="3"/>
  <c r="G401" i="3"/>
  <c r="H401" i="3"/>
  <c r="I401" i="3"/>
  <c r="J401" i="3"/>
  <c r="K401" i="3"/>
  <c r="L401" i="3"/>
  <c r="M401" i="3"/>
  <c r="C402" i="3"/>
  <c r="D402" i="3"/>
  <c r="E402" i="3"/>
  <c r="F402" i="3"/>
  <c r="G402" i="3"/>
  <c r="H402" i="3"/>
  <c r="I402" i="3"/>
  <c r="J402" i="3"/>
  <c r="K402" i="3"/>
  <c r="L402" i="3"/>
  <c r="M402" i="3"/>
  <c r="C403" i="3"/>
  <c r="D403" i="3"/>
  <c r="E403" i="3"/>
  <c r="F403" i="3"/>
  <c r="G403" i="3"/>
  <c r="H403" i="3"/>
  <c r="I403" i="3"/>
  <c r="J403" i="3"/>
  <c r="K403" i="3"/>
  <c r="L403" i="3"/>
  <c r="M403" i="3"/>
  <c r="C404" i="3"/>
  <c r="D404" i="3"/>
  <c r="E404" i="3"/>
  <c r="F404" i="3"/>
  <c r="G404" i="3"/>
  <c r="H404" i="3"/>
  <c r="I404" i="3"/>
  <c r="J404" i="3"/>
  <c r="K404" i="3"/>
  <c r="L404" i="3"/>
  <c r="M404" i="3"/>
  <c r="C405" i="3"/>
  <c r="D405" i="3"/>
  <c r="E405" i="3"/>
  <c r="F405" i="3"/>
  <c r="G405" i="3"/>
  <c r="H405" i="3"/>
  <c r="I405" i="3"/>
  <c r="J405" i="3"/>
  <c r="K405" i="3"/>
  <c r="L405" i="3"/>
  <c r="M405" i="3"/>
  <c r="C406" i="3"/>
  <c r="D406" i="3"/>
  <c r="E406" i="3"/>
  <c r="F406" i="3"/>
  <c r="G406" i="3"/>
  <c r="H406" i="3"/>
  <c r="I406" i="3"/>
  <c r="J406" i="3"/>
  <c r="K406" i="3"/>
  <c r="L406" i="3"/>
  <c r="M406" i="3"/>
  <c r="C407" i="3"/>
  <c r="D407" i="3"/>
  <c r="E407" i="3"/>
  <c r="F407" i="3"/>
  <c r="G407" i="3"/>
  <c r="H407" i="3"/>
  <c r="I407" i="3"/>
  <c r="J407" i="3"/>
  <c r="K407" i="3"/>
  <c r="L407" i="3"/>
  <c r="M407" i="3"/>
  <c r="C408" i="3"/>
  <c r="D408" i="3"/>
  <c r="E408" i="3"/>
  <c r="F408" i="3"/>
  <c r="G408" i="3"/>
  <c r="H408" i="3"/>
  <c r="I408" i="3"/>
  <c r="J408" i="3"/>
  <c r="K408" i="3"/>
  <c r="L408" i="3"/>
  <c r="M408" i="3"/>
  <c r="C409" i="3"/>
  <c r="D409" i="3"/>
  <c r="E409" i="3"/>
  <c r="F409" i="3"/>
  <c r="G409" i="3"/>
  <c r="H409" i="3"/>
  <c r="I409" i="3"/>
  <c r="J409" i="3"/>
  <c r="K409" i="3"/>
  <c r="L409" i="3"/>
  <c r="M409" i="3"/>
  <c r="C410" i="3"/>
  <c r="D410" i="3"/>
  <c r="E410" i="3"/>
  <c r="F410" i="3"/>
  <c r="G410" i="3"/>
  <c r="H410" i="3"/>
  <c r="I410" i="3"/>
  <c r="J410" i="3"/>
  <c r="K410" i="3"/>
  <c r="L410" i="3"/>
  <c r="M410" i="3"/>
  <c r="C411" i="3"/>
  <c r="D411" i="3"/>
  <c r="E411" i="3"/>
  <c r="F411" i="3"/>
  <c r="G411" i="3"/>
  <c r="H411" i="3"/>
  <c r="I411" i="3"/>
  <c r="J411" i="3"/>
  <c r="K411" i="3"/>
  <c r="L411" i="3"/>
  <c r="M411" i="3"/>
  <c r="C412" i="3"/>
  <c r="D412" i="3"/>
  <c r="E412" i="3"/>
  <c r="F412" i="3"/>
  <c r="G412" i="3"/>
  <c r="H412" i="3"/>
  <c r="I412" i="3"/>
  <c r="J412" i="3"/>
  <c r="K412" i="3"/>
  <c r="L412" i="3"/>
  <c r="M412" i="3"/>
  <c r="C413" i="3"/>
  <c r="D413" i="3"/>
  <c r="E413" i="3"/>
  <c r="F413" i="3"/>
  <c r="G413" i="3"/>
  <c r="H413" i="3"/>
  <c r="I413" i="3"/>
  <c r="J413" i="3"/>
  <c r="K413" i="3"/>
  <c r="L413" i="3"/>
  <c r="M413" i="3"/>
  <c r="C414" i="3"/>
  <c r="D414" i="3"/>
  <c r="E414" i="3"/>
  <c r="F414" i="3"/>
  <c r="G414" i="3"/>
  <c r="H414" i="3"/>
  <c r="I414" i="3"/>
  <c r="J414" i="3"/>
  <c r="K414" i="3"/>
  <c r="L414" i="3"/>
  <c r="M414" i="3"/>
  <c r="C415" i="3"/>
  <c r="D415" i="3"/>
  <c r="E415" i="3"/>
  <c r="F415" i="3"/>
  <c r="G415" i="3"/>
  <c r="H415" i="3"/>
  <c r="I415" i="3"/>
  <c r="J415" i="3"/>
  <c r="K415" i="3"/>
  <c r="L415" i="3"/>
  <c r="M415" i="3"/>
  <c r="C416" i="3"/>
  <c r="D416" i="3"/>
  <c r="E416" i="3"/>
  <c r="F416" i="3"/>
  <c r="G416" i="3"/>
  <c r="H416" i="3"/>
  <c r="I416" i="3"/>
  <c r="J416" i="3"/>
  <c r="K416" i="3"/>
  <c r="L416" i="3"/>
  <c r="M416" i="3"/>
  <c r="C417" i="3"/>
  <c r="D417" i="3"/>
  <c r="E417" i="3"/>
  <c r="F417" i="3"/>
  <c r="G417" i="3"/>
  <c r="H417" i="3"/>
  <c r="I417" i="3"/>
  <c r="J417" i="3"/>
  <c r="K417" i="3"/>
  <c r="L417" i="3"/>
  <c r="M417" i="3"/>
  <c r="C418" i="3"/>
  <c r="D418" i="3"/>
  <c r="E418" i="3"/>
  <c r="F418" i="3"/>
  <c r="G418" i="3"/>
  <c r="H418" i="3"/>
  <c r="I418" i="3"/>
  <c r="J418" i="3"/>
  <c r="K418" i="3"/>
  <c r="L418" i="3"/>
  <c r="M418" i="3"/>
  <c r="C419" i="3"/>
  <c r="D419" i="3"/>
  <c r="E419" i="3"/>
  <c r="F419" i="3"/>
  <c r="G419" i="3"/>
  <c r="H419" i="3"/>
  <c r="I419" i="3"/>
  <c r="J419" i="3"/>
  <c r="K419" i="3"/>
  <c r="L419" i="3"/>
  <c r="M419" i="3"/>
  <c r="C420" i="3"/>
  <c r="D420" i="3"/>
  <c r="E420" i="3"/>
  <c r="F420" i="3"/>
  <c r="G420" i="3"/>
  <c r="H420" i="3"/>
  <c r="I420" i="3"/>
  <c r="J420" i="3"/>
  <c r="K420" i="3"/>
  <c r="L420" i="3"/>
  <c r="M420" i="3"/>
  <c r="C421" i="3"/>
  <c r="D421" i="3"/>
  <c r="E421" i="3"/>
  <c r="F421" i="3"/>
  <c r="G421" i="3"/>
  <c r="H421" i="3"/>
  <c r="I421" i="3"/>
  <c r="J421" i="3"/>
  <c r="K421" i="3"/>
  <c r="L421" i="3"/>
  <c r="M421" i="3"/>
  <c r="C422" i="3"/>
  <c r="D422" i="3"/>
  <c r="E422" i="3"/>
  <c r="F422" i="3"/>
  <c r="G422" i="3"/>
  <c r="H422" i="3"/>
  <c r="I422" i="3"/>
  <c r="J422" i="3"/>
  <c r="K422" i="3"/>
  <c r="L422" i="3"/>
  <c r="M422" i="3"/>
  <c r="C423" i="3"/>
  <c r="D423" i="3"/>
  <c r="E423" i="3"/>
  <c r="F423" i="3"/>
  <c r="G423" i="3"/>
  <c r="H423" i="3"/>
  <c r="I423" i="3"/>
  <c r="J423" i="3"/>
  <c r="K423" i="3"/>
  <c r="L423" i="3"/>
  <c r="M423" i="3"/>
  <c r="C424" i="3"/>
  <c r="D424" i="3"/>
  <c r="E424" i="3"/>
  <c r="F424" i="3"/>
  <c r="G424" i="3"/>
  <c r="H424" i="3"/>
  <c r="I424" i="3"/>
  <c r="J424" i="3"/>
  <c r="K424" i="3"/>
  <c r="L424" i="3"/>
  <c r="M424" i="3"/>
  <c r="C425" i="3"/>
  <c r="D425" i="3"/>
  <c r="E425" i="3"/>
  <c r="F425" i="3"/>
  <c r="G425" i="3"/>
  <c r="H425" i="3"/>
  <c r="I425" i="3"/>
  <c r="J425" i="3"/>
  <c r="K425" i="3"/>
  <c r="L425" i="3"/>
  <c r="M425" i="3"/>
  <c r="C426" i="3"/>
  <c r="D426" i="3"/>
  <c r="E426" i="3"/>
  <c r="F426" i="3"/>
  <c r="G426" i="3"/>
  <c r="H426" i="3"/>
  <c r="I426" i="3"/>
  <c r="J426" i="3"/>
  <c r="K426" i="3"/>
  <c r="L426" i="3"/>
  <c r="M426" i="3"/>
  <c r="C427" i="3"/>
  <c r="D427" i="3"/>
  <c r="E427" i="3"/>
  <c r="F427" i="3"/>
  <c r="G427" i="3"/>
  <c r="H427" i="3"/>
  <c r="I427" i="3"/>
  <c r="J427" i="3"/>
  <c r="K427" i="3"/>
  <c r="L427" i="3"/>
  <c r="M427" i="3"/>
  <c r="C428" i="3"/>
  <c r="D428" i="3"/>
  <c r="E428" i="3"/>
  <c r="F428" i="3"/>
  <c r="G428" i="3"/>
  <c r="H428" i="3"/>
  <c r="I428" i="3"/>
  <c r="J428" i="3"/>
  <c r="K428" i="3"/>
  <c r="L428" i="3"/>
  <c r="M428" i="3"/>
  <c r="C429" i="3"/>
  <c r="D429" i="3"/>
  <c r="E429" i="3"/>
  <c r="F429" i="3"/>
  <c r="G429" i="3"/>
  <c r="H429" i="3"/>
  <c r="I429" i="3"/>
  <c r="J429" i="3"/>
  <c r="K429" i="3"/>
  <c r="L429" i="3"/>
  <c r="M429" i="3"/>
  <c r="C430" i="3"/>
  <c r="D430" i="3"/>
  <c r="E430" i="3"/>
  <c r="F430" i="3"/>
  <c r="G430" i="3"/>
  <c r="H430" i="3"/>
  <c r="I430" i="3"/>
  <c r="J430" i="3"/>
  <c r="K430" i="3"/>
  <c r="L430" i="3"/>
  <c r="M430" i="3"/>
  <c r="C431" i="3"/>
  <c r="D431" i="3"/>
  <c r="E431" i="3"/>
  <c r="F431" i="3"/>
  <c r="G431" i="3"/>
  <c r="H431" i="3"/>
  <c r="I431" i="3"/>
  <c r="J431" i="3"/>
  <c r="K431" i="3"/>
  <c r="L431" i="3"/>
  <c r="M431" i="3"/>
  <c r="C432" i="3"/>
  <c r="D432" i="3"/>
  <c r="E432" i="3"/>
  <c r="F432" i="3"/>
  <c r="G432" i="3"/>
  <c r="H432" i="3"/>
  <c r="I432" i="3"/>
  <c r="J432" i="3"/>
  <c r="K432" i="3"/>
  <c r="L432" i="3"/>
  <c r="M432" i="3"/>
  <c r="C433" i="3"/>
  <c r="D433" i="3"/>
  <c r="E433" i="3"/>
  <c r="F433" i="3"/>
  <c r="G433" i="3"/>
  <c r="H433" i="3"/>
  <c r="I433" i="3"/>
  <c r="J433" i="3"/>
  <c r="K433" i="3"/>
  <c r="L433" i="3"/>
  <c r="M433" i="3"/>
  <c r="C434" i="3"/>
  <c r="D434" i="3"/>
  <c r="E434" i="3"/>
  <c r="F434" i="3"/>
  <c r="G434" i="3"/>
  <c r="H434" i="3"/>
  <c r="I434" i="3"/>
  <c r="J434" i="3"/>
  <c r="K434" i="3"/>
  <c r="L434" i="3"/>
  <c r="M434" i="3"/>
  <c r="C435" i="3"/>
  <c r="D435" i="3"/>
  <c r="E435" i="3"/>
  <c r="F435" i="3"/>
  <c r="G435" i="3"/>
  <c r="H435" i="3"/>
  <c r="I435" i="3"/>
  <c r="J435" i="3"/>
  <c r="K435" i="3"/>
  <c r="L435" i="3"/>
  <c r="M435" i="3"/>
  <c r="C436" i="3"/>
  <c r="D436" i="3"/>
  <c r="E436" i="3"/>
  <c r="F436" i="3"/>
  <c r="G436" i="3"/>
  <c r="H436" i="3"/>
  <c r="I436" i="3"/>
  <c r="J436" i="3"/>
  <c r="K436" i="3"/>
  <c r="L436" i="3"/>
  <c r="M436" i="3"/>
  <c r="C437" i="3"/>
  <c r="D437" i="3"/>
  <c r="E437" i="3"/>
  <c r="F437" i="3"/>
  <c r="G437" i="3"/>
  <c r="H437" i="3"/>
  <c r="I437" i="3"/>
  <c r="J437" i="3"/>
  <c r="K437" i="3"/>
  <c r="L437" i="3"/>
  <c r="M437" i="3"/>
  <c r="C438" i="3"/>
  <c r="D438" i="3"/>
  <c r="E438" i="3"/>
  <c r="F438" i="3"/>
  <c r="G438" i="3"/>
  <c r="H438" i="3"/>
  <c r="I438" i="3"/>
  <c r="J438" i="3"/>
  <c r="K438" i="3"/>
  <c r="L438" i="3"/>
  <c r="M438" i="3"/>
  <c r="C439" i="3"/>
  <c r="D439" i="3"/>
  <c r="E439" i="3"/>
  <c r="F439" i="3"/>
  <c r="G439" i="3"/>
  <c r="H439" i="3"/>
  <c r="I439" i="3"/>
  <c r="J439" i="3"/>
  <c r="K439" i="3"/>
  <c r="L439" i="3"/>
  <c r="M439" i="3"/>
  <c r="C440" i="3"/>
  <c r="D440" i="3"/>
  <c r="E440" i="3"/>
  <c r="F440" i="3"/>
  <c r="G440" i="3"/>
  <c r="H440" i="3"/>
  <c r="I440" i="3"/>
  <c r="J440" i="3"/>
  <c r="K440" i="3"/>
  <c r="L440" i="3"/>
  <c r="M440" i="3"/>
  <c r="C441" i="3"/>
  <c r="D441" i="3"/>
  <c r="E441" i="3"/>
  <c r="F441" i="3"/>
  <c r="G441" i="3"/>
  <c r="H441" i="3"/>
  <c r="I441" i="3"/>
  <c r="J441" i="3"/>
  <c r="K441" i="3"/>
  <c r="L441" i="3"/>
  <c r="M441" i="3"/>
  <c r="C442" i="3"/>
  <c r="D442" i="3"/>
  <c r="E442" i="3"/>
  <c r="F442" i="3"/>
  <c r="G442" i="3"/>
  <c r="H442" i="3"/>
  <c r="I442" i="3"/>
  <c r="J442" i="3"/>
  <c r="K442" i="3"/>
  <c r="L442" i="3"/>
  <c r="M442" i="3"/>
  <c r="C443" i="3"/>
  <c r="D443" i="3"/>
  <c r="E443" i="3"/>
  <c r="F443" i="3"/>
  <c r="G443" i="3"/>
  <c r="H443" i="3"/>
  <c r="I443" i="3"/>
  <c r="J443" i="3"/>
  <c r="K443" i="3"/>
  <c r="L443" i="3"/>
  <c r="M443" i="3"/>
  <c r="C444" i="3"/>
  <c r="D444" i="3"/>
  <c r="E444" i="3"/>
  <c r="F444" i="3"/>
  <c r="G444" i="3"/>
  <c r="H444" i="3"/>
  <c r="I444" i="3"/>
  <c r="J444" i="3"/>
  <c r="K444" i="3"/>
  <c r="L444" i="3"/>
  <c r="M444" i="3"/>
  <c r="C445" i="3"/>
  <c r="D445" i="3"/>
  <c r="E445" i="3"/>
  <c r="F445" i="3"/>
  <c r="G445" i="3"/>
  <c r="H445" i="3"/>
  <c r="I445" i="3"/>
  <c r="J445" i="3"/>
  <c r="K445" i="3"/>
  <c r="L445" i="3"/>
  <c r="M445" i="3"/>
  <c r="C446" i="3"/>
  <c r="D446" i="3"/>
  <c r="E446" i="3"/>
  <c r="F446" i="3"/>
  <c r="G446" i="3"/>
  <c r="H446" i="3"/>
  <c r="I446" i="3"/>
  <c r="J446" i="3"/>
  <c r="K446" i="3"/>
  <c r="L446" i="3"/>
  <c r="M446" i="3"/>
  <c r="C447" i="3"/>
  <c r="D447" i="3"/>
  <c r="E447" i="3"/>
  <c r="F447" i="3"/>
  <c r="G447" i="3"/>
  <c r="H447" i="3"/>
  <c r="I447" i="3"/>
  <c r="J447" i="3"/>
  <c r="K447" i="3"/>
  <c r="L447" i="3"/>
  <c r="M447" i="3"/>
  <c r="C448" i="3"/>
  <c r="D448" i="3"/>
  <c r="E448" i="3"/>
  <c r="F448" i="3"/>
  <c r="G448" i="3"/>
  <c r="H448" i="3"/>
  <c r="I448" i="3"/>
  <c r="J448" i="3"/>
  <c r="K448" i="3"/>
  <c r="L448" i="3"/>
  <c r="M448" i="3"/>
  <c r="C449" i="3"/>
  <c r="D449" i="3"/>
  <c r="E449" i="3"/>
  <c r="F449" i="3"/>
  <c r="G449" i="3"/>
  <c r="H449" i="3"/>
  <c r="I449" i="3"/>
  <c r="J449" i="3"/>
  <c r="K449" i="3"/>
  <c r="L449" i="3"/>
  <c r="M449" i="3"/>
  <c r="C450" i="3"/>
  <c r="D450" i="3"/>
  <c r="E450" i="3"/>
  <c r="F450" i="3"/>
  <c r="G450" i="3"/>
  <c r="H450" i="3"/>
  <c r="I450" i="3"/>
  <c r="J450" i="3"/>
  <c r="K450" i="3"/>
  <c r="L450" i="3"/>
  <c r="M450" i="3"/>
  <c r="C451" i="3"/>
  <c r="D451" i="3"/>
  <c r="E451" i="3"/>
  <c r="F451" i="3"/>
  <c r="G451" i="3"/>
  <c r="H451" i="3"/>
  <c r="I451" i="3"/>
  <c r="J451" i="3"/>
  <c r="K451" i="3"/>
  <c r="L451" i="3"/>
  <c r="M451" i="3"/>
  <c r="C452" i="3"/>
  <c r="D452" i="3"/>
  <c r="E452" i="3"/>
  <c r="F452" i="3"/>
  <c r="G452" i="3"/>
  <c r="H452" i="3"/>
  <c r="I452" i="3"/>
  <c r="J452" i="3"/>
  <c r="K452" i="3"/>
  <c r="L452" i="3"/>
  <c r="M452" i="3"/>
  <c r="C453" i="3"/>
  <c r="D453" i="3"/>
  <c r="E453" i="3"/>
  <c r="F453" i="3"/>
  <c r="G453" i="3"/>
  <c r="H453" i="3"/>
  <c r="I453" i="3"/>
  <c r="J453" i="3"/>
  <c r="K453" i="3"/>
  <c r="L453" i="3"/>
  <c r="M453" i="3"/>
  <c r="C454" i="3"/>
  <c r="D454" i="3"/>
  <c r="E454" i="3"/>
  <c r="F454" i="3"/>
  <c r="G454" i="3"/>
  <c r="H454" i="3"/>
  <c r="I454" i="3"/>
  <c r="J454" i="3"/>
  <c r="K454" i="3"/>
  <c r="L454" i="3"/>
  <c r="M454" i="3"/>
  <c r="C455" i="3"/>
  <c r="D455" i="3"/>
  <c r="E455" i="3"/>
  <c r="F455" i="3"/>
  <c r="G455" i="3"/>
  <c r="H455" i="3"/>
  <c r="I455" i="3"/>
  <c r="J455" i="3"/>
  <c r="K455" i="3"/>
  <c r="L455" i="3"/>
  <c r="M455" i="3"/>
  <c r="C456" i="3"/>
  <c r="D456" i="3"/>
  <c r="E456" i="3"/>
  <c r="F456" i="3"/>
  <c r="G456" i="3"/>
  <c r="H456" i="3"/>
  <c r="I456" i="3"/>
  <c r="J456" i="3"/>
  <c r="K456" i="3"/>
  <c r="L456" i="3"/>
  <c r="M456" i="3"/>
  <c r="C457" i="3"/>
  <c r="D457" i="3"/>
  <c r="E457" i="3"/>
  <c r="F457" i="3"/>
  <c r="G457" i="3"/>
  <c r="H457" i="3"/>
  <c r="I457" i="3"/>
  <c r="J457" i="3"/>
  <c r="K457" i="3"/>
  <c r="L457" i="3"/>
  <c r="M457" i="3"/>
  <c r="C458" i="3"/>
  <c r="D458" i="3"/>
  <c r="E458" i="3"/>
  <c r="F458" i="3"/>
  <c r="G458" i="3"/>
  <c r="H458" i="3"/>
  <c r="I458" i="3"/>
  <c r="J458" i="3"/>
  <c r="K458" i="3"/>
  <c r="L458" i="3"/>
  <c r="M458" i="3"/>
  <c r="C459" i="3"/>
  <c r="D459" i="3"/>
  <c r="E459" i="3"/>
  <c r="F459" i="3"/>
  <c r="G459" i="3"/>
  <c r="H459" i="3"/>
  <c r="I459" i="3"/>
  <c r="J459" i="3"/>
  <c r="K459" i="3"/>
  <c r="L459" i="3"/>
  <c r="M459" i="3"/>
  <c r="C460" i="3"/>
  <c r="D460" i="3"/>
  <c r="E460" i="3"/>
  <c r="F460" i="3"/>
  <c r="G460" i="3"/>
  <c r="H460" i="3"/>
  <c r="I460" i="3"/>
  <c r="J460" i="3"/>
  <c r="K460" i="3"/>
  <c r="L460" i="3"/>
  <c r="M460" i="3"/>
  <c r="C461" i="3"/>
  <c r="D461" i="3"/>
  <c r="E461" i="3"/>
  <c r="F461" i="3"/>
  <c r="G461" i="3"/>
  <c r="H461" i="3"/>
  <c r="I461" i="3"/>
  <c r="J461" i="3"/>
  <c r="K461" i="3"/>
  <c r="L461" i="3"/>
  <c r="M461" i="3"/>
  <c r="C462" i="3"/>
  <c r="D462" i="3"/>
  <c r="E462" i="3"/>
  <c r="F462" i="3"/>
  <c r="G462" i="3"/>
  <c r="H462" i="3"/>
  <c r="I462" i="3"/>
  <c r="J462" i="3"/>
  <c r="K462" i="3"/>
  <c r="L462" i="3"/>
  <c r="M462" i="3"/>
  <c r="C463" i="3"/>
  <c r="D463" i="3"/>
  <c r="E463" i="3"/>
  <c r="F463" i="3"/>
  <c r="G463" i="3"/>
  <c r="H463" i="3"/>
  <c r="I463" i="3"/>
  <c r="J463" i="3"/>
  <c r="K463" i="3"/>
  <c r="L463" i="3"/>
  <c r="M463" i="3"/>
  <c r="C464" i="3"/>
  <c r="D464" i="3"/>
  <c r="E464" i="3"/>
  <c r="F464" i="3"/>
  <c r="G464" i="3"/>
  <c r="H464" i="3"/>
  <c r="I464" i="3"/>
  <c r="J464" i="3"/>
  <c r="K464" i="3"/>
  <c r="L464" i="3"/>
  <c r="M464" i="3"/>
  <c r="C465" i="3"/>
  <c r="D465" i="3"/>
  <c r="E465" i="3"/>
  <c r="F465" i="3"/>
  <c r="G465" i="3"/>
  <c r="H465" i="3"/>
  <c r="I465" i="3"/>
  <c r="J465" i="3"/>
  <c r="K465" i="3"/>
  <c r="L465" i="3"/>
  <c r="M465" i="3"/>
  <c r="C466" i="3"/>
  <c r="D466" i="3"/>
  <c r="E466" i="3"/>
  <c r="F466" i="3"/>
  <c r="G466" i="3"/>
  <c r="H466" i="3"/>
  <c r="I466" i="3"/>
  <c r="J466" i="3"/>
  <c r="K466" i="3"/>
  <c r="L466" i="3"/>
  <c r="M466" i="3"/>
  <c r="C467" i="3"/>
  <c r="D467" i="3"/>
  <c r="E467" i="3"/>
  <c r="F467" i="3"/>
  <c r="G467" i="3"/>
  <c r="H467" i="3"/>
  <c r="I467" i="3"/>
  <c r="J467" i="3"/>
  <c r="K467" i="3"/>
  <c r="L467" i="3"/>
  <c r="M467" i="3"/>
  <c r="C468" i="3"/>
  <c r="D468" i="3"/>
  <c r="E468" i="3"/>
  <c r="F468" i="3"/>
  <c r="G468" i="3"/>
  <c r="H468" i="3"/>
  <c r="I468" i="3"/>
  <c r="J468" i="3"/>
  <c r="K468" i="3"/>
  <c r="L468" i="3"/>
  <c r="M468" i="3"/>
  <c r="C469" i="3"/>
  <c r="D469" i="3"/>
  <c r="E469" i="3"/>
  <c r="F469" i="3"/>
  <c r="G469" i="3"/>
  <c r="H469" i="3"/>
  <c r="I469" i="3"/>
  <c r="J469" i="3"/>
  <c r="K469" i="3"/>
  <c r="L469" i="3"/>
  <c r="M469" i="3"/>
  <c r="C470" i="3"/>
  <c r="D470" i="3"/>
  <c r="E470" i="3"/>
  <c r="F470" i="3"/>
  <c r="G470" i="3"/>
  <c r="H470" i="3"/>
  <c r="I470" i="3"/>
  <c r="J470" i="3"/>
  <c r="K470" i="3"/>
  <c r="L470" i="3"/>
  <c r="M470" i="3"/>
  <c r="C471" i="3"/>
  <c r="D471" i="3"/>
  <c r="E471" i="3"/>
  <c r="F471" i="3"/>
  <c r="G471" i="3"/>
  <c r="H471" i="3"/>
  <c r="I471" i="3"/>
  <c r="J471" i="3"/>
  <c r="K471" i="3"/>
  <c r="L471" i="3"/>
  <c r="M471" i="3"/>
  <c r="C472" i="3"/>
  <c r="D472" i="3"/>
  <c r="E472" i="3"/>
  <c r="F472" i="3"/>
  <c r="G472" i="3"/>
  <c r="H472" i="3"/>
  <c r="I472" i="3"/>
  <c r="J472" i="3"/>
  <c r="K472" i="3"/>
  <c r="L472" i="3"/>
  <c r="M472" i="3"/>
  <c r="C473" i="3"/>
  <c r="D473" i="3"/>
  <c r="E473" i="3"/>
  <c r="F473" i="3"/>
  <c r="G473" i="3"/>
  <c r="H473" i="3"/>
  <c r="I473" i="3"/>
  <c r="J473" i="3"/>
  <c r="K473" i="3"/>
  <c r="L473" i="3"/>
  <c r="M473" i="3"/>
  <c r="C474" i="3"/>
  <c r="D474" i="3"/>
  <c r="E474" i="3"/>
  <c r="F474" i="3"/>
  <c r="G474" i="3"/>
  <c r="H474" i="3"/>
  <c r="I474" i="3"/>
  <c r="J474" i="3"/>
  <c r="K474" i="3"/>
  <c r="L474" i="3"/>
  <c r="M474" i="3"/>
  <c r="C475" i="3"/>
  <c r="D475" i="3"/>
  <c r="E475" i="3"/>
  <c r="F475" i="3"/>
  <c r="G475" i="3"/>
  <c r="H475" i="3"/>
  <c r="I475" i="3"/>
  <c r="J475" i="3"/>
  <c r="K475" i="3"/>
  <c r="L475" i="3"/>
  <c r="M475" i="3"/>
  <c r="C476" i="3"/>
  <c r="D476" i="3"/>
  <c r="E476" i="3"/>
  <c r="F476" i="3"/>
  <c r="G476" i="3"/>
  <c r="H476" i="3"/>
  <c r="I476" i="3"/>
  <c r="J476" i="3"/>
  <c r="K476" i="3"/>
  <c r="L476" i="3"/>
  <c r="M476" i="3"/>
  <c r="C477" i="3"/>
  <c r="D477" i="3"/>
  <c r="E477" i="3"/>
  <c r="F477" i="3"/>
  <c r="G477" i="3"/>
  <c r="H477" i="3"/>
  <c r="I477" i="3"/>
  <c r="J477" i="3"/>
  <c r="K477" i="3"/>
  <c r="L477" i="3"/>
  <c r="M477" i="3"/>
  <c r="C478" i="3"/>
  <c r="D478" i="3"/>
  <c r="E478" i="3"/>
  <c r="F478" i="3"/>
  <c r="G478" i="3"/>
  <c r="H478" i="3"/>
  <c r="I478" i="3"/>
  <c r="J478" i="3"/>
  <c r="K478" i="3"/>
  <c r="L478" i="3"/>
  <c r="M478" i="3"/>
  <c r="C479" i="3"/>
  <c r="D479" i="3"/>
  <c r="E479" i="3"/>
  <c r="F479" i="3"/>
  <c r="G479" i="3"/>
  <c r="H479" i="3"/>
  <c r="I479" i="3"/>
  <c r="J479" i="3"/>
  <c r="K479" i="3"/>
  <c r="L479" i="3"/>
  <c r="M479" i="3"/>
  <c r="C480" i="3"/>
  <c r="D480" i="3"/>
  <c r="E480" i="3"/>
  <c r="F480" i="3"/>
  <c r="G480" i="3"/>
  <c r="H480" i="3"/>
  <c r="I480" i="3"/>
  <c r="J480" i="3"/>
  <c r="K480" i="3"/>
  <c r="L480" i="3"/>
  <c r="M480" i="3"/>
  <c r="C481" i="3"/>
  <c r="D481" i="3"/>
  <c r="E481" i="3"/>
  <c r="F481" i="3"/>
  <c r="G481" i="3"/>
  <c r="H481" i="3"/>
  <c r="I481" i="3"/>
  <c r="J481" i="3"/>
  <c r="K481" i="3"/>
  <c r="L481" i="3"/>
  <c r="M481" i="3"/>
  <c r="C482" i="3"/>
  <c r="D482" i="3"/>
  <c r="E482" i="3"/>
  <c r="F482" i="3"/>
  <c r="G482" i="3"/>
  <c r="H482" i="3"/>
  <c r="I482" i="3"/>
  <c r="J482" i="3"/>
  <c r="K482" i="3"/>
  <c r="L482" i="3"/>
  <c r="M482" i="3"/>
  <c r="C483" i="3"/>
  <c r="D483" i="3"/>
  <c r="E483" i="3"/>
  <c r="F483" i="3"/>
  <c r="G483" i="3"/>
  <c r="H483" i="3"/>
  <c r="I483" i="3"/>
  <c r="J483" i="3"/>
  <c r="K483" i="3"/>
  <c r="L483" i="3"/>
  <c r="M483" i="3"/>
  <c r="C484" i="3"/>
  <c r="D484" i="3"/>
  <c r="E484" i="3"/>
  <c r="F484" i="3"/>
  <c r="G484" i="3"/>
  <c r="H484" i="3"/>
  <c r="I484" i="3"/>
  <c r="J484" i="3"/>
  <c r="K484" i="3"/>
  <c r="L484" i="3"/>
  <c r="M484" i="3"/>
  <c r="C485" i="3"/>
  <c r="D485" i="3"/>
  <c r="E485" i="3"/>
  <c r="F485" i="3"/>
  <c r="G485" i="3"/>
  <c r="H485" i="3"/>
  <c r="I485" i="3"/>
  <c r="J485" i="3"/>
  <c r="K485" i="3"/>
  <c r="L485" i="3"/>
  <c r="M485" i="3"/>
  <c r="C486" i="3"/>
  <c r="D486" i="3"/>
  <c r="E486" i="3"/>
  <c r="F486" i="3"/>
  <c r="G486" i="3"/>
  <c r="H486" i="3"/>
  <c r="I486" i="3"/>
  <c r="J486" i="3"/>
  <c r="K486" i="3"/>
  <c r="L486" i="3"/>
  <c r="M486" i="3"/>
  <c r="C487" i="3"/>
  <c r="D487" i="3"/>
  <c r="E487" i="3"/>
  <c r="F487" i="3"/>
  <c r="G487" i="3"/>
  <c r="H487" i="3"/>
  <c r="I487" i="3"/>
  <c r="J487" i="3"/>
  <c r="K487" i="3"/>
  <c r="L487" i="3"/>
  <c r="M487" i="3"/>
  <c r="C488" i="3"/>
  <c r="D488" i="3"/>
  <c r="E488" i="3"/>
  <c r="F488" i="3"/>
  <c r="G488" i="3"/>
  <c r="H488" i="3"/>
  <c r="I488" i="3"/>
  <c r="J488" i="3"/>
  <c r="K488" i="3"/>
  <c r="L488" i="3"/>
  <c r="M488" i="3"/>
  <c r="C489" i="3"/>
  <c r="D489" i="3"/>
  <c r="E489" i="3"/>
  <c r="F489" i="3"/>
  <c r="G489" i="3"/>
  <c r="H489" i="3"/>
  <c r="I489" i="3"/>
  <c r="J489" i="3"/>
  <c r="K489" i="3"/>
  <c r="L489" i="3"/>
  <c r="M489" i="3"/>
  <c r="C490" i="3"/>
  <c r="D490" i="3"/>
  <c r="E490" i="3"/>
  <c r="F490" i="3"/>
  <c r="G490" i="3"/>
  <c r="H490" i="3"/>
  <c r="I490" i="3"/>
  <c r="J490" i="3"/>
  <c r="K490" i="3"/>
  <c r="L490" i="3"/>
  <c r="M490" i="3"/>
  <c r="C491" i="3"/>
  <c r="D491" i="3"/>
  <c r="E491" i="3"/>
  <c r="F491" i="3"/>
  <c r="G491" i="3"/>
  <c r="H491" i="3"/>
  <c r="I491" i="3"/>
  <c r="J491" i="3"/>
  <c r="K491" i="3"/>
  <c r="L491" i="3"/>
  <c r="M491" i="3"/>
  <c r="C492" i="3"/>
  <c r="D492" i="3"/>
  <c r="E492" i="3"/>
  <c r="F492" i="3"/>
  <c r="G492" i="3"/>
  <c r="H492" i="3"/>
  <c r="I492" i="3"/>
  <c r="J492" i="3"/>
  <c r="K492" i="3"/>
  <c r="L492" i="3"/>
  <c r="M492" i="3"/>
  <c r="C493" i="3"/>
  <c r="D493" i="3"/>
  <c r="E493" i="3"/>
  <c r="F493" i="3"/>
  <c r="G493" i="3"/>
  <c r="H493" i="3"/>
  <c r="I493" i="3"/>
  <c r="J493" i="3"/>
  <c r="K493" i="3"/>
  <c r="L493" i="3"/>
  <c r="M493" i="3"/>
  <c r="C494" i="3"/>
  <c r="D494" i="3"/>
  <c r="E494" i="3"/>
  <c r="F494" i="3"/>
  <c r="G494" i="3"/>
  <c r="H494" i="3"/>
  <c r="I494" i="3"/>
  <c r="J494" i="3"/>
  <c r="K494" i="3"/>
  <c r="L494" i="3"/>
  <c r="M494" i="3"/>
  <c r="C495" i="3"/>
  <c r="D495" i="3"/>
  <c r="E495" i="3"/>
  <c r="F495" i="3"/>
  <c r="G495" i="3"/>
  <c r="H495" i="3"/>
  <c r="I495" i="3"/>
  <c r="J495" i="3"/>
  <c r="K495" i="3"/>
  <c r="L495" i="3"/>
  <c r="M495" i="3"/>
  <c r="C496" i="3"/>
  <c r="D496" i="3"/>
  <c r="E496" i="3"/>
  <c r="F496" i="3"/>
  <c r="G496" i="3"/>
  <c r="H496" i="3"/>
  <c r="I496" i="3"/>
  <c r="J496" i="3"/>
  <c r="K496" i="3"/>
  <c r="L496" i="3"/>
  <c r="M496" i="3"/>
  <c r="C497" i="3"/>
  <c r="D497" i="3"/>
  <c r="E497" i="3"/>
  <c r="F497" i="3"/>
  <c r="G497" i="3"/>
  <c r="H497" i="3"/>
  <c r="I497" i="3"/>
  <c r="J497" i="3"/>
  <c r="K497" i="3"/>
  <c r="L497" i="3"/>
  <c r="M497" i="3"/>
  <c r="C498" i="3"/>
  <c r="D498" i="3"/>
  <c r="E498" i="3"/>
  <c r="F498" i="3"/>
  <c r="G498" i="3"/>
  <c r="H498" i="3"/>
  <c r="I498" i="3"/>
  <c r="J498" i="3"/>
  <c r="K498" i="3"/>
  <c r="L498" i="3"/>
  <c r="M498" i="3"/>
  <c r="C499" i="3"/>
  <c r="D499" i="3"/>
  <c r="E499" i="3"/>
  <c r="F499" i="3"/>
  <c r="G499" i="3"/>
  <c r="H499" i="3"/>
  <c r="I499" i="3"/>
  <c r="J499" i="3"/>
  <c r="K499" i="3"/>
  <c r="L499" i="3"/>
  <c r="M499" i="3"/>
  <c r="C500" i="3"/>
  <c r="D500" i="3"/>
  <c r="E500" i="3"/>
  <c r="F500" i="3"/>
  <c r="G500" i="3"/>
  <c r="H500" i="3"/>
  <c r="I500" i="3"/>
  <c r="J500" i="3"/>
  <c r="K500" i="3"/>
  <c r="L500" i="3"/>
  <c r="M500" i="3"/>
  <c r="C501" i="3"/>
  <c r="D501" i="3"/>
  <c r="E501" i="3"/>
  <c r="F501" i="3"/>
  <c r="G501" i="3"/>
  <c r="H501" i="3"/>
  <c r="I501" i="3"/>
  <c r="J501" i="3"/>
  <c r="K501" i="3"/>
  <c r="L501" i="3"/>
  <c r="M501" i="3"/>
  <c r="C502" i="3"/>
  <c r="D502" i="3"/>
  <c r="E502" i="3"/>
  <c r="F502" i="3"/>
  <c r="G502" i="3"/>
  <c r="H502" i="3"/>
  <c r="I502" i="3"/>
  <c r="J502" i="3"/>
  <c r="K502" i="3"/>
  <c r="L502" i="3"/>
  <c r="M502" i="3"/>
  <c r="C503" i="3"/>
  <c r="D503" i="3"/>
  <c r="E503" i="3"/>
  <c r="F503" i="3"/>
  <c r="G503" i="3"/>
  <c r="H503" i="3"/>
  <c r="I503" i="3"/>
  <c r="J503" i="3"/>
  <c r="K503" i="3"/>
  <c r="L503" i="3"/>
  <c r="M503" i="3"/>
  <c r="C504" i="3"/>
  <c r="D504" i="3"/>
  <c r="E504" i="3"/>
  <c r="F504" i="3"/>
  <c r="G504" i="3"/>
  <c r="H504" i="3"/>
  <c r="I504" i="3"/>
  <c r="J504" i="3"/>
  <c r="K504" i="3"/>
  <c r="L504" i="3"/>
  <c r="M504" i="3"/>
  <c r="C505" i="3"/>
  <c r="D505" i="3"/>
  <c r="E505" i="3"/>
  <c r="F505" i="3"/>
  <c r="G505" i="3"/>
  <c r="H505" i="3"/>
  <c r="I505" i="3"/>
  <c r="J505" i="3"/>
  <c r="K505" i="3"/>
  <c r="L505" i="3"/>
  <c r="M505" i="3"/>
  <c r="C506" i="3"/>
  <c r="D506" i="3"/>
  <c r="E506" i="3"/>
  <c r="F506" i="3"/>
  <c r="G506" i="3"/>
  <c r="H506" i="3"/>
  <c r="I506" i="3"/>
  <c r="J506" i="3"/>
  <c r="K506" i="3"/>
  <c r="L506" i="3"/>
  <c r="M506" i="3"/>
  <c r="C507" i="3"/>
  <c r="D507" i="3"/>
  <c r="E507" i="3"/>
  <c r="F507" i="3"/>
  <c r="G507" i="3"/>
  <c r="H507" i="3"/>
  <c r="I507" i="3"/>
  <c r="J507" i="3"/>
  <c r="K507" i="3"/>
  <c r="L507" i="3"/>
  <c r="M507" i="3"/>
  <c r="C508" i="3"/>
  <c r="D508" i="3"/>
  <c r="E508" i="3"/>
  <c r="F508" i="3"/>
  <c r="G508" i="3"/>
  <c r="H508" i="3"/>
  <c r="I508" i="3"/>
  <c r="J508" i="3"/>
  <c r="K508" i="3"/>
  <c r="L508" i="3"/>
  <c r="M508" i="3"/>
  <c r="C509" i="3"/>
  <c r="D509" i="3"/>
  <c r="E509" i="3"/>
  <c r="F509" i="3"/>
  <c r="G509" i="3"/>
  <c r="H509" i="3"/>
  <c r="I509" i="3"/>
  <c r="J509" i="3"/>
  <c r="K509" i="3"/>
  <c r="L509" i="3"/>
  <c r="M509" i="3"/>
  <c r="C510" i="3"/>
  <c r="D510" i="3"/>
  <c r="E510" i="3"/>
  <c r="F510" i="3"/>
  <c r="G510" i="3"/>
  <c r="H510" i="3"/>
  <c r="I510" i="3"/>
  <c r="J510" i="3"/>
  <c r="K510" i="3"/>
  <c r="L510" i="3"/>
  <c r="M510" i="3"/>
  <c r="C511" i="3"/>
  <c r="D511" i="3"/>
  <c r="E511" i="3"/>
  <c r="F511" i="3"/>
  <c r="G511" i="3"/>
  <c r="H511" i="3"/>
  <c r="I511" i="3"/>
  <c r="J511" i="3"/>
  <c r="K511" i="3"/>
  <c r="L511" i="3"/>
  <c r="M511" i="3"/>
  <c r="C512" i="3"/>
  <c r="D512" i="3"/>
  <c r="E512" i="3"/>
  <c r="F512" i="3"/>
  <c r="G512" i="3"/>
  <c r="H512" i="3"/>
  <c r="I512" i="3"/>
  <c r="J512" i="3"/>
  <c r="K512" i="3"/>
  <c r="L512" i="3"/>
  <c r="M512" i="3"/>
  <c r="C513" i="3"/>
  <c r="D513" i="3"/>
  <c r="E513" i="3"/>
  <c r="F513" i="3"/>
  <c r="G513" i="3"/>
  <c r="H513" i="3"/>
  <c r="I513" i="3"/>
  <c r="J513" i="3"/>
  <c r="K513" i="3"/>
  <c r="L513" i="3"/>
  <c r="M513" i="3"/>
  <c r="C514" i="3"/>
  <c r="D514" i="3"/>
  <c r="E514" i="3"/>
  <c r="F514" i="3"/>
  <c r="G514" i="3"/>
  <c r="H514" i="3"/>
  <c r="I514" i="3"/>
  <c r="J514" i="3"/>
  <c r="K514" i="3"/>
  <c r="L514" i="3"/>
  <c r="M514" i="3"/>
  <c r="C515" i="3"/>
  <c r="D515" i="3"/>
  <c r="E515" i="3"/>
  <c r="F515" i="3"/>
  <c r="G515" i="3"/>
  <c r="H515" i="3"/>
  <c r="I515" i="3"/>
  <c r="J515" i="3"/>
  <c r="K515" i="3"/>
  <c r="L515" i="3"/>
  <c r="M515" i="3"/>
  <c r="C516" i="3"/>
  <c r="D516" i="3"/>
  <c r="E516" i="3"/>
  <c r="F516" i="3"/>
  <c r="G516" i="3"/>
  <c r="H516" i="3"/>
  <c r="I516" i="3"/>
  <c r="J516" i="3"/>
  <c r="K516" i="3"/>
  <c r="L516" i="3"/>
  <c r="M516" i="3"/>
  <c r="C517" i="3"/>
  <c r="D517" i="3"/>
  <c r="E517" i="3"/>
  <c r="F517" i="3"/>
  <c r="G517" i="3"/>
  <c r="H517" i="3"/>
  <c r="I517" i="3"/>
  <c r="J517" i="3"/>
  <c r="K517" i="3"/>
  <c r="L517" i="3"/>
  <c r="M517" i="3"/>
  <c r="C518" i="3"/>
  <c r="D518" i="3"/>
  <c r="E518" i="3"/>
  <c r="F518" i="3"/>
  <c r="G518" i="3"/>
  <c r="H518" i="3"/>
  <c r="I518" i="3"/>
  <c r="J518" i="3"/>
  <c r="K518" i="3"/>
  <c r="L518" i="3"/>
  <c r="M518" i="3"/>
  <c r="C519" i="3"/>
  <c r="D519" i="3"/>
  <c r="E519" i="3"/>
  <c r="F519" i="3"/>
  <c r="G519" i="3"/>
  <c r="H519" i="3"/>
  <c r="I519" i="3"/>
  <c r="J519" i="3"/>
  <c r="K519" i="3"/>
  <c r="L519" i="3"/>
  <c r="M519" i="3"/>
  <c r="C520" i="3"/>
  <c r="D520" i="3"/>
  <c r="E520" i="3"/>
  <c r="F520" i="3"/>
  <c r="G520" i="3"/>
  <c r="H520" i="3"/>
  <c r="I520" i="3"/>
  <c r="J520" i="3"/>
  <c r="K520" i="3"/>
  <c r="L520" i="3"/>
  <c r="M520" i="3"/>
  <c r="C521" i="3"/>
  <c r="D521" i="3"/>
  <c r="E521" i="3"/>
  <c r="F521" i="3"/>
  <c r="G521" i="3"/>
  <c r="H521" i="3"/>
  <c r="I521" i="3"/>
  <c r="J521" i="3"/>
  <c r="K521" i="3"/>
  <c r="L521" i="3"/>
  <c r="M521" i="3"/>
  <c r="C522" i="3"/>
  <c r="D522" i="3"/>
  <c r="E522" i="3"/>
  <c r="F522" i="3"/>
  <c r="G522" i="3"/>
  <c r="H522" i="3"/>
  <c r="I522" i="3"/>
  <c r="J522" i="3"/>
  <c r="K522" i="3"/>
  <c r="L522" i="3"/>
  <c r="M522" i="3"/>
  <c r="C523" i="3"/>
  <c r="D523" i="3"/>
  <c r="E523" i="3"/>
  <c r="F523" i="3"/>
  <c r="G523" i="3"/>
  <c r="H523" i="3"/>
  <c r="I523" i="3"/>
  <c r="J523" i="3"/>
  <c r="K523" i="3"/>
  <c r="L523" i="3"/>
  <c r="M523" i="3"/>
  <c r="C524" i="3"/>
  <c r="D524" i="3"/>
  <c r="E524" i="3"/>
  <c r="F524" i="3"/>
  <c r="G524" i="3"/>
  <c r="H524" i="3"/>
  <c r="I524" i="3"/>
  <c r="J524" i="3"/>
  <c r="K524" i="3"/>
  <c r="L524" i="3"/>
  <c r="M524" i="3"/>
  <c r="C525" i="3"/>
  <c r="D525" i="3"/>
  <c r="E525" i="3"/>
  <c r="F525" i="3"/>
  <c r="G525" i="3"/>
  <c r="H525" i="3"/>
  <c r="I525" i="3"/>
  <c r="J525" i="3"/>
  <c r="K525" i="3"/>
  <c r="L525" i="3"/>
  <c r="M525" i="3"/>
  <c r="C526" i="3"/>
  <c r="D526" i="3"/>
  <c r="E526" i="3"/>
  <c r="F526" i="3"/>
  <c r="G526" i="3"/>
  <c r="H526" i="3"/>
  <c r="I526" i="3"/>
  <c r="J526" i="3"/>
  <c r="K526" i="3"/>
  <c r="L526" i="3"/>
  <c r="M526" i="3"/>
  <c r="C527" i="3"/>
  <c r="D527" i="3"/>
  <c r="E527" i="3"/>
  <c r="F527" i="3"/>
  <c r="G527" i="3"/>
  <c r="H527" i="3"/>
  <c r="I527" i="3"/>
  <c r="J527" i="3"/>
  <c r="K527" i="3"/>
  <c r="L527" i="3"/>
  <c r="M527" i="3"/>
  <c r="C528" i="3"/>
  <c r="D528" i="3"/>
  <c r="E528" i="3"/>
  <c r="F528" i="3"/>
  <c r="G528" i="3"/>
  <c r="H528" i="3"/>
  <c r="I528" i="3"/>
  <c r="J528" i="3"/>
  <c r="K528" i="3"/>
  <c r="L528" i="3"/>
  <c r="M528" i="3"/>
  <c r="C529" i="3"/>
  <c r="D529" i="3"/>
  <c r="E529" i="3"/>
  <c r="F529" i="3"/>
  <c r="G529" i="3"/>
  <c r="H529" i="3"/>
  <c r="I529" i="3"/>
  <c r="J529" i="3"/>
  <c r="K529" i="3"/>
  <c r="L529" i="3"/>
  <c r="M529" i="3"/>
  <c r="C530" i="3"/>
  <c r="D530" i="3"/>
  <c r="E530" i="3"/>
  <c r="F530" i="3"/>
  <c r="G530" i="3"/>
  <c r="H530" i="3"/>
  <c r="I530" i="3"/>
  <c r="J530" i="3"/>
  <c r="K530" i="3"/>
  <c r="L530" i="3"/>
  <c r="M530" i="3"/>
  <c r="C531" i="3"/>
  <c r="D531" i="3"/>
  <c r="E531" i="3"/>
  <c r="F531" i="3"/>
  <c r="G531" i="3"/>
  <c r="H531" i="3"/>
  <c r="I531" i="3"/>
  <c r="J531" i="3"/>
  <c r="K531" i="3"/>
  <c r="L531" i="3"/>
  <c r="M531" i="3"/>
  <c r="C532" i="3"/>
  <c r="D532" i="3"/>
  <c r="E532" i="3"/>
  <c r="F532" i="3"/>
  <c r="G532" i="3"/>
  <c r="H532" i="3"/>
  <c r="I532" i="3"/>
  <c r="J532" i="3"/>
  <c r="K532" i="3"/>
  <c r="L532" i="3"/>
  <c r="M532" i="3"/>
  <c r="C533" i="3"/>
  <c r="D533" i="3"/>
  <c r="E533" i="3"/>
  <c r="F533" i="3"/>
  <c r="G533" i="3"/>
  <c r="H533" i="3"/>
  <c r="I533" i="3"/>
  <c r="J533" i="3"/>
  <c r="K533" i="3"/>
  <c r="L533" i="3"/>
  <c r="M533" i="3"/>
  <c r="C534" i="3"/>
  <c r="D534" i="3"/>
  <c r="E534" i="3"/>
  <c r="F534" i="3"/>
  <c r="G534" i="3"/>
  <c r="H534" i="3"/>
  <c r="I534" i="3"/>
  <c r="J534" i="3"/>
  <c r="K534" i="3"/>
  <c r="L534" i="3"/>
  <c r="M534" i="3"/>
  <c r="C535" i="3"/>
  <c r="D535" i="3"/>
  <c r="E535" i="3"/>
  <c r="F535" i="3"/>
  <c r="G535" i="3"/>
  <c r="H535" i="3"/>
  <c r="I535" i="3"/>
  <c r="J535" i="3"/>
  <c r="K535" i="3"/>
  <c r="L535" i="3"/>
  <c r="M535" i="3"/>
  <c r="C536" i="3"/>
  <c r="D536" i="3"/>
  <c r="E536" i="3"/>
  <c r="F536" i="3"/>
  <c r="G536" i="3"/>
  <c r="H536" i="3"/>
  <c r="I536" i="3"/>
  <c r="J536" i="3"/>
  <c r="K536" i="3"/>
  <c r="L536" i="3"/>
  <c r="M536" i="3"/>
  <c r="C537" i="3"/>
  <c r="D537" i="3"/>
  <c r="E537" i="3"/>
  <c r="F537" i="3"/>
  <c r="G537" i="3"/>
  <c r="H537" i="3"/>
  <c r="I537" i="3"/>
  <c r="J537" i="3"/>
  <c r="K537" i="3"/>
  <c r="L537" i="3"/>
  <c r="M537" i="3"/>
  <c r="C538" i="3"/>
  <c r="D538" i="3"/>
  <c r="E538" i="3"/>
  <c r="F538" i="3"/>
  <c r="G538" i="3"/>
  <c r="H538" i="3"/>
  <c r="I538" i="3"/>
  <c r="J538" i="3"/>
  <c r="K538" i="3"/>
  <c r="L538" i="3"/>
  <c r="M538" i="3"/>
  <c r="C539" i="3"/>
  <c r="D539" i="3"/>
  <c r="E539" i="3"/>
  <c r="F539" i="3"/>
  <c r="G539" i="3"/>
  <c r="H539" i="3"/>
  <c r="I539" i="3"/>
  <c r="J539" i="3"/>
  <c r="K539" i="3"/>
  <c r="L539" i="3"/>
  <c r="M539" i="3"/>
  <c r="C540" i="3"/>
  <c r="D540" i="3"/>
  <c r="E540" i="3"/>
  <c r="F540" i="3"/>
  <c r="G540" i="3"/>
  <c r="H540" i="3"/>
  <c r="I540" i="3"/>
  <c r="J540" i="3"/>
  <c r="K540" i="3"/>
  <c r="L540" i="3"/>
  <c r="M540" i="3"/>
  <c r="C541" i="3"/>
  <c r="D541" i="3"/>
  <c r="E541" i="3"/>
  <c r="F541" i="3"/>
  <c r="G541" i="3"/>
  <c r="H541" i="3"/>
  <c r="I541" i="3"/>
  <c r="J541" i="3"/>
  <c r="K541" i="3"/>
  <c r="L541" i="3"/>
  <c r="M541" i="3"/>
  <c r="C542" i="3"/>
  <c r="D542" i="3"/>
  <c r="E542" i="3"/>
  <c r="F542" i="3"/>
  <c r="G542" i="3"/>
  <c r="H542" i="3"/>
  <c r="I542" i="3"/>
  <c r="J542" i="3"/>
  <c r="K542" i="3"/>
  <c r="L542" i="3"/>
  <c r="M542" i="3"/>
  <c r="C543" i="3"/>
  <c r="D543" i="3"/>
  <c r="E543" i="3"/>
  <c r="F543" i="3"/>
  <c r="G543" i="3"/>
  <c r="H543" i="3"/>
  <c r="I543" i="3"/>
  <c r="J543" i="3"/>
  <c r="K543" i="3"/>
  <c r="L543" i="3"/>
  <c r="M543" i="3"/>
  <c r="C544" i="3"/>
  <c r="D544" i="3"/>
  <c r="E544" i="3"/>
  <c r="F544" i="3"/>
  <c r="G544" i="3"/>
  <c r="H544" i="3"/>
  <c r="I544" i="3"/>
  <c r="J544" i="3"/>
  <c r="K544" i="3"/>
  <c r="L544" i="3"/>
  <c r="M544" i="3"/>
  <c r="C545" i="3"/>
  <c r="D545" i="3"/>
  <c r="E545" i="3"/>
  <c r="F545" i="3"/>
  <c r="G545" i="3"/>
  <c r="H545" i="3"/>
  <c r="I545" i="3"/>
  <c r="J545" i="3"/>
  <c r="K545" i="3"/>
  <c r="L545" i="3"/>
  <c r="M545" i="3"/>
  <c r="C546" i="3"/>
  <c r="D546" i="3"/>
  <c r="E546" i="3"/>
  <c r="F546" i="3"/>
  <c r="G546" i="3"/>
  <c r="H546" i="3"/>
  <c r="I546" i="3"/>
  <c r="J546" i="3"/>
  <c r="K546" i="3"/>
  <c r="L546" i="3"/>
  <c r="M546" i="3"/>
  <c r="C547" i="3"/>
  <c r="D547" i="3"/>
  <c r="E547" i="3"/>
  <c r="F547" i="3"/>
  <c r="G547" i="3"/>
  <c r="H547" i="3"/>
  <c r="I547" i="3"/>
  <c r="J547" i="3"/>
  <c r="K547" i="3"/>
  <c r="L547" i="3"/>
  <c r="M547" i="3"/>
  <c r="C548" i="3"/>
  <c r="D548" i="3"/>
  <c r="E548" i="3"/>
  <c r="F548" i="3"/>
  <c r="G548" i="3"/>
  <c r="H548" i="3"/>
  <c r="I548" i="3"/>
  <c r="J548" i="3"/>
  <c r="K548" i="3"/>
  <c r="L548" i="3"/>
  <c r="M548" i="3"/>
  <c r="C549" i="3"/>
  <c r="D549" i="3"/>
  <c r="E549" i="3"/>
  <c r="F549" i="3"/>
  <c r="G549" i="3"/>
  <c r="H549" i="3"/>
  <c r="I549" i="3"/>
  <c r="J549" i="3"/>
  <c r="K549" i="3"/>
  <c r="L549" i="3"/>
  <c r="M549" i="3"/>
  <c r="C550" i="3"/>
  <c r="D550" i="3"/>
  <c r="E550" i="3"/>
  <c r="F550" i="3"/>
  <c r="G550" i="3"/>
  <c r="H550" i="3"/>
  <c r="I550" i="3"/>
  <c r="J550" i="3"/>
  <c r="K550" i="3"/>
  <c r="L550" i="3"/>
  <c r="M550" i="3"/>
  <c r="C551" i="3"/>
  <c r="D551" i="3"/>
  <c r="E551" i="3"/>
  <c r="F551" i="3"/>
  <c r="G551" i="3"/>
  <c r="H551" i="3"/>
  <c r="I551" i="3"/>
  <c r="J551" i="3"/>
  <c r="K551" i="3"/>
  <c r="L551" i="3"/>
  <c r="M551" i="3"/>
  <c r="C552" i="3"/>
  <c r="D552" i="3"/>
  <c r="E552" i="3"/>
  <c r="F552" i="3"/>
  <c r="G552" i="3"/>
  <c r="H552" i="3"/>
  <c r="I552" i="3"/>
  <c r="J552" i="3"/>
  <c r="K552" i="3"/>
  <c r="L552" i="3"/>
  <c r="M552" i="3"/>
  <c r="C553" i="3"/>
  <c r="D553" i="3"/>
  <c r="E553" i="3"/>
  <c r="F553" i="3"/>
  <c r="G553" i="3"/>
  <c r="H553" i="3"/>
  <c r="I553" i="3"/>
  <c r="J553" i="3"/>
  <c r="K553" i="3"/>
  <c r="L553" i="3"/>
  <c r="M553" i="3"/>
  <c r="C554" i="3"/>
  <c r="D554" i="3"/>
  <c r="E554" i="3"/>
  <c r="F554" i="3"/>
  <c r="G554" i="3"/>
  <c r="H554" i="3"/>
  <c r="I554" i="3"/>
  <c r="J554" i="3"/>
  <c r="K554" i="3"/>
  <c r="L554" i="3"/>
  <c r="M554" i="3"/>
  <c r="C555" i="3"/>
  <c r="D555" i="3"/>
  <c r="E555" i="3"/>
  <c r="F555" i="3"/>
  <c r="G555" i="3"/>
  <c r="H555" i="3"/>
  <c r="I555" i="3"/>
  <c r="J555" i="3"/>
  <c r="K555" i="3"/>
  <c r="L555" i="3"/>
  <c r="M555" i="3"/>
  <c r="C556" i="3"/>
  <c r="D556" i="3"/>
  <c r="E556" i="3"/>
  <c r="F556" i="3"/>
  <c r="G556" i="3"/>
  <c r="H556" i="3"/>
  <c r="I556" i="3"/>
  <c r="J556" i="3"/>
  <c r="K556" i="3"/>
  <c r="L556" i="3"/>
  <c r="M556" i="3"/>
  <c r="C557" i="3"/>
  <c r="D557" i="3"/>
  <c r="E557" i="3"/>
  <c r="F557" i="3"/>
  <c r="G557" i="3"/>
  <c r="H557" i="3"/>
  <c r="I557" i="3"/>
  <c r="J557" i="3"/>
  <c r="K557" i="3"/>
  <c r="L557" i="3"/>
  <c r="M557" i="3"/>
  <c r="C558" i="3"/>
  <c r="D558" i="3"/>
  <c r="E558" i="3"/>
  <c r="F558" i="3"/>
  <c r="G558" i="3"/>
  <c r="H558" i="3"/>
  <c r="I558" i="3"/>
  <c r="J558" i="3"/>
  <c r="K558" i="3"/>
  <c r="L558" i="3"/>
  <c r="M558" i="3"/>
  <c r="C559" i="3"/>
  <c r="D559" i="3"/>
  <c r="E559" i="3"/>
  <c r="F559" i="3"/>
  <c r="G559" i="3"/>
  <c r="H559" i="3"/>
  <c r="I559" i="3"/>
  <c r="J559" i="3"/>
  <c r="K559" i="3"/>
  <c r="L559" i="3"/>
  <c r="M559" i="3"/>
  <c r="C560" i="3"/>
  <c r="D560" i="3"/>
  <c r="E560" i="3"/>
  <c r="F560" i="3"/>
  <c r="G560" i="3"/>
  <c r="H560" i="3"/>
  <c r="I560" i="3"/>
  <c r="J560" i="3"/>
  <c r="K560" i="3"/>
  <c r="L560" i="3"/>
  <c r="M560" i="3"/>
  <c r="C561" i="3"/>
  <c r="D561" i="3"/>
  <c r="E561" i="3"/>
  <c r="F561" i="3"/>
  <c r="G561" i="3"/>
  <c r="H561" i="3"/>
  <c r="I561" i="3"/>
  <c r="J561" i="3"/>
  <c r="K561" i="3"/>
  <c r="L561" i="3"/>
  <c r="M561" i="3"/>
  <c r="C562" i="3"/>
  <c r="D562" i="3"/>
  <c r="E562" i="3"/>
  <c r="F562" i="3"/>
  <c r="G562" i="3"/>
  <c r="H562" i="3"/>
  <c r="I562" i="3"/>
  <c r="J562" i="3"/>
  <c r="K562" i="3"/>
  <c r="L562" i="3"/>
  <c r="M562" i="3"/>
  <c r="C563" i="3"/>
  <c r="D563" i="3"/>
  <c r="E563" i="3"/>
  <c r="F563" i="3"/>
  <c r="G563" i="3"/>
  <c r="H563" i="3"/>
  <c r="I563" i="3"/>
  <c r="J563" i="3"/>
  <c r="K563" i="3"/>
  <c r="L563" i="3"/>
  <c r="M563" i="3"/>
  <c r="C564" i="3"/>
  <c r="D564" i="3"/>
  <c r="E564" i="3"/>
  <c r="F564" i="3"/>
  <c r="G564" i="3"/>
  <c r="H564" i="3"/>
  <c r="I564" i="3"/>
  <c r="J564" i="3"/>
  <c r="K564" i="3"/>
  <c r="L564" i="3"/>
  <c r="M564" i="3"/>
  <c r="C565" i="3"/>
  <c r="D565" i="3"/>
  <c r="E565" i="3"/>
  <c r="F565" i="3"/>
  <c r="G565" i="3"/>
  <c r="H565" i="3"/>
  <c r="I565" i="3"/>
  <c r="J565" i="3"/>
  <c r="K565" i="3"/>
  <c r="L565" i="3"/>
  <c r="M565" i="3"/>
  <c r="C566" i="3"/>
  <c r="D566" i="3"/>
  <c r="E566" i="3"/>
  <c r="F566" i="3"/>
  <c r="G566" i="3"/>
  <c r="H566" i="3"/>
  <c r="I566" i="3"/>
  <c r="J566" i="3"/>
  <c r="K566" i="3"/>
  <c r="L566" i="3"/>
  <c r="M566" i="3"/>
  <c r="C567" i="3"/>
  <c r="D567" i="3"/>
  <c r="E567" i="3"/>
  <c r="F567" i="3"/>
  <c r="G567" i="3"/>
  <c r="H567" i="3"/>
  <c r="I567" i="3"/>
  <c r="J567" i="3"/>
  <c r="K567" i="3"/>
  <c r="L567" i="3"/>
  <c r="M567" i="3"/>
  <c r="C568" i="3"/>
  <c r="D568" i="3"/>
  <c r="E568" i="3"/>
  <c r="F568" i="3"/>
  <c r="G568" i="3"/>
  <c r="H568" i="3"/>
  <c r="I568" i="3"/>
  <c r="J568" i="3"/>
  <c r="K568" i="3"/>
  <c r="L568" i="3"/>
  <c r="M568" i="3"/>
  <c r="C569" i="3"/>
  <c r="D569" i="3"/>
  <c r="E569" i="3"/>
  <c r="F569" i="3"/>
  <c r="G569" i="3"/>
  <c r="H569" i="3"/>
  <c r="I569" i="3"/>
  <c r="J569" i="3"/>
  <c r="K569" i="3"/>
  <c r="L569" i="3"/>
  <c r="M569" i="3"/>
  <c r="C570" i="3"/>
  <c r="D570" i="3"/>
  <c r="E570" i="3"/>
  <c r="F570" i="3"/>
  <c r="G570" i="3"/>
  <c r="H570" i="3"/>
  <c r="I570" i="3"/>
  <c r="J570" i="3"/>
  <c r="K570" i="3"/>
  <c r="L570" i="3"/>
  <c r="M570" i="3"/>
  <c r="C571" i="3"/>
  <c r="D571" i="3"/>
  <c r="E571" i="3"/>
  <c r="F571" i="3"/>
  <c r="G571" i="3"/>
  <c r="H571" i="3"/>
  <c r="I571" i="3"/>
  <c r="J571" i="3"/>
  <c r="K571" i="3"/>
  <c r="L571" i="3"/>
  <c r="M571" i="3"/>
  <c r="C572" i="3"/>
  <c r="D572" i="3"/>
  <c r="E572" i="3"/>
  <c r="F572" i="3"/>
  <c r="G572" i="3"/>
  <c r="H572" i="3"/>
  <c r="I572" i="3"/>
  <c r="J572" i="3"/>
  <c r="K572" i="3"/>
  <c r="L572" i="3"/>
  <c r="M572" i="3"/>
  <c r="C573" i="3"/>
  <c r="D573" i="3"/>
  <c r="E573" i="3"/>
  <c r="F573" i="3"/>
  <c r="G573" i="3"/>
  <c r="H573" i="3"/>
  <c r="I573" i="3"/>
  <c r="J573" i="3"/>
  <c r="K573" i="3"/>
  <c r="L573" i="3"/>
  <c r="M573" i="3"/>
  <c r="C574" i="3"/>
  <c r="D574" i="3"/>
  <c r="E574" i="3"/>
  <c r="F574" i="3"/>
  <c r="G574" i="3"/>
  <c r="H574" i="3"/>
  <c r="I574" i="3"/>
  <c r="J574" i="3"/>
  <c r="K574" i="3"/>
  <c r="L574" i="3"/>
  <c r="M574" i="3"/>
  <c r="C575" i="3"/>
  <c r="D575" i="3"/>
  <c r="E575" i="3"/>
  <c r="F575" i="3"/>
  <c r="G575" i="3"/>
  <c r="H575" i="3"/>
  <c r="I575" i="3"/>
  <c r="J575" i="3"/>
  <c r="K575" i="3"/>
  <c r="L575" i="3"/>
  <c r="M575" i="3"/>
  <c r="C576" i="3"/>
  <c r="D576" i="3"/>
  <c r="E576" i="3"/>
  <c r="F576" i="3"/>
  <c r="G576" i="3"/>
  <c r="H576" i="3"/>
  <c r="I576" i="3"/>
  <c r="J576" i="3"/>
  <c r="K576" i="3"/>
  <c r="L576" i="3"/>
  <c r="M576" i="3"/>
  <c r="C577" i="3"/>
  <c r="D577" i="3"/>
  <c r="E577" i="3"/>
  <c r="F577" i="3"/>
  <c r="G577" i="3"/>
  <c r="H577" i="3"/>
  <c r="I577" i="3"/>
  <c r="J577" i="3"/>
  <c r="K577" i="3"/>
  <c r="L577" i="3"/>
  <c r="M577" i="3"/>
  <c r="C578" i="3"/>
  <c r="D578" i="3"/>
  <c r="E578" i="3"/>
  <c r="F578" i="3"/>
  <c r="G578" i="3"/>
  <c r="H578" i="3"/>
  <c r="I578" i="3"/>
  <c r="J578" i="3"/>
  <c r="K578" i="3"/>
  <c r="L578" i="3"/>
  <c r="M578" i="3"/>
  <c r="C579" i="3"/>
  <c r="D579" i="3"/>
  <c r="E579" i="3"/>
  <c r="F579" i="3"/>
  <c r="G579" i="3"/>
  <c r="H579" i="3"/>
  <c r="I579" i="3"/>
  <c r="J579" i="3"/>
  <c r="K579" i="3"/>
  <c r="L579" i="3"/>
  <c r="M579" i="3"/>
  <c r="C580" i="3"/>
  <c r="D580" i="3"/>
  <c r="E580" i="3"/>
  <c r="F580" i="3"/>
  <c r="G580" i="3"/>
  <c r="H580" i="3"/>
  <c r="I580" i="3"/>
  <c r="J580" i="3"/>
  <c r="K580" i="3"/>
  <c r="L580" i="3"/>
  <c r="M580" i="3"/>
  <c r="C581" i="3"/>
  <c r="D581" i="3"/>
  <c r="E581" i="3"/>
  <c r="F581" i="3"/>
  <c r="G581" i="3"/>
  <c r="H581" i="3"/>
  <c r="I581" i="3"/>
  <c r="J581" i="3"/>
  <c r="K581" i="3"/>
  <c r="L581" i="3"/>
  <c r="M581" i="3"/>
  <c r="C582" i="3"/>
  <c r="D582" i="3"/>
  <c r="E582" i="3"/>
  <c r="F582" i="3"/>
  <c r="G582" i="3"/>
  <c r="H582" i="3"/>
  <c r="I582" i="3"/>
  <c r="J582" i="3"/>
  <c r="K582" i="3"/>
  <c r="L582" i="3"/>
  <c r="M582" i="3"/>
  <c r="C583" i="3"/>
  <c r="D583" i="3"/>
  <c r="E583" i="3"/>
  <c r="F583" i="3"/>
  <c r="G583" i="3"/>
  <c r="H583" i="3"/>
  <c r="I583" i="3"/>
  <c r="J583" i="3"/>
  <c r="K583" i="3"/>
  <c r="L583" i="3"/>
  <c r="M583" i="3"/>
  <c r="C584" i="3"/>
  <c r="D584" i="3"/>
  <c r="E584" i="3"/>
  <c r="F584" i="3"/>
  <c r="G584" i="3"/>
  <c r="H584" i="3"/>
  <c r="I584" i="3"/>
  <c r="J584" i="3"/>
  <c r="K584" i="3"/>
  <c r="L584" i="3"/>
  <c r="M584" i="3"/>
  <c r="C585" i="3"/>
  <c r="D585" i="3"/>
  <c r="E585" i="3"/>
  <c r="F585" i="3"/>
  <c r="G585" i="3"/>
  <c r="H585" i="3"/>
  <c r="I585" i="3"/>
  <c r="J585" i="3"/>
  <c r="K585" i="3"/>
  <c r="L585" i="3"/>
  <c r="M585" i="3"/>
  <c r="C586" i="3"/>
  <c r="D586" i="3"/>
  <c r="E586" i="3"/>
  <c r="F586" i="3"/>
  <c r="G586" i="3"/>
  <c r="H586" i="3"/>
  <c r="I586" i="3"/>
  <c r="J586" i="3"/>
  <c r="K586" i="3"/>
  <c r="L586" i="3"/>
  <c r="M586" i="3"/>
  <c r="C587" i="3"/>
  <c r="D587" i="3"/>
  <c r="E587" i="3"/>
  <c r="F587" i="3"/>
  <c r="G587" i="3"/>
  <c r="H587" i="3"/>
  <c r="I587" i="3"/>
  <c r="J587" i="3"/>
  <c r="K587" i="3"/>
  <c r="L587" i="3"/>
  <c r="M587" i="3"/>
  <c r="C588" i="3"/>
  <c r="D588" i="3"/>
  <c r="E588" i="3"/>
  <c r="F588" i="3"/>
  <c r="G588" i="3"/>
  <c r="H588" i="3"/>
  <c r="I588" i="3"/>
  <c r="J588" i="3"/>
  <c r="K588" i="3"/>
  <c r="L588" i="3"/>
  <c r="M588" i="3"/>
  <c r="C589" i="3"/>
  <c r="D589" i="3"/>
  <c r="E589" i="3"/>
  <c r="F589" i="3"/>
  <c r="G589" i="3"/>
  <c r="H589" i="3"/>
  <c r="I589" i="3"/>
  <c r="J589" i="3"/>
  <c r="K589" i="3"/>
  <c r="L589" i="3"/>
  <c r="M589" i="3"/>
  <c r="C590" i="3"/>
  <c r="D590" i="3"/>
  <c r="E590" i="3"/>
  <c r="F590" i="3"/>
  <c r="G590" i="3"/>
  <c r="H590" i="3"/>
  <c r="I590" i="3"/>
  <c r="J590" i="3"/>
  <c r="K590" i="3"/>
  <c r="L590" i="3"/>
  <c r="M590" i="3"/>
  <c r="C591" i="3"/>
  <c r="D591" i="3"/>
  <c r="E591" i="3"/>
  <c r="F591" i="3"/>
  <c r="G591" i="3"/>
  <c r="H591" i="3"/>
  <c r="I591" i="3"/>
  <c r="J591" i="3"/>
  <c r="K591" i="3"/>
  <c r="L591" i="3"/>
  <c r="M591" i="3"/>
  <c r="C592" i="3"/>
  <c r="D592" i="3"/>
  <c r="E592" i="3"/>
  <c r="F592" i="3"/>
  <c r="G592" i="3"/>
  <c r="H592" i="3"/>
  <c r="I592" i="3"/>
  <c r="J592" i="3"/>
  <c r="K592" i="3"/>
  <c r="L592" i="3"/>
  <c r="M592" i="3"/>
  <c r="C593" i="3"/>
  <c r="D593" i="3"/>
  <c r="E593" i="3"/>
  <c r="F593" i="3"/>
  <c r="G593" i="3"/>
  <c r="H593" i="3"/>
  <c r="I593" i="3"/>
  <c r="J593" i="3"/>
  <c r="K593" i="3"/>
  <c r="L593" i="3"/>
  <c r="M593" i="3"/>
  <c r="C594" i="3"/>
  <c r="D594" i="3"/>
  <c r="E594" i="3"/>
  <c r="F594" i="3"/>
  <c r="G594" i="3"/>
  <c r="H594" i="3"/>
  <c r="I594" i="3"/>
  <c r="J594" i="3"/>
  <c r="K594" i="3"/>
  <c r="L594" i="3"/>
  <c r="M594" i="3"/>
  <c r="C595" i="3"/>
  <c r="D595" i="3"/>
  <c r="E595" i="3"/>
  <c r="F595" i="3"/>
  <c r="G595" i="3"/>
  <c r="H595" i="3"/>
  <c r="I595" i="3"/>
  <c r="J595" i="3"/>
  <c r="K595" i="3"/>
  <c r="L595" i="3"/>
  <c r="M595" i="3"/>
  <c r="C596" i="3"/>
  <c r="D596" i="3"/>
  <c r="E596" i="3"/>
  <c r="F596" i="3"/>
  <c r="G596" i="3"/>
  <c r="H596" i="3"/>
  <c r="I596" i="3"/>
  <c r="J596" i="3"/>
  <c r="K596" i="3"/>
  <c r="L596" i="3"/>
  <c r="M596" i="3"/>
  <c r="C597" i="3"/>
  <c r="D597" i="3"/>
  <c r="E597" i="3"/>
  <c r="F597" i="3"/>
  <c r="G597" i="3"/>
  <c r="H597" i="3"/>
  <c r="I597" i="3"/>
  <c r="J597" i="3"/>
  <c r="K597" i="3"/>
  <c r="L597" i="3"/>
  <c r="M597" i="3"/>
  <c r="C598" i="3"/>
  <c r="D598" i="3"/>
  <c r="E598" i="3"/>
  <c r="F598" i="3"/>
  <c r="G598" i="3"/>
  <c r="H598" i="3"/>
  <c r="I598" i="3"/>
  <c r="J598" i="3"/>
  <c r="K598" i="3"/>
  <c r="L598" i="3"/>
  <c r="M598" i="3"/>
  <c r="C599" i="3"/>
  <c r="D599" i="3"/>
  <c r="E599" i="3"/>
  <c r="F599" i="3"/>
  <c r="G599" i="3"/>
  <c r="H599" i="3"/>
  <c r="I599" i="3"/>
  <c r="J599" i="3"/>
  <c r="K599" i="3"/>
  <c r="L599" i="3"/>
  <c r="M599" i="3"/>
  <c r="C600" i="3"/>
  <c r="D600" i="3"/>
  <c r="E600" i="3"/>
  <c r="F600" i="3"/>
  <c r="G600" i="3"/>
  <c r="H600" i="3"/>
  <c r="I600" i="3"/>
  <c r="J600" i="3"/>
  <c r="K600" i="3"/>
  <c r="L600" i="3"/>
  <c r="M600" i="3"/>
  <c r="C601" i="3"/>
  <c r="D601" i="3"/>
  <c r="E601" i="3"/>
  <c r="F601" i="3"/>
  <c r="G601" i="3"/>
  <c r="H601" i="3"/>
  <c r="I601" i="3"/>
  <c r="J601" i="3"/>
  <c r="K601" i="3"/>
  <c r="L601" i="3"/>
  <c r="M601" i="3"/>
  <c r="C602" i="3"/>
  <c r="D602" i="3"/>
  <c r="E602" i="3"/>
  <c r="F602" i="3"/>
  <c r="G602" i="3"/>
  <c r="H602" i="3"/>
  <c r="I602" i="3"/>
  <c r="J602" i="3"/>
  <c r="K602" i="3"/>
  <c r="L602" i="3"/>
  <c r="M602" i="3"/>
  <c r="C603" i="3"/>
  <c r="D603" i="3"/>
  <c r="E603" i="3"/>
  <c r="F603" i="3"/>
  <c r="G603" i="3"/>
  <c r="H603" i="3"/>
  <c r="I603" i="3"/>
  <c r="J603" i="3"/>
  <c r="K603" i="3"/>
  <c r="L603" i="3"/>
  <c r="M603" i="3"/>
  <c r="C604" i="3"/>
  <c r="D604" i="3"/>
  <c r="E604" i="3"/>
  <c r="F604" i="3"/>
  <c r="G604" i="3"/>
  <c r="H604" i="3"/>
  <c r="I604" i="3"/>
  <c r="J604" i="3"/>
  <c r="K604" i="3"/>
  <c r="L604" i="3"/>
  <c r="M604" i="3"/>
  <c r="C605" i="3"/>
  <c r="D605" i="3"/>
  <c r="E605" i="3"/>
  <c r="F605" i="3"/>
  <c r="G605" i="3"/>
  <c r="H605" i="3"/>
  <c r="I605" i="3"/>
  <c r="J605" i="3"/>
  <c r="K605" i="3"/>
  <c r="L605" i="3"/>
  <c r="M605" i="3"/>
  <c r="C606" i="3"/>
  <c r="D606" i="3"/>
  <c r="E606" i="3"/>
  <c r="F606" i="3"/>
  <c r="G606" i="3"/>
  <c r="H606" i="3"/>
  <c r="I606" i="3"/>
  <c r="J606" i="3"/>
  <c r="K606" i="3"/>
  <c r="L606" i="3"/>
  <c r="M606" i="3"/>
  <c r="C607" i="3"/>
  <c r="D607" i="3"/>
  <c r="E607" i="3"/>
  <c r="F607" i="3"/>
  <c r="G607" i="3"/>
  <c r="H607" i="3"/>
  <c r="I607" i="3"/>
  <c r="J607" i="3"/>
  <c r="K607" i="3"/>
  <c r="L607" i="3"/>
  <c r="M607" i="3"/>
  <c r="C608" i="3"/>
  <c r="D608" i="3"/>
  <c r="E608" i="3"/>
  <c r="F608" i="3"/>
  <c r="G608" i="3"/>
  <c r="H608" i="3"/>
  <c r="I608" i="3"/>
  <c r="J608" i="3"/>
  <c r="K608" i="3"/>
  <c r="L608" i="3"/>
  <c r="M608" i="3"/>
  <c r="C609" i="3"/>
  <c r="D609" i="3"/>
  <c r="E609" i="3"/>
  <c r="F609" i="3"/>
  <c r="G609" i="3"/>
  <c r="H609" i="3"/>
  <c r="I609" i="3"/>
  <c r="J609" i="3"/>
  <c r="K609" i="3"/>
  <c r="L609" i="3"/>
  <c r="M609" i="3"/>
  <c r="C610" i="3"/>
  <c r="D610" i="3"/>
  <c r="E610" i="3"/>
  <c r="F610" i="3"/>
  <c r="G610" i="3"/>
  <c r="H610" i="3"/>
  <c r="I610" i="3"/>
  <c r="J610" i="3"/>
  <c r="K610" i="3"/>
  <c r="L610" i="3"/>
  <c r="M610" i="3"/>
  <c r="C611" i="3"/>
  <c r="D611" i="3"/>
  <c r="E611" i="3"/>
  <c r="F611" i="3"/>
  <c r="G611" i="3"/>
  <c r="H611" i="3"/>
  <c r="I611" i="3"/>
  <c r="J611" i="3"/>
  <c r="K611" i="3"/>
  <c r="L611" i="3"/>
  <c r="M611" i="3"/>
  <c r="C612" i="3"/>
  <c r="D612" i="3"/>
  <c r="E612" i="3"/>
  <c r="F612" i="3"/>
  <c r="G612" i="3"/>
  <c r="H612" i="3"/>
  <c r="I612" i="3"/>
  <c r="J612" i="3"/>
  <c r="K612" i="3"/>
  <c r="L612" i="3"/>
  <c r="M612" i="3"/>
  <c r="C613" i="3"/>
  <c r="D613" i="3"/>
  <c r="E613" i="3"/>
  <c r="F613" i="3"/>
  <c r="G613" i="3"/>
  <c r="H613" i="3"/>
  <c r="I613" i="3"/>
  <c r="J613" i="3"/>
  <c r="K613" i="3"/>
  <c r="L613" i="3"/>
  <c r="M613" i="3"/>
  <c r="C614" i="3"/>
  <c r="D614" i="3"/>
  <c r="E614" i="3"/>
  <c r="F614" i="3"/>
  <c r="G614" i="3"/>
  <c r="H614" i="3"/>
  <c r="I614" i="3"/>
  <c r="J614" i="3"/>
  <c r="K614" i="3"/>
  <c r="L614" i="3"/>
  <c r="M614" i="3"/>
  <c r="C615" i="3"/>
  <c r="D615" i="3"/>
  <c r="E615" i="3"/>
  <c r="F615" i="3"/>
  <c r="G615" i="3"/>
  <c r="H615" i="3"/>
  <c r="I615" i="3"/>
  <c r="J615" i="3"/>
  <c r="K615" i="3"/>
  <c r="L615" i="3"/>
  <c r="M615" i="3"/>
  <c r="C616" i="3"/>
  <c r="D616" i="3"/>
  <c r="E616" i="3"/>
  <c r="F616" i="3"/>
  <c r="G616" i="3"/>
  <c r="H616" i="3"/>
  <c r="I616" i="3"/>
  <c r="J616" i="3"/>
  <c r="K616" i="3"/>
  <c r="L616" i="3"/>
  <c r="M616" i="3"/>
  <c r="C617" i="3"/>
  <c r="D617" i="3"/>
  <c r="E617" i="3"/>
  <c r="F617" i="3"/>
  <c r="G617" i="3"/>
  <c r="H617" i="3"/>
  <c r="I617" i="3"/>
  <c r="J617" i="3"/>
  <c r="K617" i="3"/>
  <c r="L617" i="3"/>
  <c r="M617" i="3"/>
  <c r="C618" i="3"/>
  <c r="D618" i="3"/>
  <c r="E618" i="3"/>
  <c r="F618" i="3"/>
  <c r="G618" i="3"/>
  <c r="H618" i="3"/>
  <c r="I618" i="3"/>
  <c r="J618" i="3"/>
  <c r="K618" i="3"/>
  <c r="L618" i="3"/>
  <c r="M618" i="3"/>
  <c r="C619" i="3"/>
  <c r="D619" i="3"/>
  <c r="E619" i="3"/>
  <c r="F619" i="3"/>
  <c r="G619" i="3"/>
  <c r="H619" i="3"/>
  <c r="I619" i="3"/>
  <c r="J619" i="3"/>
  <c r="K619" i="3"/>
  <c r="L619" i="3"/>
  <c r="M619" i="3"/>
  <c r="C620" i="3"/>
  <c r="D620" i="3"/>
  <c r="E620" i="3"/>
  <c r="F620" i="3"/>
  <c r="G620" i="3"/>
  <c r="H620" i="3"/>
  <c r="I620" i="3"/>
  <c r="J620" i="3"/>
  <c r="K620" i="3"/>
  <c r="L620" i="3"/>
  <c r="M620" i="3"/>
  <c r="C621" i="3"/>
  <c r="D621" i="3"/>
  <c r="E621" i="3"/>
  <c r="F621" i="3"/>
  <c r="G621" i="3"/>
  <c r="H621" i="3"/>
  <c r="I621" i="3"/>
  <c r="J621" i="3"/>
  <c r="K621" i="3"/>
  <c r="L621" i="3"/>
  <c r="M621" i="3"/>
  <c r="C622" i="3"/>
  <c r="D622" i="3"/>
  <c r="E622" i="3"/>
  <c r="F622" i="3"/>
  <c r="G622" i="3"/>
  <c r="H622" i="3"/>
  <c r="I622" i="3"/>
  <c r="J622" i="3"/>
  <c r="K622" i="3"/>
  <c r="L622" i="3"/>
  <c r="M622" i="3"/>
  <c r="C623" i="3"/>
  <c r="D623" i="3"/>
  <c r="E623" i="3"/>
  <c r="F623" i="3"/>
  <c r="G623" i="3"/>
  <c r="H623" i="3"/>
  <c r="I623" i="3"/>
  <c r="J623" i="3"/>
  <c r="K623" i="3"/>
  <c r="L623" i="3"/>
  <c r="M623" i="3"/>
  <c r="C624" i="3"/>
  <c r="D624" i="3"/>
  <c r="E624" i="3"/>
  <c r="F624" i="3"/>
  <c r="G624" i="3"/>
  <c r="H624" i="3"/>
  <c r="I624" i="3"/>
  <c r="J624" i="3"/>
  <c r="K624" i="3"/>
  <c r="L624" i="3"/>
  <c r="M624" i="3"/>
  <c r="C625" i="3"/>
  <c r="D625" i="3"/>
  <c r="E625" i="3"/>
  <c r="F625" i="3"/>
  <c r="G625" i="3"/>
  <c r="H625" i="3"/>
  <c r="I625" i="3"/>
  <c r="J625" i="3"/>
  <c r="K625" i="3"/>
  <c r="L625" i="3"/>
  <c r="M625" i="3"/>
  <c r="C626" i="3"/>
  <c r="D626" i="3"/>
  <c r="E626" i="3"/>
  <c r="F626" i="3"/>
  <c r="G626" i="3"/>
  <c r="H626" i="3"/>
  <c r="I626" i="3"/>
  <c r="J626" i="3"/>
  <c r="K626" i="3"/>
  <c r="L626" i="3"/>
  <c r="M626" i="3"/>
  <c r="C627" i="3"/>
  <c r="D627" i="3"/>
  <c r="E627" i="3"/>
  <c r="F627" i="3"/>
  <c r="G627" i="3"/>
  <c r="H627" i="3"/>
  <c r="I627" i="3"/>
  <c r="J627" i="3"/>
  <c r="K627" i="3"/>
  <c r="L627" i="3"/>
  <c r="M627" i="3"/>
  <c r="C628" i="3"/>
  <c r="D628" i="3"/>
  <c r="E628" i="3"/>
  <c r="F628" i="3"/>
  <c r="G628" i="3"/>
  <c r="H628" i="3"/>
  <c r="I628" i="3"/>
  <c r="J628" i="3"/>
  <c r="K628" i="3"/>
  <c r="L628" i="3"/>
  <c r="M628" i="3"/>
  <c r="C629" i="3"/>
  <c r="D629" i="3"/>
  <c r="E629" i="3"/>
  <c r="F629" i="3"/>
  <c r="G629" i="3"/>
  <c r="H629" i="3"/>
  <c r="I629" i="3"/>
  <c r="J629" i="3"/>
  <c r="K629" i="3"/>
  <c r="L629" i="3"/>
  <c r="M629" i="3"/>
  <c r="C630" i="3"/>
  <c r="D630" i="3"/>
  <c r="E630" i="3"/>
  <c r="F630" i="3"/>
  <c r="G630" i="3"/>
  <c r="H630" i="3"/>
  <c r="I630" i="3"/>
  <c r="J630" i="3"/>
  <c r="K630" i="3"/>
  <c r="L630" i="3"/>
  <c r="M630" i="3"/>
  <c r="C631" i="3"/>
  <c r="D631" i="3"/>
  <c r="E631" i="3"/>
  <c r="F631" i="3"/>
  <c r="G631" i="3"/>
  <c r="H631" i="3"/>
  <c r="I631" i="3"/>
  <c r="J631" i="3"/>
  <c r="K631" i="3"/>
  <c r="L631" i="3"/>
  <c r="M631" i="3"/>
  <c r="C632" i="3"/>
  <c r="D632" i="3"/>
  <c r="E632" i="3"/>
  <c r="F632" i="3"/>
  <c r="G632" i="3"/>
  <c r="H632" i="3"/>
  <c r="I632" i="3"/>
  <c r="J632" i="3"/>
  <c r="K632" i="3"/>
  <c r="L632" i="3"/>
  <c r="M632" i="3"/>
  <c r="C633" i="3"/>
  <c r="D633" i="3"/>
  <c r="E633" i="3"/>
  <c r="F633" i="3"/>
  <c r="G633" i="3"/>
  <c r="H633" i="3"/>
  <c r="I633" i="3"/>
  <c r="J633" i="3"/>
  <c r="K633" i="3"/>
  <c r="L633" i="3"/>
  <c r="M633" i="3"/>
  <c r="C634" i="3"/>
  <c r="D634" i="3"/>
  <c r="E634" i="3"/>
  <c r="F634" i="3"/>
  <c r="G634" i="3"/>
  <c r="H634" i="3"/>
  <c r="I634" i="3"/>
  <c r="J634" i="3"/>
  <c r="K634" i="3"/>
  <c r="L634" i="3"/>
  <c r="M634" i="3"/>
  <c r="C635" i="3"/>
  <c r="D635" i="3"/>
  <c r="E635" i="3"/>
  <c r="F635" i="3"/>
  <c r="G635" i="3"/>
  <c r="H635" i="3"/>
  <c r="I635" i="3"/>
  <c r="J635" i="3"/>
  <c r="K635" i="3"/>
  <c r="L635" i="3"/>
  <c r="M635" i="3"/>
  <c r="C636" i="3"/>
  <c r="D636" i="3"/>
  <c r="E636" i="3"/>
  <c r="F636" i="3"/>
  <c r="G636" i="3"/>
  <c r="H636" i="3"/>
  <c r="I636" i="3"/>
  <c r="J636" i="3"/>
  <c r="K636" i="3"/>
  <c r="L636" i="3"/>
  <c r="M636" i="3"/>
  <c r="C637" i="3"/>
  <c r="D637" i="3"/>
  <c r="E637" i="3"/>
  <c r="F637" i="3"/>
  <c r="G637" i="3"/>
  <c r="H637" i="3"/>
  <c r="I637" i="3"/>
  <c r="J637" i="3"/>
  <c r="K637" i="3"/>
  <c r="L637" i="3"/>
  <c r="M637" i="3"/>
  <c r="C638" i="3"/>
  <c r="D638" i="3"/>
  <c r="E638" i="3"/>
  <c r="F638" i="3"/>
  <c r="G638" i="3"/>
  <c r="H638" i="3"/>
  <c r="I638" i="3"/>
  <c r="J638" i="3"/>
  <c r="K638" i="3"/>
  <c r="L638" i="3"/>
  <c r="M638" i="3"/>
  <c r="C639" i="3"/>
  <c r="D639" i="3"/>
  <c r="E639" i="3"/>
  <c r="F639" i="3"/>
  <c r="G639" i="3"/>
  <c r="H639" i="3"/>
  <c r="I639" i="3"/>
  <c r="J639" i="3"/>
  <c r="K639" i="3"/>
  <c r="L639" i="3"/>
  <c r="M639" i="3"/>
  <c r="C640" i="3"/>
  <c r="D640" i="3"/>
  <c r="E640" i="3"/>
  <c r="F640" i="3"/>
  <c r="G640" i="3"/>
  <c r="H640" i="3"/>
  <c r="I640" i="3"/>
  <c r="J640" i="3"/>
  <c r="K640" i="3"/>
  <c r="L640" i="3"/>
  <c r="M640" i="3"/>
  <c r="C641" i="3"/>
  <c r="D641" i="3"/>
  <c r="E641" i="3"/>
  <c r="F641" i="3"/>
  <c r="G641" i="3"/>
  <c r="H641" i="3"/>
  <c r="I641" i="3"/>
  <c r="J641" i="3"/>
  <c r="K641" i="3"/>
  <c r="L641" i="3"/>
  <c r="M641" i="3"/>
  <c r="C642" i="3"/>
  <c r="D642" i="3"/>
  <c r="E642" i="3"/>
  <c r="F642" i="3"/>
  <c r="G642" i="3"/>
  <c r="H642" i="3"/>
  <c r="I642" i="3"/>
  <c r="J642" i="3"/>
  <c r="K642" i="3"/>
  <c r="L642" i="3"/>
  <c r="M642" i="3"/>
  <c r="C643" i="3"/>
  <c r="D643" i="3"/>
  <c r="E643" i="3"/>
  <c r="F643" i="3"/>
  <c r="G643" i="3"/>
  <c r="H643" i="3"/>
  <c r="I643" i="3"/>
  <c r="J643" i="3"/>
  <c r="K643" i="3"/>
  <c r="L643" i="3"/>
  <c r="M643" i="3"/>
  <c r="C644" i="3"/>
  <c r="D644" i="3"/>
  <c r="E644" i="3"/>
  <c r="F644" i="3"/>
  <c r="G644" i="3"/>
  <c r="H644" i="3"/>
  <c r="I644" i="3"/>
  <c r="J644" i="3"/>
  <c r="K644" i="3"/>
  <c r="L644" i="3"/>
  <c r="M644" i="3"/>
  <c r="C645" i="3"/>
  <c r="D645" i="3"/>
  <c r="E645" i="3"/>
  <c r="F645" i="3"/>
  <c r="G645" i="3"/>
  <c r="H645" i="3"/>
  <c r="I645" i="3"/>
  <c r="J645" i="3"/>
  <c r="K645" i="3"/>
  <c r="L645" i="3"/>
  <c r="M645" i="3"/>
  <c r="C646" i="3"/>
  <c r="D646" i="3"/>
  <c r="E646" i="3"/>
  <c r="F646" i="3"/>
  <c r="G646" i="3"/>
  <c r="H646" i="3"/>
  <c r="I646" i="3"/>
  <c r="J646" i="3"/>
  <c r="K646" i="3"/>
  <c r="L646" i="3"/>
  <c r="M646" i="3"/>
  <c r="C647" i="3"/>
  <c r="D647" i="3"/>
  <c r="E647" i="3"/>
  <c r="F647" i="3"/>
  <c r="G647" i="3"/>
  <c r="H647" i="3"/>
  <c r="I647" i="3"/>
  <c r="J647" i="3"/>
  <c r="K647" i="3"/>
  <c r="L647" i="3"/>
  <c r="M647" i="3"/>
  <c r="C648" i="3"/>
  <c r="D648" i="3"/>
  <c r="E648" i="3"/>
  <c r="F648" i="3"/>
  <c r="G648" i="3"/>
  <c r="H648" i="3"/>
  <c r="I648" i="3"/>
  <c r="J648" i="3"/>
  <c r="K648" i="3"/>
  <c r="L648" i="3"/>
  <c r="M648" i="3"/>
  <c r="C649" i="3"/>
  <c r="D649" i="3"/>
  <c r="E649" i="3"/>
  <c r="F649" i="3"/>
  <c r="G649" i="3"/>
  <c r="H649" i="3"/>
  <c r="I649" i="3"/>
  <c r="J649" i="3"/>
  <c r="K649" i="3"/>
  <c r="L649" i="3"/>
  <c r="M649" i="3"/>
  <c r="C650" i="3"/>
  <c r="D650" i="3"/>
  <c r="E650" i="3"/>
  <c r="F650" i="3"/>
  <c r="G650" i="3"/>
  <c r="H650" i="3"/>
  <c r="I650" i="3"/>
  <c r="J650" i="3"/>
  <c r="K650" i="3"/>
  <c r="L650" i="3"/>
  <c r="M650" i="3"/>
  <c r="C651" i="3"/>
  <c r="D651" i="3"/>
  <c r="E651" i="3"/>
  <c r="F651" i="3"/>
  <c r="G651" i="3"/>
  <c r="H651" i="3"/>
  <c r="I651" i="3"/>
  <c r="J651" i="3"/>
  <c r="K651" i="3"/>
  <c r="L651" i="3"/>
  <c r="M651" i="3"/>
  <c r="C652" i="3"/>
  <c r="D652" i="3"/>
  <c r="E652" i="3"/>
  <c r="F652" i="3"/>
  <c r="G652" i="3"/>
  <c r="H652" i="3"/>
  <c r="I652" i="3"/>
  <c r="J652" i="3"/>
  <c r="K652" i="3"/>
  <c r="L652" i="3"/>
  <c r="M652" i="3"/>
  <c r="C653" i="3"/>
  <c r="D653" i="3"/>
  <c r="E653" i="3"/>
  <c r="F653" i="3"/>
  <c r="G653" i="3"/>
  <c r="H653" i="3"/>
  <c r="I653" i="3"/>
  <c r="J653" i="3"/>
  <c r="K653" i="3"/>
  <c r="L653" i="3"/>
  <c r="M653" i="3"/>
  <c r="C654" i="3"/>
  <c r="D654" i="3"/>
  <c r="E654" i="3"/>
  <c r="F654" i="3"/>
  <c r="G654" i="3"/>
  <c r="H654" i="3"/>
  <c r="I654" i="3"/>
  <c r="J654" i="3"/>
  <c r="K654" i="3"/>
  <c r="L654" i="3"/>
  <c r="M654" i="3"/>
  <c r="C655" i="3"/>
  <c r="D655" i="3"/>
  <c r="E655" i="3"/>
  <c r="F655" i="3"/>
  <c r="G655" i="3"/>
  <c r="H655" i="3"/>
  <c r="I655" i="3"/>
  <c r="J655" i="3"/>
  <c r="K655" i="3"/>
  <c r="L655" i="3"/>
  <c r="M655" i="3"/>
  <c r="C656" i="3"/>
  <c r="D656" i="3"/>
  <c r="E656" i="3"/>
  <c r="F656" i="3"/>
  <c r="G656" i="3"/>
  <c r="H656" i="3"/>
  <c r="I656" i="3"/>
  <c r="J656" i="3"/>
  <c r="K656" i="3"/>
  <c r="L656" i="3"/>
  <c r="M656" i="3"/>
  <c r="C657" i="3"/>
  <c r="D657" i="3"/>
  <c r="E657" i="3"/>
  <c r="F657" i="3"/>
  <c r="G657" i="3"/>
  <c r="H657" i="3"/>
  <c r="I657" i="3"/>
  <c r="J657" i="3"/>
  <c r="K657" i="3"/>
  <c r="L657" i="3"/>
  <c r="M657" i="3"/>
  <c r="C658" i="3"/>
  <c r="D658" i="3"/>
  <c r="E658" i="3"/>
  <c r="F658" i="3"/>
  <c r="G658" i="3"/>
  <c r="H658" i="3"/>
  <c r="I658" i="3"/>
  <c r="J658" i="3"/>
  <c r="K658" i="3"/>
  <c r="L658" i="3"/>
  <c r="M658" i="3"/>
  <c r="C659" i="3"/>
  <c r="D659" i="3"/>
  <c r="E659" i="3"/>
  <c r="F659" i="3"/>
  <c r="G659" i="3"/>
  <c r="H659" i="3"/>
  <c r="I659" i="3"/>
  <c r="J659" i="3"/>
  <c r="K659" i="3"/>
  <c r="L659" i="3"/>
  <c r="M659" i="3"/>
  <c r="C660" i="3"/>
  <c r="D660" i="3"/>
  <c r="E660" i="3"/>
  <c r="F660" i="3"/>
  <c r="G660" i="3"/>
  <c r="H660" i="3"/>
  <c r="I660" i="3"/>
  <c r="J660" i="3"/>
  <c r="K660" i="3"/>
  <c r="L660" i="3"/>
  <c r="M660" i="3"/>
  <c r="C661" i="3"/>
  <c r="D661" i="3"/>
  <c r="E661" i="3"/>
  <c r="F661" i="3"/>
  <c r="G661" i="3"/>
  <c r="H661" i="3"/>
  <c r="I661" i="3"/>
  <c r="J661" i="3"/>
  <c r="K661" i="3"/>
  <c r="L661" i="3"/>
  <c r="M661" i="3"/>
  <c r="C662" i="3"/>
  <c r="D662" i="3"/>
  <c r="E662" i="3"/>
  <c r="F662" i="3"/>
  <c r="G662" i="3"/>
  <c r="H662" i="3"/>
  <c r="I662" i="3"/>
  <c r="J662" i="3"/>
  <c r="K662" i="3"/>
  <c r="L662" i="3"/>
  <c r="M662" i="3"/>
  <c r="C663" i="3"/>
  <c r="D663" i="3"/>
  <c r="E663" i="3"/>
  <c r="F663" i="3"/>
  <c r="G663" i="3"/>
  <c r="H663" i="3"/>
  <c r="I663" i="3"/>
  <c r="J663" i="3"/>
  <c r="K663" i="3"/>
  <c r="L663" i="3"/>
  <c r="M663" i="3"/>
  <c r="C664" i="3"/>
  <c r="D664" i="3"/>
  <c r="E664" i="3"/>
  <c r="F664" i="3"/>
  <c r="G664" i="3"/>
  <c r="H664" i="3"/>
  <c r="I664" i="3"/>
  <c r="J664" i="3"/>
  <c r="K664" i="3"/>
  <c r="L664" i="3"/>
  <c r="M664" i="3"/>
  <c r="C665" i="3"/>
  <c r="D665" i="3"/>
  <c r="E665" i="3"/>
  <c r="F665" i="3"/>
  <c r="G665" i="3"/>
  <c r="H665" i="3"/>
  <c r="I665" i="3"/>
  <c r="J665" i="3"/>
  <c r="K665" i="3"/>
  <c r="L665" i="3"/>
  <c r="M665" i="3"/>
  <c r="C666" i="3"/>
  <c r="D666" i="3"/>
  <c r="E666" i="3"/>
  <c r="F666" i="3"/>
  <c r="G666" i="3"/>
  <c r="H666" i="3"/>
  <c r="I666" i="3"/>
  <c r="J666" i="3"/>
  <c r="K666" i="3"/>
  <c r="L666" i="3"/>
  <c r="M666" i="3"/>
  <c r="C667" i="3"/>
  <c r="D667" i="3"/>
  <c r="E667" i="3"/>
  <c r="F667" i="3"/>
  <c r="G667" i="3"/>
  <c r="H667" i="3"/>
  <c r="I667" i="3"/>
  <c r="J667" i="3"/>
  <c r="K667" i="3"/>
  <c r="L667" i="3"/>
  <c r="M667" i="3"/>
  <c r="C668" i="3"/>
  <c r="D668" i="3"/>
  <c r="E668" i="3"/>
  <c r="F668" i="3"/>
  <c r="G668" i="3"/>
  <c r="H668" i="3"/>
  <c r="I668" i="3"/>
  <c r="J668" i="3"/>
  <c r="K668" i="3"/>
  <c r="L668" i="3"/>
  <c r="M668" i="3"/>
  <c r="C669" i="3"/>
  <c r="D669" i="3"/>
  <c r="E669" i="3"/>
  <c r="F669" i="3"/>
  <c r="G669" i="3"/>
  <c r="H669" i="3"/>
  <c r="I669" i="3"/>
  <c r="J669" i="3"/>
  <c r="K669" i="3"/>
  <c r="L669" i="3"/>
  <c r="M669" i="3"/>
  <c r="C670" i="3"/>
  <c r="D670" i="3"/>
  <c r="E670" i="3"/>
  <c r="F670" i="3"/>
  <c r="G670" i="3"/>
  <c r="H670" i="3"/>
  <c r="I670" i="3"/>
  <c r="J670" i="3"/>
  <c r="K670" i="3"/>
  <c r="L670" i="3"/>
  <c r="M670" i="3"/>
  <c r="C671" i="3"/>
  <c r="D671" i="3"/>
  <c r="E671" i="3"/>
  <c r="F671" i="3"/>
  <c r="G671" i="3"/>
  <c r="H671" i="3"/>
  <c r="I671" i="3"/>
  <c r="J671" i="3"/>
  <c r="K671" i="3"/>
  <c r="L671" i="3"/>
  <c r="M671" i="3"/>
  <c r="C672" i="3"/>
  <c r="D672" i="3"/>
  <c r="E672" i="3"/>
  <c r="F672" i="3"/>
  <c r="G672" i="3"/>
  <c r="H672" i="3"/>
  <c r="I672" i="3"/>
  <c r="J672" i="3"/>
  <c r="K672" i="3"/>
  <c r="L672" i="3"/>
  <c r="M672" i="3"/>
  <c r="C673" i="3"/>
  <c r="D673" i="3"/>
  <c r="E673" i="3"/>
  <c r="F673" i="3"/>
  <c r="G673" i="3"/>
  <c r="H673" i="3"/>
  <c r="I673" i="3"/>
  <c r="J673" i="3"/>
  <c r="K673" i="3"/>
  <c r="L673" i="3"/>
  <c r="M673" i="3"/>
  <c r="C674" i="3"/>
  <c r="D674" i="3"/>
  <c r="E674" i="3"/>
  <c r="F674" i="3"/>
  <c r="G674" i="3"/>
  <c r="H674" i="3"/>
  <c r="I674" i="3"/>
  <c r="J674" i="3"/>
  <c r="K674" i="3"/>
  <c r="L674" i="3"/>
  <c r="M674" i="3"/>
  <c r="C675" i="3"/>
  <c r="D675" i="3"/>
  <c r="E675" i="3"/>
  <c r="F675" i="3"/>
  <c r="G675" i="3"/>
  <c r="H675" i="3"/>
  <c r="I675" i="3"/>
  <c r="J675" i="3"/>
  <c r="K675" i="3"/>
  <c r="L675" i="3"/>
  <c r="M675" i="3"/>
  <c r="C676" i="3"/>
  <c r="D676" i="3"/>
  <c r="E676" i="3"/>
  <c r="F676" i="3"/>
  <c r="G676" i="3"/>
  <c r="H676" i="3"/>
  <c r="I676" i="3"/>
  <c r="J676" i="3"/>
  <c r="K676" i="3"/>
  <c r="L676" i="3"/>
  <c r="M676" i="3"/>
  <c r="C677" i="3"/>
  <c r="D677" i="3"/>
  <c r="E677" i="3"/>
  <c r="F677" i="3"/>
  <c r="G677" i="3"/>
  <c r="H677" i="3"/>
  <c r="I677" i="3"/>
  <c r="J677" i="3"/>
  <c r="K677" i="3"/>
  <c r="L677" i="3"/>
  <c r="M677" i="3"/>
  <c r="C678" i="3"/>
  <c r="D678" i="3"/>
  <c r="E678" i="3"/>
  <c r="F678" i="3"/>
  <c r="G678" i="3"/>
  <c r="H678" i="3"/>
  <c r="I678" i="3"/>
  <c r="J678" i="3"/>
  <c r="K678" i="3"/>
  <c r="L678" i="3"/>
  <c r="M678" i="3"/>
  <c r="C679" i="3"/>
  <c r="D679" i="3"/>
  <c r="E679" i="3"/>
  <c r="F679" i="3"/>
  <c r="G679" i="3"/>
  <c r="H679" i="3"/>
  <c r="I679" i="3"/>
  <c r="J679" i="3"/>
  <c r="K679" i="3"/>
  <c r="L679" i="3"/>
  <c r="M679" i="3"/>
  <c r="C680" i="3"/>
  <c r="D680" i="3"/>
  <c r="E680" i="3"/>
  <c r="F680" i="3"/>
  <c r="G680" i="3"/>
  <c r="H680" i="3"/>
  <c r="I680" i="3"/>
  <c r="J680" i="3"/>
  <c r="K680" i="3"/>
  <c r="L680" i="3"/>
  <c r="M680" i="3"/>
  <c r="C681" i="3"/>
  <c r="D681" i="3"/>
  <c r="E681" i="3"/>
  <c r="F681" i="3"/>
  <c r="G681" i="3"/>
  <c r="H681" i="3"/>
  <c r="I681" i="3"/>
  <c r="J681" i="3"/>
  <c r="K681" i="3"/>
  <c r="L681" i="3"/>
  <c r="M681" i="3"/>
  <c r="C682" i="3"/>
  <c r="D682" i="3"/>
  <c r="E682" i="3"/>
  <c r="F682" i="3"/>
  <c r="G682" i="3"/>
  <c r="H682" i="3"/>
  <c r="I682" i="3"/>
  <c r="J682" i="3"/>
  <c r="K682" i="3"/>
  <c r="L682" i="3"/>
  <c r="M682" i="3"/>
  <c r="C683" i="3"/>
  <c r="D683" i="3"/>
  <c r="E683" i="3"/>
  <c r="F683" i="3"/>
  <c r="G683" i="3"/>
  <c r="H683" i="3"/>
  <c r="I683" i="3"/>
  <c r="J683" i="3"/>
  <c r="K683" i="3"/>
  <c r="L683" i="3"/>
  <c r="M683" i="3"/>
  <c r="C684" i="3"/>
  <c r="D684" i="3"/>
  <c r="E684" i="3"/>
  <c r="F684" i="3"/>
  <c r="G684" i="3"/>
  <c r="H684" i="3"/>
  <c r="I684" i="3"/>
  <c r="J684" i="3"/>
  <c r="K684" i="3"/>
  <c r="L684" i="3"/>
  <c r="M684" i="3"/>
  <c r="C685" i="3"/>
  <c r="D685" i="3"/>
  <c r="E685" i="3"/>
  <c r="F685" i="3"/>
  <c r="G685" i="3"/>
  <c r="H685" i="3"/>
  <c r="I685" i="3"/>
  <c r="J685" i="3"/>
  <c r="K685" i="3"/>
  <c r="L685" i="3"/>
  <c r="M685" i="3"/>
  <c r="C686" i="3"/>
  <c r="D686" i="3"/>
  <c r="E686" i="3"/>
  <c r="F686" i="3"/>
  <c r="G686" i="3"/>
  <c r="H686" i="3"/>
  <c r="I686" i="3"/>
  <c r="J686" i="3"/>
  <c r="K686" i="3"/>
  <c r="L686" i="3"/>
  <c r="M686" i="3"/>
  <c r="C687" i="3"/>
  <c r="D687" i="3"/>
  <c r="E687" i="3"/>
  <c r="F687" i="3"/>
  <c r="G687" i="3"/>
  <c r="H687" i="3"/>
  <c r="I687" i="3"/>
  <c r="J687" i="3"/>
  <c r="K687" i="3"/>
  <c r="L687" i="3"/>
  <c r="M687" i="3"/>
  <c r="C688" i="3"/>
  <c r="D688" i="3"/>
  <c r="E688" i="3"/>
  <c r="F688" i="3"/>
  <c r="G688" i="3"/>
  <c r="H688" i="3"/>
  <c r="I688" i="3"/>
  <c r="J688" i="3"/>
  <c r="K688" i="3"/>
  <c r="L688" i="3"/>
  <c r="M688" i="3"/>
  <c r="C689" i="3"/>
  <c r="D689" i="3"/>
  <c r="E689" i="3"/>
  <c r="F689" i="3"/>
  <c r="G689" i="3"/>
  <c r="H689" i="3"/>
  <c r="I689" i="3"/>
  <c r="J689" i="3"/>
  <c r="K689" i="3"/>
  <c r="L689" i="3"/>
  <c r="M689" i="3"/>
  <c r="C690" i="3"/>
  <c r="D690" i="3"/>
  <c r="E690" i="3"/>
  <c r="F690" i="3"/>
  <c r="G690" i="3"/>
  <c r="H690" i="3"/>
  <c r="I690" i="3"/>
  <c r="J690" i="3"/>
  <c r="K690" i="3"/>
  <c r="L690" i="3"/>
  <c r="M690" i="3"/>
  <c r="C691" i="3"/>
  <c r="D691" i="3"/>
  <c r="E691" i="3"/>
  <c r="F691" i="3"/>
  <c r="G691" i="3"/>
  <c r="H691" i="3"/>
  <c r="I691" i="3"/>
  <c r="J691" i="3"/>
  <c r="K691" i="3"/>
  <c r="L691" i="3"/>
  <c r="M691" i="3"/>
  <c r="C692" i="3"/>
  <c r="D692" i="3"/>
  <c r="E692" i="3"/>
  <c r="F692" i="3"/>
  <c r="G692" i="3"/>
  <c r="H692" i="3"/>
  <c r="I692" i="3"/>
  <c r="J692" i="3"/>
  <c r="K692" i="3"/>
  <c r="L692" i="3"/>
  <c r="M692" i="3"/>
  <c r="C693" i="3"/>
  <c r="D693" i="3"/>
  <c r="E693" i="3"/>
  <c r="F693" i="3"/>
  <c r="G693" i="3"/>
  <c r="H693" i="3"/>
  <c r="I693" i="3"/>
  <c r="J693" i="3"/>
  <c r="K693" i="3"/>
  <c r="L693" i="3"/>
  <c r="M693" i="3"/>
  <c r="C694" i="3"/>
  <c r="D694" i="3"/>
  <c r="E694" i="3"/>
  <c r="F694" i="3"/>
  <c r="G694" i="3"/>
  <c r="H694" i="3"/>
  <c r="I694" i="3"/>
  <c r="J694" i="3"/>
  <c r="K694" i="3"/>
  <c r="L694" i="3"/>
  <c r="M694" i="3"/>
  <c r="C695" i="3"/>
  <c r="D695" i="3"/>
  <c r="E695" i="3"/>
  <c r="F695" i="3"/>
  <c r="G695" i="3"/>
  <c r="H695" i="3"/>
  <c r="I695" i="3"/>
  <c r="J695" i="3"/>
  <c r="K695" i="3"/>
  <c r="L695" i="3"/>
  <c r="M695" i="3"/>
  <c r="C696" i="3"/>
  <c r="D696" i="3"/>
  <c r="E696" i="3"/>
  <c r="F696" i="3"/>
  <c r="G696" i="3"/>
  <c r="H696" i="3"/>
  <c r="I696" i="3"/>
  <c r="J696" i="3"/>
  <c r="K696" i="3"/>
  <c r="L696" i="3"/>
  <c r="M696" i="3"/>
  <c r="C697" i="3"/>
  <c r="D697" i="3"/>
  <c r="E697" i="3"/>
  <c r="F697" i="3"/>
  <c r="G697" i="3"/>
  <c r="H697" i="3"/>
  <c r="I697" i="3"/>
  <c r="J697" i="3"/>
  <c r="K697" i="3"/>
  <c r="L697" i="3"/>
  <c r="M697" i="3"/>
  <c r="C698" i="3"/>
  <c r="D698" i="3"/>
  <c r="E698" i="3"/>
  <c r="F698" i="3"/>
  <c r="G698" i="3"/>
  <c r="H698" i="3"/>
  <c r="I698" i="3"/>
  <c r="J698" i="3"/>
  <c r="K698" i="3"/>
  <c r="L698" i="3"/>
  <c r="M698" i="3"/>
  <c r="C699" i="3"/>
  <c r="D699" i="3"/>
  <c r="E699" i="3"/>
  <c r="F699" i="3"/>
  <c r="G699" i="3"/>
  <c r="H699" i="3"/>
  <c r="I699" i="3"/>
  <c r="J699" i="3"/>
  <c r="K699" i="3"/>
  <c r="L699" i="3"/>
  <c r="M699" i="3"/>
  <c r="C700" i="3"/>
  <c r="D700" i="3"/>
  <c r="E700" i="3"/>
  <c r="F700" i="3"/>
  <c r="G700" i="3"/>
  <c r="H700" i="3"/>
  <c r="I700" i="3"/>
  <c r="J700" i="3"/>
  <c r="K700" i="3"/>
  <c r="L700" i="3"/>
  <c r="M700" i="3"/>
  <c r="C701" i="3"/>
  <c r="D701" i="3"/>
  <c r="E701" i="3"/>
  <c r="F701" i="3"/>
  <c r="G701" i="3"/>
  <c r="H701" i="3"/>
  <c r="I701" i="3"/>
  <c r="J701" i="3"/>
  <c r="K701" i="3"/>
  <c r="L701" i="3"/>
  <c r="M701" i="3"/>
  <c r="C702" i="3"/>
  <c r="D702" i="3"/>
  <c r="E702" i="3"/>
  <c r="F702" i="3"/>
  <c r="G702" i="3"/>
  <c r="H702" i="3"/>
  <c r="I702" i="3"/>
  <c r="J702" i="3"/>
  <c r="K702" i="3"/>
  <c r="L702" i="3"/>
  <c r="M702" i="3"/>
  <c r="C703" i="3"/>
  <c r="D703" i="3"/>
  <c r="E703" i="3"/>
  <c r="F703" i="3"/>
  <c r="G703" i="3"/>
  <c r="H703" i="3"/>
  <c r="I703" i="3"/>
  <c r="J703" i="3"/>
  <c r="K703" i="3"/>
  <c r="L703" i="3"/>
  <c r="M703" i="3"/>
  <c r="C704" i="3"/>
  <c r="D704" i="3"/>
  <c r="E704" i="3"/>
  <c r="F704" i="3"/>
  <c r="G704" i="3"/>
  <c r="H704" i="3"/>
  <c r="I704" i="3"/>
  <c r="J704" i="3"/>
  <c r="K704" i="3"/>
  <c r="L704" i="3"/>
  <c r="M704" i="3"/>
  <c r="C705" i="3"/>
  <c r="D705" i="3"/>
  <c r="E705" i="3"/>
  <c r="F705" i="3"/>
  <c r="G705" i="3"/>
  <c r="H705" i="3"/>
  <c r="I705" i="3"/>
  <c r="J705" i="3"/>
  <c r="K705" i="3"/>
  <c r="L705" i="3"/>
  <c r="M705" i="3"/>
  <c r="C706" i="3"/>
  <c r="D706" i="3"/>
  <c r="E706" i="3"/>
  <c r="F706" i="3"/>
  <c r="G706" i="3"/>
  <c r="H706" i="3"/>
  <c r="I706" i="3"/>
  <c r="J706" i="3"/>
  <c r="K706" i="3"/>
  <c r="L706" i="3"/>
  <c r="M706" i="3"/>
  <c r="C707" i="3"/>
  <c r="D707" i="3"/>
  <c r="E707" i="3"/>
  <c r="F707" i="3"/>
  <c r="G707" i="3"/>
  <c r="H707" i="3"/>
  <c r="I707" i="3"/>
  <c r="J707" i="3"/>
  <c r="K707" i="3"/>
  <c r="L707" i="3"/>
  <c r="M707" i="3"/>
  <c r="C708" i="3"/>
  <c r="D708" i="3"/>
  <c r="E708" i="3"/>
  <c r="F708" i="3"/>
  <c r="G708" i="3"/>
  <c r="H708" i="3"/>
  <c r="I708" i="3"/>
  <c r="J708" i="3"/>
  <c r="K708" i="3"/>
  <c r="L708" i="3"/>
  <c r="M708" i="3"/>
  <c r="C709" i="3"/>
  <c r="D709" i="3"/>
  <c r="E709" i="3"/>
  <c r="F709" i="3"/>
  <c r="G709" i="3"/>
  <c r="H709" i="3"/>
  <c r="I709" i="3"/>
  <c r="J709" i="3"/>
  <c r="K709" i="3"/>
  <c r="L709" i="3"/>
  <c r="M709" i="3"/>
  <c r="C710" i="3"/>
  <c r="D710" i="3"/>
  <c r="E710" i="3"/>
  <c r="F710" i="3"/>
  <c r="G710" i="3"/>
  <c r="H710" i="3"/>
  <c r="I710" i="3"/>
  <c r="J710" i="3"/>
  <c r="K710" i="3"/>
  <c r="L710" i="3"/>
  <c r="M710" i="3"/>
  <c r="C711" i="3"/>
  <c r="D711" i="3"/>
  <c r="E711" i="3"/>
  <c r="F711" i="3"/>
  <c r="G711" i="3"/>
  <c r="H711" i="3"/>
  <c r="I711" i="3"/>
  <c r="J711" i="3"/>
  <c r="K711" i="3"/>
  <c r="L711" i="3"/>
  <c r="M711" i="3"/>
  <c r="C712" i="3"/>
  <c r="D712" i="3"/>
  <c r="E712" i="3"/>
  <c r="F712" i="3"/>
  <c r="G712" i="3"/>
  <c r="H712" i="3"/>
  <c r="I712" i="3"/>
  <c r="J712" i="3"/>
  <c r="K712" i="3"/>
  <c r="L712" i="3"/>
  <c r="M712" i="3"/>
  <c r="C713" i="3"/>
  <c r="D713" i="3"/>
  <c r="E713" i="3"/>
  <c r="F713" i="3"/>
  <c r="G713" i="3"/>
  <c r="H713" i="3"/>
  <c r="I713" i="3"/>
  <c r="J713" i="3"/>
  <c r="K713" i="3"/>
  <c r="L713" i="3"/>
  <c r="M713" i="3"/>
  <c r="C714" i="3"/>
  <c r="D714" i="3"/>
  <c r="E714" i="3"/>
  <c r="F714" i="3"/>
  <c r="G714" i="3"/>
  <c r="H714" i="3"/>
  <c r="I714" i="3"/>
  <c r="J714" i="3"/>
  <c r="K714" i="3"/>
  <c r="L714" i="3"/>
  <c r="M714" i="3"/>
  <c r="C715" i="3"/>
  <c r="D715" i="3"/>
  <c r="E715" i="3"/>
  <c r="F715" i="3"/>
  <c r="G715" i="3"/>
  <c r="H715" i="3"/>
  <c r="I715" i="3"/>
  <c r="J715" i="3"/>
  <c r="K715" i="3"/>
  <c r="L715" i="3"/>
  <c r="M715" i="3"/>
  <c r="C716" i="3"/>
  <c r="D716" i="3"/>
  <c r="E716" i="3"/>
  <c r="F716" i="3"/>
  <c r="G716" i="3"/>
  <c r="H716" i="3"/>
  <c r="I716" i="3"/>
  <c r="J716" i="3"/>
  <c r="K716" i="3"/>
  <c r="L716" i="3"/>
  <c r="M716" i="3"/>
  <c r="C717" i="3"/>
  <c r="D717" i="3"/>
  <c r="E717" i="3"/>
  <c r="F717" i="3"/>
  <c r="G717" i="3"/>
  <c r="H717" i="3"/>
  <c r="I717" i="3"/>
  <c r="J717" i="3"/>
  <c r="K717" i="3"/>
  <c r="L717" i="3"/>
  <c r="M717" i="3"/>
  <c r="C718" i="3"/>
  <c r="D718" i="3"/>
  <c r="E718" i="3"/>
  <c r="F718" i="3"/>
  <c r="G718" i="3"/>
  <c r="H718" i="3"/>
  <c r="I718" i="3"/>
  <c r="J718" i="3"/>
  <c r="K718" i="3"/>
  <c r="L718" i="3"/>
  <c r="M718" i="3"/>
  <c r="C719" i="3"/>
  <c r="D719" i="3"/>
  <c r="E719" i="3"/>
  <c r="F719" i="3"/>
  <c r="G719" i="3"/>
  <c r="H719" i="3"/>
  <c r="I719" i="3"/>
  <c r="J719" i="3"/>
  <c r="K719" i="3"/>
  <c r="L719" i="3"/>
  <c r="M719" i="3"/>
  <c r="C720" i="3"/>
  <c r="D720" i="3"/>
  <c r="E720" i="3"/>
  <c r="F720" i="3"/>
  <c r="G720" i="3"/>
  <c r="H720" i="3"/>
  <c r="I720" i="3"/>
  <c r="J720" i="3"/>
  <c r="K720" i="3"/>
  <c r="L720" i="3"/>
  <c r="M720" i="3"/>
  <c r="C721" i="3"/>
  <c r="D721" i="3"/>
  <c r="E721" i="3"/>
  <c r="F721" i="3"/>
  <c r="G721" i="3"/>
  <c r="H721" i="3"/>
  <c r="I721" i="3"/>
  <c r="J721" i="3"/>
  <c r="K721" i="3"/>
  <c r="L721" i="3"/>
  <c r="M721" i="3"/>
  <c r="C722" i="3"/>
  <c r="D722" i="3"/>
  <c r="E722" i="3"/>
  <c r="F722" i="3"/>
  <c r="G722" i="3"/>
  <c r="H722" i="3"/>
  <c r="I722" i="3"/>
  <c r="J722" i="3"/>
  <c r="K722" i="3"/>
  <c r="L722" i="3"/>
  <c r="M722" i="3"/>
  <c r="C723" i="3"/>
  <c r="D723" i="3"/>
  <c r="E723" i="3"/>
  <c r="F723" i="3"/>
  <c r="G723" i="3"/>
  <c r="H723" i="3"/>
  <c r="I723" i="3"/>
  <c r="J723" i="3"/>
  <c r="K723" i="3"/>
  <c r="L723" i="3"/>
  <c r="M723" i="3"/>
  <c r="C724" i="3"/>
  <c r="D724" i="3"/>
  <c r="E724" i="3"/>
  <c r="F724" i="3"/>
  <c r="G724" i="3"/>
  <c r="H724" i="3"/>
  <c r="I724" i="3"/>
  <c r="J724" i="3"/>
  <c r="K724" i="3"/>
  <c r="L724" i="3"/>
  <c r="M724" i="3"/>
  <c r="C725" i="3"/>
  <c r="D725" i="3"/>
  <c r="E725" i="3"/>
  <c r="F725" i="3"/>
  <c r="G725" i="3"/>
  <c r="H725" i="3"/>
  <c r="I725" i="3"/>
  <c r="J725" i="3"/>
  <c r="K725" i="3"/>
  <c r="L725" i="3"/>
  <c r="M725" i="3"/>
  <c r="C726" i="3"/>
  <c r="D726" i="3"/>
  <c r="E726" i="3"/>
  <c r="F726" i="3"/>
  <c r="G726" i="3"/>
  <c r="H726" i="3"/>
  <c r="I726" i="3"/>
  <c r="J726" i="3"/>
  <c r="K726" i="3"/>
  <c r="L726" i="3"/>
  <c r="M726" i="3"/>
  <c r="C727" i="3"/>
  <c r="D727" i="3"/>
  <c r="E727" i="3"/>
  <c r="F727" i="3"/>
  <c r="G727" i="3"/>
  <c r="H727" i="3"/>
  <c r="I727" i="3"/>
  <c r="J727" i="3"/>
  <c r="K727" i="3"/>
  <c r="L727" i="3"/>
  <c r="M727" i="3"/>
  <c r="C728" i="3"/>
  <c r="D728" i="3"/>
  <c r="E728" i="3"/>
  <c r="F728" i="3"/>
  <c r="G728" i="3"/>
  <c r="H728" i="3"/>
  <c r="I728" i="3"/>
  <c r="J728" i="3"/>
  <c r="K728" i="3"/>
  <c r="L728" i="3"/>
  <c r="M728" i="3"/>
  <c r="C729" i="3"/>
  <c r="D729" i="3"/>
  <c r="E729" i="3"/>
  <c r="F729" i="3"/>
  <c r="G729" i="3"/>
  <c r="H729" i="3"/>
  <c r="I729" i="3"/>
  <c r="J729" i="3"/>
  <c r="K729" i="3"/>
  <c r="L729" i="3"/>
  <c r="M729" i="3"/>
  <c r="C730" i="3"/>
  <c r="D730" i="3"/>
  <c r="E730" i="3"/>
  <c r="F730" i="3"/>
  <c r="G730" i="3"/>
  <c r="H730" i="3"/>
  <c r="I730" i="3"/>
  <c r="J730" i="3"/>
  <c r="K730" i="3"/>
  <c r="L730" i="3"/>
  <c r="M730" i="3"/>
  <c r="C731" i="3"/>
  <c r="D731" i="3"/>
  <c r="E731" i="3"/>
  <c r="F731" i="3"/>
  <c r="G731" i="3"/>
  <c r="H731" i="3"/>
  <c r="I731" i="3"/>
  <c r="J731" i="3"/>
  <c r="K731" i="3"/>
  <c r="L731" i="3"/>
  <c r="M731" i="3"/>
  <c r="C732" i="3"/>
  <c r="D732" i="3"/>
  <c r="E732" i="3"/>
  <c r="F732" i="3"/>
  <c r="G732" i="3"/>
  <c r="H732" i="3"/>
  <c r="I732" i="3"/>
  <c r="J732" i="3"/>
  <c r="K732" i="3"/>
  <c r="L732" i="3"/>
  <c r="M732" i="3"/>
  <c r="C733" i="3"/>
  <c r="D733" i="3"/>
  <c r="E733" i="3"/>
  <c r="F733" i="3"/>
  <c r="G733" i="3"/>
  <c r="H733" i="3"/>
  <c r="I733" i="3"/>
  <c r="J733" i="3"/>
  <c r="K733" i="3"/>
  <c r="L733" i="3"/>
  <c r="M733" i="3"/>
  <c r="C734" i="3"/>
  <c r="D734" i="3"/>
  <c r="E734" i="3"/>
  <c r="F734" i="3"/>
  <c r="G734" i="3"/>
  <c r="H734" i="3"/>
  <c r="I734" i="3"/>
  <c r="J734" i="3"/>
  <c r="K734" i="3"/>
  <c r="L734" i="3"/>
  <c r="M734" i="3"/>
  <c r="C735" i="3"/>
  <c r="D735" i="3"/>
  <c r="E735" i="3"/>
  <c r="F735" i="3"/>
  <c r="G735" i="3"/>
  <c r="H735" i="3"/>
  <c r="I735" i="3"/>
  <c r="J735" i="3"/>
  <c r="K735" i="3"/>
  <c r="L735" i="3"/>
  <c r="M735" i="3"/>
  <c r="C736" i="3"/>
  <c r="D736" i="3"/>
  <c r="E736" i="3"/>
  <c r="F736" i="3"/>
  <c r="G736" i="3"/>
  <c r="H736" i="3"/>
  <c r="I736" i="3"/>
  <c r="J736" i="3"/>
  <c r="K736" i="3"/>
  <c r="L736" i="3"/>
  <c r="M736" i="3"/>
  <c r="C737" i="3"/>
  <c r="D737" i="3"/>
  <c r="E737" i="3"/>
  <c r="F737" i="3"/>
  <c r="G737" i="3"/>
  <c r="H737" i="3"/>
  <c r="I737" i="3"/>
  <c r="J737" i="3"/>
  <c r="K737" i="3"/>
  <c r="L737" i="3"/>
  <c r="M737" i="3"/>
  <c r="C738" i="3"/>
  <c r="D738" i="3"/>
  <c r="E738" i="3"/>
  <c r="F738" i="3"/>
  <c r="G738" i="3"/>
  <c r="H738" i="3"/>
  <c r="I738" i="3"/>
  <c r="J738" i="3"/>
  <c r="K738" i="3"/>
  <c r="L738" i="3"/>
  <c r="M738" i="3"/>
  <c r="C739" i="3"/>
  <c r="D739" i="3"/>
  <c r="E739" i="3"/>
  <c r="F739" i="3"/>
  <c r="G739" i="3"/>
  <c r="H739" i="3"/>
  <c r="I739" i="3"/>
  <c r="J739" i="3"/>
  <c r="K739" i="3"/>
  <c r="L739" i="3"/>
  <c r="M739" i="3"/>
  <c r="C740" i="3"/>
  <c r="D740" i="3"/>
  <c r="E740" i="3"/>
  <c r="F740" i="3"/>
  <c r="G740" i="3"/>
  <c r="H740" i="3"/>
  <c r="I740" i="3"/>
  <c r="J740" i="3"/>
  <c r="K740" i="3"/>
  <c r="L740" i="3"/>
  <c r="M740" i="3"/>
  <c r="C741" i="3"/>
  <c r="D741" i="3"/>
  <c r="E741" i="3"/>
  <c r="F741" i="3"/>
  <c r="G741" i="3"/>
  <c r="H741" i="3"/>
  <c r="I741" i="3"/>
  <c r="J741" i="3"/>
  <c r="K741" i="3"/>
  <c r="L741" i="3"/>
  <c r="M741" i="3"/>
  <c r="C742" i="3"/>
  <c r="D742" i="3"/>
  <c r="E742" i="3"/>
  <c r="F742" i="3"/>
  <c r="G742" i="3"/>
  <c r="H742" i="3"/>
  <c r="I742" i="3"/>
  <c r="J742" i="3"/>
  <c r="K742" i="3"/>
  <c r="L742" i="3"/>
  <c r="M742" i="3"/>
  <c r="C743" i="3"/>
  <c r="D743" i="3"/>
  <c r="E743" i="3"/>
  <c r="F743" i="3"/>
  <c r="G743" i="3"/>
  <c r="H743" i="3"/>
  <c r="I743" i="3"/>
  <c r="J743" i="3"/>
  <c r="K743" i="3"/>
  <c r="L743" i="3"/>
  <c r="M743" i="3"/>
  <c r="C744" i="3"/>
  <c r="D744" i="3"/>
  <c r="E744" i="3"/>
  <c r="F744" i="3"/>
  <c r="G744" i="3"/>
  <c r="H744" i="3"/>
  <c r="I744" i="3"/>
  <c r="J744" i="3"/>
  <c r="K744" i="3"/>
  <c r="L744" i="3"/>
  <c r="M744" i="3"/>
  <c r="C745" i="3"/>
  <c r="D745" i="3"/>
  <c r="E745" i="3"/>
  <c r="F745" i="3"/>
  <c r="G745" i="3"/>
  <c r="H745" i="3"/>
  <c r="I745" i="3"/>
  <c r="J745" i="3"/>
  <c r="K745" i="3"/>
  <c r="L745" i="3"/>
  <c r="M745" i="3"/>
  <c r="C746" i="3"/>
  <c r="D746" i="3"/>
  <c r="E746" i="3"/>
  <c r="F746" i="3"/>
  <c r="G746" i="3"/>
  <c r="H746" i="3"/>
  <c r="I746" i="3"/>
  <c r="J746" i="3"/>
  <c r="K746" i="3"/>
  <c r="L746" i="3"/>
  <c r="M746" i="3"/>
  <c r="C747" i="3"/>
  <c r="D747" i="3"/>
  <c r="E747" i="3"/>
  <c r="F747" i="3"/>
  <c r="G747" i="3"/>
  <c r="H747" i="3"/>
  <c r="I747" i="3"/>
  <c r="J747" i="3"/>
  <c r="K747" i="3"/>
  <c r="L747" i="3"/>
  <c r="M747" i="3"/>
  <c r="C748" i="3"/>
  <c r="D748" i="3"/>
  <c r="E748" i="3"/>
  <c r="F748" i="3"/>
  <c r="G748" i="3"/>
  <c r="H748" i="3"/>
  <c r="I748" i="3"/>
  <c r="J748" i="3"/>
  <c r="K748" i="3"/>
  <c r="L748" i="3"/>
  <c r="M748" i="3"/>
  <c r="C749" i="3"/>
  <c r="D749" i="3"/>
  <c r="E749" i="3"/>
  <c r="F749" i="3"/>
  <c r="G749" i="3"/>
  <c r="H749" i="3"/>
  <c r="I749" i="3"/>
  <c r="J749" i="3"/>
  <c r="K749" i="3"/>
  <c r="L749" i="3"/>
  <c r="M749" i="3"/>
  <c r="C750" i="3"/>
  <c r="D750" i="3"/>
  <c r="E750" i="3"/>
  <c r="F750" i="3"/>
  <c r="G750" i="3"/>
  <c r="H750" i="3"/>
  <c r="I750" i="3"/>
  <c r="J750" i="3"/>
  <c r="K750" i="3"/>
  <c r="L750" i="3"/>
  <c r="M750" i="3"/>
  <c r="C751" i="3"/>
  <c r="D751" i="3"/>
  <c r="E751" i="3"/>
  <c r="F751" i="3"/>
  <c r="G751" i="3"/>
  <c r="H751" i="3"/>
  <c r="I751" i="3"/>
  <c r="J751" i="3"/>
  <c r="K751" i="3"/>
  <c r="L751" i="3"/>
  <c r="M751" i="3"/>
  <c r="C752" i="3"/>
  <c r="D752" i="3"/>
  <c r="E752" i="3"/>
  <c r="F752" i="3"/>
  <c r="G752" i="3"/>
  <c r="H752" i="3"/>
  <c r="I752" i="3"/>
  <c r="J752" i="3"/>
  <c r="K752" i="3"/>
  <c r="L752" i="3"/>
  <c r="M752" i="3"/>
  <c r="C753" i="3"/>
  <c r="D753" i="3"/>
  <c r="E753" i="3"/>
  <c r="F753" i="3"/>
  <c r="G753" i="3"/>
  <c r="H753" i="3"/>
  <c r="I753" i="3"/>
  <c r="J753" i="3"/>
  <c r="K753" i="3"/>
  <c r="L753" i="3"/>
  <c r="M753" i="3"/>
  <c r="C754" i="3"/>
  <c r="D754" i="3"/>
  <c r="E754" i="3"/>
  <c r="F754" i="3"/>
  <c r="G754" i="3"/>
  <c r="H754" i="3"/>
  <c r="I754" i="3"/>
  <c r="J754" i="3"/>
  <c r="K754" i="3"/>
  <c r="L754" i="3"/>
  <c r="M754" i="3"/>
  <c r="C755" i="3"/>
  <c r="D755" i="3"/>
  <c r="E755" i="3"/>
  <c r="F755" i="3"/>
  <c r="G755" i="3"/>
  <c r="H755" i="3"/>
  <c r="I755" i="3"/>
  <c r="J755" i="3"/>
  <c r="K755" i="3"/>
  <c r="L755" i="3"/>
  <c r="M755" i="3"/>
  <c r="C756" i="3"/>
  <c r="D756" i="3"/>
  <c r="E756" i="3"/>
  <c r="F756" i="3"/>
  <c r="G756" i="3"/>
  <c r="H756" i="3"/>
  <c r="I756" i="3"/>
  <c r="J756" i="3"/>
  <c r="K756" i="3"/>
  <c r="L756" i="3"/>
  <c r="M756" i="3"/>
  <c r="C757" i="3"/>
  <c r="D757" i="3"/>
  <c r="E757" i="3"/>
  <c r="F757" i="3"/>
  <c r="G757" i="3"/>
  <c r="H757" i="3"/>
  <c r="I757" i="3"/>
  <c r="J757" i="3"/>
  <c r="K757" i="3"/>
  <c r="L757" i="3"/>
  <c r="M757" i="3"/>
  <c r="C758" i="3"/>
  <c r="D758" i="3"/>
  <c r="E758" i="3"/>
  <c r="F758" i="3"/>
  <c r="G758" i="3"/>
  <c r="H758" i="3"/>
  <c r="I758" i="3"/>
  <c r="J758" i="3"/>
  <c r="K758" i="3"/>
  <c r="L758" i="3"/>
  <c r="M758" i="3"/>
  <c r="C759" i="3"/>
  <c r="D759" i="3"/>
  <c r="E759" i="3"/>
  <c r="F759" i="3"/>
  <c r="G759" i="3"/>
  <c r="H759" i="3"/>
  <c r="I759" i="3"/>
  <c r="J759" i="3"/>
  <c r="K759" i="3"/>
  <c r="L759" i="3"/>
  <c r="M759" i="3"/>
  <c r="C760" i="3"/>
  <c r="D760" i="3"/>
  <c r="E760" i="3"/>
  <c r="F760" i="3"/>
  <c r="G760" i="3"/>
  <c r="H760" i="3"/>
  <c r="I760" i="3"/>
  <c r="J760" i="3"/>
  <c r="K760" i="3"/>
  <c r="L760" i="3"/>
  <c r="M760" i="3"/>
  <c r="C761" i="3"/>
  <c r="D761" i="3"/>
  <c r="E761" i="3"/>
  <c r="F761" i="3"/>
  <c r="G761" i="3"/>
  <c r="H761" i="3"/>
  <c r="I761" i="3"/>
  <c r="J761" i="3"/>
  <c r="K761" i="3"/>
  <c r="L761" i="3"/>
  <c r="M761" i="3"/>
  <c r="C762" i="3"/>
  <c r="D762" i="3"/>
  <c r="E762" i="3"/>
  <c r="F762" i="3"/>
  <c r="G762" i="3"/>
  <c r="H762" i="3"/>
  <c r="I762" i="3"/>
  <c r="J762" i="3"/>
  <c r="K762" i="3"/>
  <c r="L762" i="3"/>
  <c r="M762" i="3"/>
  <c r="C763" i="3"/>
  <c r="D763" i="3"/>
  <c r="E763" i="3"/>
  <c r="F763" i="3"/>
  <c r="G763" i="3"/>
  <c r="H763" i="3"/>
  <c r="I763" i="3"/>
  <c r="J763" i="3"/>
  <c r="K763" i="3"/>
  <c r="L763" i="3"/>
  <c r="M763" i="3"/>
  <c r="C764" i="3"/>
  <c r="D764" i="3"/>
  <c r="E764" i="3"/>
  <c r="F764" i="3"/>
  <c r="G764" i="3"/>
  <c r="H764" i="3"/>
  <c r="I764" i="3"/>
  <c r="J764" i="3"/>
  <c r="K764" i="3"/>
  <c r="L764" i="3"/>
  <c r="M764" i="3"/>
  <c r="C765" i="3"/>
  <c r="D765" i="3"/>
  <c r="E765" i="3"/>
  <c r="F765" i="3"/>
  <c r="G765" i="3"/>
  <c r="H765" i="3"/>
  <c r="I765" i="3"/>
  <c r="J765" i="3"/>
  <c r="K765" i="3"/>
  <c r="L765" i="3"/>
  <c r="M765" i="3"/>
  <c r="C766" i="3"/>
  <c r="D766" i="3"/>
  <c r="E766" i="3"/>
  <c r="F766" i="3"/>
  <c r="G766" i="3"/>
  <c r="H766" i="3"/>
  <c r="I766" i="3"/>
  <c r="J766" i="3"/>
  <c r="K766" i="3"/>
  <c r="L766" i="3"/>
  <c r="M766" i="3"/>
  <c r="C767" i="3"/>
  <c r="D767" i="3"/>
  <c r="E767" i="3"/>
  <c r="F767" i="3"/>
  <c r="G767" i="3"/>
  <c r="H767" i="3"/>
  <c r="I767" i="3"/>
  <c r="J767" i="3"/>
  <c r="K767" i="3"/>
  <c r="L767" i="3"/>
  <c r="M767" i="3"/>
  <c r="C768" i="3"/>
  <c r="D768" i="3"/>
  <c r="E768" i="3"/>
  <c r="F768" i="3"/>
  <c r="G768" i="3"/>
  <c r="H768" i="3"/>
  <c r="I768" i="3"/>
  <c r="J768" i="3"/>
  <c r="K768" i="3"/>
  <c r="L768" i="3"/>
  <c r="M768" i="3"/>
  <c r="C769" i="3"/>
  <c r="D769" i="3"/>
  <c r="E769" i="3"/>
  <c r="F769" i="3"/>
  <c r="G769" i="3"/>
  <c r="H769" i="3"/>
  <c r="I769" i="3"/>
  <c r="J769" i="3"/>
  <c r="K769" i="3"/>
  <c r="L769" i="3"/>
  <c r="M769" i="3"/>
  <c r="C770" i="3"/>
  <c r="D770" i="3"/>
  <c r="E770" i="3"/>
  <c r="F770" i="3"/>
  <c r="G770" i="3"/>
  <c r="H770" i="3"/>
  <c r="I770" i="3"/>
  <c r="J770" i="3"/>
  <c r="K770" i="3"/>
  <c r="L770" i="3"/>
  <c r="M770" i="3"/>
  <c r="C771" i="3"/>
  <c r="D771" i="3"/>
  <c r="E771" i="3"/>
  <c r="F771" i="3"/>
  <c r="G771" i="3"/>
  <c r="H771" i="3"/>
  <c r="I771" i="3"/>
  <c r="J771" i="3"/>
  <c r="K771" i="3"/>
  <c r="L771" i="3"/>
  <c r="M771" i="3"/>
  <c r="C772" i="3"/>
  <c r="D772" i="3"/>
  <c r="E772" i="3"/>
  <c r="F772" i="3"/>
  <c r="G772" i="3"/>
  <c r="H772" i="3"/>
  <c r="I772" i="3"/>
  <c r="J772" i="3"/>
  <c r="K772" i="3"/>
  <c r="L772" i="3"/>
  <c r="M772" i="3"/>
  <c r="C773" i="3"/>
  <c r="D773" i="3"/>
  <c r="E773" i="3"/>
  <c r="F773" i="3"/>
  <c r="G773" i="3"/>
  <c r="H773" i="3"/>
  <c r="I773" i="3"/>
  <c r="J773" i="3"/>
  <c r="K773" i="3"/>
  <c r="L773" i="3"/>
  <c r="M773" i="3"/>
  <c r="C774" i="3"/>
  <c r="D774" i="3"/>
  <c r="E774" i="3"/>
  <c r="F774" i="3"/>
  <c r="G774" i="3"/>
  <c r="H774" i="3"/>
  <c r="I774" i="3"/>
  <c r="J774" i="3"/>
  <c r="K774" i="3"/>
  <c r="L774" i="3"/>
  <c r="M774" i="3"/>
  <c r="C775" i="3"/>
  <c r="D775" i="3"/>
  <c r="E775" i="3"/>
  <c r="F775" i="3"/>
  <c r="G775" i="3"/>
  <c r="H775" i="3"/>
  <c r="I775" i="3"/>
  <c r="J775" i="3"/>
  <c r="K775" i="3"/>
  <c r="L775" i="3"/>
  <c r="M775" i="3"/>
  <c r="C776" i="3"/>
  <c r="D776" i="3"/>
  <c r="E776" i="3"/>
  <c r="F776" i="3"/>
  <c r="G776" i="3"/>
  <c r="H776" i="3"/>
  <c r="I776" i="3"/>
  <c r="J776" i="3"/>
  <c r="K776" i="3"/>
  <c r="L776" i="3"/>
  <c r="M776" i="3"/>
  <c r="C777" i="3"/>
  <c r="D777" i="3"/>
  <c r="E777" i="3"/>
  <c r="F777" i="3"/>
  <c r="G777" i="3"/>
  <c r="H777" i="3"/>
  <c r="I777" i="3"/>
  <c r="J777" i="3"/>
  <c r="K777" i="3"/>
  <c r="L777" i="3"/>
  <c r="M777" i="3"/>
  <c r="C778" i="3"/>
  <c r="D778" i="3"/>
  <c r="E778" i="3"/>
  <c r="F778" i="3"/>
  <c r="G778" i="3"/>
  <c r="H778" i="3"/>
  <c r="I778" i="3"/>
  <c r="J778" i="3"/>
  <c r="K778" i="3"/>
  <c r="L778" i="3"/>
  <c r="M778" i="3"/>
  <c r="C779" i="3"/>
  <c r="D779" i="3"/>
  <c r="E779" i="3"/>
  <c r="F779" i="3"/>
  <c r="G779" i="3"/>
  <c r="H779" i="3"/>
  <c r="I779" i="3"/>
  <c r="J779" i="3"/>
  <c r="K779" i="3"/>
  <c r="L779" i="3"/>
  <c r="M779" i="3"/>
  <c r="C780" i="3"/>
  <c r="D780" i="3"/>
  <c r="E780" i="3"/>
  <c r="F780" i="3"/>
  <c r="G780" i="3"/>
  <c r="H780" i="3"/>
  <c r="I780" i="3"/>
  <c r="J780" i="3"/>
  <c r="K780" i="3"/>
  <c r="L780" i="3"/>
  <c r="M780" i="3"/>
  <c r="C781" i="3"/>
  <c r="D781" i="3"/>
  <c r="E781" i="3"/>
  <c r="F781" i="3"/>
  <c r="G781" i="3"/>
  <c r="H781" i="3"/>
  <c r="I781" i="3"/>
  <c r="J781" i="3"/>
  <c r="K781" i="3"/>
  <c r="L781" i="3"/>
  <c r="M781" i="3"/>
  <c r="C782" i="3"/>
  <c r="D782" i="3"/>
  <c r="E782" i="3"/>
  <c r="F782" i="3"/>
  <c r="G782" i="3"/>
  <c r="H782" i="3"/>
  <c r="I782" i="3"/>
  <c r="J782" i="3"/>
  <c r="K782" i="3"/>
  <c r="L782" i="3"/>
  <c r="M782" i="3"/>
  <c r="C783" i="3"/>
  <c r="D783" i="3"/>
  <c r="E783" i="3"/>
  <c r="F783" i="3"/>
  <c r="G783" i="3"/>
  <c r="H783" i="3"/>
  <c r="I783" i="3"/>
  <c r="J783" i="3"/>
  <c r="K783" i="3"/>
  <c r="L783" i="3"/>
  <c r="M783" i="3"/>
  <c r="C784" i="3"/>
  <c r="D784" i="3"/>
  <c r="E784" i="3"/>
  <c r="F784" i="3"/>
  <c r="G784" i="3"/>
  <c r="H784" i="3"/>
  <c r="I784" i="3"/>
  <c r="J784" i="3"/>
  <c r="K784" i="3"/>
  <c r="L784" i="3"/>
  <c r="M784" i="3"/>
  <c r="C785" i="3"/>
  <c r="D785" i="3"/>
  <c r="E785" i="3"/>
  <c r="F785" i="3"/>
  <c r="G785" i="3"/>
  <c r="H785" i="3"/>
  <c r="I785" i="3"/>
  <c r="J785" i="3"/>
  <c r="K785" i="3"/>
  <c r="L785" i="3"/>
  <c r="M785" i="3"/>
  <c r="C786" i="3"/>
  <c r="D786" i="3"/>
  <c r="E786" i="3"/>
  <c r="F786" i="3"/>
  <c r="G786" i="3"/>
  <c r="H786" i="3"/>
  <c r="I786" i="3"/>
  <c r="J786" i="3"/>
  <c r="K786" i="3"/>
  <c r="L786" i="3"/>
  <c r="M786" i="3"/>
  <c r="C787" i="3"/>
  <c r="D787" i="3"/>
  <c r="E787" i="3"/>
  <c r="F787" i="3"/>
  <c r="G787" i="3"/>
  <c r="H787" i="3"/>
  <c r="I787" i="3"/>
  <c r="J787" i="3"/>
  <c r="K787" i="3"/>
  <c r="L787" i="3"/>
  <c r="M787" i="3"/>
  <c r="C788" i="3"/>
  <c r="D788" i="3"/>
  <c r="E788" i="3"/>
  <c r="F788" i="3"/>
  <c r="G788" i="3"/>
  <c r="H788" i="3"/>
  <c r="I788" i="3"/>
  <c r="J788" i="3"/>
  <c r="K788" i="3"/>
  <c r="L788" i="3"/>
  <c r="M788" i="3"/>
  <c r="C789" i="3"/>
  <c r="D789" i="3"/>
  <c r="E789" i="3"/>
  <c r="F789" i="3"/>
  <c r="G789" i="3"/>
  <c r="H789" i="3"/>
  <c r="I789" i="3"/>
  <c r="J789" i="3"/>
  <c r="K789" i="3"/>
  <c r="L789" i="3"/>
  <c r="M789" i="3"/>
  <c r="C790" i="3"/>
  <c r="D790" i="3"/>
  <c r="E790" i="3"/>
  <c r="F790" i="3"/>
  <c r="G790" i="3"/>
  <c r="H790" i="3"/>
  <c r="I790" i="3"/>
  <c r="J790" i="3"/>
  <c r="K790" i="3"/>
  <c r="L790" i="3"/>
  <c r="M790" i="3"/>
  <c r="C791" i="3"/>
  <c r="D791" i="3"/>
  <c r="E791" i="3"/>
  <c r="F791" i="3"/>
  <c r="G791" i="3"/>
  <c r="H791" i="3"/>
  <c r="I791" i="3"/>
  <c r="J791" i="3"/>
  <c r="K791" i="3"/>
  <c r="L791" i="3"/>
  <c r="M791" i="3"/>
  <c r="C792" i="3"/>
  <c r="D792" i="3"/>
  <c r="E792" i="3"/>
  <c r="F792" i="3"/>
  <c r="G792" i="3"/>
  <c r="H792" i="3"/>
  <c r="I792" i="3"/>
  <c r="J792" i="3"/>
  <c r="K792" i="3"/>
  <c r="L792" i="3"/>
  <c r="M792" i="3"/>
  <c r="C793" i="3"/>
  <c r="D793" i="3"/>
  <c r="E793" i="3"/>
  <c r="F793" i="3"/>
  <c r="G793" i="3"/>
  <c r="H793" i="3"/>
  <c r="I793" i="3"/>
  <c r="J793" i="3"/>
  <c r="K793" i="3"/>
  <c r="L793" i="3"/>
  <c r="M793" i="3"/>
  <c r="C794" i="3"/>
  <c r="D794" i="3"/>
  <c r="E794" i="3"/>
  <c r="F794" i="3"/>
  <c r="G794" i="3"/>
  <c r="H794" i="3"/>
  <c r="I794" i="3"/>
  <c r="J794" i="3"/>
  <c r="K794" i="3"/>
  <c r="L794" i="3"/>
  <c r="M794" i="3"/>
  <c r="C795" i="3"/>
  <c r="D795" i="3"/>
  <c r="E795" i="3"/>
  <c r="F795" i="3"/>
  <c r="G795" i="3"/>
  <c r="H795" i="3"/>
  <c r="I795" i="3"/>
  <c r="J795" i="3"/>
  <c r="K795" i="3"/>
  <c r="L795" i="3"/>
  <c r="M795" i="3"/>
  <c r="C796" i="3"/>
  <c r="D796" i="3"/>
  <c r="E796" i="3"/>
  <c r="F796" i="3"/>
  <c r="G796" i="3"/>
  <c r="H796" i="3"/>
  <c r="I796" i="3"/>
  <c r="J796" i="3"/>
  <c r="K796" i="3"/>
  <c r="L796" i="3"/>
  <c r="M796" i="3"/>
  <c r="C797" i="3"/>
  <c r="D797" i="3"/>
  <c r="E797" i="3"/>
  <c r="F797" i="3"/>
  <c r="G797" i="3"/>
  <c r="H797" i="3"/>
  <c r="I797" i="3"/>
  <c r="J797" i="3"/>
  <c r="K797" i="3"/>
  <c r="L797" i="3"/>
  <c r="M797" i="3"/>
  <c r="C798" i="3"/>
  <c r="D798" i="3"/>
  <c r="E798" i="3"/>
  <c r="F798" i="3"/>
  <c r="G798" i="3"/>
  <c r="H798" i="3"/>
  <c r="I798" i="3"/>
  <c r="J798" i="3"/>
  <c r="K798" i="3"/>
  <c r="L798" i="3"/>
  <c r="M798" i="3"/>
  <c r="C799" i="3"/>
  <c r="D799" i="3"/>
  <c r="E799" i="3"/>
  <c r="F799" i="3"/>
  <c r="G799" i="3"/>
  <c r="H799" i="3"/>
  <c r="I799" i="3"/>
  <c r="J799" i="3"/>
  <c r="K799" i="3"/>
  <c r="L799" i="3"/>
  <c r="M799" i="3"/>
  <c r="C800" i="3"/>
  <c r="D800" i="3"/>
  <c r="E800" i="3"/>
  <c r="F800" i="3"/>
  <c r="G800" i="3"/>
  <c r="H800" i="3"/>
  <c r="I800" i="3"/>
  <c r="J800" i="3"/>
  <c r="K800" i="3"/>
  <c r="L800" i="3"/>
  <c r="M800" i="3"/>
  <c r="C801" i="3"/>
  <c r="D801" i="3"/>
  <c r="E801" i="3"/>
  <c r="F801" i="3"/>
  <c r="G801" i="3"/>
  <c r="H801" i="3"/>
  <c r="I801" i="3"/>
  <c r="J801" i="3"/>
  <c r="K801" i="3"/>
  <c r="L801" i="3"/>
  <c r="M801" i="3"/>
  <c r="C802" i="3"/>
  <c r="D802" i="3"/>
  <c r="E802" i="3"/>
  <c r="F802" i="3"/>
  <c r="G802" i="3"/>
  <c r="H802" i="3"/>
  <c r="I802" i="3"/>
  <c r="J802" i="3"/>
  <c r="K802" i="3"/>
  <c r="L802" i="3"/>
  <c r="M802" i="3"/>
  <c r="C803" i="3"/>
  <c r="D803" i="3"/>
  <c r="E803" i="3"/>
  <c r="F803" i="3"/>
  <c r="G803" i="3"/>
  <c r="H803" i="3"/>
  <c r="I803" i="3"/>
  <c r="J803" i="3"/>
  <c r="K803" i="3"/>
  <c r="L803" i="3"/>
  <c r="M803" i="3"/>
  <c r="C804" i="3"/>
  <c r="D804" i="3"/>
  <c r="E804" i="3"/>
  <c r="F804" i="3"/>
  <c r="G804" i="3"/>
  <c r="H804" i="3"/>
  <c r="I804" i="3"/>
  <c r="J804" i="3"/>
  <c r="K804" i="3"/>
  <c r="L804" i="3"/>
  <c r="M804" i="3"/>
  <c r="C805" i="3"/>
  <c r="D805" i="3"/>
  <c r="E805" i="3"/>
  <c r="F805" i="3"/>
  <c r="G805" i="3"/>
  <c r="H805" i="3"/>
  <c r="I805" i="3"/>
  <c r="J805" i="3"/>
  <c r="K805" i="3"/>
  <c r="L805" i="3"/>
  <c r="M805" i="3"/>
  <c r="C806" i="3"/>
  <c r="D806" i="3"/>
  <c r="E806" i="3"/>
  <c r="F806" i="3"/>
  <c r="G806" i="3"/>
  <c r="H806" i="3"/>
  <c r="I806" i="3"/>
  <c r="J806" i="3"/>
  <c r="K806" i="3"/>
  <c r="L806" i="3"/>
  <c r="M806" i="3"/>
  <c r="C807" i="3"/>
  <c r="D807" i="3"/>
  <c r="E807" i="3"/>
  <c r="F807" i="3"/>
  <c r="G807" i="3"/>
  <c r="H807" i="3"/>
  <c r="I807" i="3"/>
  <c r="J807" i="3"/>
  <c r="K807" i="3"/>
  <c r="L807" i="3"/>
  <c r="M807" i="3"/>
  <c r="C808" i="3"/>
  <c r="D808" i="3"/>
  <c r="E808" i="3"/>
  <c r="F808" i="3"/>
  <c r="G808" i="3"/>
  <c r="H808" i="3"/>
  <c r="I808" i="3"/>
  <c r="J808" i="3"/>
  <c r="K808" i="3"/>
  <c r="L808" i="3"/>
  <c r="M808" i="3"/>
  <c r="C809" i="3"/>
  <c r="D809" i="3"/>
  <c r="E809" i="3"/>
  <c r="F809" i="3"/>
  <c r="G809" i="3"/>
  <c r="H809" i="3"/>
  <c r="I809" i="3"/>
  <c r="J809" i="3"/>
  <c r="K809" i="3"/>
  <c r="L809" i="3"/>
  <c r="M809" i="3"/>
  <c r="C810" i="3"/>
  <c r="D810" i="3"/>
  <c r="E810" i="3"/>
  <c r="F810" i="3"/>
  <c r="G810" i="3"/>
  <c r="H810" i="3"/>
  <c r="I810" i="3"/>
  <c r="J810" i="3"/>
  <c r="K810" i="3"/>
  <c r="L810" i="3"/>
  <c r="M810" i="3"/>
  <c r="C811" i="3"/>
  <c r="D811" i="3"/>
  <c r="E811" i="3"/>
  <c r="F811" i="3"/>
  <c r="G811" i="3"/>
  <c r="H811" i="3"/>
  <c r="I811" i="3"/>
  <c r="J811" i="3"/>
  <c r="K811" i="3"/>
  <c r="L811" i="3"/>
  <c r="M811" i="3"/>
  <c r="C812" i="3"/>
  <c r="D812" i="3"/>
  <c r="E812" i="3"/>
  <c r="F812" i="3"/>
  <c r="G812" i="3"/>
  <c r="H812" i="3"/>
  <c r="I812" i="3"/>
  <c r="J812" i="3"/>
  <c r="K812" i="3"/>
  <c r="L812" i="3"/>
  <c r="M812" i="3"/>
  <c r="C813" i="3"/>
  <c r="D813" i="3"/>
  <c r="E813" i="3"/>
  <c r="F813" i="3"/>
  <c r="G813" i="3"/>
  <c r="H813" i="3"/>
  <c r="I813" i="3"/>
  <c r="J813" i="3"/>
  <c r="K813" i="3"/>
  <c r="L813" i="3"/>
  <c r="M813" i="3"/>
  <c r="C814" i="3"/>
  <c r="D814" i="3"/>
  <c r="E814" i="3"/>
  <c r="F814" i="3"/>
  <c r="G814" i="3"/>
  <c r="H814" i="3"/>
  <c r="I814" i="3"/>
  <c r="J814" i="3"/>
  <c r="K814" i="3"/>
  <c r="L814" i="3"/>
  <c r="M814" i="3"/>
  <c r="C815" i="3"/>
  <c r="D815" i="3"/>
  <c r="E815" i="3"/>
  <c r="F815" i="3"/>
  <c r="G815" i="3"/>
  <c r="H815" i="3"/>
  <c r="I815" i="3"/>
  <c r="J815" i="3"/>
  <c r="K815" i="3"/>
  <c r="L815" i="3"/>
  <c r="M815" i="3"/>
  <c r="C816" i="3"/>
  <c r="D816" i="3"/>
  <c r="E816" i="3"/>
  <c r="F816" i="3"/>
  <c r="G816" i="3"/>
  <c r="H816" i="3"/>
  <c r="I816" i="3"/>
  <c r="J816" i="3"/>
  <c r="K816" i="3"/>
  <c r="L816" i="3"/>
  <c r="M816" i="3"/>
  <c r="C817" i="3"/>
  <c r="D817" i="3"/>
  <c r="E817" i="3"/>
  <c r="F817" i="3"/>
  <c r="G817" i="3"/>
  <c r="H817" i="3"/>
  <c r="I817" i="3"/>
  <c r="J817" i="3"/>
  <c r="K817" i="3"/>
  <c r="L817" i="3"/>
  <c r="M817" i="3"/>
  <c r="C818" i="3"/>
  <c r="D818" i="3"/>
  <c r="E818" i="3"/>
  <c r="F818" i="3"/>
  <c r="G818" i="3"/>
  <c r="H818" i="3"/>
  <c r="I818" i="3"/>
  <c r="J818" i="3"/>
  <c r="K818" i="3"/>
  <c r="L818" i="3"/>
  <c r="M818" i="3"/>
  <c r="C819" i="3"/>
  <c r="D819" i="3"/>
  <c r="E819" i="3"/>
  <c r="F819" i="3"/>
  <c r="G819" i="3"/>
  <c r="H819" i="3"/>
  <c r="I819" i="3"/>
  <c r="J819" i="3"/>
  <c r="K819" i="3"/>
  <c r="L819" i="3"/>
  <c r="M819" i="3"/>
  <c r="C820" i="3"/>
  <c r="D820" i="3"/>
  <c r="E820" i="3"/>
  <c r="F820" i="3"/>
  <c r="G820" i="3"/>
  <c r="H820" i="3"/>
  <c r="I820" i="3"/>
  <c r="J820" i="3"/>
  <c r="K820" i="3"/>
  <c r="L820" i="3"/>
  <c r="M820" i="3"/>
  <c r="C821" i="3"/>
  <c r="D821" i="3"/>
  <c r="E821" i="3"/>
  <c r="F821" i="3"/>
  <c r="G821" i="3"/>
  <c r="H821" i="3"/>
  <c r="I821" i="3"/>
  <c r="J821" i="3"/>
  <c r="K821" i="3"/>
  <c r="L821" i="3"/>
  <c r="M821" i="3"/>
  <c r="C822" i="3"/>
  <c r="D822" i="3"/>
  <c r="E822" i="3"/>
  <c r="F822" i="3"/>
  <c r="G822" i="3"/>
  <c r="H822" i="3"/>
  <c r="I822" i="3"/>
  <c r="J822" i="3"/>
  <c r="K822" i="3"/>
  <c r="L822" i="3"/>
  <c r="M822" i="3"/>
  <c r="C823" i="3"/>
  <c r="D823" i="3"/>
  <c r="E823" i="3"/>
  <c r="F823" i="3"/>
  <c r="G823" i="3"/>
  <c r="H823" i="3"/>
  <c r="I823" i="3"/>
  <c r="J823" i="3"/>
  <c r="K823" i="3"/>
  <c r="L823" i="3"/>
  <c r="M823" i="3"/>
  <c r="C824" i="3"/>
  <c r="D824" i="3"/>
  <c r="E824" i="3"/>
  <c r="F824" i="3"/>
  <c r="G824" i="3"/>
  <c r="H824" i="3"/>
  <c r="I824" i="3"/>
  <c r="J824" i="3"/>
  <c r="K824" i="3"/>
  <c r="L824" i="3"/>
  <c r="M824" i="3"/>
  <c r="C825" i="3"/>
  <c r="D825" i="3"/>
  <c r="E825" i="3"/>
  <c r="F825" i="3"/>
  <c r="G825" i="3"/>
  <c r="H825" i="3"/>
  <c r="I825" i="3"/>
  <c r="J825" i="3"/>
  <c r="K825" i="3"/>
  <c r="L825" i="3"/>
  <c r="M825" i="3"/>
  <c r="C826" i="3"/>
  <c r="D826" i="3"/>
  <c r="E826" i="3"/>
  <c r="F826" i="3"/>
  <c r="G826" i="3"/>
  <c r="H826" i="3"/>
  <c r="I826" i="3"/>
  <c r="J826" i="3"/>
  <c r="K826" i="3"/>
  <c r="L826" i="3"/>
  <c r="M826" i="3"/>
  <c r="C827" i="3"/>
  <c r="D827" i="3"/>
  <c r="E827" i="3"/>
  <c r="F827" i="3"/>
  <c r="G827" i="3"/>
  <c r="H827" i="3"/>
  <c r="I827" i="3"/>
  <c r="J827" i="3"/>
  <c r="K827" i="3"/>
  <c r="L827" i="3"/>
  <c r="M827" i="3"/>
  <c r="C828" i="3"/>
  <c r="D828" i="3"/>
  <c r="E828" i="3"/>
  <c r="F828" i="3"/>
  <c r="G828" i="3"/>
  <c r="H828" i="3"/>
  <c r="I828" i="3"/>
  <c r="J828" i="3"/>
  <c r="K828" i="3"/>
  <c r="L828" i="3"/>
  <c r="M828" i="3"/>
  <c r="C829" i="3"/>
  <c r="D829" i="3"/>
  <c r="E829" i="3"/>
  <c r="F829" i="3"/>
  <c r="G829" i="3"/>
  <c r="H829" i="3"/>
  <c r="I829" i="3"/>
  <c r="J829" i="3"/>
  <c r="K829" i="3"/>
  <c r="L829" i="3"/>
  <c r="M829" i="3"/>
  <c r="C830" i="3"/>
  <c r="D830" i="3"/>
  <c r="E830" i="3"/>
  <c r="F830" i="3"/>
  <c r="G830" i="3"/>
  <c r="H830" i="3"/>
  <c r="I830" i="3"/>
  <c r="J830" i="3"/>
  <c r="K830" i="3"/>
  <c r="L830" i="3"/>
  <c r="M830" i="3"/>
  <c r="M3" i="3"/>
  <c r="L3" i="3"/>
  <c r="K3" i="3"/>
  <c r="J3" i="3"/>
  <c r="I3" i="3"/>
  <c r="H3" i="3"/>
  <c r="G3" i="3"/>
  <c r="F3" i="3"/>
  <c r="E3" i="3"/>
  <c r="D3" i="3"/>
  <c r="C3" i="3"/>
  <c r="D17" i="4" l="1"/>
  <c r="P42" i="4"/>
  <c r="P43" i="4"/>
  <c r="P44" i="4"/>
  <c r="P45" i="4"/>
  <c r="P46" i="4"/>
  <c r="P47" i="4"/>
  <c r="P48" i="4"/>
  <c r="P49" i="4"/>
  <c r="P50" i="4"/>
  <c r="P51" i="4"/>
  <c r="Y71" i="4"/>
  <c r="U71" i="4"/>
  <c r="Q71" i="4"/>
  <c r="Y70" i="4"/>
  <c r="U70" i="4"/>
  <c r="X71" i="4"/>
  <c r="T71" i="4"/>
  <c r="X70" i="4"/>
  <c r="T70" i="4"/>
  <c r="X69" i="4"/>
  <c r="T69" i="4"/>
  <c r="X68" i="4"/>
  <c r="T68" i="4"/>
  <c r="X67" i="4"/>
  <c r="T67" i="4"/>
  <c r="X66" i="4"/>
  <c r="T66" i="4"/>
  <c r="X65" i="4"/>
  <c r="T65" i="4"/>
  <c r="X64" i="4"/>
  <c r="T64" i="4"/>
  <c r="X63" i="4"/>
  <c r="T63" i="4"/>
  <c r="X62" i="4"/>
  <c r="T62" i="4"/>
  <c r="X61" i="4"/>
  <c r="T61" i="4"/>
  <c r="W71" i="4"/>
  <c r="S71" i="4"/>
  <c r="W70" i="4"/>
  <c r="S70" i="4"/>
  <c r="W69" i="4"/>
  <c r="S69" i="4"/>
  <c r="W68" i="4"/>
  <c r="S68" i="4"/>
  <c r="W67" i="4"/>
  <c r="S67" i="4"/>
  <c r="W66" i="4"/>
  <c r="S66" i="4"/>
  <c r="W65" i="4"/>
  <c r="S65" i="4"/>
  <c r="W64" i="4"/>
  <c r="S64" i="4"/>
  <c r="W63" i="4"/>
  <c r="S63" i="4"/>
  <c r="W62" i="4"/>
  <c r="S62" i="4"/>
  <c r="W61" i="4"/>
  <c r="S61" i="4"/>
  <c r="W60" i="4"/>
  <c r="S60" i="4"/>
  <c r="W59" i="4"/>
  <c r="S59" i="4"/>
  <c r="W58" i="4"/>
  <c r="S58" i="4"/>
  <c r="V71" i="4"/>
  <c r="R71" i="4"/>
  <c r="V70" i="4"/>
  <c r="R70" i="4"/>
  <c r="Q70" i="4"/>
  <c r="Y69" i="4"/>
  <c r="U69" i="4"/>
  <c r="Q69" i="4"/>
  <c r="Y68" i="4"/>
  <c r="U68" i="4"/>
  <c r="Q68" i="4"/>
  <c r="Y67" i="4"/>
  <c r="U67" i="4"/>
  <c r="Q67" i="4"/>
  <c r="Y66" i="4"/>
  <c r="U66" i="4"/>
  <c r="Q66" i="4"/>
  <c r="Y65" i="4"/>
  <c r="U65" i="4"/>
  <c r="Q65" i="4"/>
  <c r="Y64" i="4"/>
  <c r="U64" i="4"/>
  <c r="Q64" i="4"/>
  <c r="Y63" i="4"/>
  <c r="U63" i="4"/>
  <c r="Q63" i="4"/>
  <c r="Y62" i="4"/>
  <c r="U62" i="4"/>
  <c r="Q62" i="4"/>
  <c r="Y61" i="4"/>
  <c r="U61" i="4"/>
  <c r="Q61" i="4"/>
  <c r="Y60" i="4"/>
  <c r="U60" i="4"/>
  <c r="Q60" i="4"/>
  <c r="Y59" i="4"/>
  <c r="U59" i="4"/>
  <c r="Q59" i="4"/>
  <c r="Y58" i="4"/>
  <c r="U58" i="4"/>
  <c r="Q58" i="4"/>
  <c r="Y57" i="4"/>
  <c r="U57" i="4"/>
  <c r="Q57" i="4"/>
  <c r="Y56" i="4"/>
  <c r="U56" i="4"/>
  <c r="Q56" i="4"/>
  <c r="Y55" i="4"/>
  <c r="U55" i="4"/>
  <c r="Q55" i="4"/>
  <c r="Y54" i="4"/>
  <c r="U54" i="4"/>
  <c r="Q54" i="4"/>
  <c r="Y53" i="4"/>
  <c r="U53" i="4"/>
  <c r="Q53" i="4"/>
  <c r="Y52" i="4"/>
  <c r="U52" i="4"/>
  <c r="Q52" i="4"/>
  <c r="Y51" i="4"/>
  <c r="U51" i="4"/>
  <c r="Q51" i="4"/>
  <c r="Y50" i="4"/>
  <c r="U50" i="4"/>
  <c r="Q50" i="4"/>
  <c r="Y49" i="4"/>
  <c r="U49" i="4"/>
  <c r="Q49" i="4"/>
  <c r="Y48" i="4"/>
  <c r="U48" i="4"/>
  <c r="Q48" i="4"/>
  <c r="Y47" i="4"/>
  <c r="U47" i="4"/>
  <c r="Q47" i="4"/>
  <c r="Y46" i="4"/>
  <c r="U46" i="4"/>
  <c r="Q46" i="4"/>
  <c r="Y45" i="4"/>
  <c r="U45" i="4"/>
  <c r="Q45" i="4"/>
  <c r="Y44" i="4"/>
  <c r="U44" i="4"/>
  <c r="Q44" i="4"/>
  <c r="Y43" i="4"/>
  <c r="U43" i="4"/>
  <c r="Q43" i="4"/>
  <c r="Y42" i="4"/>
  <c r="U42" i="4"/>
  <c r="Q42" i="4"/>
  <c r="X60" i="4"/>
  <c r="T60" i="4"/>
  <c r="X59" i="4"/>
  <c r="T59" i="4"/>
  <c r="X58" i="4"/>
  <c r="T58" i="4"/>
  <c r="X57" i="4"/>
  <c r="T57" i="4"/>
  <c r="X56" i="4"/>
  <c r="T56" i="4"/>
  <c r="X55" i="4"/>
  <c r="T55" i="4"/>
  <c r="X54" i="4"/>
  <c r="T54" i="4"/>
  <c r="X53" i="4"/>
  <c r="T53" i="4"/>
  <c r="X52" i="4"/>
  <c r="T52" i="4"/>
  <c r="X51" i="4"/>
  <c r="T51" i="4"/>
  <c r="X50" i="4"/>
  <c r="T50" i="4"/>
  <c r="X49" i="4"/>
  <c r="T49" i="4"/>
  <c r="X48" i="4"/>
  <c r="T48" i="4"/>
  <c r="X47" i="4"/>
  <c r="T47" i="4"/>
  <c r="X46" i="4"/>
  <c r="T46" i="4"/>
  <c r="X45" i="4"/>
  <c r="T45" i="4"/>
  <c r="X44" i="4"/>
  <c r="T44" i="4"/>
  <c r="X43" i="4"/>
  <c r="T43" i="4"/>
  <c r="X42" i="4"/>
  <c r="T42" i="4"/>
  <c r="W57" i="4"/>
  <c r="S57" i="4"/>
  <c r="W56" i="4"/>
  <c r="S56" i="4"/>
  <c r="W55" i="4"/>
  <c r="S55" i="4"/>
  <c r="W54" i="4"/>
  <c r="S54" i="4"/>
  <c r="W53" i="4"/>
  <c r="S53" i="4"/>
  <c r="W52" i="4"/>
  <c r="S52" i="4"/>
  <c r="W51" i="4"/>
  <c r="S51" i="4"/>
  <c r="W50" i="4"/>
  <c r="S50" i="4"/>
  <c r="W49" i="4"/>
  <c r="S49" i="4"/>
  <c r="W48" i="4"/>
  <c r="S48" i="4"/>
  <c r="W47" i="4"/>
  <c r="S47" i="4"/>
  <c r="W46" i="4"/>
  <c r="S46" i="4"/>
  <c r="W45" i="4"/>
  <c r="S45" i="4"/>
  <c r="W44" i="4"/>
  <c r="S44" i="4"/>
  <c r="W43" i="4"/>
  <c r="S43" i="4"/>
  <c r="W42" i="4"/>
  <c r="S42" i="4"/>
  <c r="V69" i="4"/>
  <c r="R69" i="4"/>
  <c r="V68" i="4"/>
  <c r="R68" i="4"/>
  <c r="V67" i="4"/>
  <c r="R67" i="4"/>
  <c r="V66" i="4"/>
  <c r="R66" i="4"/>
  <c r="V65" i="4"/>
  <c r="R65" i="4"/>
  <c r="V64" i="4"/>
  <c r="R64" i="4"/>
  <c r="V63" i="4"/>
  <c r="R63" i="4"/>
  <c r="V62" i="4"/>
  <c r="R62" i="4"/>
  <c r="V61" i="4"/>
  <c r="R61" i="4"/>
  <c r="V60" i="4"/>
  <c r="R60" i="4"/>
  <c r="V59" i="4"/>
  <c r="R59" i="4"/>
  <c r="V58" i="4"/>
  <c r="R58" i="4"/>
  <c r="V57" i="4"/>
  <c r="R57" i="4"/>
  <c r="V56" i="4"/>
  <c r="R56" i="4"/>
  <c r="V55" i="4"/>
  <c r="R55" i="4"/>
  <c r="V54" i="4"/>
  <c r="R54" i="4"/>
  <c r="V53" i="4"/>
  <c r="R53" i="4"/>
  <c r="V52" i="4"/>
  <c r="R52" i="4"/>
  <c r="V51" i="4"/>
  <c r="R51" i="4"/>
  <c r="V50" i="4"/>
  <c r="R50" i="4"/>
  <c r="V49" i="4"/>
  <c r="R49" i="4"/>
  <c r="V48" i="4"/>
  <c r="R48" i="4"/>
  <c r="V47" i="4"/>
  <c r="R47" i="4"/>
  <c r="V46" i="4"/>
  <c r="R46" i="4"/>
  <c r="V45" i="4"/>
  <c r="R45" i="4"/>
  <c r="V44" i="4"/>
  <c r="R44" i="4"/>
  <c r="V43" i="4"/>
  <c r="R43" i="4"/>
  <c r="V42" i="4"/>
  <c r="R42" i="4"/>
  <c r="H14" i="2"/>
  <c r="M14" i="2"/>
  <c r="I14" i="2"/>
  <c r="E14" i="2"/>
  <c r="D14" i="2"/>
  <c r="K14" i="2"/>
  <c r="G14" i="2"/>
  <c r="L14" i="2"/>
  <c r="N14" i="2"/>
  <c r="J14" i="2"/>
  <c r="F14" i="2"/>
  <c r="C3" i="6"/>
  <c r="J68" i="4"/>
  <c r="F65" i="4"/>
  <c r="F49" i="4"/>
  <c r="D38" i="4"/>
  <c r="F32" i="4"/>
  <c r="I53" i="4"/>
  <c r="E27" i="4"/>
  <c r="D70" i="4"/>
  <c r="D54" i="4"/>
  <c r="I45" i="4"/>
  <c r="D22" i="4"/>
  <c r="I61" i="4"/>
  <c r="E59" i="4"/>
  <c r="E43" i="4"/>
  <c r="F63" i="4"/>
  <c r="N62" i="4"/>
  <c r="J61" i="4"/>
  <c r="F60" i="4"/>
  <c r="F59" i="4"/>
  <c r="J58" i="4"/>
  <c r="N57" i="4"/>
  <c r="N56" i="4"/>
  <c r="F55" i="4"/>
  <c r="F54" i="4"/>
  <c r="F53" i="4"/>
  <c r="N52" i="4"/>
  <c r="N51" i="4"/>
  <c r="F50" i="4"/>
  <c r="F48" i="4"/>
  <c r="F47" i="4"/>
  <c r="J46" i="4"/>
  <c r="J45" i="4"/>
  <c r="J44" i="4"/>
  <c r="F43" i="4"/>
  <c r="N42" i="4"/>
  <c r="N41" i="4"/>
  <c r="N40" i="4"/>
  <c r="J39" i="4"/>
  <c r="J38" i="4"/>
  <c r="J37" i="4"/>
  <c r="N36" i="4"/>
  <c r="J35" i="4"/>
  <c r="F34" i="4"/>
  <c r="F33" i="4"/>
  <c r="J32" i="4"/>
  <c r="N31" i="4"/>
  <c r="F30" i="4"/>
  <c r="N29" i="4"/>
  <c r="J28" i="4"/>
  <c r="F27" i="4"/>
  <c r="N26" i="4"/>
  <c r="F25" i="4"/>
  <c r="N24" i="4"/>
  <c r="N23" i="4"/>
  <c r="J22" i="4"/>
  <c r="N21" i="4"/>
  <c r="N20" i="4"/>
  <c r="N19" i="4"/>
  <c r="J18" i="4"/>
  <c r="J17" i="4"/>
  <c r="D3" i="6"/>
  <c r="M71" i="4"/>
  <c r="M70" i="4"/>
  <c r="E69" i="4"/>
  <c r="E68" i="4"/>
  <c r="M67" i="4"/>
  <c r="M66" i="4"/>
  <c r="E65" i="4"/>
  <c r="M64" i="4"/>
  <c r="E63" i="4"/>
  <c r="M62" i="4"/>
  <c r="M60" i="4"/>
  <c r="M59" i="4"/>
  <c r="I58" i="4"/>
  <c r="M57" i="4"/>
  <c r="I56" i="4"/>
  <c r="M55" i="4"/>
  <c r="M54" i="4"/>
  <c r="M52" i="4"/>
  <c r="E51" i="4"/>
  <c r="M50" i="4"/>
  <c r="E49" i="4"/>
  <c r="M48" i="4"/>
  <c r="E47" i="4"/>
  <c r="I46" i="4"/>
  <c r="E45" i="4"/>
  <c r="M44" i="4"/>
  <c r="M43" i="4"/>
  <c r="M42" i="4"/>
  <c r="E41" i="4"/>
  <c r="E40" i="4"/>
  <c r="M39" i="4"/>
  <c r="M38" i="4"/>
  <c r="M37" i="4"/>
  <c r="M36" i="4"/>
  <c r="I35" i="4"/>
  <c r="E34" i="4"/>
  <c r="M33" i="4"/>
  <c r="I33" i="4"/>
  <c r="E33" i="4"/>
  <c r="M32" i="4"/>
  <c r="I32" i="4"/>
  <c r="E32" i="4"/>
  <c r="M31" i="4"/>
  <c r="I31" i="4"/>
  <c r="E31" i="4"/>
  <c r="M30" i="4"/>
  <c r="I30" i="4"/>
  <c r="E30" i="4"/>
  <c r="M29" i="4"/>
  <c r="I29" i="4"/>
  <c r="E29" i="4"/>
  <c r="M28" i="4"/>
  <c r="I28" i="4"/>
  <c r="E28" i="4"/>
  <c r="M27" i="4"/>
  <c r="I27" i="4"/>
  <c r="M26" i="4"/>
  <c r="I26" i="4"/>
  <c r="E26" i="4"/>
  <c r="M25" i="4"/>
  <c r="I25" i="4"/>
  <c r="E25" i="4"/>
  <c r="M24" i="4"/>
  <c r="I24" i="4"/>
  <c r="E24" i="4"/>
  <c r="M23" i="4"/>
  <c r="I23" i="4"/>
  <c r="E23" i="4"/>
  <c r="M22" i="4"/>
  <c r="I22" i="4"/>
  <c r="E22" i="4"/>
  <c r="E19" i="4"/>
  <c r="G3" i="6"/>
  <c r="J71" i="4"/>
  <c r="N70" i="4"/>
  <c r="F70" i="4"/>
  <c r="J69" i="4"/>
  <c r="N68" i="4"/>
  <c r="J67" i="4"/>
  <c r="J66" i="4"/>
  <c r="N65" i="4"/>
  <c r="F64" i="4"/>
  <c r="N63" i="4"/>
  <c r="J62" i="4"/>
  <c r="N61" i="4"/>
  <c r="N60" i="4"/>
  <c r="J59" i="4"/>
  <c r="F58" i="4"/>
  <c r="F57" i="4"/>
  <c r="F56" i="4"/>
  <c r="N55" i="4"/>
  <c r="N54" i="4"/>
  <c r="N53" i="4"/>
  <c r="F52" i="4"/>
  <c r="J51" i="4"/>
  <c r="J50" i="4"/>
  <c r="J49" i="4"/>
  <c r="N48" i="4"/>
  <c r="J47" i="4"/>
  <c r="F46" i="4"/>
  <c r="N45" i="4"/>
  <c r="N44" i="4"/>
  <c r="J43" i="4"/>
  <c r="F42" i="4"/>
  <c r="F41" i="4"/>
  <c r="J40" i="4"/>
  <c r="F39" i="4"/>
  <c r="F38" i="4"/>
  <c r="N37" i="4"/>
  <c r="J36" i="4"/>
  <c r="N35" i="4"/>
  <c r="J34" i="4"/>
  <c r="J33" i="4"/>
  <c r="J31" i="4"/>
  <c r="N30" i="4"/>
  <c r="J29" i="4"/>
  <c r="N28" i="4"/>
  <c r="N27" i="4"/>
  <c r="F26" i="4"/>
  <c r="N25" i="4"/>
  <c r="F24" i="4"/>
  <c r="J23" i="4"/>
  <c r="F22" i="4"/>
  <c r="F21" i="4"/>
  <c r="J20" i="4"/>
  <c r="F19" i="4"/>
  <c r="N18" i="4"/>
  <c r="F17" i="4"/>
  <c r="L3" i="6"/>
  <c r="E71" i="4"/>
  <c r="I70" i="4"/>
  <c r="M69" i="4"/>
  <c r="I68" i="4"/>
  <c r="E67" i="4"/>
  <c r="I66" i="4"/>
  <c r="M65" i="4"/>
  <c r="E64" i="4"/>
  <c r="I63" i="4"/>
  <c r="E62" i="4"/>
  <c r="M61" i="4"/>
  <c r="E60" i="4"/>
  <c r="E58" i="4"/>
  <c r="E57" i="4"/>
  <c r="E56" i="4"/>
  <c r="E55" i="4"/>
  <c r="I54" i="4"/>
  <c r="E53" i="4"/>
  <c r="I52" i="4"/>
  <c r="M51" i="4"/>
  <c r="I50" i="4"/>
  <c r="M49" i="4"/>
  <c r="I48" i="4"/>
  <c r="M47" i="4"/>
  <c r="E46" i="4"/>
  <c r="E44" i="4"/>
  <c r="I43" i="4"/>
  <c r="E42" i="4"/>
  <c r="I41" i="4"/>
  <c r="M40" i="4"/>
  <c r="I39" i="4"/>
  <c r="I38" i="4"/>
  <c r="E37" i="4"/>
  <c r="I36" i="4"/>
  <c r="E35" i="4"/>
  <c r="M34" i="4"/>
  <c r="E3" i="6"/>
  <c r="M3" i="6"/>
  <c r="H71" i="4"/>
  <c r="L70" i="4"/>
  <c r="H70" i="4"/>
  <c r="L69" i="4"/>
  <c r="H69" i="4"/>
  <c r="D69" i="4"/>
  <c r="L68" i="4"/>
  <c r="H68" i="4"/>
  <c r="D68" i="4"/>
  <c r="L67" i="4"/>
  <c r="H67" i="4"/>
  <c r="D67" i="4"/>
  <c r="L66" i="4"/>
  <c r="H66" i="4"/>
  <c r="D66" i="4"/>
  <c r="L65" i="4"/>
  <c r="H65" i="4"/>
  <c r="D65" i="4"/>
  <c r="L64" i="4"/>
  <c r="H64" i="4"/>
  <c r="D64" i="4"/>
  <c r="L63" i="4"/>
  <c r="H63" i="4"/>
  <c r="D63" i="4"/>
  <c r="L62" i="4"/>
  <c r="H62" i="4"/>
  <c r="D62" i="4"/>
  <c r="L61" i="4"/>
  <c r="H61" i="4"/>
  <c r="D61" i="4"/>
  <c r="L60" i="4"/>
  <c r="H60" i="4"/>
  <c r="D60" i="4"/>
  <c r="L59" i="4"/>
  <c r="D58" i="4"/>
  <c r="D50" i="4"/>
  <c r="D46" i="4"/>
  <c r="D42" i="4"/>
  <c r="D34" i="4"/>
  <c r="D30" i="4"/>
  <c r="D26" i="4"/>
  <c r="D18" i="4"/>
  <c r="K3" i="6"/>
  <c r="N71" i="4"/>
  <c r="F71" i="4"/>
  <c r="J70" i="4"/>
  <c r="N69" i="4"/>
  <c r="F69" i="4"/>
  <c r="F68" i="4"/>
  <c r="N67" i="4"/>
  <c r="F67" i="4"/>
  <c r="N66" i="4"/>
  <c r="F66" i="4"/>
  <c r="J65" i="4"/>
  <c r="N64" i="4"/>
  <c r="J64" i="4"/>
  <c r="J63" i="4"/>
  <c r="F62" i="4"/>
  <c r="F61" i="4"/>
  <c r="J60" i="4"/>
  <c r="N59" i="4"/>
  <c r="N58" i="4"/>
  <c r="J57" i="4"/>
  <c r="J56" i="4"/>
  <c r="J55" i="4"/>
  <c r="J54" i="4"/>
  <c r="J53" i="4"/>
  <c r="J52" i="4"/>
  <c r="F51" i="4"/>
  <c r="N50" i="4"/>
  <c r="N49" i="4"/>
  <c r="J48" i="4"/>
  <c r="N47" i="4"/>
  <c r="N46" i="4"/>
  <c r="F45" i="4"/>
  <c r="F44" i="4"/>
  <c r="N43" i="4"/>
  <c r="J42" i="4"/>
  <c r="J41" i="4"/>
  <c r="F40" i="4"/>
  <c r="N39" i="4"/>
  <c r="N38" i="4"/>
  <c r="F37" i="4"/>
  <c r="F36" i="4"/>
  <c r="F35" i="4"/>
  <c r="N34" i="4"/>
  <c r="N33" i="4"/>
  <c r="N32" i="4"/>
  <c r="F31" i="4"/>
  <c r="J30" i="4"/>
  <c r="F29" i="4"/>
  <c r="F28" i="4"/>
  <c r="J27" i="4"/>
  <c r="J26" i="4"/>
  <c r="J25" i="4"/>
  <c r="J24" i="4"/>
  <c r="F23" i="4"/>
  <c r="N22" i="4"/>
  <c r="J21" i="4"/>
  <c r="F20" i="4"/>
  <c r="J19" i="4"/>
  <c r="F18" i="4"/>
  <c r="N17" i="4"/>
  <c r="H3" i="6"/>
  <c r="I71" i="4"/>
  <c r="E70" i="4"/>
  <c r="I69" i="4"/>
  <c r="M68" i="4"/>
  <c r="I67" i="4"/>
  <c r="E66" i="4"/>
  <c r="I65" i="4"/>
  <c r="I64" i="4"/>
  <c r="M63" i="4"/>
  <c r="I62" i="4"/>
  <c r="E61" i="4"/>
  <c r="I60" i="4"/>
  <c r="I59" i="4"/>
  <c r="M58" i="4"/>
  <c r="I57" i="4"/>
  <c r="M56" i="4"/>
  <c r="I55" i="4"/>
  <c r="E54" i="4"/>
  <c r="M53" i="4"/>
  <c r="E52" i="4"/>
  <c r="I51" i="4"/>
  <c r="E50" i="4"/>
  <c r="I49" i="4"/>
  <c r="E48" i="4"/>
  <c r="I47" i="4"/>
  <c r="M46" i="4"/>
  <c r="M45" i="4"/>
  <c r="I44" i="4"/>
  <c r="I42" i="4"/>
  <c r="M41" i="4"/>
  <c r="I40" i="4"/>
  <c r="E39" i="4"/>
  <c r="E38" i="4"/>
  <c r="I37" i="4"/>
  <c r="E36" i="4"/>
  <c r="M35" i="4"/>
  <c r="I34" i="4"/>
  <c r="I3" i="6"/>
  <c r="L71" i="4"/>
  <c r="D71" i="4"/>
  <c r="F3" i="6"/>
  <c r="J3" i="6"/>
  <c r="K71" i="4"/>
  <c r="G71" i="4"/>
  <c r="K70" i="4"/>
  <c r="G70" i="4"/>
  <c r="K69" i="4"/>
  <c r="G69" i="4"/>
  <c r="K68" i="4"/>
  <c r="G68" i="4"/>
  <c r="K67" i="4"/>
  <c r="G67" i="4"/>
  <c r="K66" i="4"/>
  <c r="G66" i="4"/>
  <c r="K65" i="4"/>
  <c r="G65" i="4"/>
  <c r="K64" i="4"/>
  <c r="G64" i="4"/>
  <c r="K63" i="4"/>
  <c r="G63" i="4"/>
  <c r="K62" i="4"/>
  <c r="G62" i="4"/>
  <c r="K61" i="4"/>
  <c r="G61" i="4"/>
  <c r="K60" i="4"/>
  <c r="G60" i="4"/>
  <c r="M21" i="4"/>
  <c r="I21" i="4"/>
  <c r="E21" i="4"/>
  <c r="M20" i="4"/>
  <c r="I20" i="4"/>
  <c r="E20" i="4"/>
  <c r="M19" i="4"/>
  <c r="I19" i="4"/>
  <c r="M18" i="4"/>
  <c r="I18" i="4"/>
  <c r="E18" i="4"/>
  <c r="M17" i="4"/>
  <c r="I17" i="4"/>
  <c r="E17" i="4"/>
  <c r="H59" i="4"/>
  <c r="D59" i="4"/>
  <c r="L58" i="4"/>
  <c r="H58" i="4"/>
  <c r="L57" i="4"/>
  <c r="H57" i="4"/>
  <c r="D57" i="4"/>
  <c r="L56" i="4"/>
  <c r="H56" i="4"/>
  <c r="D56" i="4"/>
  <c r="L55" i="4"/>
  <c r="H55" i="4"/>
  <c r="D55" i="4"/>
  <c r="L54" i="4"/>
  <c r="H54" i="4"/>
  <c r="L53" i="4"/>
  <c r="H53" i="4"/>
  <c r="D53" i="4"/>
  <c r="L52" i="4"/>
  <c r="H52" i="4"/>
  <c r="D52" i="4"/>
  <c r="L51" i="4"/>
  <c r="H51" i="4"/>
  <c r="D51" i="4"/>
  <c r="L50" i="4"/>
  <c r="H50" i="4"/>
  <c r="L49" i="4"/>
  <c r="H49" i="4"/>
  <c r="D49" i="4"/>
  <c r="L48" i="4"/>
  <c r="H48" i="4"/>
  <c r="D48" i="4"/>
  <c r="L47" i="4"/>
  <c r="H47" i="4"/>
  <c r="D47" i="4"/>
  <c r="L46" i="4"/>
  <c r="H46" i="4"/>
  <c r="L45" i="4"/>
  <c r="H45" i="4"/>
  <c r="D45" i="4"/>
  <c r="L44" i="4"/>
  <c r="H44" i="4"/>
  <c r="D44" i="4"/>
  <c r="L43" i="4"/>
  <c r="H43" i="4"/>
  <c r="D43" i="4"/>
  <c r="L42" i="4"/>
  <c r="H42" i="4"/>
  <c r="L41" i="4"/>
  <c r="H41" i="4"/>
  <c r="D41" i="4"/>
  <c r="L40" i="4"/>
  <c r="H40" i="4"/>
  <c r="D40" i="4"/>
  <c r="L39" i="4"/>
  <c r="H39" i="4"/>
  <c r="D39" i="4"/>
  <c r="L38" i="4"/>
  <c r="H38" i="4"/>
  <c r="L37" i="4"/>
  <c r="H37" i="4"/>
  <c r="D37" i="4"/>
  <c r="L36" i="4"/>
  <c r="H36" i="4"/>
  <c r="D36" i="4"/>
  <c r="L35" i="4"/>
  <c r="H35" i="4"/>
  <c r="D35" i="4"/>
  <c r="L34" i="4"/>
  <c r="H34" i="4"/>
  <c r="L33" i="4"/>
  <c r="H33" i="4"/>
  <c r="D33" i="4"/>
  <c r="L32" i="4"/>
  <c r="H32" i="4"/>
  <c r="D32" i="4"/>
  <c r="L31" i="4"/>
  <c r="H31" i="4"/>
  <c r="D31" i="4"/>
  <c r="L30" i="4"/>
  <c r="H30" i="4"/>
  <c r="L29" i="4"/>
  <c r="H29" i="4"/>
  <c r="D29" i="4"/>
  <c r="L28" i="4"/>
  <c r="H28" i="4"/>
  <c r="D28" i="4"/>
  <c r="L27" i="4"/>
  <c r="H27" i="4"/>
  <c r="D27" i="4"/>
  <c r="L26" i="4"/>
  <c r="H26" i="4"/>
  <c r="L25" i="4"/>
  <c r="H25" i="4"/>
  <c r="D25" i="4"/>
  <c r="L24" i="4"/>
  <c r="H24" i="4"/>
  <c r="D24" i="4"/>
  <c r="L23" i="4"/>
  <c r="H23" i="4"/>
  <c r="D23" i="4"/>
  <c r="L22" i="4"/>
  <c r="H22" i="4"/>
  <c r="L21" i="4"/>
  <c r="H21" i="4"/>
  <c r="D21" i="4"/>
  <c r="L20" i="4"/>
  <c r="H20" i="4"/>
  <c r="D20" i="4"/>
  <c r="L19" i="4"/>
  <c r="H19" i="4"/>
  <c r="D19" i="4"/>
  <c r="L18" i="4"/>
  <c r="H18" i="4"/>
  <c r="L17" i="4"/>
  <c r="H17" i="4"/>
  <c r="K59" i="4"/>
  <c r="G59" i="4"/>
  <c r="K58" i="4"/>
  <c r="G58" i="4"/>
  <c r="K57" i="4"/>
  <c r="G57" i="4"/>
  <c r="K56" i="4"/>
  <c r="G56" i="4"/>
  <c r="K55" i="4"/>
  <c r="G55" i="4"/>
  <c r="K54" i="4"/>
  <c r="G54" i="4"/>
  <c r="K53" i="4"/>
  <c r="G53" i="4"/>
  <c r="K52" i="4"/>
  <c r="G52" i="4"/>
  <c r="K51" i="4"/>
  <c r="G51" i="4"/>
  <c r="K50" i="4"/>
  <c r="G50" i="4"/>
  <c r="K49" i="4"/>
  <c r="G49" i="4"/>
  <c r="K48" i="4"/>
  <c r="G48" i="4"/>
  <c r="K47" i="4"/>
  <c r="G47" i="4"/>
  <c r="K46" i="4"/>
  <c r="G46" i="4"/>
  <c r="K45" i="4"/>
  <c r="G45" i="4"/>
  <c r="K44" i="4"/>
  <c r="G44" i="4"/>
  <c r="K43" i="4"/>
  <c r="G43" i="4"/>
  <c r="K42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R5" i="2" l="1"/>
  <c r="T18" i="2"/>
  <c r="U18" i="2"/>
  <c r="V18" i="2"/>
  <c r="AA18" i="2"/>
  <c r="X18" i="2"/>
  <c r="Y18" i="2"/>
  <c r="Z18" i="2"/>
  <c r="S18" i="2"/>
  <c r="W18" i="2"/>
  <c r="R18" i="2"/>
  <c r="T17" i="2" a="1"/>
  <c r="T17" i="2" s="1"/>
  <c r="AA16" i="2" a="1"/>
  <c r="AA16" i="2" s="1"/>
  <c r="AA17" i="2" a="1"/>
  <c r="AA17" i="2" s="1"/>
  <c r="Z17" i="2" a="1"/>
  <c r="Z17" i="2" s="1"/>
  <c r="U17" i="2" a="1"/>
  <c r="U17" i="2" s="1"/>
  <c r="V17" i="2" a="1"/>
  <c r="V17" i="2" s="1"/>
  <c r="Y17" i="2" a="1"/>
  <c r="Y17" i="2" s="1"/>
  <c r="X17" i="2" a="1"/>
  <c r="X17" i="2" s="1"/>
  <c r="W17" i="2" a="1"/>
  <c r="W17" i="2" s="1"/>
  <c r="S17" i="2" a="1"/>
  <c r="S17" i="2" s="1"/>
  <c r="R17" i="2" a="1"/>
  <c r="R17" i="2" s="1"/>
  <c r="Y16" i="2" a="1"/>
  <c r="Y16" i="2" s="1"/>
  <c r="Z16" i="2" a="1"/>
  <c r="Z16" i="2" s="1"/>
  <c r="T16" i="2" a="1"/>
  <c r="T16" i="2" s="1"/>
  <c r="U16" i="2" a="1"/>
  <c r="U16" i="2" s="1"/>
  <c r="V16" i="2" a="1"/>
  <c r="V16" i="2" s="1"/>
  <c r="X16" i="2" a="1"/>
  <c r="X16" i="2" s="1"/>
  <c r="W16" i="2" a="1"/>
  <c r="W16" i="2" s="1"/>
  <c r="S16" i="2" a="1"/>
  <c r="S16" i="2" s="1"/>
  <c r="R16" i="2" a="1"/>
  <c r="R16" i="2" s="1"/>
  <c r="R4" i="2"/>
  <c r="R8" i="2" s="1" a="1"/>
  <c r="R8" i="2" s="1"/>
  <c r="X5" i="2"/>
  <c r="X4" i="2"/>
  <c r="X8" i="2" s="1" a="1"/>
  <c r="X8" i="2" s="1"/>
  <c r="Y4" i="2"/>
  <c r="Y8" i="2" s="1" a="1"/>
  <c r="Y8" i="2" s="1"/>
  <c r="Y5" i="2"/>
  <c r="Z5" i="2"/>
  <c r="Z4" i="2"/>
  <c r="Z8" i="2" s="1" a="1"/>
  <c r="Z8" i="2" s="1"/>
  <c r="S5" i="2"/>
  <c r="S4" i="2"/>
  <c r="S8" i="2" s="1" a="1"/>
  <c r="S8" i="2" s="1"/>
  <c r="W4" i="2"/>
  <c r="W8" i="2" s="1" a="1"/>
  <c r="W8" i="2" s="1"/>
  <c r="W5" i="2"/>
  <c r="T5" i="2"/>
  <c r="T4" i="2"/>
  <c r="T8" i="2" s="1" a="1"/>
  <c r="T8" i="2" s="1"/>
  <c r="U5" i="2"/>
  <c r="U4" i="2"/>
  <c r="U8" i="2" s="1" a="1"/>
  <c r="U8" i="2" s="1"/>
  <c r="V5" i="2"/>
  <c r="V4" i="2"/>
  <c r="V8" i="2" s="1" a="1"/>
  <c r="V8" i="2" s="1"/>
  <c r="AA4" i="2"/>
  <c r="AA8" i="2" s="1" a="1"/>
  <c r="AA8" i="2" s="1"/>
  <c r="AA5" i="2"/>
  <c r="K5" i="2"/>
  <c r="L5" i="2"/>
  <c r="I5" i="2"/>
  <c r="N5" i="2"/>
  <c r="M5" i="2"/>
  <c r="J5" i="2"/>
  <c r="H5" i="2"/>
  <c r="G5" i="2"/>
  <c r="F5" i="2"/>
  <c r="E5" i="2"/>
  <c r="D5" i="2"/>
  <c r="K18" i="2"/>
  <c r="N18" i="2"/>
  <c r="I18" i="2"/>
  <c r="L18" i="2"/>
  <c r="M18" i="2"/>
  <c r="G18" i="2"/>
  <c r="F18" i="2"/>
  <c r="H18" i="2"/>
  <c r="E18" i="2"/>
  <c r="J18" i="2"/>
  <c r="D18" i="2"/>
  <c r="L17" i="2" a="1"/>
  <c r="L17" i="2" s="1"/>
  <c r="I17" i="2" a="1"/>
  <c r="I17" i="2" s="1"/>
  <c r="K17" i="2" a="1"/>
  <c r="K17" i="2" s="1"/>
  <c r="N16" i="2" a="1"/>
  <c r="N16" i="2" s="1"/>
  <c r="N17" i="2" a="1"/>
  <c r="N17" i="2" s="1"/>
  <c r="M17" i="2" a="1"/>
  <c r="M17" i="2" s="1"/>
  <c r="J17" i="2" a="1"/>
  <c r="J17" i="2" s="1"/>
  <c r="L16" i="2" a="1"/>
  <c r="L16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M16" i="2" a="1"/>
  <c r="M16" i="2" s="1"/>
  <c r="K16" i="2" a="1"/>
  <c r="K16" i="2" s="1"/>
  <c r="I16" i="2" a="1"/>
  <c r="I16" i="2" s="1"/>
  <c r="J16" i="2" a="1"/>
  <c r="J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F4" i="2"/>
  <c r="K4" i="2"/>
  <c r="E4" i="2"/>
  <c r="L4" i="2"/>
  <c r="I4" i="2"/>
  <c r="M4" i="2"/>
  <c r="G4" i="2"/>
  <c r="J4" i="2"/>
  <c r="H4" i="2"/>
  <c r="N4" i="2"/>
  <c r="R9" i="2" l="1" a="1"/>
  <c r="R9" i="2" s="1"/>
  <c r="R10" i="2" s="1"/>
  <c r="S9" i="2" a="1"/>
  <c r="S9" i="2" s="1"/>
  <c r="S10" i="2" s="1"/>
  <c r="AA9" i="2" a="1"/>
  <c r="AA9" i="2" s="1"/>
  <c r="AA10" i="2" s="1"/>
  <c r="V9" i="2" a="1"/>
  <c r="V9" i="2" s="1"/>
  <c r="V10" i="2" s="1"/>
  <c r="X9" i="2" a="1"/>
  <c r="X9" i="2" s="1"/>
  <c r="X10" i="2" s="1"/>
  <c r="W9" i="2" a="1"/>
  <c r="W9" i="2" s="1"/>
  <c r="W10" i="2" s="1"/>
  <c r="T9" i="2" a="1"/>
  <c r="T9" i="2" s="1"/>
  <c r="T10" i="2" s="1"/>
  <c r="Y9" i="2" a="1"/>
  <c r="Y9" i="2" s="1"/>
  <c r="Y10" i="2" s="1"/>
  <c r="U9" i="2" a="1"/>
  <c r="U9" i="2" s="1"/>
  <c r="U10" i="2" s="1"/>
  <c r="Z9" i="2" a="1"/>
  <c r="Z9" i="2" s="1"/>
  <c r="Z10" i="2" s="1"/>
  <c r="I8" i="2" a="1"/>
  <c r="I8" i="2" s="1"/>
  <c r="J8" i="2" a="1"/>
  <c r="J8" i="2" s="1"/>
  <c r="L8" i="2" a="1"/>
  <c r="L8" i="2" s="1"/>
  <c r="H8" i="2" a="1"/>
  <c r="H8" i="2" s="1"/>
  <c r="G8" i="2" a="1"/>
  <c r="G8" i="2" s="1"/>
  <c r="E8" i="2" a="1"/>
  <c r="E8" i="2" s="1"/>
  <c r="F8" i="2" a="1"/>
  <c r="F8" i="2" s="1"/>
  <c r="N8" i="2" a="1"/>
  <c r="N8" i="2" s="1"/>
  <c r="M8" i="2" a="1"/>
  <c r="M8" i="2" s="1"/>
  <c r="N9" i="2" a="1"/>
  <c r="N9" i="2" s="1"/>
  <c r="N10" i="2" s="1"/>
  <c r="M9" i="2" a="1"/>
  <c r="M9" i="2" s="1"/>
  <c r="M10" i="2" s="1"/>
  <c r="L9" i="2" a="1"/>
  <c r="L9" i="2" s="1"/>
  <c r="L10" i="2" s="1"/>
  <c r="K8" i="2" a="1"/>
  <c r="K8" i="2" s="1"/>
  <c r="K9" i="2" a="1"/>
  <c r="K9" i="2" s="1"/>
  <c r="K10" i="2" s="1"/>
  <c r="J9" i="2" a="1"/>
  <c r="J9" i="2" s="1"/>
  <c r="J10" i="2" s="1"/>
  <c r="I9" i="2" a="1"/>
  <c r="I9" i="2" s="1"/>
  <c r="I10" i="2" s="1"/>
  <c r="H9" i="2" a="1"/>
  <c r="H9" i="2" s="1"/>
  <c r="H10" i="2" s="1"/>
  <c r="G9" i="2" a="1"/>
  <c r="G9" i="2" s="1"/>
  <c r="G10" i="2" s="1"/>
  <c r="F9" i="2" a="1"/>
  <c r="F9" i="2" s="1"/>
  <c r="F10" i="2" s="1"/>
  <c r="E9" i="2" a="1"/>
  <c r="E9" i="2" s="1"/>
  <c r="E10" i="2" s="1"/>
  <c r="D4" i="2"/>
  <c r="C10" i="2" s="1"/>
  <c r="D9" i="2" l="1" a="1"/>
  <c r="D9" i="2" s="1"/>
  <c r="D10" i="2" s="1"/>
  <c r="D8" i="2" a="1"/>
  <c r="D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tc={9AA8F793-6446-4998-A687-2C3B744DC7E2}</author>
  </authors>
  <commentList>
    <comment ref="K2" authorId="0" shapeId="0" xr:uid="{9AA8F793-6446-4998-A687-2C3B744DC7E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excluded</t>
      </text>
    </comment>
  </commentList>
</comments>
</file>

<file path=xl/sharedStrings.xml><?xml version="1.0" encoding="utf-8"?>
<sst xmlns="http://schemas.openxmlformats.org/spreadsheetml/2006/main" count="177" uniqueCount="67">
  <si>
    <t>Price Return</t>
  </si>
  <si>
    <t>Total Return</t>
  </si>
  <si>
    <t>Year</t>
  </si>
  <si>
    <t>Month</t>
  </si>
  <si>
    <t>Market Cap</t>
  </si>
  <si>
    <t>ROA</t>
  </si>
  <si>
    <t>ROIC</t>
  </si>
  <si>
    <t>ROC</t>
  </si>
  <si>
    <t>Gross Margin</t>
  </si>
  <si>
    <t>Profit Margin</t>
  </si>
  <si>
    <t>EBITDA Margin</t>
  </si>
  <si>
    <t>Op CF Margin</t>
  </si>
  <si>
    <t>Curr Ratio</t>
  </si>
  <si>
    <t>D E Ratio</t>
  </si>
  <si>
    <t>LTDE Ratio</t>
  </si>
  <si>
    <t>Extreme Risk Statistics</t>
  </si>
  <si>
    <t>Monthly Alpha</t>
  </si>
  <si>
    <t>Best Monthy Return (%)</t>
  </si>
  <si>
    <t>Worst Monttly Return (%)</t>
  </si>
  <si>
    <t>Market Cap2</t>
  </si>
  <si>
    <t>ROA3</t>
  </si>
  <si>
    <t>ROIC4</t>
  </si>
  <si>
    <t>ROC5</t>
  </si>
  <si>
    <t>Gross Margin6</t>
  </si>
  <si>
    <t>Profit Margin7</t>
  </si>
  <si>
    <t>EBITDA Margin8</t>
  </si>
  <si>
    <t>Op CF Margin9</t>
  </si>
  <si>
    <t>Curr Ratio10</t>
  </si>
  <si>
    <t>LTDE Ratio12</t>
  </si>
  <si>
    <t>mean</t>
  </si>
  <si>
    <t>UTIL</t>
  </si>
  <si>
    <t>UTIL TR</t>
  </si>
  <si>
    <t>Price</t>
  </si>
  <si>
    <t>Total Price</t>
  </si>
  <si>
    <t>Price Retun</t>
  </si>
  <si>
    <t>TP Return</t>
  </si>
  <si>
    <t>TR Return</t>
  </si>
  <si>
    <t>3-Month Tbill</t>
  </si>
  <si>
    <t>RF</t>
  </si>
  <si>
    <t>Rf</t>
  </si>
  <si>
    <t>Date</t>
  </si>
  <si>
    <t>Rate</t>
  </si>
  <si>
    <t/>
  </si>
  <si>
    <t>Annual Rate</t>
  </si>
  <si>
    <t>1964-2018</t>
  </si>
  <si>
    <t>Percentage of Months with + Return (not netting of Rf)</t>
  </si>
  <si>
    <t>Sharpe Ratio (%)</t>
  </si>
  <si>
    <t>Ratios (net of Rf)</t>
  </si>
  <si>
    <t>Annual return</t>
  </si>
  <si>
    <t>Performance Relative to the DJU (net of Rf)</t>
  </si>
  <si>
    <t>TR Return2</t>
  </si>
  <si>
    <t>UTIL Price Annual</t>
  </si>
  <si>
    <t>UTIL Total Annual</t>
  </si>
  <si>
    <t>Annually Alpha</t>
  </si>
  <si>
    <t>Annually Beta to Market</t>
  </si>
  <si>
    <t>Annually Correlation with DJU</t>
  </si>
  <si>
    <t>Monthly Beta to Market</t>
  </si>
  <si>
    <t>Monthly Correlation with DJU</t>
  </si>
  <si>
    <t>1989-2018</t>
  </si>
  <si>
    <t>Annual Volatility (%)</t>
  </si>
  <si>
    <t>Average Annual Return (%)</t>
  </si>
  <si>
    <t>Downside Volatility (%)</t>
  </si>
  <si>
    <t>Average Annual Risk Free Rate (%)</t>
  </si>
  <si>
    <t>Price Return (Arithmetic)</t>
  </si>
  <si>
    <t>Sortino Ratio (%)</t>
  </si>
  <si>
    <t>Total Return (Arithmetic)</t>
  </si>
  <si>
    <t>DJU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</si>
</sst>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000000000%"/>
    <numFmt numFmtId="165" formatCode="0.000000000000000%"/>
    <numFmt numFmtId="166" formatCode="0.0%"/>
    <numFmt numFmtId="167" formatCode="0.0000000000000000%"/>
    <numFmt numFmtId="168" formatCode="0.0000"/>
    <numFmt numFmtId="169" formatCode="0.00000000000000%"/>
    <numFmt numFmtId="170" formatCode="0.0"/>
    <numFmt numFmtId="171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10" fontId="0" fillId="0" borderId="0" xfId="0" applyNumberFormat="1"/>
    <xf numFmtId="10" fontId="0" fillId="0" borderId="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10" fontId="0" fillId="0" borderId="11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0" borderId="0" xfId="0" applyAlignment="1"/>
    <xf numFmtId="164" fontId="0" fillId="0" borderId="0" xfId="1" applyNumberFormat="1" applyFont="1"/>
    <xf numFmtId="10" fontId="0" fillId="2" borderId="0" xfId="0" applyNumberFormat="1" applyFill="1" applyBorder="1" applyAlignment="1">
      <alignment horizontal="center" vertical="center" wrapText="1"/>
    </xf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0" fontId="0" fillId="0" borderId="2" xfId="0" applyNumberFormat="1" applyFill="1" applyBorder="1"/>
    <xf numFmtId="0" fontId="0" fillId="0" borderId="2" xfId="0" applyFill="1" applyBorder="1"/>
    <xf numFmtId="10" fontId="0" fillId="0" borderId="3" xfId="0" applyNumberFormat="1" applyFill="1" applyBorder="1"/>
    <xf numFmtId="0" fontId="0" fillId="2" borderId="7" xfId="0" applyFill="1" applyBorder="1" applyAlignment="1">
      <alignment horizontal="center" vertical="center" wrapText="1"/>
    </xf>
    <xf numFmtId="10" fontId="0" fillId="2" borderId="8" xfId="0" applyNumberFormat="1" applyFill="1" applyBorder="1" applyAlignment="1">
      <alignment horizontal="center" vertical="center" wrapText="1"/>
    </xf>
    <xf numFmtId="10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7" xfId="0" applyNumberFormat="1" applyBorder="1"/>
    <xf numFmtId="10" fontId="0" fillId="0" borderId="7" xfId="1" applyNumberFormat="1" applyFont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10" fontId="0" fillId="2" borderId="0" xfId="0" applyNumberFormat="1" applyFill="1"/>
    <xf numFmtId="0" fontId="0" fillId="2" borderId="0" xfId="0" applyFill="1"/>
    <xf numFmtId="1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0" fontId="0" fillId="0" borderId="8" xfId="0" applyNumberFormat="1" applyFill="1" applyBorder="1" applyAlignment="1">
      <alignment horizontal="center" vertical="center" wrapText="1"/>
    </xf>
    <xf numFmtId="10" fontId="0" fillId="0" borderId="7" xfId="0" applyNumberFormat="1" applyFill="1" applyBorder="1" applyAlignment="1">
      <alignment horizontal="center" vertical="center" wrapText="1"/>
    </xf>
    <xf numFmtId="10" fontId="0" fillId="2" borderId="0" xfId="1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0" fontId="0" fillId="5" borderId="0" xfId="1" applyNumberFormat="1" applyFont="1" applyFill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7" fontId="0" fillId="0" borderId="0" xfId="0" applyNumberFormat="1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0" fillId="0" borderId="17" xfId="0" applyFill="1" applyBorder="1"/>
    <xf numFmtId="0" fontId="0" fillId="0" borderId="19" xfId="0" applyBorder="1"/>
    <xf numFmtId="0" fontId="0" fillId="0" borderId="17" xfId="0" applyFill="1" applyBorder="1" applyAlignment="1">
      <alignment wrapText="1"/>
    </xf>
    <xf numFmtId="2" fontId="0" fillId="0" borderId="9" xfId="0" applyNumberFormat="1" applyBorder="1"/>
    <xf numFmtId="2" fontId="0" fillId="0" borderId="19" xfId="0" applyNumberFormat="1" applyBorder="1"/>
    <xf numFmtId="10" fontId="0" fillId="2" borderId="0" xfId="1" applyNumberFormat="1" applyFont="1" applyFill="1"/>
    <xf numFmtId="10" fontId="0" fillId="2" borderId="7" xfId="1" applyNumberFormat="1" applyFont="1" applyFill="1" applyBorder="1"/>
    <xf numFmtId="10" fontId="0" fillId="2" borderId="0" xfId="1" applyNumberFormat="1" applyFont="1" applyFill="1" applyBorder="1"/>
    <xf numFmtId="10" fontId="0" fillId="2" borderId="8" xfId="1" applyNumberFormat="1" applyFont="1" applyFill="1" applyBorder="1"/>
    <xf numFmtId="10" fontId="0" fillId="0" borderId="9" xfId="1" applyNumberFormat="1" applyFont="1" applyBorder="1"/>
    <xf numFmtId="0" fontId="0" fillId="0" borderId="0" xfId="1" applyNumberFormat="1" applyFont="1"/>
    <xf numFmtId="10" fontId="0" fillId="0" borderId="0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8" xfId="1" applyNumberFormat="1" applyFont="1" applyBorder="1" applyAlignment="1">
      <alignment horizontal="center"/>
    </xf>
    <xf numFmtId="169" fontId="0" fillId="0" borderId="0" xfId="0" applyNumberFormat="1" applyBorder="1"/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6" fontId="1" fillId="0" borderId="0" xfId="1" applyNumberFormat="1" applyFont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170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0" fontId="0" fillId="0" borderId="0" xfId="0" applyNumberFormat="1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0" fontId="6" fillId="0" borderId="7" xfId="1" applyNumberFormat="1" applyFont="1" applyBorder="1" applyAlignment="1">
      <alignment horizontal="center"/>
    </xf>
    <xf numFmtId="10" fontId="6" fillId="0" borderId="7" xfId="1" applyNumberFormat="1" applyFont="1" applyFill="1" applyBorder="1" applyAlignment="1">
      <alignment horizontal="center"/>
    </xf>
    <xf numFmtId="10" fontId="6" fillId="0" borderId="7" xfId="1" applyNumberFormat="1" applyFont="1" applyFill="1" applyBorder="1" applyAlignment="1">
      <alignment horizontal="center" wrapText="1"/>
    </xf>
    <xf numFmtId="1" fontId="6" fillId="0" borderId="7" xfId="1" applyNumberFormat="1" applyFont="1" applyBorder="1" applyAlignment="1">
      <alignment horizontal="center"/>
    </xf>
    <xf numFmtId="1" fontId="6" fillId="0" borderId="9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7" borderId="16" xfId="0" applyFont="1" applyFill="1" applyBorder="1"/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9" fontId="1" fillId="7" borderId="2" xfId="1" applyFont="1" applyFill="1" applyBorder="1" applyAlignment="1"/>
    <xf numFmtId="9" fontId="1" fillId="7" borderId="3" xfId="1" applyFont="1" applyFill="1" applyBorder="1" applyAlignment="1"/>
    <xf numFmtId="0" fontId="1" fillId="7" borderId="1" xfId="0" applyFont="1" applyFill="1" applyBorder="1" applyAlignment="1">
      <alignment horizontal="left" vertical="center" wrapText="1"/>
    </xf>
    <xf numFmtId="10" fontId="6" fillId="7" borderId="1" xfId="1" applyNumberFormat="1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1" fillId="7" borderId="1" xfId="0" applyFont="1" applyFill="1" applyBorder="1"/>
    <xf numFmtId="10" fontId="6" fillId="7" borderId="1" xfId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</cellXfs>
  <cellStyles count="2">
    <cellStyle name="Normal" xfId="0" builtinId="0"/>
    <cellStyle name="Percent" xfId="1" builtinId="5"/>
  </cellStyles>
  <dxfs count="30"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border outline="0">
        <right style="medium">
          <color indexed="64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n%20Tian%20Yong/Documents/GitHub/QF604-Econometrics/UTIL%20Factors%20v1.3_C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n%20Tian%20Yong/Desktop/SMU%20MQF/QF604%20Econometrics%20of%20Financial%20Markets/Project/CCM%20Data/UTIL%20Factors%20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Factors"/>
      <sheetName val="GVKEY Ref"/>
      <sheetName val="Memb Hist"/>
      <sheetName val="CRSP Data"/>
      <sheetName val="Compustat Data"/>
      <sheetName val="Sheet8"/>
      <sheetName val="DJUTR"/>
      <sheetName val="DJUA Prices"/>
      <sheetName val="DJUA edit"/>
      <sheetName val="Risk Free Rate"/>
      <sheetName val="Mthly Returns (TR)"/>
      <sheetName val="Mthly Returns (PR)"/>
      <sheetName val="Memb Hist (Org)"/>
      <sheetName val="Prices"/>
      <sheetName val="Adj Ann Returns"/>
      <sheetName val="Port Returns"/>
      <sheetName val="Port Factors"/>
      <sheetName val="Port Cum Factors"/>
      <sheetName val="DJUA Monthly (PR)"/>
      <sheetName val="DJUA Monthly (TR)"/>
      <sheetName val="1M RF rate"/>
      <sheetName val="Summary (PR)"/>
      <sheetName val="Summary (TR)"/>
      <sheetName val="AutoCorrelation-Lag1"/>
      <sheetName val="Durbin-Watson"/>
      <sheetName val="ROA"/>
      <sheetName val="Mthly ROA (TR)"/>
      <sheetName val="Mthly ROA (PR)"/>
      <sheetName val="ROIC"/>
      <sheetName val="Mthly ROIC (TR)"/>
      <sheetName val="Mthly ROIC (PR)"/>
      <sheetName val="ROCE"/>
      <sheetName val="Mthly ROCE (TR)"/>
      <sheetName val="Mthly ROCE (PR)"/>
      <sheetName val="Gross Margin"/>
      <sheetName val="Mthly GM (TR)"/>
      <sheetName val="Mthly GM (PR)"/>
      <sheetName val="Profit Margin"/>
      <sheetName val="Mthly PM (TR)"/>
      <sheetName val="Mthly PM (PR)"/>
      <sheetName val="EBITDA Margin"/>
      <sheetName val="Mthly EM (TR)"/>
      <sheetName val="Mthly EM (PR)"/>
      <sheetName val="Op CF Margin"/>
      <sheetName val="Mthly OCM (TR)"/>
      <sheetName val="Mthly OCM (PR)"/>
      <sheetName val="Curr Ratio"/>
      <sheetName val="Mthly CR (TR)"/>
      <sheetName val="Mthly CR (PR)"/>
      <sheetName val="D E Ratio"/>
      <sheetName val="Mthly DR (TR)"/>
      <sheetName val="Mthly DR (PR)"/>
      <sheetName val="LTDE Ratio"/>
      <sheetName val="Mthly LR (TR)"/>
      <sheetName val="Mthly LR (PR)"/>
      <sheetName val="Market Cap"/>
      <sheetName val="Mthly MC (TR)"/>
      <sheetName val="Mthly MC (PR)"/>
      <sheetName val="BV Equity"/>
      <sheetName val="Mthly BV (TR)"/>
      <sheetName val="Mthly BV (PR)"/>
      <sheetName val="Revenue"/>
      <sheetName val="Mthly Revenue (TR)"/>
      <sheetName val="Mthly Revenue (PR)"/>
      <sheetName val="Cash Dividends"/>
      <sheetName val="Mthly Dividends (TR)"/>
      <sheetName val="Mthly Dividends (PR)"/>
      <sheetName val="Net Cash Flow"/>
      <sheetName val="Mthly NCF (TR)"/>
      <sheetName val="Mthly NCF (PR)"/>
      <sheetName val="Employees"/>
      <sheetName val="Employees (TR)"/>
      <sheetName val="Employees (P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Factors"/>
      <sheetName val="GVKEY Ref"/>
      <sheetName val="Memb Hist"/>
      <sheetName val="CRSP Data"/>
      <sheetName val="Compustat Data"/>
      <sheetName val="Sheet8"/>
      <sheetName val="DJUTR"/>
      <sheetName val="DJUA Prices"/>
      <sheetName val="DJUA edit"/>
      <sheetName val="Risk Free Rate"/>
      <sheetName val="Mthly Returns (TR)"/>
      <sheetName val="Mthly Returns (PR)"/>
      <sheetName val="Memb Hist (Org)"/>
      <sheetName val="Prices"/>
      <sheetName val="Adj Ann Returns"/>
      <sheetName val="Port Returns"/>
      <sheetName val="Port Factors"/>
      <sheetName val="Port Cum Factors"/>
      <sheetName val="DJUA Monthly (PR)"/>
      <sheetName val="DJUA Monthly (TR)"/>
      <sheetName val="1M RF rate"/>
      <sheetName val="Summary (PR)"/>
      <sheetName val="Summary (TR)"/>
      <sheetName val="AutoCorrelation-Lag1"/>
      <sheetName val="Durbin-Watson"/>
      <sheetName val="Regression"/>
      <sheetName val="ROA"/>
      <sheetName val="Mthly ROA (TR)"/>
      <sheetName val="Mthly ROA (PR)"/>
      <sheetName val="ROIC"/>
      <sheetName val="Mthly ROIC (TR)"/>
      <sheetName val="Mthly ROIC (PR)"/>
      <sheetName val="ROCE"/>
      <sheetName val="Mthly ROCE (TR)"/>
      <sheetName val="Mthly ROCE (PR)"/>
      <sheetName val="Gross Margin"/>
      <sheetName val="Mthly GM (TR)"/>
      <sheetName val="Mthly GM (PR)"/>
      <sheetName val="Profit Margin"/>
      <sheetName val="Mthly PM (TR)"/>
      <sheetName val="Mthly PM (PR)"/>
      <sheetName val="EBITDA Margin"/>
      <sheetName val="Mthly EM (TR)"/>
      <sheetName val="Mthly EM (PR)"/>
      <sheetName val="Op CF Margin"/>
      <sheetName val="Mthly OCM (TR)"/>
      <sheetName val="Mthly OCM (PR)"/>
      <sheetName val="Curr Ratio"/>
      <sheetName val="Mthly CR (TR)"/>
      <sheetName val="Mthly CR (PR)"/>
      <sheetName val="D E Ratio"/>
      <sheetName val="Mthly DR (TR)"/>
      <sheetName val="Mthly DR (PR)"/>
      <sheetName val="LTDE Ratio"/>
      <sheetName val="Mthly LR (TR)"/>
      <sheetName val="Mthly LR (PR)"/>
      <sheetName val="Market Cap"/>
      <sheetName val="Mthly MC (TR)"/>
      <sheetName val="Mthly MC (PR)"/>
      <sheetName val="BV Equity"/>
      <sheetName val="Mthly BV (TR)"/>
      <sheetName val="Mthly BV (PR)"/>
      <sheetName val="Revenue"/>
      <sheetName val="Mthly Revenue (TR)"/>
      <sheetName val="Mthly Revenue (PR)"/>
      <sheetName val="Cash Dividends"/>
      <sheetName val="Mthly Dividends (TR)"/>
      <sheetName val="Mthly Dividends (PR)"/>
      <sheetName val="Net Cash Flow"/>
      <sheetName val="Mthly NCF (TR)"/>
      <sheetName val="Mthly NCF (PR)"/>
      <sheetName val="Employees"/>
      <sheetName val="Employees (TR)"/>
      <sheetName val="Employees (P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k JIN" id="{2E9D5A4F-4C36-412D-8B28-BD2937EAD8A5}" userId="Mark JI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0AC73-EAE1-444B-94D5-756AC8941965}" name="Table1" displayName="Table1" ref="D1:P829" totalsRowShown="0" headerRowDxfId="29" dataDxfId="28" tableBorderDxfId="27">
  <autoFilter ref="D1:P829" xr:uid="{7BC11B24-7056-4F84-BF5B-731A00FED5FF}"/>
  <tableColumns count="13">
    <tableColumn id="2" xr3:uid="{98B5C877-E5A2-4720-A5E9-B439D2C761E9}" name="Year" dataDxfId="26"/>
    <tableColumn id="3" xr3:uid="{6C05830B-0BCA-4997-AD4A-0D9DB4D8B66D}" name="Month" dataDxfId="25"/>
    <tableColumn id="4" xr3:uid="{68BA6E27-3081-4C90-9327-C18DEFE3C1AE}" name="Market Cap" dataDxfId="24"/>
    <tableColumn id="5" xr3:uid="{83A375FE-0879-44E2-9449-0D936B774702}" name="ROA" dataDxfId="23"/>
    <tableColumn id="6" xr3:uid="{A61866E5-5F94-409C-BC56-C45C8137F0E9}" name="ROIC" dataDxfId="22"/>
    <tableColumn id="7" xr3:uid="{711B750B-0719-423D-AAA1-1C255ED677A2}" name="ROC" dataDxfId="21"/>
    <tableColumn id="8" xr3:uid="{6F09CFE6-FFE5-4C12-B02C-5FAC3C6860BC}" name="Gross Margin" dataDxfId="20"/>
    <tableColumn id="9" xr3:uid="{AF06E91D-8E96-434E-AB0E-73DF93A7CE69}" name="Profit Margin" dataDxfId="19"/>
    <tableColumn id="10" xr3:uid="{DB077DBA-9751-423C-9A0F-9870EFC69F10}" name="EBITDA Margin" dataDxfId="18"/>
    <tableColumn id="11" xr3:uid="{3F184482-9749-4D90-8F42-63D4EA5D3F67}" name="Op CF Margin" dataDxfId="17"/>
    <tableColumn id="12" xr3:uid="{F3EC223A-D362-48F2-97AA-0D9569F236E7}" name="Curr Ratio" dataDxfId="16"/>
    <tableColumn id="13" xr3:uid="{7A630D56-95F4-4C83-A4D4-DB0E7197CD21}" name="D E Ratio" dataDxfId="15"/>
    <tableColumn id="14" xr3:uid="{0D2B055C-BC75-4FEC-A445-98EC4075DCAC}" name="LTDE Rati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E9E2D-AF28-47C9-BFB0-9C2ADD7CBA51}" name="Table2" displayName="Table2" ref="Q1:AA829" totalsRowShown="0" headerRowDxfId="13" dataDxfId="12" tableBorderDxfId="11">
  <autoFilter ref="Q1:AA829" xr:uid="{03A8AC1C-CC6B-4875-B342-830622785A0D}"/>
  <tableColumns count="11">
    <tableColumn id="1" xr3:uid="{A37649F6-8D6A-4899-9FDE-7E5634EA3E7A}" name="Year" dataDxfId="10"/>
    <tableColumn id="2" xr3:uid="{CB648837-92B3-496E-8BEB-51586CE3A5A6}" name="Market Cap2" dataDxfId="9"/>
    <tableColumn id="3" xr3:uid="{45735238-615E-4458-9439-1651D199CDE5}" name="ROA3" dataDxfId="8"/>
    <tableColumn id="4" xr3:uid="{5813F7BA-DD8D-4285-80B9-F572062A0E49}" name="ROIC4" dataDxfId="7"/>
    <tableColumn id="5" xr3:uid="{356711D4-12A1-4F55-9820-6BD9E32A5F93}" name="ROC5" dataDxfId="6"/>
    <tableColumn id="6" xr3:uid="{7E6CF0EF-B0A1-48EA-BDF5-05DA7E52EBE1}" name="Gross Margin6" dataDxfId="5"/>
    <tableColumn id="7" xr3:uid="{A6E3A8D7-5340-4054-A041-C9107A6CFC14}" name="Profit Margin7" dataDxfId="4"/>
    <tableColumn id="8" xr3:uid="{F425A492-5291-4C93-8D7E-0F48BDDC1007}" name="EBITDA Margin8" dataDxfId="3"/>
    <tableColumn id="9" xr3:uid="{12BB855C-D224-47AF-A8CE-7E7866C29E63}" name="Op CF Margin9" dataDxfId="2"/>
    <tableColumn id="10" xr3:uid="{8AC6642E-6080-4351-B3BD-C3AC48D60952}" name="Curr Ratio10" dataDxfId="1"/>
    <tableColumn id="12" xr3:uid="{6537CD59-31A9-414D-86EB-BAF0D10DFC34}" name="LTDE Ratio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19-04-25T11:38:59.92" personId="{2E9D5A4F-4C36-412D-8B28-BD2937EAD8A5}" id="{9AA8F793-6446-4998-A687-2C3B744DC7E2}">
    <text>To be excluded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B32-4799-4FE2-94E8-E8E18CD0CF9D}">
  <sheetPr>
    <tabColor theme="8"/>
  </sheetPr>
  <dimension ref="A1:AA829"/>
  <sheetViews>
    <sheetView zoomScale="85" zoomScaleNormal="85" workbookViewId="0">
      <pane xSplit="5" ySplit="1" topLeftCell="O2" activePane="bottomRight" state="frozen"/>
      <selection pane="topRight" activeCell="D1" sqref="D1"/>
      <selection pane="bottomLeft" activeCell="A3" sqref="A3"/>
      <selection pane="bottomRight" activeCell="W1" sqref="W1"/>
    </sheetView>
  </sheetViews>
  <sheetFormatPr defaultRowHeight="14.5" x14ac:dyDescent="0.35"/>
  <cols>
    <col min="1" max="1" width="11" style="1" bestFit="1" customWidth="1"/>
    <col min="2" max="5" width="8.7265625" style="1"/>
    <col min="6" max="6" width="12.7265625" style="1" customWidth="1"/>
    <col min="7" max="7" width="10.1796875" style="1" bestFit="1" customWidth="1"/>
    <col min="8" max="9" width="8.7265625" style="1"/>
    <col min="10" max="11" width="14.1796875" style="1" customWidth="1"/>
    <col min="12" max="12" width="15.6328125" style="1" customWidth="1"/>
    <col min="13" max="13" width="14.36328125" style="1" customWidth="1"/>
    <col min="14" max="14" width="11.453125" style="1" customWidth="1"/>
    <col min="15" max="15" width="10.453125" style="1" customWidth="1"/>
    <col min="16" max="17" width="11.90625" style="1" customWidth="1"/>
    <col min="18" max="18" width="13.81640625" style="1" customWidth="1"/>
    <col min="19" max="21" width="8.7265625" style="1"/>
    <col min="22" max="23" width="15.26953125" style="1" customWidth="1"/>
    <col min="24" max="24" width="16.7265625" style="1" customWidth="1"/>
    <col min="25" max="25" width="15.36328125" style="1" customWidth="1"/>
    <col min="26" max="26" width="13.54296875" style="1" customWidth="1"/>
    <col min="27" max="27" width="14" style="1" customWidth="1"/>
    <col min="28" max="16384" width="8.7265625" style="1"/>
  </cols>
  <sheetData>
    <row r="1" spans="4:27" x14ac:dyDescent="0.35">
      <c r="D1" s="19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20" t="s">
        <v>2</v>
      </c>
      <c r="R1" s="6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</row>
    <row r="2" spans="4:27" x14ac:dyDescent="0.35">
      <c r="D2" s="2">
        <v>1950</v>
      </c>
      <c r="E2" s="9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v>0</v>
      </c>
      <c r="Q2" s="18">
        <v>1950</v>
      </c>
      <c r="R2" s="14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4:27" x14ac:dyDescent="0.35">
      <c r="D3" s="2">
        <v>1950</v>
      </c>
      <c r="E3" s="9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10">
        <v>0</v>
      </c>
      <c r="Q3" s="18">
        <v>1950</v>
      </c>
      <c r="R3" s="14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4:27" x14ac:dyDescent="0.35">
      <c r="D4" s="2">
        <v>1950</v>
      </c>
      <c r="E4" s="9">
        <v>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v>0</v>
      </c>
      <c r="Q4" s="18">
        <v>1950</v>
      </c>
      <c r="R4" s="14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4:27" x14ac:dyDescent="0.35">
      <c r="D5" s="2">
        <v>1950</v>
      </c>
      <c r="E5" s="9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0">
        <v>0</v>
      </c>
      <c r="Q5" s="18">
        <v>1950</v>
      </c>
      <c r="R5" s="14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4:27" x14ac:dyDescent="0.35">
      <c r="D6" s="2">
        <v>1950</v>
      </c>
      <c r="E6" s="9">
        <v>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0">
        <v>0</v>
      </c>
      <c r="Q6" s="18">
        <v>1950</v>
      </c>
      <c r="R6" s="14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4:27" x14ac:dyDescent="0.35">
      <c r="D7" s="2">
        <v>1950</v>
      </c>
      <c r="E7" s="9">
        <v>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0">
        <v>0</v>
      </c>
      <c r="Q7" s="18">
        <v>1950</v>
      </c>
      <c r="R7" s="14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4:27" x14ac:dyDescent="0.35">
      <c r="D8" s="2">
        <v>1950</v>
      </c>
      <c r="E8" s="9">
        <v>7</v>
      </c>
      <c r="F8" s="51">
        <v>-5.8836150384544886E-2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0">
        <v>0</v>
      </c>
      <c r="Q8" s="18">
        <v>1950</v>
      </c>
      <c r="R8" s="14">
        <v>-5.7289613822367108E-2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4:27" x14ac:dyDescent="0.35">
      <c r="D9" s="2">
        <v>1950</v>
      </c>
      <c r="E9" s="9">
        <v>8</v>
      </c>
      <c r="F9" s="5">
        <v>2.0190008460675798E-2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0">
        <v>0</v>
      </c>
      <c r="Q9" s="18">
        <v>1950</v>
      </c>
      <c r="R9" s="14">
        <v>2.6674421076740437E-2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4:27" x14ac:dyDescent="0.35">
      <c r="D10" s="2">
        <v>1950</v>
      </c>
      <c r="E10" s="9">
        <v>9</v>
      </c>
      <c r="F10" s="5">
        <v>3.6866572385223902E-2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0">
        <v>0</v>
      </c>
      <c r="Q10" s="18">
        <v>1950</v>
      </c>
      <c r="R10" s="14">
        <v>4.2354732653020311E-2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4:27" x14ac:dyDescent="0.35">
      <c r="D11" s="2">
        <v>1950</v>
      </c>
      <c r="E11" s="9">
        <v>10</v>
      </c>
      <c r="F11" s="5">
        <v>-5.1521683636442089E-3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10">
        <v>0</v>
      </c>
      <c r="Q11" s="18">
        <v>1950</v>
      </c>
      <c r="R11" s="14">
        <v>-1.7026255589208065E-3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4:27" x14ac:dyDescent="0.35">
      <c r="D12" s="2">
        <v>1950</v>
      </c>
      <c r="E12" s="9">
        <v>11</v>
      </c>
      <c r="F12" s="5">
        <v>-1.8608415731351427E-2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0">
        <v>0</v>
      </c>
      <c r="Q12" s="18">
        <v>1950</v>
      </c>
      <c r="R12" s="14">
        <v>-1.2487441070996292E-2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4:27" x14ac:dyDescent="0.35">
      <c r="D13" s="2">
        <v>1950</v>
      </c>
      <c r="E13" s="9">
        <v>12</v>
      </c>
      <c r="F13" s="5">
        <v>3.0244762325997487E-2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10">
        <v>0</v>
      </c>
      <c r="Q13" s="18">
        <v>1950</v>
      </c>
      <c r="R13" s="14">
        <v>3.5345522681489265E-2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4:27" x14ac:dyDescent="0.35">
      <c r="D14" s="2">
        <v>1951</v>
      </c>
      <c r="E14" s="9">
        <v>1</v>
      </c>
      <c r="F14" s="5">
        <v>3.284754866023102E-2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0">
        <v>0</v>
      </c>
      <c r="Q14" s="18">
        <v>1951</v>
      </c>
      <c r="R14" s="14">
        <v>3.6861261040801251E-2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4:27" x14ac:dyDescent="0.35">
      <c r="D15" s="2">
        <v>1951</v>
      </c>
      <c r="E15" s="9">
        <v>2</v>
      </c>
      <c r="F15" s="5">
        <v>2.593580889825281E-2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10">
        <v>0</v>
      </c>
      <c r="Q15" s="18">
        <v>1951</v>
      </c>
      <c r="R15" s="14">
        <v>3.2276435293622542E-2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4:27" x14ac:dyDescent="0.35">
      <c r="D16" s="2">
        <v>1951</v>
      </c>
      <c r="E16" s="9">
        <v>3</v>
      </c>
      <c r="F16" s="5">
        <v>-3.3785278486536792E-2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10">
        <v>0</v>
      </c>
      <c r="Q16" s="18">
        <v>1951</v>
      </c>
      <c r="R16" s="14">
        <v>-2.6570952841074268E-2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4:27" x14ac:dyDescent="0.35">
      <c r="D17" s="2">
        <v>1951</v>
      </c>
      <c r="E17" s="9">
        <v>4</v>
      </c>
      <c r="F17" s="5">
        <v>-3.0163307681601108E-3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10">
        <v>0</v>
      </c>
      <c r="Q17" s="18">
        <v>1951</v>
      </c>
      <c r="R17" s="14">
        <v>1.9815151380538558E-3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4:27" x14ac:dyDescent="0.35">
      <c r="D18" s="2">
        <v>1951</v>
      </c>
      <c r="E18" s="9">
        <v>5</v>
      </c>
      <c r="F18" s="5">
        <v>4.1196265733574626E-3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10">
        <v>0</v>
      </c>
      <c r="Q18" s="18">
        <v>1951</v>
      </c>
      <c r="R18" s="14">
        <v>8.418440966714822E-3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4:27" x14ac:dyDescent="0.35">
      <c r="D19" s="2">
        <v>1951</v>
      </c>
      <c r="E19" s="9">
        <v>6</v>
      </c>
      <c r="F19" s="5">
        <v>-5.1937420644005729E-3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10">
        <v>0</v>
      </c>
      <c r="Q19" s="18">
        <v>1951</v>
      </c>
      <c r="R19" s="14">
        <v>1.9673713602525169E-3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4:27" x14ac:dyDescent="0.35">
      <c r="D20" s="2">
        <v>1951</v>
      </c>
      <c r="E20" s="9">
        <v>7</v>
      </c>
      <c r="F20" s="5">
        <v>5.4295256934714493E-2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10">
        <v>0</v>
      </c>
      <c r="Q20" s="18">
        <v>1951</v>
      </c>
      <c r="R20" s="14">
        <v>5.6541434943607333E-2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4:27" x14ac:dyDescent="0.35">
      <c r="D21" s="2">
        <v>1951</v>
      </c>
      <c r="E21" s="9">
        <v>8</v>
      </c>
      <c r="F21" s="5">
        <v>2.143620239282424E-2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10">
        <v>0</v>
      </c>
      <c r="Q21" s="18">
        <v>1951</v>
      </c>
      <c r="R21" s="14">
        <v>2.8456336176030217E-2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4:27" x14ac:dyDescent="0.35">
      <c r="D22" s="2">
        <v>1951</v>
      </c>
      <c r="E22" s="9">
        <v>9</v>
      </c>
      <c r="F22" s="5">
        <v>6.5797614159218126E-3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0">
        <v>0</v>
      </c>
      <c r="Q22" s="18">
        <v>1951</v>
      </c>
      <c r="R22" s="14">
        <v>1.1032047397830624E-2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4:27" x14ac:dyDescent="0.35">
      <c r="D23" s="2">
        <v>1951</v>
      </c>
      <c r="E23" s="9">
        <v>10</v>
      </c>
      <c r="F23" s="5">
        <v>2.133749614771337E-5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10">
        <v>0</v>
      </c>
      <c r="Q23" s="18">
        <v>1951</v>
      </c>
      <c r="R23" s="14">
        <v>7.0769829113997091E-3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4:27" x14ac:dyDescent="0.35">
      <c r="D24" s="2">
        <v>1951</v>
      </c>
      <c r="E24" s="9">
        <v>11</v>
      </c>
      <c r="F24" s="5">
        <v>5.9221162299671816E-4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0">
        <v>0</v>
      </c>
      <c r="Q24" s="18">
        <v>1951</v>
      </c>
      <c r="R24" s="14">
        <v>5.5079568826255209E-3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4:27" x14ac:dyDescent="0.35">
      <c r="D25" s="2">
        <v>1951</v>
      </c>
      <c r="E25" s="9">
        <v>12</v>
      </c>
      <c r="F25" s="5">
        <v>2.688818076946279E-2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10">
        <v>0</v>
      </c>
      <c r="Q25" s="18">
        <v>1951</v>
      </c>
      <c r="R25" s="14">
        <v>3.1514940408066842E-2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4:27" x14ac:dyDescent="0.35">
      <c r="D26" s="2">
        <v>1952</v>
      </c>
      <c r="E26" s="9">
        <v>1</v>
      </c>
      <c r="F26" s="5">
        <v>2.922631213158601E-2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10">
        <v>0</v>
      </c>
      <c r="Q26" s="18">
        <v>1952</v>
      </c>
      <c r="R26" s="14">
        <v>3.2877637433118813E-2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4:27" x14ac:dyDescent="0.35">
      <c r="D27" s="2">
        <v>1952</v>
      </c>
      <c r="E27" s="9">
        <v>2</v>
      </c>
      <c r="F27" s="5">
        <v>-4.4377059005725958E-4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10">
        <v>0</v>
      </c>
      <c r="Q27" s="18">
        <v>1952</v>
      </c>
      <c r="R27" s="14">
        <v>5.7796500075087695E-3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4:27" x14ac:dyDescent="0.35">
      <c r="D28" s="2">
        <v>1952</v>
      </c>
      <c r="E28" s="9">
        <v>3</v>
      </c>
      <c r="F28" s="5">
        <v>2.0311713815487274E-2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0">
        <v>0</v>
      </c>
      <c r="Q28" s="18">
        <v>1952</v>
      </c>
      <c r="R28" s="14">
        <v>2.4344152230943349E-2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4:27" x14ac:dyDescent="0.35">
      <c r="D29" s="2">
        <v>1952</v>
      </c>
      <c r="E29" s="9">
        <v>4</v>
      </c>
      <c r="F29" s="5">
        <v>-2.6423833844365554E-2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10">
        <v>0</v>
      </c>
      <c r="Q29" s="18">
        <v>1952</v>
      </c>
      <c r="R29" s="14">
        <v>-2.3370560524485221E-2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4:27" x14ac:dyDescent="0.35">
      <c r="D30" s="2">
        <v>1952</v>
      </c>
      <c r="E30" s="9">
        <v>5</v>
      </c>
      <c r="F30" s="5">
        <v>2.2914094261067133E-2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0">
        <v>0</v>
      </c>
      <c r="Q30" s="18">
        <v>1952</v>
      </c>
      <c r="R30" s="14">
        <v>2.8330920361272226E-2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4:27" x14ac:dyDescent="0.35">
      <c r="D31" s="2">
        <v>1952</v>
      </c>
      <c r="E31" s="9">
        <v>6</v>
      </c>
      <c r="F31" s="5">
        <v>-3.4473975881060682E-3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10">
        <v>0</v>
      </c>
      <c r="Q31" s="18">
        <v>1952</v>
      </c>
      <c r="R31" s="14">
        <v>3.4374416435475853E-3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4:27" x14ac:dyDescent="0.35">
      <c r="D32" s="2">
        <v>1952</v>
      </c>
      <c r="E32" s="9">
        <v>7</v>
      </c>
      <c r="F32" s="5">
        <v>1.5327504181799102E-2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0">
        <v>0</v>
      </c>
      <c r="Q32" s="18">
        <v>1952</v>
      </c>
      <c r="R32" s="14">
        <v>1.7099556067689682E-2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4:27" x14ac:dyDescent="0.35">
      <c r="D33" s="2">
        <v>1952</v>
      </c>
      <c r="E33" s="9">
        <v>8</v>
      </c>
      <c r="F33" s="5">
        <v>1.0455641325337316E-2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10">
        <v>0</v>
      </c>
      <c r="Q33" s="18">
        <v>1952</v>
      </c>
      <c r="R33" s="14">
        <v>1.5614311516079886E-2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4:27" x14ac:dyDescent="0.35">
      <c r="D34" s="2">
        <v>1952</v>
      </c>
      <c r="E34" s="9">
        <v>9</v>
      </c>
      <c r="F34" s="5">
        <v>-6.4339262760926231E-4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10">
        <v>0</v>
      </c>
      <c r="Q34" s="18">
        <v>1952</v>
      </c>
      <c r="R34" s="14">
        <v>5.4270441510606031E-3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4:27" x14ac:dyDescent="0.35">
      <c r="D35" s="2">
        <v>1952</v>
      </c>
      <c r="E35" s="9">
        <v>10</v>
      </c>
      <c r="F35" s="5">
        <v>5.875762488245455E-3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10">
        <v>0</v>
      </c>
      <c r="Q35" s="18">
        <v>1952</v>
      </c>
      <c r="R35" s="14">
        <v>7.9651472716305884E-3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4:27" x14ac:dyDescent="0.35">
      <c r="D36" s="2">
        <v>1952</v>
      </c>
      <c r="E36" s="9">
        <v>11</v>
      </c>
      <c r="F36" s="5">
        <v>5.0100829810150932E-2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0">
        <v>0</v>
      </c>
      <c r="Q36" s="18">
        <v>1952</v>
      </c>
      <c r="R36" s="14">
        <v>5.8029596054134561E-2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4:27" x14ac:dyDescent="0.35">
      <c r="D37" s="2">
        <v>1952</v>
      </c>
      <c r="E37" s="9">
        <v>12</v>
      </c>
      <c r="F37" s="5">
        <v>1.439902829933532E-2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10">
        <v>0</v>
      </c>
      <c r="Q37" s="18">
        <v>1952</v>
      </c>
      <c r="R37" s="14">
        <v>1.8834091855869435E-2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4:27" x14ac:dyDescent="0.35">
      <c r="D38" s="2">
        <v>1953</v>
      </c>
      <c r="E38" s="9">
        <v>1</v>
      </c>
      <c r="F38" s="5">
        <v>5.4660661469310293E-3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10">
        <v>0</v>
      </c>
      <c r="Q38" s="18">
        <v>1953</v>
      </c>
      <c r="R38" s="14">
        <v>7.1044192117184742E-3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4:27" x14ac:dyDescent="0.35">
      <c r="D39" s="2">
        <v>1953</v>
      </c>
      <c r="E39" s="9">
        <v>2</v>
      </c>
      <c r="F39" s="5">
        <v>-1.0734018723423423E-2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10">
        <v>0</v>
      </c>
      <c r="Q39" s="18">
        <v>1953</v>
      </c>
      <c r="R39" s="14">
        <v>-5.6358673584967212E-3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4:27" x14ac:dyDescent="0.35">
      <c r="D40" s="2">
        <v>1953</v>
      </c>
      <c r="E40" s="9">
        <v>3</v>
      </c>
      <c r="F40" s="5">
        <v>-8.5199589627237525E-3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0">
        <v>0</v>
      </c>
      <c r="Q40" s="18">
        <v>1953</v>
      </c>
      <c r="R40" s="14">
        <v>-2.7876481611845269E-3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4:27" x14ac:dyDescent="0.35">
      <c r="D41" s="2">
        <v>1953</v>
      </c>
      <c r="E41" s="9">
        <v>4</v>
      </c>
      <c r="F41" s="5">
        <v>-1.8570025173756863E-2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10">
        <v>0</v>
      </c>
      <c r="Q41" s="18">
        <v>1953</v>
      </c>
      <c r="R41" s="14">
        <v>-1.6939989353953296E-2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4:27" x14ac:dyDescent="0.35">
      <c r="D42" s="2">
        <v>1953</v>
      </c>
      <c r="E42" s="9">
        <v>5</v>
      </c>
      <c r="F42" s="5">
        <v>-5.5576485484241911E-4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10">
        <v>0</v>
      </c>
      <c r="Q42" s="18">
        <v>1953</v>
      </c>
      <c r="R42" s="14">
        <v>4.8701018725417636E-3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</row>
    <row r="43" spans="4:27" x14ac:dyDescent="0.35">
      <c r="D43" s="2">
        <v>1953</v>
      </c>
      <c r="E43" s="9">
        <v>6</v>
      </c>
      <c r="F43" s="5">
        <v>-4.2276248611673298E-2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10">
        <v>0</v>
      </c>
      <c r="Q43" s="18">
        <v>1953</v>
      </c>
      <c r="R43" s="14">
        <v>-3.5315281677197857E-2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</row>
    <row r="44" spans="4:27" x14ac:dyDescent="0.35">
      <c r="D44" s="2">
        <v>1953</v>
      </c>
      <c r="E44" s="9">
        <v>7</v>
      </c>
      <c r="F44" s="5">
        <v>2.8087974624363667E-2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10">
        <v>0</v>
      </c>
      <c r="Q44" s="18">
        <v>1953</v>
      </c>
      <c r="R44" s="14">
        <v>2.9726934222929678E-2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4:27" x14ac:dyDescent="0.35">
      <c r="D45" s="2">
        <v>1953</v>
      </c>
      <c r="E45" s="9">
        <v>8</v>
      </c>
      <c r="F45" s="5">
        <v>-1.9758590292290852E-3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10">
        <v>0</v>
      </c>
      <c r="Q45" s="18">
        <v>1953</v>
      </c>
      <c r="R45" s="14">
        <v>3.3610537507471555E-3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4:27" x14ac:dyDescent="0.35">
      <c r="D46" s="2">
        <v>1953</v>
      </c>
      <c r="E46" s="9">
        <v>9</v>
      </c>
      <c r="F46" s="5">
        <v>1.7395187684856668E-3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0">
        <v>0</v>
      </c>
      <c r="Q46" s="18">
        <v>1953</v>
      </c>
      <c r="R46" s="14">
        <v>1.0452203651399638E-2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4:27" x14ac:dyDescent="0.35">
      <c r="D47" s="2">
        <v>1953</v>
      </c>
      <c r="E47" s="9">
        <v>10</v>
      </c>
      <c r="F47" s="5">
        <v>4.0804237284089218E-2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10">
        <v>0</v>
      </c>
      <c r="Q47" s="18">
        <v>1953</v>
      </c>
      <c r="R47" s="14">
        <v>4.2714731313311702E-2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4:27" x14ac:dyDescent="0.35">
      <c r="D48" s="2">
        <v>1953</v>
      </c>
      <c r="E48" s="9">
        <v>11</v>
      </c>
      <c r="F48" s="5">
        <v>1.7949500236217233E-2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0">
        <v>0</v>
      </c>
      <c r="Q48" s="18">
        <v>1953</v>
      </c>
      <c r="R48" s="14">
        <v>2.3989496368879648E-2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</row>
    <row r="49" spans="4:27" x14ac:dyDescent="0.35">
      <c r="D49" s="2">
        <v>1953</v>
      </c>
      <c r="E49" s="9">
        <v>12</v>
      </c>
      <c r="F49" s="5">
        <v>1.531596338667073E-3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10">
        <v>0</v>
      </c>
      <c r="Q49" s="18">
        <v>1953</v>
      </c>
      <c r="R49" s="14">
        <v>8.7696119565303082E-3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</row>
    <row r="50" spans="4:27" x14ac:dyDescent="0.35">
      <c r="D50" s="2">
        <v>1954</v>
      </c>
      <c r="E50" s="9">
        <v>1</v>
      </c>
      <c r="F50" s="5">
        <v>3.5511828944915884E-2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10">
        <v>0</v>
      </c>
      <c r="Q50" s="18">
        <v>1954</v>
      </c>
      <c r="R50" s="14">
        <v>3.6991117287929011E-2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</row>
    <row r="51" spans="4:27" x14ac:dyDescent="0.35">
      <c r="D51" s="2">
        <v>1954</v>
      </c>
      <c r="E51" s="9">
        <v>2</v>
      </c>
      <c r="F51" s="5">
        <v>7.4708063046540363E-3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10">
        <v>0</v>
      </c>
      <c r="Q51" s="18">
        <v>1954</v>
      </c>
      <c r="R51" s="14">
        <v>1.146490589891958E-2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</row>
    <row r="52" spans="4:27" x14ac:dyDescent="0.35">
      <c r="D52" s="2">
        <v>1954</v>
      </c>
      <c r="E52" s="9">
        <v>3</v>
      </c>
      <c r="F52" s="5">
        <v>3.2491631887721611E-2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0">
        <v>0</v>
      </c>
      <c r="Q52" s="18">
        <v>1954</v>
      </c>
      <c r="R52" s="14">
        <v>4.1291701244520244E-2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</row>
    <row r="53" spans="4:27" x14ac:dyDescent="0.35">
      <c r="D53" s="2">
        <v>1954</v>
      </c>
      <c r="E53" s="9">
        <v>4</v>
      </c>
      <c r="F53" s="5">
        <v>3.5439430069876812E-3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10">
        <v>0</v>
      </c>
      <c r="Q53" s="18">
        <v>1954</v>
      </c>
      <c r="R53" s="14">
        <v>5.6179836835628296E-3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</row>
    <row r="54" spans="4:27" x14ac:dyDescent="0.35">
      <c r="D54" s="2">
        <v>1954</v>
      </c>
      <c r="E54" s="9">
        <v>5</v>
      </c>
      <c r="F54" s="5">
        <v>2.1647824476720662E-2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10">
        <v>0</v>
      </c>
      <c r="Q54" s="18">
        <v>1954</v>
      </c>
      <c r="R54" s="14">
        <v>2.6323588471548979E-2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</row>
    <row r="55" spans="4:27" x14ac:dyDescent="0.35">
      <c r="D55" s="2">
        <v>1954</v>
      </c>
      <c r="E55" s="9">
        <v>6</v>
      </c>
      <c r="F55" s="5">
        <v>8.837813435394283E-3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10">
        <v>0</v>
      </c>
      <c r="Q55" s="18">
        <v>1954</v>
      </c>
      <c r="R55" s="14">
        <v>2.1838451803476561E-2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</row>
    <row r="56" spans="4:27" x14ac:dyDescent="0.35">
      <c r="D56" s="2">
        <v>1954</v>
      </c>
      <c r="E56" s="9">
        <v>7</v>
      </c>
      <c r="F56" s="5">
        <v>4.3874136025030049E-2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10">
        <v>0</v>
      </c>
      <c r="Q56" s="18">
        <v>1954</v>
      </c>
      <c r="R56" s="14">
        <v>4.5330508776217845E-2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</row>
    <row r="57" spans="4:27" x14ac:dyDescent="0.35">
      <c r="D57" s="2">
        <v>1954</v>
      </c>
      <c r="E57" s="9">
        <v>8</v>
      </c>
      <c r="F57" s="5">
        <v>-1.788580217184246E-2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10">
        <v>0</v>
      </c>
      <c r="Q57" s="18">
        <v>1954</v>
      </c>
      <c r="R57" s="14">
        <v>-1.3492349713479868E-2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4:27" x14ac:dyDescent="0.35">
      <c r="D58" s="2">
        <v>1954</v>
      </c>
      <c r="E58" s="9">
        <v>9</v>
      </c>
      <c r="F58" s="5">
        <v>1.8523761597086033E-2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0">
        <v>0</v>
      </c>
      <c r="Q58" s="18">
        <v>1954</v>
      </c>
      <c r="R58" s="14">
        <v>2.5743650421940913E-2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r="59" spans="4:27" x14ac:dyDescent="0.35">
      <c r="D59" s="2">
        <v>1954</v>
      </c>
      <c r="E59" s="9">
        <v>10</v>
      </c>
      <c r="F59" s="5">
        <v>-4.2507965359301632E-2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10">
        <v>0</v>
      </c>
      <c r="Q59" s="18">
        <v>1954</v>
      </c>
      <c r="R59" s="14">
        <v>-4.0777216872051436E-2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4:27" x14ac:dyDescent="0.35">
      <c r="D60" s="2">
        <v>1954</v>
      </c>
      <c r="E60" s="9">
        <v>11</v>
      </c>
      <c r="F60" s="5">
        <v>5.9650463296990468E-2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10">
        <v>0</v>
      </c>
      <c r="Q60" s="18">
        <v>1954</v>
      </c>
      <c r="R60" s="14">
        <v>6.4959605497842229E-2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4:27" x14ac:dyDescent="0.35">
      <c r="D61" s="2">
        <v>1954</v>
      </c>
      <c r="E61" s="9">
        <v>12</v>
      </c>
      <c r="F61" s="5">
        <v>2.6184409915724204E-2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10">
        <v>0</v>
      </c>
      <c r="Q61" s="18">
        <v>1954</v>
      </c>
      <c r="R61" s="14">
        <v>3.257151287459565E-2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</row>
    <row r="62" spans="4:27" x14ac:dyDescent="0.35">
      <c r="D62" s="2">
        <v>1955</v>
      </c>
      <c r="E62" s="9">
        <v>1</v>
      </c>
      <c r="F62" s="5">
        <v>5.7698809166746943E-3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0">
        <v>0</v>
      </c>
      <c r="Q62" s="18">
        <v>1955</v>
      </c>
      <c r="R62" s="14">
        <v>7.1843146347708216E-3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</row>
    <row r="63" spans="4:27" x14ac:dyDescent="0.35">
      <c r="D63" s="2">
        <v>1955</v>
      </c>
      <c r="E63" s="9">
        <v>2</v>
      </c>
      <c r="F63" s="5">
        <v>3.3345580045837299E-2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10">
        <v>0</v>
      </c>
      <c r="Q63" s="18">
        <v>1955</v>
      </c>
      <c r="R63" s="14">
        <v>3.7393995696122263E-2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</row>
    <row r="64" spans="4:27" x14ac:dyDescent="0.35">
      <c r="D64" s="2">
        <v>1955</v>
      </c>
      <c r="E64" s="9">
        <v>3</v>
      </c>
      <c r="F64" s="5">
        <v>-1.564774686466763E-2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0">
        <v>0</v>
      </c>
      <c r="Q64" s="18">
        <v>1955</v>
      </c>
      <c r="R64" s="14">
        <v>-9.2694512981113218E-3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4:27" x14ac:dyDescent="0.35">
      <c r="D65" s="2">
        <v>1955</v>
      </c>
      <c r="E65" s="9">
        <v>4</v>
      </c>
      <c r="F65" s="5">
        <v>2.4780182567557537E-2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0">
        <v>0</v>
      </c>
      <c r="Q65" s="18">
        <v>1955</v>
      </c>
      <c r="R65" s="14">
        <v>2.7399303383627303E-2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4:27" x14ac:dyDescent="0.35">
      <c r="D66" s="2">
        <v>1955</v>
      </c>
      <c r="E66" s="9">
        <v>5</v>
      </c>
      <c r="F66" s="5">
        <v>-7.9960013139304328E-3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0">
        <v>0</v>
      </c>
      <c r="Q66" s="18">
        <v>1955</v>
      </c>
      <c r="R66" s="14">
        <v>-3.5065308805843102E-3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</row>
    <row r="67" spans="4:27" x14ac:dyDescent="0.35">
      <c r="D67" s="2">
        <v>1955</v>
      </c>
      <c r="E67" s="9">
        <v>6</v>
      </c>
      <c r="F67" s="5">
        <v>1.9637428836626263E-2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10">
        <v>0</v>
      </c>
      <c r="Q67" s="18">
        <v>1955</v>
      </c>
      <c r="R67" s="14">
        <v>2.6518749836516343E-2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</row>
    <row r="68" spans="4:27" x14ac:dyDescent="0.35">
      <c r="D68" s="2">
        <v>1955</v>
      </c>
      <c r="E68" s="9">
        <v>7</v>
      </c>
      <c r="F68" s="5">
        <v>4.4233364338179357E-2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0">
        <v>0</v>
      </c>
      <c r="Q68" s="18">
        <v>1955</v>
      </c>
      <c r="R68" s="14">
        <v>4.5685617401301365E-2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4:27" x14ac:dyDescent="0.35">
      <c r="D69" s="2">
        <v>1955</v>
      </c>
      <c r="E69" s="9">
        <v>8</v>
      </c>
      <c r="F69" s="5">
        <v>-6.1409440704940409E-3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10">
        <v>0</v>
      </c>
      <c r="Q69" s="18">
        <v>1955</v>
      </c>
      <c r="R69" s="14">
        <v>-2.1110299744981024E-3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4:27" x14ac:dyDescent="0.35">
      <c r="D70" s="2">
        <v>1955</v>
      </c>
      <c r="E70" s="9">
        <v>9</v>
      </c>
      <c r="F70" s="5">
        <v>-3.844698817338827E-2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10">
        <v>0</v>
      </c>
      <c r="Q70" s="18">
        <v>1955</v>
      </c>
      <c r="R70" s="14">
        <v>-3.1948586981620591E-2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</row>
    <row r="71" spans="4:27" x14ac:dyDescent="0.35">
      <c r="D71" s="2">
        <v>1955</v>
      </c>
      <c r="E71" s="9">
        <v>10</v>
      </c>
      <c r="F71" s="5">
        <v>-8.3957770589594399E-3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10">
        <v>0</v>
      </c>
      <c r="Q71" s="18">
        <v>1955</v>
      </c>
      <c r="R71" s="14">
        <v>-6.677697124336579E-3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</row>
    <row r="72" spans="4:27" x14ac:dyDescent="0.35">
      <c r="D72" s="2">
        <v>1955</v>
      </c>
      <c r="E72" s="9">
        <v>11</v>
      </c>
      <c r="F72" s="5">
        <v>3.4539844906411897E-2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10">
        <v>0</v>
      </c>
      <c r="Q72" s="18">
        <v>1955</v>
      </c>
      <c r="R72" s="14">
        <v>3.9758731178778373E-2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</row>
    <row r="73" spans="4:27" x14ac:dyDescent="0.35">
      <c r="D73" s="2">
        <v>1955</v>
      </c>
      <c r="E73" s="9">
        <v>12</v>
      </c>
      <c r="F73" s="5">
        <v>-2.0885331735697572E-2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10">
        <v>0</v>
      </c>
      <c r="Q73" s="18">
        <v>1955</v>
      </c>
      <c r="R73" s="14">
        <v>-1.4653753587058884E-2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</row>
    <row r="74" spans="4:27" x14ac:dyDescent="0.35">
      <c r="D74" s="2">
        <v>1956</v>
      </c>
      <c r="E74" s="9">
        <v>1</v>
      </c>
      <c r="F74" s="5">
        <v>-3.0232249013638648E-3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0">
        <v>0</v>
      </c>
      <c r="Q74" s="18">
        <v>1956</v>
      </c>
      <c r="R74" s="14">
        <v>-1.5218712751183736E-3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4:27" x14ac:dyDescent="0.35">
      <c r="D75" s="2">
        <v>1956</v>
      </c>
      <c r="E75" s="9">
        <v>2</v>
      </c>
      <c r="F75" s="5">
        <v>1.6278462990608672E-2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10">
        <v>0</v>
      </c>
      <c r="Q75" s="18">
        <v>1956</v>
      </c>
      <c r="R75" s="14">
        <v>2.1406338965831197E-2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</row>
    <row r="76" spans="4:27" x14ac:dyDescent="0.35">
      <c r="D76" s="2">
        <v>1956</v>
      </c>
      <c r="E76" s="9">
        <v>3</v>
      </c>
      <c r="F76" s="5">
        <v>3.4377322004120012E-2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0">
        <v>0</v>
      </c>
      <c r="Q76" s="18">
        <v>1956</v>
      </c>
      <c r="R76" s="14">
        <v>3.9917371964194127E-2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</row>
    <row r="77" spans="4:27" x14ac:dyDescent="0.35">
      <c r="D77" s="2">
        <v>1956</v>
      </c>
      <c r="E77" s="9">
        <v>4</v>
      </c>
      <c r="F77" s="5">
        <v>-2.8433700341198031E-2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10">
        <v>0</v>
      </c>
      <c r="Q77" s="18">
        <v>1956</v>
      </c>
      <c r="R77" s="14">
        <v>-2.624948461227123E-2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</row>
    <row r="78" spans="4:27" x14ac:dyDescent="0.35">
      <c r="D78" s="2">
        <v>1956</v>
      </c>
      <c r="E78" s="9">
        <v>5</v>
      </c>
      <c r="F78" s="5">
        <v>-1.5196096873864338E-2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0">
        <v>0</v>
      </c>
      <c r="Q78" s="18">
        <v>1956</v>
      </c>
      <c r="R78" s="14">
        <v>-1.0681398886854553E-2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4:27" x14ac:dyDescent="0.35">
      <c r="D79" s="2">
        <v>1956</v>
      </c>
      <c r="E79" s="9">
        <v>6</v>
      </c>
      <c r="F79" s="5">
        <v>2.586097431378731E-2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10">
        <v>0</v>
      </c>
      <c r="Q79" s="18">
        <v>1956</v>
      </c>
      <c r="R79" s="14">
        <v>3.2927699720465865E-2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</row>
    <row r="80" spans="4:27" x14ac:dyDescent="0.35">
      <c r="D80" s="2">
        <v>1956</v>
      </c>
      <c r="E80" s="9">
        <v>7</v>
      </c>
      <c r="F80" s="5">
        <v>5.1991239871964197E-2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0">
        <v>0</v>
      </c>
      <c r="Q80" s="18">
        <v>1956</v>
      </c>
      <c r="R80" s="14">
        <v>5.3543909423430409E-2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</row>
    <row r="81" spans="4:27" x14ac:dyDescent="0.35">
      <c r="D81" s="2">
        <v>1956</v>
      </c>
      <c r="E81" s="9">
        <v>8</v>
      </c>
      <c r="F81" s="5">
        <v>-3.2536056100207156E-2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10">
        <v>0</v>
      </c>
      <c r="Q81" s="18">
        <v>1956</v>
      </c>
      <c r="R81" s="14">
        <v>-2.8518712860952439E-2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</row>
    <row r="82" spans="4:27" x14ac:dyDescent="0.35">
      <c r="D82" s="2">
        <v>1956</v>
      </c>
      <c r="E82" s="9">
        <v>9</v>
      </c>
      <c r="F82" s="5">
        <v>-3.9770450367030218E-2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10">
        <v>0</v>
      </c>
      <c r="Q82" s="18">
        <v>1956</v>
      </c>
      <c r="R82" s="14">
        <v>-3.3961894193785196E-2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r="83" spans="4:27" x14ac:dyDescent="0.35">
      <c r="D83" s="2">
        <v>1956</v>
      </c>
      <c r="E83" s="9">
        <v>10</v>
      </c>
      <c r="F83" s="5">
        <v>3.5985567922464422E-3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10">
        <v>0</v>
      </c>
      <c r="Q83" s="18">
        <v>1956</v>
      </c>
      <c r="R83" s="14">
        <v>7.0748913055107467E-3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</row>
    <row r="84" spans="4:27" x14ac:dyDescent="0.35">
      <c r="D84" s="2">
        <v>1956</v>
      </c>
      <c r="E84" s="9">
        <v>11</v>
      </c>
      <c r="F84" s="5">
        <v>1.4576204605538204E-2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0">
        <v>0</v>
      </c>
      <c r="Q84" s="18">
        <v>1956</v>
      </c>
      <c r="R84" s="14">
        <v>1.9954813276303746E-2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</row>
    <row r="85" spans="4:27" x14ac:dyDescent="0.35">
      <c r="D85" s="2">
        <v>1956</v>
      </c>
      <c r="E85" s="9">
        <v>12</v>
      </c>
      <c r="F85" s="5">
        <v>2.0972509964150433E-2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10">
        <v>0</v>
      </c>
      <c r="Q85" s="18">
        <v>1956</v>
      </c>
      <c r="R85" s="14">
        <v>2.8481199266473248E-2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4:27" x14ac:dyDescent="0.35">
      <c r="D86" s="2">
        <v>1957</v>
      </c>
      <c r="E86" s="9">
        <v>1</v>
      </c>
      <c r="F86" s="5">
        <v>2.2605830035742108E-2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10">
        <v>0</v>
      </c>
      <c r="Q86" s="18">
        <v>1957</v>
      </c>
      <c r="R86" s="14">
        <v>2.4386073482413402E-2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4:27" x14ac:dyDescent="0.35">
      <c r="D87" s="2">
        <v>1957</v>
      </c>
      <c r="E87" s="9">
        <v>2</v>
      </c>
      <c r="F87" s="5">
        <v>-9.0053299550590105E-3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10">
        <v>0</v>
      </c>
      <c r="Q87" s="18">
        <v>1957</v>
      </c>
      <c r="R87" s="14">
        <v>-3.6397227310458551E-3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</row>
    <row r="88" spans="4:27" x14ac:dyDescent="0.35">
      <c r="D88" s="2">
        <v>1957</v>
      </c>
      <c r="E88" s="9">
        <v>3</v>
      </c>
      <c r="F88" s="5">
        <v>-5.5205309460908797E-4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10">
        <v>0</v>
      </c>
      <c r="Q88" s="18">
        <v>1957</v>
      </c>
      <c r="R88" s="14">
        <v>8.3811470705854353E-3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r="89" spans="4:27" x14ac:dyDescent="0.35">
      <c r="D89" s="2">
        <v>1957</v>
      </c>
      <c r="E89" s="9">
        <v>4</v>
      </c>
      <c r="F89" s="5">
        <v>1.8634080039918691E-2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10">
        <v>0</v>
      </c>
      <c r="Q89" s="18">
        <v>1957</v>
      </c>
      <c r="R89" s="14">
        <v>1.9837494501151975E-2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</row>
    <row r="90" spans="4:27" x14ac:dyDescent="0.35">
      <c r="D90" s="2">
        <v>1957</v>
      </c>
      <c r="E90" s="9">
        <v>5</v>
      </c>
      <c r="F90" s="5">
        <v>1.819392712975958E-2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10">
        <v>0</v>
      </c>
      <c r="Q90" s="18">
        <v>1957</v>
      </c>
      <c r="R90" s="14">
        <v>2.2521108929889188E-2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4:27" x14ac:dyDescent="0.35">
      <c r="D91" s="2">
        <v>1957</v>
      </c>
      <c r="E91" s="9">
        <v>6</v>
      </c>
      <c r="F91" s="5">
        <v>-6.515459722928181E-2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10">
        <v>0</v>
      </c>
      <c r="Q91" s="18">
        <v>1957</v>
      </c>
      <c r="R91" s="14">
        <v>-5.7458203886324943E-2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4:27" x14ac:dyDescent="0.35">
      <c r="D92" s="2">
        <v>1957</v>
      </c>
      <c r="E92" s="9">
        <v>7</v>
      </c>
      <c r="F92" s="5">
        <v>4.191745753151445E-3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10">
        <v>0</v>
      </c>
      <c r="Q92" s="18">
        <v>1957</v>
      </c>
      <c r="R92" s="14">
        <v>6.5463346070487507E-3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4:27" x14ac:dyDescent="0.35">
      <c r="D93" s="2">
        <v>1957</v>
      </c>
      <c r="E93" s="9">
        <v>8</v>
      </c>
      <c r="F93" s="5">
        <v>-1.9590065203451402E-2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10">
        <v>0</v>
      </c>
      <c r="Q93" s="18">
        <v>1957</v>
      </c>
      <c r="R93" s="14">
        <v>-1.5119596318269967E-2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4:27" x14ac:dyDescent="0.35">
      <c r="D94" s="2">
        <v>1957</v>
      </c>
      <c r="E94" s="9">
        <v>9</v>
      </c>
      <c r="F94" s="5">
        <v>-1.9548794287170122E-2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10">
        <v>0</v>
      </c>
      <c r="Q94" s="18">
        <v>1957</v>
      </c>
      <c r="R94" s="14">
        <v>-1.0880100354358692E-2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4:27" x14ac:dyDescent="0.35">
      <c r="D95" s="2">
        <v>1957</v>
      </c>
      <c r="E95" s="9">
        <v>10</v>
      </c>
      <c r="F95" s="5">
        <v>-1.2943176004896502E-2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10">
        <v>0</v>
      </c>
      <c r="Q95" s="18">
        <v>1957</v>
      </c>
      <c r="R95" s="14">
        <v>-1.1366081781756817E-2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4:27" x14ac:dyDescent="0.35">
      <c r="D96" s="2">
        <v>1957</v>
      </c>
      <c r="E96" s="9">
        <v>11</v>
      </c>
      <c r="F96" s="5">
        <v>3.7761228277244485E-2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10">
        <v>0</v>
      </c>
      <c r="Q96" s="18">
        <v>1957</v>
      </c>
      <c r="R96" s="14">
        <v>4.4029642050496927E-2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4:27" x14ac:dyDescent="0.35">
      <c r="D97" s="2">
        <v>1957</v>
      </c>
      <c r="E97" s="9">
        <v>12</v>
      </c>
      <c r="F97" s="5">
        <v>2.4199648418268369E-2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10">
        <v>0</v>
      </c>
      <c r="Q97" s="18">
        <v>1957</v>
      </c>
      <c r="R97" s="14">
        <v>3.1347044418140381E-2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4:27" x14ac:dyDescent="0.35">
      <c r="D98" s="2">
        <v>1958</v>
      </c>
      <c r="E98" s="9">
        <v>1</v>
      </c>
      <c r="F98" s="5">
        <v>5.2315678980999786E-2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0">
        <v>0</v>
      </c>
      <c r="Q98" s="18">
        <v>1958</v>
      </c>
      <c r="R98" s="14">
        <v>5.3920878309047515E-2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4:27" x14ac:dyDescent="0.35">
      <c r="D99" s="2">
        <v>1958</v>
      </c>
      <c r="E99" s="9">
        <v>2</v>
      </c>
      <c r="F99" s="5">
        <v>7.4016921380210916E-3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10">
        <v>0</v>
      </c>
      <c r="Q99" s="18">
        <v>1958</v>
      </c>
      <c r="R99" s="14">
        <v>1.1940066955488913E-2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4:27" x14ac:dyDescent="0.35">
      <c r="D100" s="2">
        <v>1958</v>
      </c>
      <c r="E100" s="9">
        <v>3</v>
      </c>
      <c r="F100" s="5">
        <v>2.334500834249064E-2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10">
        <v>0</v>
      </c>
      <c r="Q100" s="18">
        <v>1958</v>
      </c>
      <c r="R100" s="14">
        <v>3.2472072529705041E-2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4:27" x14ac:dyDescent="0.35">
      <c r="D101" s="2">
        <v>1958</v>
      </c>
      <c r="E101" s="9">
        <v>4</v>
      </c>
      <c r="F101" s="5">
        <v>3.9551707144677095E-2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10">
        <v>0</v>
      </c>
      <c r="Q101" s="18">
        <v>1958</v>
      </c>
      <c r="R101" s="14">
        <v>4.091893412747518E-2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4:27" x14ac:dyDescent="0.35">
      <c r="D102" s="2">
        <v>1958</v>
      </c>
      <c r="E102" s="9">
        <v>5</v>
      </c>
      <c r="F102" s="5">
        <v>8.1723700588479681E-3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10">
        <v>0</v>
      </c>
      <c r="Q102" s="18">
        <v>1958</v>
      </c>
      <c r="R102" s="14">
        <v>1.2634796890947774E-2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4:27" x14ac:dyDescent="0.35">
      <c r="D103" s="2">
        <v>1958</v>
      </c>
      <c r="E103" s="9">
        <v>6</v>
      </c>
      <c r="F103" s="5">
        <v>1.1890367929409878E-2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10">
        <v>0</v>
      </c>
      <c r="Q103" s="18">
        <v>1958</v>
      </c>
      <c r="R103" s="14">
        <v>2.1912751477405828E-2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4:27" x14ac:dyDescent="0.35">
      <c r="D104" s="2">
        <v>1958</v>
      </c>
      <c r="E104" s="9">
        <v>7</v>
      </c>
      <c r="F104" s="5">
        <v>2.8020290361516331E-3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10">
        <v>0</v>
      </c>
      <c r="Q104" s="18">
        <v>1958</v>
      </c>
      <c r="R104" s="14">
        <v>4.1986236981083613E-3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4:27" x14ac:dyDescent="0.35">
      <c r="D105" s="2">
        <v>1958</v>
      </c>
      <c r="E105" s="9">
        <v>8</v>
      </c>
      <c r="F105" s="5">
        <v>-1.4174217849163003E-2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10">
        <v>0</v>
      </c>
      <c r="Q105" s="18">
        <v>1958</v>
      </c>
      <c r="R105" s="14">
        <v>-1.0314286905740763E-2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4:27" x14ac:dyDescent="0.35">
      <c r="D106" s="2">
        <v>1958</v>
      </c>
      <c r="E106" s="9">
        <v>9</v>
      </c>
      <c r="F106" s="5">
        <v>4.2088807965048991E-2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10">
        <v>0</v>
      </c>
      <c r="Q106" s="18">
        <v>1958</v>
      </c>
      <c r="R106" s="14">
        <v>5.2723118773839332E-2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4:27" x14ac:dyDescent="0.35">
      <c r="D107" s="2">
        <v>1958</v>
      </c>
      <c r="E107" s="9">
        <v>10</v>
      </c>
      <c r="F107" s="5">
        <v>2.9212626078078893E-2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10">
        <v>0</v>
      </c>
      <c r="Q107" s="18">
        <v>1958</v>
      </c>
      <c r="R107" s="14">
        <v>3.0484816447449652E-2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4:27" x14ac:dyDescent="0.35">
      <c r="D108" s="2">
        <v>1958</v>
      </c>
      <c r="E108" s="9">
        <v>11</v>
      </c>
      <c r="F108" s="5">
        <v>2.2764095840335927E-2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10">
        <v>0</v>
      </c>
      <c r="Q108" s="18">
        <v>1958</v>
      </c>
      <c r="R108" s="14">
        <v>2.7380374800894822E-2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4:27" x14ac:dyDescent="0.35">
      <c r="D109" s="2">
        <v>1958</v>
      </c>
      <c r="E109" s="9">
        <v>12</v>
      </c>
      <c r="F109" s="5">
        <v>8.2431413262348679E-2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10">
        <v>0</v>
      </c>
      <c r="Q109" s="18">
        <v>1958</v>
      </c>
      <c r="R109" s="14">
        <v>9.0833334163854668E-2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4:27" x14ac:dyDescent="0.35">
      <c r="D110" s="2">
        <v>1959</v>
      </c>
      <c r="E110" s="9">
        <v>1</v>
      </c>
      <c r="F110" s="5">
        <v>-1.2533623323957156E-3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10">
        <v>0</v>
      </c>
      <c r="Q110" s="18">
        <v>1959</v>
      </c>
      <c r="R110" s="14">
        <v>9.9124396610277953E-5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4:27" x14ac:dyDescent="0.35">
      <c r="D111" s="2">
        <v>1959</v>
      </c>
      <c r="E111" s="9">
        <v>2</v>
      </c>
      <c r="F111" s="5">
        <v>1.3694773371881339E-2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10">
        <v>0</v>
      </c>
      <c r="Q111" s="18">
        <v>1959</v>
      </c>
      <c r="R111" s="14">
        <v>1.7161987119946591E-2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4:27" x14ac:dyDescent="0.35">
      <c r="D112" s="2">
        <v>1959</v>
      </c>
      <c r="E112" s="9">
        <v>3</v>
      </c>
      <c r="F112" s="5">
        <v>2.1675169320104191E-2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10">
        <v>0</v>
      </c>
      <c r="Q112" s="18">
        <v>1959</v>
      </c>
      <c r="R112" s="14">
        <v>3.1087172896047257E-2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4:27" x14ac:dyDescent="0.35">
      <c r="D113" s="2">
        <v>1959</v>
      </c>
      <c r="E113" s="9">
        <v>4</v>
      </c>
      <c r="F113" s="5">
        <v>-1.8631039223092512E-2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10">
        <v>0</v>
      </c>
      <c r="Q113" s="18">
        <v>1959</v>
      </c>
      <c r="R113" s="14">
        <v>-1.8057747535032136E-2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4:27" x14ac:dyDescent="0.35">
      <c r="D114" s="2">
        <v>1959</v>
      </c>
      <c r="E114" s="9">
        <v>5</v>
      </c>
      <c r="F114" s="5">
        <v>-1.66778356006189E-2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10">
        <v>0</v>
      </c>
      <c r="Q114" s="18">
        <v>1959</v>
      </c>
      <c r="R114" s="14">
        <v>-1.3451766392433926E-2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4:27" x14ac:dyDescent="0.35">
      <c r="D115" s="2">
        <v>1959</v>
      </c>
      <c r="E115" s="9">
        <v>6</v>
      </c>
      <c r="F115" s="5">
        <v>-4.0463602189576571E-2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10">
        <v>0</v>
      </c>
      <c r="Q115" s="18">
        <v>1959</v>
      </c>
      <c r="R115" s="14">
        <v>-3.1442907527434373E-2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4:27" x14ac:dyDescent="0.35">
      <c r="D116" s="2">
        <v>1959</v>
      </c>
      <c r="E116" s="9">
        <v>7</v>
      </c>
      <c r="F116" s="5">
        <v>3.1685861260780421E-2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10">
        <v>0</v>
      </c>
      <c r="Q116" s="18">
        <v>1959</v>
      </c>
      <c r="R116" s="14">
        <v>3.296910042977249E-2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4:27" x14ac:dyDescent="0.35">
      <c r="D117" s="2">
        <v>1959</v>
      </c>
      <c r="E117" s="9">
        <v>8</v>
      </c>
      <c r="F117" s="5">
        <v>8.5326475320267534E-3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10">
        <v>0</v>
      </c>
      <c r="Q117" s="18">
        <v>1959</v>
      </c>
      <c r="R117" s="14">
        <v>1.1213658554144433E-2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4:27" x14ac:dyDescent="0.35">
      <c r="D118" s="2">
        <v>1959</v>
      </c>
      <c r="E118" s="9">
        <v>9</v>
      </c>
      <c r="F118" s="5">
        <v>-4.1633783948023369E-2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10">
        <v>0</v>
      </c>
      <c r="Q118" s="18">
        <v>1959</v>
      </c>
      <c r="R118" s="14">
        <v>-3.0983806286963678E-2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4:27" x14ac:dyDescent="0.35">
      <c r="D119" s="2">
        <v>1959</v>
      </c>
      <c r="E119" s="9">
        <v>10</v>
      </c>
      <c r="F119" s="5">
        <v>-4.5243388821339606E-3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10">
        <v>0</v>
      </c>
      <c r="Q119" s="18">
        <v>1959</v>
      </c>
      <c r="R119" s="14">
        <v>-3.2361267956265774E-3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4:27" x14ac:dyDescent="0.35">
      <c r="D120" s="2">
        <v>1959</v>
      </c>
      <c r="E120" s="9">
        <v>11</v>
      </c>
      <c r="F120" s="5">
        <v>-9.9567758943950816E-3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10">
        <v>0</v>
      </c>
      <c r="Q120" s="18">
        <v>1959</v>
      </c>
      <c r="R120" s="14">
        <v>-5.5419684580103332E-3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4:27" x14ac:dyDescent="0.35">
      <c r="D121" s="2">
        <v>1959</v>
      </c>
      <c r="E121" s="9">
        <v>12</v>
      </c>
      <c r="F121" s="5">
        <v>1.9754121469947379E-2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10">
        <v>0</v>
      </c>
      <c r="Q121" s="18">
        <v>1959</v>
      </c>
      <c r="R121" s="14">
        <v>2.8406212474098583E-2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4:27" x14ac:dyDescent="0.35">
      <c r="D122" s="2">
        <v>1960</v>
      </c>
      <c r="E122" s="9">
        <v>1</v>
      </c>
      <c r="F122" s="5">
        <v>-2.2364117012402106E-2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10">
        <v>0</v>
      </c>
      <c r="Q122" s="18">
        <v>1960</v>
      </c>
      <c r="R122" s="14">
        <v>-2.1159661665656578E-2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</row>
    <row r="123" spans="4:27" x14ac:dyDescent="0.35">
      <c r="D123" s="2">
        <v>1960</v>
      </c>
      <c r="E123" s="9">
        <v>2</v>
      </c>
      <c r="F123" s="5">
        <v>1.2557483514508503E-2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10">
        <v>0</v>
      </c>
      <c r="Q123" s="18">
        <v>1960</v>
      </c>
      <c r="R123" s="14">
        <v>1.5474953894134853E-2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</row>
    <row r="124" spans="4:27" x14ac:dyDescent="0.35">
      <c r="D124" s="2">
        <v>1960</v>
      </c>
      <c r="E124" s="9">
        <v>3</v>
      </c>
      <c r="F124" s="5">
        <v>1.3330586101293628E-2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10">
        <v>0</v>
      </c>
      <c r="Q124" s="18">
        <v>1960</v>
      </c>
      <c r="R124" s="14">
        <v>2.3631324018132734E-2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4:27" x14ac:dyDescent="0.35">
      <c r="D125" s="2">
        <v>1960</v>
      </c>
      <c r="E125" s="9">
        <v>4</v>
      </c>
      <c r="F125" s="5">
        <v>-1.0265109200938978E-3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10">
        <v>0</v>
      </c>
      <c r="Q125" s="18">
        <v>1960</v>
      </c>
      <c r="R125" s="14">
        <v>1.4781441686317291E-4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</row>
    <row r="126" spans="4:27" x14ac:dyDescent="0.35">
      <c r="D126" s="2">
        <v>1960</v>
      </c>
      <c r="E126" s="9">
        <v>5</v>
      </c>
      <c r="F126" s="5">
        <v>-3.1915230875256251E-3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10">
        <v>0</v>
      </c>
      <c r="Q126" s="18">
        <v>1960</v>
      </c>
      <c r="R126" s="14">
        <v>3.9401283153068996E-4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</row>
    <row r="127" spans="4:27" x14ac:dyDescent="0.35">
      <c r="D127" s="2">
        <v>1960</v>
      </c>
      <c r="E127" s="9">
        <v>6</v>
      </c>
      <c r="F127" s="5">
        <v>7.2293651489653499E-2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10">
        <v>0</v>
      </c>
      <c r="Q127" s="18">
        <v>1960</v>
      </c>
      <c r="R127" s="14">
        <v>8.1870634290434785E-2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</row>
    <row r="128" spans="4:27" x14ac:dyDescent="0.35">
      <c r="D128" s="2">
        <v>1960</v>
      </c>
      <c r="E128" s="9">
        <v>7</v>
      </c>
      <c r="F128" s="5">
        <v>-1.600892653392674E-3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10">
        <v>0</v>
      </c>
      <c r="Q128" s="18">
        <v>1960</v>
      </c>
      <c r="R128" s="14">
        <v>-6.7896649607396265E-5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</row>
    <row r="129" spans="4:27" x14ac:dyDescent="0.35">
      <c r="D129" s="2">
        <v>1960</v>
      </c>
      <c r="E129" s="9">
        <v>8</v>
      </c>
      <c r="F129" s="5">
        <v>3.1277273154902009E-2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10">
        <v>0</v>
      </c>
      <c r="Q129" s="18">
        <v>1960</v>
      </c>
      <c r="R129" s="14">
        <v>3.503509245677347E-2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</row>
    <row r="130" spans="4:27" x14ac:dyDescent="0.35">
      <c r="D130" s="2">
        <v>1960</v>
      </c>
      <c r="E130" s="9">
        <v>9</v>
      </c>
      <c r="F130" s="5">
        <v>-6.6413999768264578E-2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10">
        <v>0</v>
      </c>
      <c r="Q130" s="18">
        <v>1960</v>
      </c>
      <c r="R130" s="14">
        <v>-5.8037184502198615E-2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  <row r="131" spans="4:27" x14ac:dyDescent="0.35">
      <c r="D131" s="2">
        <v>1960</v>
      </c>
      <c r="E131" s="9">
        <v>10</v>
      </c>
      <c r="F131" s="5">
        <v>2.0184790619544049E-2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10">
        <v>0</v>
      </c>
      <c r="Q131" s="18">
        <v>1960</v>
      </c>
      <c r="R131" s="14">
        <v>2.1866934120549079E-2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pans="4:27" x14ac:dyDescent="0.35">
      <c r="D132" s="2">
        <v>1960</v>
      </c>
      <c r="E132" s="9">
        <v>11</v>
      </c>
      <c r="F132" s="5">
        <v>3.134467386728057E-2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0">
        <v>0</v>
      </c>
      <c r="Q132" s="18">
        <v>1960</v>
      </c>
      <c r="R132" s="14">
        <v>3.6341862207960131E-2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  <row r="133" spans="4:27" x14ac:dyDescent="0.35">
      <c r="D133" s="2">
        <v>1960</v>
      </c>
      <c r="E133" s="9">
        <v>12</v>
      </c>
      <c r="F133" s="5">
        <v>6.897750249214897E-2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10">
        <v>0</v>
      </c>
      <c r="Q133" s="18">
        <v>1960</v>
      </c>
      <c r="R133" s="14">
        <v>7.4115285985027937E-2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4:27" x14ac:dyDescent="0.35">
      <c r="D134" s="2">
        <v>1961</v>
      </c>
      <c r="E134" s="9">
        <v>1</v>
      </c>
      <c r="F134" s="5">
        <v>6.3021824157310682E-2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10">
        <v>0</v>
      </c>
      <c r="Q134" s="18">
        <v>1961</v>
      </c>
      <c r="R134" s="14">
        <v>6.5432046478515443E-2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  <row r="135" spans="4:27" x14ac:dyDescent="0.35">
      <c r="D135" s="2">
        <v>1961</v>
      </c>
      <c r="E135" s="9">
        <v>2</v>
      </c>
      <c r="F135" s="5">
        <v>2.5652678099549464E-2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10">
        <v>0</v>
      </c>
      <c r="Q135" s="18">
        <v>1961</v>
      </c>
      <c r="R135" s="14">
        <v>2.8752970613073137E-2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4:27" x14ac:dyDescent="0.35">
      <c r="D136" s="2">
        <v>1961</v>
      </c>
      <c r="E136" s="9">
        <v>3</v>
      </c>
      <c r="F136" s="5">
        <v>3.2259349719756657E-2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10">
        <v>0</v>
      </c>
      <c r="Q136" s="18">
        <v>1961</v>
      </c>
      <c r="R136" s="14">
        <v>3.695055626358771E-2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</row>
    <row r="137" spans="4:27" x14ac:dyDescent="0.35">
      <c r="D137" s="2">
        <v>1961</v>
      </c>
      <c r="E137" s="9">
        <v>4</v>
      </c>
      <c r="F137" s="5">
        <v>-7.2793481385705558E-3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10">
        <v>0</v>
      </c>
      <c r="Q137" s="18">
        <v>1961</v>
      </c>
      <c r="R137" s="14">
        <v>-6.0541919714294538E-3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</row>
    <row r="138" spans="4:27" x14ac:dyDescent="0.35">
      <c r="D138" s="2">
        <v>1961</v>
      </c>
      <c r="E138" s="9">
        <v>5</v>
      </c>
      <c r="F138" s="5">
        <v>1.3046420885982764E-2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10">
        <v>0</v>
      </c>
      <c r="Q138" s="18">
        <v>1961</v>
      </c>
      <c r="R138" s="14">
        <v>1.7399840883200707E-2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</row>
    <row r="139" spans="4:27" x14ac:dyDescent="0.35">
      <c r="D139" s="2">
        <v>1961</v>
      </c>
      <c r="E139" s="9">
        <v>6</v>
      </c>
      <c r="F139" s="5">
        <v>-1.2197270725333395E-2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10">
        <v>0</v>
      </c>
      <c r="Q139" s="18">
        <v>1961</v>
      </c>
      <c r="R139" s="14">
        <v>-6.6975695873750978E-3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</row>
    <row r="140" spans="4:27" x14ac:dyDescent="0.35">
      <c r="D140" s="2">
        <v>1961</v>
      </c>
      <c r="E140" s="9">
        <v>7</v>
      </c>
      <c r="F140" s="5">
        <v>3.3367728908343247E-2</v>
      </c>
      <c r="G140" s="5">
        <v>3.8443867674608209E-2</v>
      </c>
      <c r="H140" s="5">
        <v>3.7510013527649252E-2</v>
      </c>
      <c r="I140" s="5">
        <v>3.7242381673723381E-2</v>
      </c>
      <c r="J140" s="5">
        <v>3.8826685886021645E-2</v>
      </c>
      <c r="K140" s="5">
        <v>3.8926805515244654E-2</v>
      </c>
      <c r="L140" s="5">
        <v>3.8826685886021645E-2</v>
      </c>
      <c r="M140" s="5">
        <v>0</v>
      </c>
      <c r="N140" s="5">
        <v>3.7989190090753001E-2</v>
      </c>
      <c r="O140" s="5">
        <v>0</v>
      </c>
      <c r="P140" s="10">
        <v>3.9767854841312913E-2</v>
      </c>
      <c r="Q140" s="18">
        <v>1961</v>
      </c>
      <c r="R140" s="14">
        <v>3.4510618587937456E-2</v>
      </c>
      <c r="S140" s="5">
        <v>0</v>
      </c>
      <c r="T140" s="5">
        <v>3.8698291666506165E-2</v>
      </c>
      <c r="U140" s="5">
        <v>3.8497735239564332E-2</v>
      </c>
      <c r="V140" s="5">
        <v>3.9847024629264642E-2</v>
      </c>
      <c r="W140" s="5">
        <v>3.9965042640169451E-2</v>
      </c>
      <c r="X140" s="5">
        <v>3.9847024629264642E-2</v>
      </c>
      <c r="Y140" s="5">
        <v>0</v>
      </c>
      <c r="Z140" s="5">
        <v>3.9044059694244779E-2</v>
      </c>
      <c r="AA140" s="5">
        <v>4.0543612321848346E-2</v>
      </c>
    </row>
    <row r="141" spans="4:27" x14ac:dyDescent="0.35">
      <c r="D141" s="2">
        <v>1961</v>
      </c>
      <c r="E141" s="9">
        <v>8</v>
      </c>
      <c r="F141" s="5">
        <v>4.5083759290528096E-2</v>
      </c>
      <c r="G141" s="5">
        <v>4.1642983977438944E-2</v>
      </c>
      <c r="H141" s="5">
        <v>4.5703286372061877E-2</v>
      </c>
      <c r="I141" s="5">
        <v>4.6619160266668083E-2</v>
      </c>
      <c r="J141" s="5">
        <v>3.9555752265695875E-2</v>
      </c>
      <c r="K141" s="5">
        <v>4.0186784215651063E-2</v>
      </c>
      <c r="L141" s="5">
        <v>3.9555752265695875E-2</v>
      </c>
      <c r="M141" s="5">
        <v>0</v>
      </c>
      <c r="N141" s="5">
        <v>3.7670108304652845E-2</v>
      </c>
      <c r="O141" s="5">
        <v>0</v>
      </c>
      <c r="P141" s="10">
        <v>3.5853399295851442E-2</v>
      </c>
      <c r="Q141" s="18">
        <v>1961</v>
      </c>
      <c r="R141" s="14">
        <v>4.8532995962266165E-2</v>
      </c>
      <c r="S141" s="5">
        <v>0</v>
      </c>
      <c r="T141" s="5">
        <v>5.1515309846607404E-2</v>
      </c>
      <c r="U141" s="5">
        <v>5.2147009352084661E-2</v>
      </c>
      <c r="V141" s="5">
        <v>4.4668014193765433E-2</v>
      </c>
      <c r="W141" s="5">
        <v>4.5309811222263997E-2</v>
      </c>
      <c r="X141" s="5">
        <v>4.4668014193765433E-2</v>
      </c>
      <c r="Y141" s="5">
        <v>0</v>
      </c>
      <c r="Z141" s="5">
        <v>4.3813022209489301E-2</v>
      </c>
      <c r="AA141" s="5">
        <v>4.1504568493310336E-2</v>
      </c>
    </row>
    <row r="142" spans="4:27" x14ac:dyDescent="0.35">
      <c r="D142" s="2">
        <v>1961</v>
      </c>
      <c r="E142" s="9">
        <v>9</v>
      </c>
      <c r="F142" s="5">
        <v>3.1913569370812252E-2</v>
      </c>
      <c r="G142" s="5">
        <v>2.1928025153389749E-2</v>
      </c>
      <c r="H142" s="5">
        <v>3.2504759622560102E-2</v>
      </c>
      <c r="I142" s="5">
        <v>3.2446163924448969E-2</v>
      </c>
      <c r="J142" s="5">
        <v>2.3879489854156701E-2</v>
      </c>
      <c r="K142" s="5">
        <v>2.4013772789015845E-2</v>
      </c>
      <c r="L142" s="5">
        <v>2.3879489854156701E-2</v>
      </c>
      <c r="M142" s="5">
        <v>0</v>
      </c>
      <c r="N142" s="5">
        <v>1.1775865389773665E-2</v>
      </c>
      <c r="O142" s="5">
        <v>0</v>
      </c>
      <c r="P142" s="10">
        <v>1.9938055174425852E-2</v>
      </c>
      <c r="Q142" s="18">
        <v>1961</v>
      </c>
      <c r="R142" s="14">
        <v>3.8528295026502533E-2</v>
      </c>
      <c r="S142" s="5">
        <v>0</v>
      </c>
      <c r="T142" s="5">
        <v>3.4302043181620147E-2</v>
      </c>
      <c r="U142" s="5">
        <v>3.4267210500497018E-2</v>
      </c>
      <c r="V142" s="5">
        <v>2.7229670506875955E-2</v>
      </c>
      <c r="W142" s="5">
        <v>2.7479071670810051E-2</v>
      </c>
      <c r="X142" s="5">
        <v>2.7229670506875955E-2</v>
      </c>
      <c r="Y142" s="5">
        <v>0</v>
      </c>
      <c r="Z142" s="5">
        <v>1.6232286458737533E-2</v>
      </c>
      <c r="AA142" s="5">
        <v>2.379348776847923E-2</v>
      </c>
    </row>
    <row r="143" spans="4:27" x14ac:dyDescent="0.35">
      <c r="D143" s="2">
        <v>1961</v>
      </c>
      <c r="E143" s="9">
        <v>10</v>
      </c>
      <c r="F143" s="5">
        <v>7.4275848529782029E-2</v>
      </c>
      <c r="G143" s="5">
        <v>7.867052237602129E-2</v>
      </c>
      <c r="H143" s="5">
        <v>8.0351064735855474E-2</v>
      </c>
      <c r="I143" s="5">
        <v>7.849584640035058E-2</v>
      </c>
      <c r="J143" s="5">
        <v>7.7477687293339328E-2</v>
      </c>
      <c r="K143" s="5">
        <v>7.8637160564287961E-2</v>
      </c>
      <c r="L143" s="5">
        <v>7.7477687293339328E-2</v>
      </c>
      <c r="M143" s="5">
        <v>0</v>
      </c>
      <c r="N143" s="5">
        <v>8.5768346191546593E-2</v>
      </c>
      <c r="O143" s="5">
        <v>0</v>
      </c>
      <c r="P143" s="10">
        <v>7.9216677241718214E-2</v>
      </c>
      <c r="Q143" s="18">
        <v>1961</v>
      </c>
      <c r="R143" s="14">
        <v>7.6589280122922099E-2</v>
      </c>
      <c r="S143" s="5">
        <v>0</v>
      </c>
      <c r="T143" s="5">
        <v>8.3424526096611273E-2</v>
      </c>
      <c r="U143" s="5">
        <v>8.1504317362594572E-2</v>
      </c>
      <c r="V143" s="5">
        <v>8.0265271629910456E-2</v>
      </c>
      <c r="W143" s="5">
        <v>8.1444547341157594E-2</v>
      </c>
      <c r="X143" s="5">
        <v>8.0265271629910456E-2</v>
      </c>
      <c r="Y143" s="5">
        <v>0</v>
      </c>
      <c r="Z143" s="5">
        <v>8.8449616523519875E-2</v>
      </c>
      <c r="AA143" s="5">
        <v>8.2011951022255392E-2</v>
      </c>
    </row>
    <row r="144" spans="4:27" x14ac:dyDescent="0.35">
      <c r="D144" s="2">
        <v>1961</v>
      </c>
      <c r="E144" s="9">
        <v>11</v>
      </c>
      <c r="F144" s="5">
        <v>3.6445891034033229E-2</v>
      </c>
      <c r="G144" s="5">
        <v>2.0862355070694585E-2</v>
      </c>
      <c r="H144" s="5">
        <v>2.2401684412948059E-2</v>
      </c>
      <c r="I144" s="5">
        <v>2.2151114986596668E-2</v>
      </c>
      <c r="J144" s="5">
        <v>2.2638335236650375E-2</v>
      </c>
      <c r="K144" s="5">
        <v>2.2406957250277065E-2</v>
      </c>
      <c r="L144" s="5">
        <v>2.2638335236650375E-2</v>
      </c>
      <c r="M144" s="5">
        <v>0</v>
      </c>
      <c r="N144" s="5">
        <v>1.8031130008686797E-2</v>
      </c>
      <c r="O144" s="5">
        <v>0</v>
      </c>
      <c r="P144" s="10">
        <v>2.262494497682125E-2</v>
      </c>
      <c r="Q144" s="18">
        <v>1961</v>
      </c>
      <c r="R144" s="14">
        <v>3.9188140662378114E-2</v>
      </c>
      <c r="S144" s="5">
        <v>0</v>
      </c>
      <c r="T144" s="5">
        <v>2.6875374380474878E-2</v>
      </c>
      <c r="U144" s="5">
        <v>2.6466329284883124E-2</v>
      </c>
      <c r="V144" s="5">
        <v>2.7299842135723253E-2</v>
      </c>
      <c r="W144" s="5">
        <v>2.7100035157867221E-2</v>
      </c>
      <c r="X144" s="5">
        <v>2.7299842135723253E-2</v>
      </c>
      <c r="Y144" s="5">
        <v>0</v>
      </c>
      <c r="Z144" s="5">
        <v>2.3907917982184827E-2</v>
      </c>
      <c r="AA144" s="5">
        <v>2.7828335547438781E-2</v>
      </c>
    </row>
    <row r="145" spans="4:27" x14ac:dyDescent="0.35">
      <c r="D145" s="2">
        <v>1961</v>
      </c>
      <c r="E145" s="9">
        <v>12</v>
      </c>
      <c r="F145" s="5">
        <v>-4.1389721909142377E-2</v>
      </c>
      <c r="G145" s="5">
        <v>-3.9940608015666873E-2</v>
      </c>
      <c r="H145" s="5">
        <v>-4.0268325916912567E-2</v>
      </c>
      <c r="I145" s="5">
        <v>-3.9656537814801038E-2</v>
      </c>
      <c r="J145" s="5">
        <v>-4.1290643994569234E-2</v>
      </c>
      <c r="K145" s="5">
        <v>-4.0977961894544356E-2</v>
      </c>
      <c r="L145" s="5">
        <v>-4.1290643994569234E-2</v>
      </c>
      <c r="M145" s="5">
        <v>0</v>
      </c>
      <c r="N145" s="5">
        <v>-4.0686055553678969E-2</v>
      </c>
      <c r="O145" s="5">
        <v>0</v>
      </c>
      <c r="P145" s="10">
        <v>-4.2452484196025E-2</v>
      </c>
      <c r="Q145" s="18">
        <v>1961</v>
      </c>
      <c r="R145" s="14">
        <v>-3.6077289296951837E-2</v>
      </c>
      <c r="S145" s="5">
        <v>0</v>
      </c>
      <c r="T145" s="5">
        <v>-3.7486725071182787E-2</v>
      </c>
      <c r="U145" s="5">
        <v>-3.6860120550010304E-2</v>
      </c>
      <c r="V145" s="5">
        <v>-3.8653235032129508E-2</v>
      </c>
      <c r="W145" s="5">
        <v>-3.8276202574002931E-2</v>
      </c>
      <c r="X145" s="5">
        <v>-3.8653235032129508E-2</v>
      </c>
      <c r="Y145" s="5">
        <v>0</v>
      </c>
      <c r="Z145" s="5">
        <v>-3.8469049912698068E-2</v>
      </c>
      <c r="AA145" s="5">
        <v>-4.0018855022618732E-2</v>
      </c>
    </row>
    <row r="146" spans="4:27" s="52" customFormat="1" x14ac:dyDescent="0.35">
      <c r="D146" s="2">
        <v>1962</v>
      </c>
      <c r="E146" s="53">
        <v>1</v>
      </c>
      <c r="F146" s="51">
        <v>-4.222629616290155E-2</v>
      </c>
      <c r="G146" s="51">
        <v>-3.9239048732083878E-2</v>
      </c>
      <c r="H146" s="51">
        <v>-4.1758704920365118E-2</v>
      </c>
      <c r="I146" s="51">
        <v>-4.1042121798073643E-2</v>
      </c>
      <c r="J146" s="51">
        <v>-3.9960427218451985E-2</v>
      </c>
      <c r="K146" s="51">
        <v>-3.9962818153308016E-2</v>
      </c>
      <c r="L146" s="51">
        <v>-3.9960427218451985E-2</v>
      </c>
      <c r="M146" s="51">
        <v>0</v>
      </c>
      <c r="N146" s="51">
        <v>-4.0620542752861907E-2</v>
      </c>
      <c r="O146" s="51">
        <v>0</v>
      </c>
      <c r="P146" s="54">
        <v>-4.0222223360814775E-2</v>
      </c>
      <c r="Q146" s="2">
        <v>1962</v>
      </c>
      <c r="R146" s="55">
        <v>-4.0617207420210931E-2</v>
      </c>
      <c r="S146" s="51">
        <v>0</v>
      </c>
      <c r="T146" s="51">
        <v>-4.000056981446256E-2</v>
      </c>
      <c r="U146" s="51">
        <v>-3.9347788225372819E-2</v>
      </c>
      <c r="V146" s="51">
        <v>-3.8398650165076244E-2</v>
      </c>
      <c r="W146" s="51">
        <v>-3.8387241178851284E-2</v>
      </c>
      <c r="X146" s="51">
        <v>-3.8398650165076244E-2</v>
      </c>
      <c r="Y146" s="51">
        <v>0</v>
      </c>
      <c r="Z146" s="51">
        <v>-3.8663483556363475E-2</v>
      </c>
      <c r="AA146" s="51">
        <v>-3.854681564636598E-2</v>
      </c>
    </row>
    <row r="147" spans="4:27" x14ac:dyDescent="0.35">
      <c r="D147" s="2">
        <v>1962</v>
      </c>
      <c r="E147" s="9">
        <v>2</v>
      </c>
      <c r="F147" s="5">
        <v>4.4453670645799519E-2</v>
      </c>
      <c r="G147" s="5">
        <v>4.8448590123245788E-2</v>
      </c>
      <c r="H147" s="5">
        <v>4.8619596395434853E-2</v>
      </c>
      <c r="I147" s="5">
        <v>4.8509035864168167E-2</v>
      </c>
      <c r="J147" s="5">
        <v>4.7009660785539045E-2</v>
      </c>
      <c r="K147" s="5">
        <v>4.7426109312279918E-2</v>
      </c>
      <c r="L147" s="5">
        <v>4.7009660785539045E-2</v>
      </c>
      <c r="M147" s="5">
        <v>0</v>
      </c>
      <c r="N147" s="5">
        <v>5.0176748032605495E-2</v>
      </c>
      <c r="O147" s="5">
        <v>0</v>
      </c>
      <c r="P147" s="10">
        <v>4.6526289389598047E-2</v>
      </c>
      <c r="Q147" s="18">
        <v>1962</v>
      </c>
      <c r="R147" s="14">
        <v>4.7237200952369711E-2</v>
      </c>
      <c r="S147" s="5">
        <v>0</v>
      </c>
      <c r="T147" s="5">
        <v>5.3579678615641557E-2</v>
      </c>
      <c r="U147" s="5">
        <v>5.3300903047981449E-2</v>
      </c>
      <c r="V147" s="5">
        <v>5.1414704300652654E-2</v>
      </c>
      <c r="W147" s="5">
        <v>5.1843428116237544E-2</v>
      </c>
      <c r="X147" s="5">
        <v>5.1414704300652654E-2</v>
      </c>
      <c r="Y147" s="5">
        <v>0</v>
      </c>
      <c r="Z147" s="5">
        <v>5.536544069765998E-2</v>
      </c>
      <c r="AA147" s="5">
        <v>5.1214466185557042E-2</v>
      </c>
    </row>
    <row r="148" spans="4:27" x14ac:dyDescent="0.35">
      <c r="D148" s="2">
        <v>1962</v>
      </c>
      <c r="E148" s="9">
        <v>3</v>
      </c>
      <c r="F148" s="5">
        <v>-1.6493608324200449E-3</v>
      </c>
      <c r="G148" s="5">
        <v>1.3176951957020674E-2</v>
      </c>
      <c r="H148" s="5">
        <v>9.9324884985895669E-3</v>
      </c>
      <c r="I148" s="5">
        <v>8.5587987041993718E-3</v>
      </c>
      <c r="J148" s="5">
        <v>1.3992223299556848E-2</v>
      </c>
      <c r="K148" s="5">
        <v>1.3671109766612457E-2</v>
      </c>
      <c r="L148" s="5">
        <v>1.3992223299556848E-2</v>
      </c>
      <c r="M148" s="5">
        <v>0</v>
      </c>
      <c r="N148" s="5">
        <v>1.7200273439751012E-2</v>
      </c>
      <c r="O148" s="5">
        <v>0</v>
      </c>
      <c r="P148" s="10">
        <v>1.9246527972582816E-2</v>
      </c>
      <c r="Q148" s="18">
        <v>1962</v>
      </c>
      <c r="R148" s="14">
        <v>4.2272791349225909E-3</v>
      </c>
      <c r="S148" s="5">
        <v>0</v>
      </c>
      <c r="T148" s="5">
        <v>1.1970585384277494E-2</v>
      </c>
      <c r="U148" s="5">
        <v>1.0603163019524712E-2</v>
      </c>
      <c r="V148" s="5">
        <v>1.7283754633001122E-2</v>
      </c>
      <c r="W148" s="5">
        <v>1.7070606792559367E-2</v>
      </c>
      <c r="X148" s="5">
        <v>1.7283754633001122E-2</v>
      </c>
      <c r="Y148" s="5">
        <v>0</v>
      </c>
      <c r="Z148" s="5">
        <v>2.1462179806953162E-2</v>
      </c>
      <c r="AA148" s="5">
        <v>2.2963720914718724E-2</v>
      </c>
    </row>
    <row r="149" spans="4:27" x14ac:dyDescent="0.35">
      <c r="D149" s="2">
        <v>1962</v>
      </c>
      <c r="E149" s="9">
        <v>4</v>
      </c>
      <c r="F149" s="5">
        <v>-2.718695048970814E-2</v>
      </c>
      <c r="G149" s="5">
        <v>-3.3280248033658255E-2</v>
      </c>
      <c r="H149" s="5">
        <v>-3.2088058812140663E-2</v>
      </c>
      <c r="I149" s="5">
        <v>-3.2457156000192111E-2</v>
      </c>
      <c r="J149" s="5">
        <v>-3.5505954305823317E-2</v>
      </c>
      <c r="K149" s="5">
        <v>-3.4896782830252208E-2</v>
      </c>
      <c r="L149" s="5">
        <v>-3.5505954305823317E-2</v>
      </c>
      <c r="M149" s="5">
        <v>0</v>
      </c>
      <c r="N149" s="5">
        <v>-2.8036453889299373E-2</v>
      </c>
      <c r="O149" s="5">
        <v>0</v>
      </c>
      <c r="P149" s="10">
        <v>-3.5846025649959173E-2</v>
      </c>
      <c r="Q149" s="18">
        <v>1962</v>
      </c>
      <c r="R149" s="14">
        <v>-2.5667645369656968E-2</v>
      </c>
      <c r="S149" s="5">
        <v>0</v>
      </c>
      <c r="T149" s="5">
        <v>-2.982390110823499E-2</v>
      </c>
      <c r="U149" s="5">
        <v>-3.0136481105765195E-2</v>
      </c>
      <c r="V149" s="5">
        <v>-3.342671871848274E-2</v>
      </c>
      <c r="W149" s="5">
        <v>-3.2803801616750367E-2</v>
      </c>
      <c r="X149" s="5">
        <v>-3.342671871848274E-2</v>
      </c>
      <c r="Y149" s="5">
        <v>0</v>
      </c>
      <c r="Z149" s="5">
        <v>-2.6500241936981112E-2</v>
      </c>
      <c r="AA149" s="5">
        <v>-3.4065649758357255E-2</v>
      </c>
    </row>
    <row r="150" spans="4:27" x14ac:dyDescent="0.35">
      <c r="D150" s="2">
        <v>1962</v>
      </c>
      <c r="E150" s="9">
        <v>5</v>
      </c>
      <c r="F150" s="5">
        <v>-0.10078356710962838</v>
      </c>
      <c r="G150" s="5">
        <v>-0.11835273439083233</v>
      </c>
      <c r="H150" s="5">
        <v>-0.12350408683581636</v>
      </c>
      <c r="I150" s="5">
        <v>-0.12305741435011933</v>
      </c>
      <c r="J150" s="5">
        <v>-0.11474292610071604</v>
      </c>
      <c r="K150" s="5">
        <v>-0.11512328967930187</v>
      </c>
      <c r="L150" s="5">
        <v>-0.11474292610071604</v>
      </c>
      <c r="M150" s="5">
        <v>0</v>
      </c>
      <c r="N150" s="5">
        <v>-0.11883607996066976</v>
      </c>
      <c r="O150" s="5">
        <v>0</v>
      </c>
      <c r="P150" s="10">
        <v>-0.11533206759472812</v>
      </c>
      <c r="Q150" s="18">
        <v>1962</v>
      </c>
      <c r="R150" s="14">
        <v>-9.7662264852507868E-2</v>
      </c>
      <c r="S150" s="5">
        <v>0</v>
      </c>
      <c r="T150" s="5">
        <v>-0.11831134189038803</v>
      </c>
      <c r="U150" s="5">
        <v>-0.11810120352430115</v>
      </c>
      <c r="V150" s="5">
        <v>-0.11002522972199985</v>
      </c>
      <c r="W150" s="5">
        <v>-0.11040937041347368</v>
      </c>
      <c r="X150" s="5">
        <v>-0.11002522972199985</v>
      </c>
      <c r="Y150" s="5">
        <v>0</v>
      </c>
      <c r="Z150" s="5">
        <v>-0.11319236017424933</v>
      </c>
      <c r="AA150" s="5">
        <v>-0.11009642517807829</v>
      </c>
    </row>
    <row r="151" spans="4:27" x14ac:dyDescent="0.35">
      <c r="D151" s="2">
        <v>1962</v>
      </c>
      <c r="E151" s="9">
        <v>6</v>
      </c>
      <c r="F151" s="5">
        <v>-6.7631516777512349E-2</v>
      </c>
      <c r="G151" s="5">
        <v>-7.5991282123650236E-2</v>
      </c>
      <c r="H151" s="5">
        <v>-7.2891969970102485E-2</v>
      </c>
      <c r="I151" s="5">
        <v>-7.5140819554544588E-2</v>
      </c>
      <c r="J151" s="5">
        <v>-7.7084107151149495E-2</v>
      </c>
      <c r="K151" s="5">
        <v>-7.6383760658325431E-2</v>
      </c>
      <c r="L151" s="5">
        <v>-7.7084107151149495E-2</v>
      </c>
      <c r="M151" s="5">
        <v>0</v>
      </c>
      <c r="N151" s="5">
        <v>-6.7111155876976344E-2</v>
      </c>
      <c r="O151" s="5">
        <v>0</v>
      </c>
      <c r="P151" s="10">
        <v>-7.3901072444458246E-2</v>
      </c>
      <c r="Q151" s="18">
        <v>1962</v>
      </c>
      <c r="R151" s="14">
        <v>-6.0362020568174794E-2</v>
      </c>
      <c r="S151" s="5">
        <v>0</v>
      </c>
      <c r="T151" s="5">
        <v>-6.8995503352482168E-2</v>
      </c>
      <c r="U151" s="5">
        <v>-7.1219551487887819E-2</v>
      </c>
      <c r="V151" s="5">
        <v>-7.1803722822669377E-2</v>
      </c>
      <c r="W151" s="5">
        <v>-7.0985151404038258E-2</v>
      </c>
      <c r="X151" s="5">
        <v>-7.1803722822669377E-2</v>
      </c>
      <c r="Y151" s="5">
        <v>0</v>
      </c>
      <c r="Z151" s="5">
        <v>-6.1403937559491764E-2</v>
      </c>
      <c r="AA151" s="5">
        <v>-6.8251346072869007E-2</v>
      </c>
    </row>
    <row r="152" spans="4:27" x14ac:dyDescent="0.35">
      <c r="D152" s="2">
        <v>1962</v>
      </c>
      <c r="E152" s="9">
        <v>7</v>
      </c>
      <c r="F152" s="5">
        <v>6.9098597135335879E-2</v>
      </c>
      <c r="G152" s="5">
        <v>7.2263092263714829E-2</v>
      </c>
      <c r="H152" s="5">
        <v>7.0120869210456016E-2</v>
      </c>
      <c r="I152" s="5">
        <v>7.0447340388889071E-2</v>
      </c>
      <c r="J152" s="5">
        <v>7.5074263419481688E-2</v>
      </c>
      <c r="K152" s="5">
        <v>7.6655421939445273E-2</v>
      </c>
      <c r="L152" s="5">
        <v>7.5074263419481688E-2</v>
      </c>
      <c r="M152" s="5">
        <v>0</v>
      </c>
      <c r="N152" s="5">
        <v>6.8633609239383608E-2</v>
      </c>
      <c r="O152" s="5">
        <v>0</v>
      </c>
      <c r="P152" s="10">
        <v>6.7944393347700804E-2</v>
      </c>
      <c r="Q152" s="18">
        <v>1962</v>
      </c>
      <c r="R152" s="14">
        <v>7.098191905706859E-2</v>
      </c>
      <c r="S152" s="5">
        <v>0</v>
      </c>
      <c r="T152" s="5">
        <v>7.3211517185839042E-2</v>
      </c>
      <c r="U152" s="5">
        <v>7.34667165744637E-2</v>
      </c>
      <c r="V152" s="5">
        <v>7.749591847976009E-2</v>
      </c>
      <c r="W152" s="5">
        <v>7.9090520278999168E-2</v>
      </c>
      <c r="X152" s="5">
        <v>7.749591847976009E-2</v>
      </c>
      <c r="Y152" s="5">
        <v>0</v>
      </c>
      <c r="Z152" s="5">
        <v>7.2450971686574994E-2</v>
      </c>
      <c r="AA152" s="5">
        <v>7.0825230971449993E-2</v>
      </c>
    </row>
    <row r="153" spans="4:27" x14ac:dyDescent="0.35">
      <c r="D153" s="2">
        <v>1962</v>
      </c>
      <c r="E153" s="9">
        <v>8</v>
      </c>
      <c r="F153" s="5">
        <v>2.2711531722897221E-2</v>
      </c>
      <c r="G153" s="5">
        <v>3.0521547735114889E-2</v>
      </c>
      <c r="H153" s="5">
        <v>3.0245268642173608E-2</v>
      </c>
      <c r="I153" s="5">
        <v>3.0675382419606118E-2</v>
      </c>
      <c r="J153" s="5">
        <v>2.937675441271892E-2</v>
      </c>
      <c r="K153" s="5">
        <v>2.9231113571296888E-2</v>
      </c>
      <c r="L153" s="5">
        <v>2.937675441271892E-2</v>
      </c>
      <c r="M153" s="5">
        <v>0</v>
      </c>
      <c r="N153" s="5">
        <v>2.5616849062380268E-2</v>
      </c>
      <c r="O153" s="5">
        <v>0</v>
      </c>
      <c r="P153" s="10">
        <v>2.8899376832238949E-2</v>
      </c>
      <c r="Q153" s="18">
        <v>1962</v>
      </c>
      <c r="R153" s="14">
        <v>2.492001716513436E-2</v>
      </c>
      <c r="S153" s="5">
        <v>0</v>
      </c>
      <c r="T153" s="5">
        <v>3.2996052997553947E-2</v>
      </c>
      <c r="U153" s="5">
        <v>3.334977830519676E-2</v>
      </c>
      <c r="V153" s="5">
        <v>3.2147573157628458E-2</v>
      </c>
      <c r="W153" s="5">
        <v>3.202105912779795E-2</v>
      </c>
      <c r="X153" s="5">
        <v>3.2147573157628458E-2</v>
      </c>
      <c r="Y153" s="5">
        <v>0</v>
      </c>
      <c r="Z153" s="5">
        <v>2.8039489498054435E-2</v>
      </c>
      <c r="AA153" s="5">
        <v>3.1561222487750729E-2</v>
      </c>
    </row>
    <row r="154" spans="4:27" x14ac:dyDescent="0.35">
      <c r="D154" s="2">
        <v>1962</v>
      </c>
      <c r="E154" s="9">
        <v>9</v>
      </c>
      <c r="F154" s="5">
        <v>-3.629239296084423E-2</v>
      </c>
      <c r="G154" s="5">
        <v>-4.225769613863746E-2</v>
      </c>
      <c r="H154" s="5">
        <v>-4.3042360867210666E-2</v>
      </c>
      <c r="I154" s="5">
        <v>-4.3783710455754944E-2</v>
      </c>
      <c r="J154" s="5">
        <v>-4.16616442343812E-2</v>
      </c>
      <c r="K154" s="5">
        <v>-4.191697298298374E-2</v>
      </c>
      <c r="L154" s="5">
        <v>-4.16616442343812E-2</v>
      </c>
      <c r="M154" s="5">
        <v>0</v>
      </c>
      <c r="N154" s="5">
        <v>-4.0241510568853625E-2</v>
      </c>
      <c r="O154" s="5">
        <v>0</v>
      </c>
      <c r="P154" s="10">
        <v>-4.0872237215877502E-2</v>
      </c>
      <c r="Q154" s="18">
        <v>1962</v>
      </c>
      <c r="R154" s="14">
        <v>-2.8298392756978617E-2</v>
      </c>
      <c r="S154" s="5">
        <v>0</v>
      </c>
      <c r="T154" s="5">
        <v>-3.9792434916571036E-2</v>
      </c>
      <c r="U154" s="5">
        <v>-4.0415954928512007E-2</v>
      </c>
      <c r="V154" s="5">
        <v>-3.7231324472827301E-2</v>
      </c>
      <c r="W154" s="5">
        <v>-3.745768144467293E-2</v>
      </c>
      <c r="X154" s="5">
        <v>-3.7231324472827301E-2</v>
      </c>
      <c r="Y154" s="5">
        <v>0</v>
      </c>
      <c r="Z154" s="5">
        <v>-3.6504620938956997E-2</v>
      </c>
      <c r="AA154" s="5">
        <v>-3.6356656569184319E-2</v>
      </c>
    </row>
    <row r="155" spans="4:27" x14ac:dyDescent="0.35">
      <c r="D155" s="2">
        <v>1962</v>
      </c>
      <c r="E155" s="9">
        <v>10</v>
      </c>
      <c r="F155" s="5">
        <v>-7.595146031894295E-3</v>
      </c>
      <c r="G155" s="5">
        <v>-1.1057030628225897E-2</v>
      </c>
      <c r="H155" s="5">
        <v>-9.4725436192834335E-3</v>
      </c>
      <c r="I155" s="5">
        <v>-7.9791558769371287E-3</v>
      </c>
      <c r="J155" s="5">
        <v>-1.1140953644417646E-2</v>
      </c>
      <c r="K155" s="5">
        <v>-1.1330303351909075E-2</v>
      </c>
      <c r="L155" s="5">
        <v>-1.1140953644417646E-2</v>
      </c>
      <c r="M155" s="5">
        <v>0</v>
      </c>
      <c r="N155" s="5">
        <v>-1.1147368791572944E-2</v>
      </c>
      <c r="O155" s="5">
        <v>0</v>
      </c>
      <c r="P155" s="10">
        <v>-1.3047738738152334E-2</v>
      </c>
      <c r="Q155" s="18">
        <v>1962</v>
      </c>
      <c r="R155" s="14">
        <v>-5.2930676830056757E-3</v>
      </c>
      <c r="S155" s="5">
        <v>0</v>
      </c>
      <c r="T155" s="5">
        <v>-5.840009025181116E-3</v>
      </c>
      <c r="U155" s="5">
        <v>-4.4771376243634108E-3</v>
      </c>
      <c r="V155" s="5">
        <v>-8.1031560571754487E-3</v>
      </c>
      <c r="W155" s="5">
        <v>-8.2679751404364232E-3</v>
      </c>
      <c r="X155" s="5">
        <v>-8.1031560571754487E-3</v>
      </c>
      <c r="Y155" s="5">
        <v>0</v>
      </c>
      <c r="Z155" s="5">
        <v>-6.8864087324130695E-3</v>
      </c>
      <c r="AA155" s="5">
        <v>-9.6546826257569319E-3</v>
      </c>
    </row>
    <row r="156" spans="4:27" x14ac:dyDescent="0.35">
      <c r="D156" s="2">
        <v>1962</v>
      </c>
      <c r="E156" s="9">
        <v>11</v>
      </c>
      <c r="F156" s="5">
        <v>7.1713851798335684E-2</v>
      </c>
      <c r="G156" s="5">
        <v>7.9039327026879574E-2</v>
      </c>
      <c r="H156" s="5">
        <v>7.4680225668003627E-2</v>
      </c>
      <c r="I156" s="5">
        <v>7.529680856038426E-2</v>
      </c>
      <c r="J156" s="5">
        <v>7.8041122206777364E-2</v>
      </c>
      <c r="K156" s="5">
        <v>7.7655265871280743E-2</v>
      </c>
      <c r="L156" s="5">
        <v>7.8041122206777364E-2</v>
      </c>
      <c r="M156" s="5">
        <v>0</v>
      </c>
      <c r="N156" s="5">
        <v>7.7027229858250404E-2</v>
      </c>
      <c r="O156" s="5">
        <v>0</v>
      </c>
      <c r="P156" s="10">
        <v>7.792489739200345E-2</v>
      </c>
      <c r="Q156" s="18">
        <v>1962</v>
      </c>
      <c r="R156" s="14">
        <v>7.4964734644685588E-2</v>
      </c>
      <c r="S156" s="5">
        <v>0</v>
      </c>
      <c r="T156" s="5">
        <v>7.7639949918050746E-2</v>
      </c>
      <c r="U156" s="5">
        <v>7.8164462549788635E-2</v>
      </c>
      <c r="V156" s="5">
        <v>8.2552271978845293E-2</v>
      </c>
      <c r="W156" s="5">
        <v>8.2285502176274561E-2</v>
      </c>
      <c r="X156" s="5">
        <v>8.2552271978845293E-2</v>
      </c>
      <c r="Y156" s="5">
        <v>0</v>
      </c>
      <c r="Z156" s="5">
        <v>8.1294963216346161E-2</v>
      </c>
      <c r="AA156" s="5">
        <v>8.275777560660591E-2</v>
      </c>
    </row>
    <row r="157" spans="4:27" x14ac:dyDescent="0.35">
      <c r="D157" s="2">
        <v>1962</v>
      </c>
      <c r="E157" s="9">
        <v>12</v>
      </c>
      <c r="F157" s="5">
        <v>5.3828128187467968E-2</v>
      </c>
      <c r="G157" s="5">
        <v>3.1548755676956731E-2</v>
      </c>
      <c r="H157" s="5">
        <v>3.1714073968433995E-2</v>
      </c>
      <c r="I157" s="5">
        <v>2.9869748295670857E-2</v>
      </c>
      <c r="J157" s="5">
        <v>3.493519619295566E-2</v>
      </c>
      <c r="K157" s="5">
        <v>3.6391021575040969E-2</v>
      </c>
      <c r="L157" s="5">
        <v>3.493519619295566E-2</v>
      </c>
      <c r="M157" s="5">
        <v>0</v>
      </c>
      <c r="N157" s="5">
        <v>3.2844532874655351E-2</v>
      </c>
      <c r="O157" s="5">
        <v>0</v>
      </c>
      <c r="P157" s="10">
        <v>3.6549934909785572E-2</v>
      </c>
      <c r="Q157" s="18">
        <v>1962</v>
      </c>
      <c r="R157" s="14">
        <v>6.0780093728952496E-2</v>
      </c>
      <c r="S157" s="5">
        <v>0</v>
      </c>
      <c r="T157" s="5">
        <v>3.483381782233301E-2</v>
      </c>
      <c r="U157" s="5">
        <v>3.3018871110222836E-2</v>
      </c>
      <c r="V157" s="5">
        <v>3.7995185283883647E-2</v>
      </c>
      <c r="W157" s="5">
        <v>3.9409013047619075E-2</v>
      </c>
      <c r="X157" s="5">
        <v>3.7995185283883647E-2</v>
      </c>
      <c r="Y157" s="5">
        <v>0</v>
      </c>
      <c r="Z157" s="5">
        <v>3.5291178880782786E-2</v>
      </c>
      <c r="AA157" s="5">
        <v>3.937334824948218E-2</v>
      </c>
    </row>
    <row r="158" spans="4:27" x14ac:dyDescent="0.35">
      <c r="D158" s="2">
        <v>1963</v>
      </c>
      <c r="E158" s="9">
        <v>1</v>
      </c>
      <c r="F158" s="5">
        <v>5.7271921955686214E-2</v>
      </c>
      <c r="G158" s="5">
        <v>4.7786935331440586E-2</v>
      </c>
      <c r="H158" s="5">
        <v>4.7352151784281211E-2</v>
      </c>
      <c r="I158" s="5">
        <v>4.7553879110019466E-2</v>
      </c>
      <c r="J158" s="5">
        <v>4.6749726452228788E-2</v>
      </c>
      <c r="K158" s="5">
        <v>4.7153781223817567E-2</v>
      </c>
      <c r="L158" s="5">
        <v>4.6749726452228788E-2</v>
      </c>
      <c r="M158" s="5">
        <v>0</v>
      </c>
      <c r="N158" s="5">
        <v>4.8844481817229897E-2</v>
      </c>
      <c r="O158" s="5">
        <v>0</v>
      </c>
      <c r="P158" s="10">
        <v>4.5044676739177378E-2</v>
      </c>
      <c r="Q158" s="18">
        <v>1963</v>
      </c>
      <c r="R158" s="14">
        <v>5.9049203261274504E-2</v>
      </c>
      <c r="S158" s="5">
        <v>0</v>
      </c>
      <c r="T158" s="5">
        <v>5.0152267707374631E-2</v>
      </c>
      <c r="U158" s="5">
        <v>5.0299226533763446E-2</v>
      </c>
      <c r="V158" s="5">
        <v>4.8926857193181038E-2</v>
      </c>
      <c r="W158" s="5">
        <v>4.93328776357062E-2</v>
      </c>
      <c r="X158" s="5">
        <v>4.8926857193181038E-2</v>
      </c>
      <c r="Y158" s="5">
        <v>0</v>
      </c>
      <c r="Z158" s="5">
        <v>5.2243960892106867E-2</v>
      </c>
      <c r="AA158" s="5">
        <v>4.7634471693485773E-2</v>
      </c>
    </row>
    <row r="159" spans="4:27" x14ac:dyDescent="0.35">
      <c r="D159" s="2">
        <v>1963</v>
      </c>
      <c r="E159" s="9">
        <v>2</v>
      </c>
      <c r="F159" s="5">
        <v>-3.2428671061742319E-2</v>
      </c>
      <c r="G159" s="5">
        <v>-2.1814551143473977E-2</v>
      </c>
      <c r="H159" s="5">
        <v>-2.4459696162661863E-2</v>
      </c>
      <c r="I159" s="5">
        <v>-2.3289175984183952E-2</v>
      </c>
      <c r="J159" s="5">
        <v>-2.3156051894863489E-2</v>
      </c>
      <c r="K159" s="5">
        <v>-2.333112485164944E-2</v>
      </c>
      <c r="L159" s="5">
        <v>-2.3156051894863489E-2</v>
      </c>
      <c r="M159" s="5">
        <v>0</v>
      </c>
      <c r="N159" s="5">
        <v>-2.485690923935456E-2</v>
      </c>
      <c r="O159" s="5">
        <v>0</v>
      </c>
      <c r="P159" s="10">
        <v>-2.2498892253217075E-2</v>
      </c>
      <c r="Q159" s="18">
        <v>1963</v>
      </c>
      <c r="R159" s="14">
        <v>-3.0490080009761014E-2</v>
      </c>
      <c r="S159" s="5">
        <v>0</v>
      </c>
      <c r="T159" s="5">
        <v>-2.1936318006289476E-2</v>
      </c>
      <c r="U159" s="5">
        <v>-2.0858294892033287E-2</v>
      </c>
      <c r="V159" s="5">
        <v>-2.0594657740334588E-2</v>
      </c>
      <c r="W159" s="5">
        <v>-2.0749750455375249E-2</v>
      </c>
      <c r="X159" s="5">
        <v>-2.0594657740334588E-2</v>
      </c>
      <c r="Y159" s="5">
        <v>0</v>
      </c>
      <c r="Z159" s="5">
        <v>-2.2592113047008661E-2</v>
      </c>
      <c r="AA159" s="5">
        <v>-1.9984892845231438E-2</v>
      </c>
    </row>
    <row r="160" spans="4:27" x14ac:dyDescent="0.35">
      <c r="D160" s="2">
        <v>1963</v>
      </c>
      <c r="E160" s="9">
        <v>3</v>
      </c>
      <c r="F160" s="5">
        <v>2.7454726120434852E-2</v>
      </c>
      <c r="G160" s="5">
        <v>2.4802046913552311E-2</v>
      </c>
      <c r="H160" s="5">
        <v>2.3184056199175001E-2</v>
      </c>
      <c r="I160" s="5">
        <v>2.3829611207221157E-2</v>
      </c>
      <c r="J160" s="5">
        <v>2.5225911274567428E-2</v>
      </c>
      <c r="K160" s="5">
        <v>2.487784778837094E-2</v>
      </c>
      <c r="L160" s="5">
        <v>2.5225911274567428E-2</v>
      </c>
      <c r="M160" s="5">
        <v>0</v>
      </c>
      <c r="N160" s="5">
        <v>2.1554987919770372E-2</v>
      </c>
      <c r="O160" s="5">
        <v>0</v>
      </c>
      <c r="P160" s="10">
        <v>2.4918011127927506E-2</v>
      </c>
      <c r="Q160" s="18">
        <v>1963</v>
      </c>
      <c r="R160" s="14">
        <v>3.4507364944637083E-2</v>
      </c>
      <c r="S160" s="5">
        <v>0</v>
      </c>
      <c r="T160" s="5">
        <v>2.5510781664477303E-2</v>
      </c>
      <c r="U160" s="5">
        <v>2.6231063427260403E-2</v>
      </c>
      <c r="V160" s="5">
        <v>2.8873067561296716E-2</v>
      </c>
      <c r="W160" s="5">
        <v>2.8566153152348606E-2</v>
      </c>
      <c r="X160" s="5">
        <v>2.8873067561296716E-2</v>
      </c>
      <c r="Y160" s="5">
        <v>0</v>
      </c>
      <c r="Z160" s="5">
        <v>2.4884884730758308E-2</v>
      </c>
      <c r="AA160" s="5">
        <v>2.8826374471907563E-2</v>
      </c>
    </row>
    <row r="161" spans="1:27" x14ac:dyDescent="0.35">
      <c r="D161" s="2">
        <v>1963</v>
      </c>
      <c r="E161" s="9">
        <v>4</v>
      </c>
      <c r="F161" s="5">
        <v>1.9263154204997655E-2</v>
      </c>
      <c r="G161" s="5">
        <v>2.3177211726311236E-2</v>
      </c>
      <c r="H161" s="5">
        <v>2.5822639331952894E-2</v>
      </c>
      <c r="I161" s="5">
        <v>2.6388516133857804E-2</v>
      </c>
      <c r="J161" s="5">
        <v>2.3806968771605579E-2</v>
      </c>
      <c r="K161" s="5">
        <v>2.2523674814285074E-2</v>
      </c>
      <c r="L161" s="5">
        <v>2.3806968771605579E-2</v>
      </c>
      <c r="M161" s="5">
        <v>0</v>
      </c>
      <c r="N161" s="5">
        <v>2.2285280571807349E-2</v>
      </c>
      <c r="O161" s="5">
        <v>0</v>
      </c>
      <c r="P161" s="10">
        <v>2.6236779011641242E-2</v>
      </c>
      <c r="Q161" s="18">
        <v>1963</v>
      </c>
      <c r="R161" s="14">
        <v>2.2143381359165708E-2</v>
      </c>
      <c r="S161" s="5">
        <v>0</v>
      </c>
      <c r="T161" s="5">
        <v>3.0368674547191943E-2</v>
      </c>
      <c r="U161" s="5">
        <v>3.0758614611506297E-2</v>
      </c>
      <c r="V161" s="5">
        <v>2.769651169243242E-2</v>
      </c>
      <c r="W161" s="5">
        <v>2.6483981407761981E-2</v>
      </c>
      <c r="X161" s="5">
        <v>2.769651169243242E-2</v>
      </c>
      <c r="Y161" s="5">
        <v>0</v>
      </c>
      <c r="Z161" s="5">
        <v>2.7454042222120775E-2</v>
      </c>
      <c r="AA161" s="5">
        <v>3.0524770179523257E-2</v>
      </c>
    </row>
    <row r="162" spans="1:27" x14ac:dyDescent="0.35">
      <c r="D162" s="2">
        <v>1963</v>
      </c>
      <c r="E162" s="9">
        <v>5</v>
      </c>
      <c r="F162" s="5">
        <v>4.1093464415740549E-3</v>
      </c>
      <c r="G162" s="5">
        <v>1.5279137189728016E-2</v>
      </c>
      <c r="H162" s="5">
        <v>1.6295998103973065E-2</v>
      </c>
      <c r="I162" s="5">
        <v>1.7729778531967413E-2</v>
      </c>
      <c r="J162" s="5">
        <v>1.4490747230757285E-2</v>
      </c>
      <c r="K162" s="5">
        <v>1.4100319673710662E-2</v>
      </c>
      <c r="L162" s="5">
        <v>1.4490747230757285E-2</v>
      </c>
      <c r="M162" s="5">
        <v>0</v>
      </c>
      <c r="N162" s="5">
        <v>1.4733785877937965E-2</v>
      </c>
      <c r="O162" s="5">
        <v>0</v>
      </c>
      <c r="P162" s="10">
        <v>1.2698133207988691E-2</v>
      </c>
      <c r="Q162" s="18">
        <v>1963</v>
      </c>
      <c r="R162" s="14">
        <v>5.76662326422798E-3</v>
      </c>
      <c r="S162" s="5">
        <v>0</v>
      </c>
      <c r="T162" s="5">
        <v>1.827968119054952E-2</v>
      </c>
      <c r="U162" s="5">
        <v>1.9544061806450953E-2</v>
      </c>
      <c r="V162" s="5">
        <v>1.6419596301616511E-2</v>
      </c>
      <c r="W162" s="5">
        <v>1.6058688015198812E-2</v>
      </c>
      <c r="X162" s="5">
        <v>1.6419596301616511E-2</v>
      </c>
      <c r="Y162" s="5">
        <v>0</v>
      </c>
      <c r="Z162" s="5">
        <v>1.6484284766038984E-2</v>
      </c>
      <c r="AA162" s="5">
        <v>1.4656121357058254E-2</v>
      </c>
    </row>
    <row r="163" spans="1:27" x14ac:dyDescent="0.35">
      <c r="D163" s="2">
        <v>1963</v>
      </c>
      <c r="E163" s="9">
        <v>6</v>
      </c>
      <c r="F163" s="5">
        <v>-2.1362562852566713E-2</v>
      </c>
      <c r="G163" s="5">
        <v>-9.088622853519664E-3</v>
      </c>
      <c r="H163" s="5">
        <v>-1.0048334231317641E-2</v>
      </c>
      <c r="I163" s="5">
        <v>-1.0019631258286813E-2</v>
      </c>
      <c r="J163" s="5">
        <v>-1.0071812841328867E-2</v>
      </c>
      <c r="K163" s="5">
        <v>-1.0085532160721555E-2</v>
      </c>
      <c r="L163" s="5">
        <v>-1.0071812841328867E-2</v>
      </c>
      <c r="M163" s="5">
        <v>0</v>
      </c>
      <c r="N163" s="5">
        <v>-6.0602005262614753E-3</v>
      </c>
      <c r="O163" s="5">
        <v>0</v>
      </c>
      <c r="P163" s="10">
        <v>-9.7244021967097371E-3</v>
      </c>
      <c r="Q163" s="18">
        <v>1963</v>
      </c>
      <c r="R163" s="14">
        <v>-1.4636072936049363E-2</v>
      </c>
      <c r="S163" s="5">
        <v>0</v>
      </c>
      <c r="T163" s="5">
        <v>-7.7829865616688854E-3</v>
      </c>
      <c r="U163" s="5">
        <v>-7.6684836970445673E-3</v>
      </c>
      <c r="V163" s="5">
        <v>-6.5333623444499452E-3</v>
      </c>
      <c r="W163" s="5">
        <v>-6.5109549665109548E-3</v>
      </c>
      <c r="X163" s="5">
        <v>-6.5333623444499452E-3</v>
      </c>
      <c r="Y163" s="5">
        <v>0</v>
      </c>
      <c r="Z163" s="5">
        <v>-2.8274508525019167E-3</v>
      </c>
      <c r="AA163" s="5">
        <v>-5.9377226050252368E-3</v>
      </c>
    </row>
    <row r="164" spans="1:27" x14ac:dyDescent="0.35">
      <c r="D164" s="2">
        <v>1963</v>
      </c>
      <c r="E164" s="9">
        <v>7</v>
      </c>
      <c r="F164" s="5">
        <v>1.2990872681197373E-2</v>
      </c>
      <c r="G164" s="5">
        <v>1.4784297366652835E-2</v>
      </c>
      <c r="H164" s="5">
        <v>1.0200318562854548E-2</v>
      </c>
      <c r="I164" s="5">
        <v>8.3988668096234616E-3</v>
      </c>
      <c r="J164" s="5">
        <v>1.5333156976464349E-2</v>
      </c>
      <c r="K164" s="5">
        <v>1.6173325473956068E-2</v>
      </c>
      <c r="L164" s="5">
        <v>1.5333156976464349E-2</v>
      </c>
      <c r="M164" s="5">
        <v>0</v>
      </c>
      <c r="N164" s="5">
        <v>1.8893615964298834E-2</v>
      </c>
      <c r="O164" s="5">
        <v>0</v>
      </c>
      <c r="P164" s="10">
        <v>1.811535698311198E-2</v>
      </c>
      <c r="Q164" s="18">
        <v>1963</v>
      </c>
      <c r="R164" s="14">
        <v>1.6167825004893284E-2</v>
      </c>
      <c r="S164" s="5">
        <v>1.8527105682733549E-2</v>
      </c>
      <c r="T164" s="5">
        <v>1.4402433549135264E-2</v>
      </c>
      <c r="U164" s="5">
        <v>1.2328789531225279E-2</v>
      </c>
      <c r="V164" s="5">
        <v>1.8953491589968639E-2</v>
      </c>
      <c r="W164" s="5">
        <v>1.9834056505958965E-2</v>
      </c>
      <c r="X164" s="5">
        <v>1.8953491589968639E-2</v>
      </c>
      <c r="Y164" s="5">
        <v>0</v>
      </c>
      <c r="Z164" s="5">
        <v>2.3821794692964894E-2</v>
      </c>
      <c r="AA164" s="5">
        <v>2.2189551049740061E-2</v>
      </c>
    </row>
    <row r="165" spans="1:27" x14ac:dyDescent="0.35">
      <c r="D165" s="2">
        <v>1963</v>
      </c>
      <c r="E165" s="9">
        <v>8</v>
      </c>
      <c r="F165" s="5">
        <v>4.2161768503836086E-2</v>
      </c>
      <c r="G165" s="5">
        <v>3.0610370394212459E-2</v>
      </c>
      <c r="H165" s="5">
        <v>3.1169581971931173E-2</v>
      </c>
      <c r="I165" s="5">
        <v>3.0896088843442315E-2</v>
      </c>
      <c r="J165" s="5">
        <v>3.2922374177884739E-2</v>
      </c>
      <c r="K165" s="5">
        <v>3.3363107943802588E-2</v>
      </c>
      <c r="L165" s="5">
        <v>3.2922374177884739E-2</v>
      </c>
      <c r="M165" s="5">
        <v>0</v>
      </c>
      <c r="N165" s="5">
        <v>2.63562092025404E-2</v>
      </c>
      <c r="O165" s="5">
        <v>0</v>
      </c>
      <c r="P165" s="10">
        <v>2.9884109742076073E-2</v>
      </c>
      <c r="Q165" s="18">
        <v>1963</v>
      </c>
      <c r="R165" s="14">
        <v>4.427883372998577E-2</v>
      </c>
      <c r="S165" s="5">
        <v>3.2916398729559947E-2</v>
      </c>
      <c r="T165" s="5">
        <v>3.3596277707796982E-2</v>
      </c>
      <c r="U165" s="5">
        <v>3.3249295031543308E-2</v>
      </c>
      <c r="V165" s="5">
        <v>3.5398382850698927E-2</v>
      </c>
      <c r="W165" s="5">
        <v>3.5901570329884447E-2</v>
      </c>
      <c r="X165" s="5">
        <v>3.5398382850698927E-2</v>
      </c>
      <c r="Y165" s="5">
        <v>0</v>
      </c>
      <c r="Z165" s="5">
        <v>2.8642175159861952E-2</v>
      </c>
      <c r="AA165" s="5">
        <v>3.2311325782778358E-2</v>
      </c>
    </row>
    <row r="166" spans="1:27" x14ac:dyDescent="0.35">
      <c r="D166" s="2">
        <v>1963</v>
      </c>
      <c r="E166" s="9">
        <v>9</v>
      </c>
      <c r="F166" s="5">
        <v>-4.0576485420709046E-2</v>
      </c>
      <c r="G166" s="5">
        <v>-3.5175686305271174E-2</v>
      </c>
      <c r="H166" s="5">
        <v>-3.0580095271322012E-2</v>
      </c>
      <c r="I166" s="5">
        <v>-3.035607535479851E-2</v>
      </c>
      <c r="J166" s="5">
        <v>-3.5880945498185546E-2</v>
      </c>
      <c r="K166" s="5">
        <v>-3.6084079630039782E-2</v>
      </c>
      <c r="L166" s="5">
        <v>-3.5880945498185546E-2</v>
      </c>
      <c r="M166" s="5">
        <v>0</v>
      </c>
      <c r="N166" s="5">
        <v>-3.1148366929841055E-2</v>
      </c>
      <c r="O166" s="5">
        <v>0</v>
      </c>
      <c r="P166" s="10">
        <v>-3.6547695043371346E-2</v>
      </c>
      <c r="Q166" s="18">
        <v>1963</v>
      </c>
      <c r="R166" s="14">
        <v>-3.3936730696116288E-2</v>
      </c>
      <c r="S166" s="5">
        <v>-3.0862418869836032E-2</v>
      </c>
      <c r="T166" s="5">
        <v>-2.7415319738032823E-2</v>
      </c>
      <c r="U166" s="5">
        <v>-2.7107428087031656E-2</v>
      </c>
      <c r="V166" s="5">
        <v>-3.156924573547476E-2</v>
      </c>
      <c r="W166" s="5">
        <v>-3.1785341842599971E-2</v>
      </c>
      <c r="X166" s="5">
        <v>-3.156924573547476E-2</v>
      </c>
      <c r="Y166" s="5">
        <v>0</v>
      </c>
      <c r="Z166" s="5">
        <v>-2.754700331621026E-2</v>
      </c>
      <c r="AA166" s="5">
        <v>-3.2237199527396926E-2</v>
      </c>
    </row>
    <row r="167" spans="1:27" x14ac:dyDescent="0.35">
      <c r="D167" s="2">
        <v>1963</v>
      </c>
      <c r="E167" s="9">
        <v>10</v>
      </c>
      <c r="F167" s="5">
        <v>-1.3312717561302152E-2</v>
      </c>
      <c r="G167" s="5">
        <v>-1.1110569391115169E-2</v>
      </c>
      <c r="H167" s="5">
        <v>-1.202869927930234E-2</v>
      </c>
      <c r="I167" s="5">
        <v>-1.2716264926765935E-2</v>
      </c>
      <c r="J167" s="5">
        <v>-1.1476388921269084E-2</v>
      </c>
      <c r="K167" s="5">
        <v>-1.169002235158938E-2</v>
      </c>
      <c r="L167" s="5">
        <v>-1.1476388921269084E-2</v>
      </c>
      <c r="M167" s="5">
        <v>0</v>
      </c>
      <c r="N167" s="5">
        <v>-6.1806745445630376E-3</v>
      </c>
      <c r="O167" s="5">
        <v>0</v>
      </c>
      <c r="P167" s="10">
        <v>-7.8450579224021988E-3</v>
      </c>
      <c r="Q167" s="18">
        <v>1963</v>
      </c>
      <c r="R167" s="14">
        <v>-1.0164174189130038E-2</v>
      </c>
      <c r="S167" s="5">
        <v>-7.3439543802508349E-3</v>
      </c>
      <c r="T167" s="5">
        <v>-7.8223592780912333E-3</v>
      </c>
      <c r="U167" s="5">
        <v>-8.7774261891920106E-3</v>
      </c>
      <c r="V167" s="5">
        <v>-7.8411077133644039E-3</v>
      </c>
      <c r="W167" s="5">
        <v>-8.0140865827948351E-3</v>
      </c>
      <c r="X167" s="5">
        <v>-7.8411077133644039E-3</v>
      </c>
      <c r="Y167" s="5">
        <v>0</v>
      </c>
      <c r="Z167" s="5">
        <v>-1.2529384840315122E-3</v>
      </c>
      <c r="AA167" s="5">
        <v>-3.7545648950194524E-3</v>
      </c>
    </row>
    <row r="168" spans="1:27" ht="29" x14ac:dyDescent="0.35">
      <c r="A168" s="1" t="s">
        <v>37</v>
      </c>
      <c r="D168" s="2">
        <v>1963</v>
      </c>
      <c r="E168" s="9">
        <v>11</v>
      </c>
      <c r="F168" s="5">
        <v>-1.8651798098923405E-2</v>
      </c>
      <c r="G168" s="5">
        <v>-2.1647221924660318E-2</v>
      </c>
      <c r="H168" s="5">
        <v>-1.800884429122435E-2</v>
      </c>
      <c r="I168" s="5">
        <v>-1.8141539328791999E-2</v>
      </c>
      <c r="J168" s="5">
        <v>-2.0664259386124442E-2</v>
      </c>
      <c r="K168" s="5">
        <v>-2.0735204065592913E-2</v>
      </c>
      <c r="L168" s="5">
        <v>-2.0664259386124442E-2</v>
      </c>
      <c r="M168" s="5">
        <v>0</v>
      </c>
      <c r="N168" s="5">
        <v>-2.3838198780428463E-2</v>
      </c>
      <c r="O168" s="5">
        <v>0</v>
      </c>
      <c r="P168" s="10">
        <v>-2.1925889271136475E-2</v>
      </c>
      <c r="Q168" s="18">
        <v>1963</v>
      </c>
      <c r="R168" s="14">
        <v>-1.5407370121890447E-2</v>
      </c>
      <c r="S168" s="5">
        <v>-1.7930199079735556E-2</v>
      </c>
      <c r="T168" s="5">
        <v>-1.5460402546373972E-2</v>
      </c>
      <c r="U168" s="5">
        <v>-1.5683288019129354E-2</v>
      </c>
      <c r="V168" s="5">
        <v>-1.6882198465742737E-2</v>
      </c>
      <c r="W168" s="5">
        <v>-1.6816063928116839E-2</v>
      </c>
      <c r="X168" s="5">
        <v>-1.6882198465742737E-2</v>
      </c>
      <c r="Y168" s="5">
        <v>0</v>
      </c>
      <c r="Z168" s="5">
        <v>-2.0250820691783977E-2</v>
      </c>
      <c r="AA168" s="5">
        <v>-1.7848591023591646E-2</v>
      </c>
    </row>
    <row r="169" spans="1:27" ht="29" x14ac:dyDescent="0.35">
      <c r="A169" s="1" t="s">
        <v>40</v>
      </c>
      <c r="B169" s="1" t="s">
        <v>41</v>
      </c>
      <c r="C169" s="1" t="s">
        <v>43</v>
      </c>
      <c r="D169" s="2">
        <v>1963</v>
      </c>
      <c r="E169" s="9">
        <v>12</v>
      </c>
      <c r="F169" s="5">
        <v>2.6605233209253669E-2</v>
      </c>
      <c r="G169" s="5">
        <v>2.8263683050254583E-2</v>
      </c>
      <c r="H169" s="5">
        <v>2.7065717283494505E-2</v>
      </c>
      <c r="I169" s="5">
        <v>2.7580514113771722E-2</v>
      </c>
      <c r="J169" s="5">
        <v>2.965082260113127E-2</v>
      </c>
      <c r="K169" s="5">
        <v>2.9571607611202044E-2</v>
      </c>
      <c r="L169" s="5">
        <v>2.965082260113127E-2</v>
      </c>
      <c r="M169" s="5">
        <v>0</v>
      </c>
      <c r="N169" s="5">
        <v>2.5976766843806801E-2</v>
      </c>
      <c r="O169" s="5">
        <v>0</v>
      </c>
      <c r="P169" s="10">
        <v>2.8295418764396021E-2</v>
      </c>
      <c r="Q169" s="18">
        <v>1963</v>
      </c>
      <c r="R169" s="14">
        <v>3.1824741713311788E-2</v>
      </c>
      <c r="S169" s="5">
        <v>3.1266889323331166E-2</v>
      </c>
      <c r="T169" s="5">
        <v>3.0295548668748722E-2</v>
      </c>
      <c r="U169" s="5">
        <v>3.0825485409934239E-2</v>
      </c>
      <c r="V169" s="5">
        <v>3.2869507148583554E-2</v>
      </c>
      <c r="W169" s="5">
        <v>3.2714802310654899E-2</v>
      </c>
      <c r="X169" s="5">
        <v>3.2869507148583554E-2</v>
      </c>
      <c r="Y169" s="5">
        <v>0</v>
      </c>
      <c r="Z169" s="5">
        <v>2.8353910698123628E-2</v>
      </c>
      <c r="AA169" s="5">
        <v>3.1226458761892974E-2</v>
      </c>
    </row>
    <row r="170" spans="1:27" x14ac:dyDescent="0.35">
      <c r="A170" s="61">
        <v>23376</v>
      </c>
      <c r="B170">
        <v>3.5190000000000001</v>
      </c>
      <c r="C170" s="1">
        <f>IF(MONTH(A170)=12,B170,"")</f>
        <v>3.5190000000000001</v>
      </c>
      <c r="D170" s="2">
        <v>1964</v>
      </c>
      <c r="E170" s="31">
        <v>1</v>
      </c>
      <c r="F170" s="24">
        <v>7.636801752136625E-3</v>
      </c>
      <c r="G170" s="24">
        <v>1.2971694863345021E-4</v>
      </c>
      <c r="H170" s="24">
        <v>1.7713361786347425E-3</v>
      </c>
      <c r="I170" s="24">
        <v>1.1485063439408594E-3</v>
      </c>
      <c r="J170" s="24">
        <v>1.1365334435314567E-3</v>
      </c>
      <c r="K170" s="24">
        <v>1.0995814181875923E-3</v>
      </c>
      <c r="L170" s="24">
        <v>1.1365334435314567E-3</v>
      </c>
      <c r="M170" s="24">
        <v>0</v>
      </c>
      <c r="N170" s="24">
        <v>2.5777565201496287E-4</v>
      </c>
      <c r="O170" s="24">
        <v>0</v>
      </c>
      <c r="P170" s="32">
        <v>1.4411487569189923E-3</v>
      </c>
      <c r="Q170" s="18">
        <v>1964</v>
      </c>
      <c r="R170" s="33">
        <v>8.6872030144020326E-3</v>
      </c>
      <c r="S170" s="24">
        <v>2.1937626254461451E-3</v>
      </c>
      <c r="T170" s="24">
        <v>4.078441531681673E-3</v>
      </c>
      <c r="U170" s="24">
        <v>3.5902864603044554E-3</v>
      </c>
      <c r="V170" s="24">
        <v>2.8449640605490581E-3</v>
      </c>
      <c r="W170" s="24">
        <v>2.7190968364178363E-3</v>
      </c>
      <c r="X170" s="24">
        <v>2.8449640605490581E-3</v>
      </c>
      <c r="Y170" s="24">
        <v>0</v>
      </c>
      <c r="Z170" s="24">
        <v>2.7489942695169993E-3</v>
      </c>
      <c r="AA170" s="24">
        <v>3.314029097259104E-3</v>
      </c>
    </row>
    <row r="171" spans="1:27" x14ac:dyDescent="0.35">
      <c r="A171" s="61">
        <v>23407</v>
      </c>
      <c r="B171">
        <v>3.5232000000000001</v>
      </c>
      <c r="C171" s="1" t="str">
        <f t="shared" ref="C171:C234" si="0">IF(MONTH(A171)=12,B171,"")</f>
        <v/>
      </c>
      <c r="D171" s="2">
        <v>1964</v>
      </c>
      <c r="E171" s="9">
        <v>2</v>
      </c>
      <c r="F171" s="5">
        <v>6.1940270107318967E-3</v>
      </c>
      <c r="G171" s="5">
        <v>1.7016023116522453E-2</v>
      </c>
      <c r="H171" s="5">
        <v>1.6867942836369623E-2</v>
      </c>
      <c r="I171" s="5">
        <v>1.8157700345737819E-2</v>
      </c>
      <c r="J171" s="5">
        <v>1.6630557763121667E-2</v>
      </c>
      <c r="K171" s="5">
        <v>1.703036031065731E-2</v>
      </c>
      <c r="L171" s="5">
        <v>1.6630557763121667E-2</v>
      </c>
      <c r="M171" s="5">
        <v>0</v>
      </c>
      <c r="N171" s="5">
        <v>1.4387754049019057E-2</v>
      </c>
      <c r="O171" s="5">
        <v>0</v>
      </c>
      <c r="P171" s="10">
        <v>1.3511920993400782E-2</v>
      </c>
      <c r="Q171" s="18">
        <v>1964</v>
      </c>
      <c r="R171" s="14">
        <v>9.1914691668406254E-3</v>
      </c>
      <c r="S171" s="5">
        <v>1.9876953833246943E-2</v>
      </c>
      <c r="T171" s="5">
        <v>1.9951737707229755E-2</v>
      </c>
      <c r="U171" s="5">
        <v>2.0973194689699798E-2</v>
      </c>
      <c r="V171" s="5">
        <v>1.9702996567198414E-2</v>
      </c>
      <c r="W171" s="5">
        <v>2.0226566816253577E-2</v>
      </c>
      <c r="X171" s="5">
        <v>1.9702996567198414E-2</v>
      </c>
      <c r="Y171" s="5">
        <v>0</v>
      </c>
      <c r="Z171" s="5">
        <v>1.7745124338784245E-2</v>
      </c>
      <c r="AA171" s="5">
        <v>1.6753107258851502E-2</v>
      </c>
    </row>
    <row r="172" spans="1:27" x14ac:dyDescent="0.35">
      <c r="A172" s="61">
        <v>23435</v>
      </c>
      <c r="B172">
        <v>3.5305999999999997</v>
      </c>
      <c r="C172" s="1" t="str">
        <f t="shared" si="0"/>
        <v/>
      </c>
      <c r="D172" s="2">
        <v>1964</v>
      </c>
      <c r="E172" s="9">
        <v>3</v>
      </c>
      <c r="F172" s="5">
        <v>-2.7019685998875539E-2</v>
      </c>
      <c r="G172" s="5">
        <v>-2.9515274893184826E-2</v>
      </c>
      <c r="H172" s="5">
        <v>-2.6082987347682635E-2</v>
      </c>
      <c r="I172" s="5">
        <v>-2.6586538947911971E-2</v>
      </c>
      <c r="J172" s="5">
        <v>-2.9311856466409023E-2</v>
      </c>
      <c r="K172" s="5">
        <v>-2.9467873147228315E-2</v>
      </c>
      <c r="L172" s="5">
        <v>-2.9311856466409023E-2</v>
      </c>
      <c r="M172" s="5">
        <v>0</v>
      </c>
      <c r="N172" s="5">
        <v>-2.5742642203603495E-2</v>
      </c>
      <c r="O172" s="5">
        <v>0</v>
      </c>
      <c r="P172" s="10">
        <v>-2.8238743518547882E-2</v>
      </c>
      <c r="Q172" s="18">
        <v>1964</v>
      </c>
      <c r="R172" s="14">
        <v>-2.0790814345055256E-2</v>
      </c>
      <c r="S172" s="5">
        <v>-2.5203893255893145E-2</v>
      </c>
      <c r="T172" s="5">
        <v>-2.2722063274133751E-2</v>
      </c>
      <c r="U172" s="5">
        <v>-2.3254840164040461E-2</v>
      </c>
      <c r="V172" s="5">
        <v>-2.4885126666374175E-2</v>
      </c>
      <c r="W172" s="5">
        <v>-2.5037045257248269E-2</v>
      </c>
      <c r="X172" s="5">
        <v>-2.4885126666374175E-2</v>
      </c>
      <c r="Y172" s="5">
        <v>0</v>
      </c>
      <c r="Z172" s="5">
        <v>-2.2067945328139091E-2</v>
      </c>
      <c r="AA172" s="5">
        <v>-2.3741057783797041E-2</v>
      </c>
    </row>
    <row r="173" spans="1:27" x14ac:dyDescent="0.35">
      <c r="A173" s="61">
        <v>23467</v>
      </c>
      <c r="B173">
        <v>3.5438000000000001</v>
      </c>
      <c r="C173" s="1" t="str">
        <f t="shared" si="0"/>
        <v/>
      </c>
      <c r="D173" s="2">
        <v>1964</v>
      </c>
      <c r="E173" s="9">
        <v>4</v>
      </c>
      <c r="F173" s="5">
        <v>1.6386159818376704E-2</v>
      </c>
      <c r="G173" s="5">
        <v>2.0951517397552844E-2</v>
      </c>
      <c r="H173" s="5">
        <v>2.0288749168670739E-2</v>
      </c>
      <c r="I173" s="5">
        <v>2.1312926522096494E-2</v>
      </c>
      <c r="J173" s="5">
        <v>2.0025636783916539E-2</v>
      </c>
      <c r="K173" s="5">
        <v>1.9783922573450734E-2</v>
      </c>
      <c r="L173" s="5">
        <v>2.0025636783916539E-2</v>
      </c>
      <c r="M173" s="5">
        <v>0</v>
      </c>
      <c r="N173" s="5">
        <v>1.682997063846333E-2</v>
      </c>
      <c r="O173" s="5">
        <v>0</v>
      </c>
      <c r="P173" s="10">
        <v>1.8010644041222653E-2</v>
      </c>
      <c r="Q173" s="18">
        <v>1964</v>
      </c>
      <c r="R173" s="14">
        <v>1.7415703278899981E-2</v>
      </c>
      <c r="S173" s="5">
        <v>2.2981607408981055E-2</v>
      </c>
      <c r="T173" s="5">
        <v>2.2522714611634336E-2</v>
      </c>
      <c r="U173" s="5">
        <v>2.3691993885190509E-2</v>
      </c>
      <c r="V173" s="5">
        <v>2.1691922070141662E-2</v>
      </c>
      <c r="W173" s="5">
        <v>2.1357823663888435E-2</v>
      </c>
      <c r="X173" s="5">
        <v>2.1691922070141662E-2</v>
      </c>
      <c r="Y173" s="5">
        <v>0</v>
      </c>
      <c r="Z173" s="5">
        <v>1.9279706454732416E-2</v>
      </c>
      <c r="AA173" s="5">
        <v>1.9856886290336422E-2</v>
      </c>
    </row>
    <row r="174" spans="1:27" x14ac:dyDescent="0.35">
      <c r="A174" s="61">
        <v>23497</v>
      </c>
      <c r="B174">
        <v>3.4714</v>
      </c>
      <c r="C174" s="1" t="str">
        <f t="shared" si="0"/>
        <v/>
      </c>
      <c r="D174" s="2">
        <v>1964</v>
      </c>
      <c r="E174" s="9">
        <v>5</v>
      </c>
      <c r="F174" s="5">
        <v>-7.1696495864100639E-3</v>
      </c>
      <c r="G174" s="5">
        <v>-2.1248762226251639E-4</v>
      </c>
      <c r="H174" s="5">
        <v>-2.1633299452667246E-3</v>
      </c>
      <c r="I174" s="5">
        <v>5.6041113332065684E-5</v>
      </c>
      <c r="J174" s="5">
        <v>-8.3047349275393941E-4</v>
      </c>
      <c r="K174" s="5">
        <v>-1.2724005832344765E-3</v>
      </c>
      <c r="L174" s="5">
        <v>-8.3047349275393941E-4</v>
      </c>
      <c r="M174" s="5">
        <v>0</v>
      </c>
      <c r="N174" s="5">
        <v>-3.6708576720359846E-3</v>
      </c>
      <c r="O174" s="5">
        <v>0</v>
      </c>
      <c r="P174" s="10">
        <v>-3.2884265047808045E-3</v>
      </c>
      <c r="Q174" s="18">
        <v>1964</v>
      </c>
      <c r="R174" s="14">
        <v>-3.5422509461431719E-3</v>
      </c>
      <c r="S174" s="5">
        <v>3.3806845610808984E-3</v>
      </c>
      <c r="T174" s="5">
        <v>1.6510202537733296E-3</v>
      </c>
      <c r="U174" s="5">
        <v>3.4997718076954097E-3</v>
      </c>
      <c r="V174" s="5">
        <v>2.9533499882191737E-3</v>
      </c>
      <c r="W174" s="5">
        <v>2.6676665235744056E-3</v>
      </c>
      <c r="X174" s="5">
        <v>2.9533499882191737E-3</v>
      </c>
      <c r="Y174" s="5">
        <v>0</v>
      </c>
      <c r="Z174" s="5">
        <v>5.6463795742785769E-4</v>
      </c>
      <c r="AA174" s="5">
        <v>8.2792304162898514E-4</v>
      </c>
    </row>
    <row r="175" spans="1:27" x14ac:dyDescent="0.35">
      <c r="A175" s="61">
        <v>23526</v>
      </c>
      <c r="B175">
        <v>3.4750000000000001</v>
      </c>
      <c r="C175" s="1" t="str">
        <f t="shared" si="0"/>
        <v/>
      </c>
      <c r="D175" s="2">
        <v>1964</v>
      </c>
      <c r="E175" s="9">
        <v>6</v>
      </c>
      <c r="F175" s="5">
        <v>1.5104513533261419E-2</v>
      </c>
      <c r="G175" s="5">
        <v>1.3375374920284582E-2</v>
      </c>
      <c r="H175" s="5">
        <v>1.6151096375055379E-2</v>
      </c>
      <c r="I175" s="5">
        <v>1.4648927658898352E-2</v>
      </c>
      <c r="J175" s="5">
        <v>1.4657620088593802E-2</v>
      </c>
      <c r="K175" s="5">
        <v>1.4943603579007017E-2</v>
      </c>
      <c r="L175" s="5">
        <v>1.4657620088593802E-2</v>
      </c>
      <c r="M175" s="5">
        <v>0</v>
      </c>
      <c r="N175" s="5">
        <v>2.0780094738242379E-2</v>
      </c>
      <c r="O175" s="5">
        <v>0</v>
      </c>
      <c r="P175" s="10">
        <v>1.6861194019797392E-2</v>
      </c>
      <c r="Q175" s="18">
        <v>1964</v>
      </c>
      <c r="R175" s="14">
        <v>2.2890099357484935E-2</v>
      </c>
      <c r="S175" s="5">
        <v>1.8178696738251832E-2</v>
      </c>
      <c r="T175" s="5">
        <v>2.0078040213723856E-2</v>
      </c>
      <c r="U175" s="5">
        <v>1.8493986984351871E-2</v>
      </c>
      <c r="V175" s="5">
        <v>1.9633688342265584E-2</v>
      </c>
      <c r="W175" s="5">
        <v>1.9941525120529862E-2</v>
      </c>
      <c r="X175" s="5">
        <v>1.9633688342265584E-2</v>
      </c>
      <c r="Y175" s="5">
        <v>0</v>
      </c>
      <c r="Z175" s="5">
        <v>2.4997141708835921E-2</v>
      </c>
      <c r="AA175" s="5">
        <v>2.1888682467782937E-2</v>
      </c>
    </row>
    <row r="176" spans="1:27" x14ac:dyDescent="0.35">
      <c r="A176" s="61">
        <v>23558</v>
      </c>
      <c r="B176">
        <v>3.4754999999999998</v>
      </c>
      <c r="C176" s="1" t="str">
        <f t="shared" si="0"/>
        <v/>
      </c>
      <c r="D176" s="2">
        <v>1964</v>
      </c>
      <c r="E176" s="9">
        <v>7</v>
      </c>
      <c r="F176" s="5">
        <v>4.64536460023766E-2</v>
      </c>
      <c r="G176" s="5">
        <v>4.953524014257038E-2</v>
      </c>
      <c r="H176" s="5">
        <v>4.1716716988879292E-2</v>
      </c>
      <c r="I176" s="5">
        <v>4.3521744148262771E-2</v>
      </c>
      <c r="J176" s="5">
        <v>4.3855528155626294E-2</v>
      </c>
      <c r="K176" s="5">
        <v>4.9653840204544539E-2</v>
      </c>
      <c r="L176" s="5">
        <v>4.3855528155626294E-2</v>
      </c>
      <c r="M176" s="5">
        <v>0</v>
      </c>
      <c r="N176" s="5">
        <v>4.216396846078773E-2</v>
      </c>
      <c r="O176" s="5">
        <v>0</v>
      </c>
      <c r="P176" s="10">
        <v>4.0531726054231776E-2</v>
      </c>
      <c r="Q176" s="18">
        <v>1964</v>
      </c>
      <c r="R176" s="14">
        <v>4.7618237097885326E-2</v>
      </c>
      <c r="S176" s="5">
        <v>5.125701588104755E-2</v>
      </c>
      <c r="T176" s="5">
        <v>4.3837019794146614E-2</v>
      </c>
      <c r="U176" s="5">
        <v>4.5777803591197777E-2</v>
      </c>
      <c r="V176" s="5">
        <v>4.5600160162950987E-2</v>
      </c>
      <c r="W176" s="5">
        <v>5.1058587188756041E-2</v>
      </c>
      <c r="X176" s="5">
        <v>4.5600160162950987E-2</v>
      </c>
      <c r="Y176" s="5">
        <v>0</v>
      </c>
      <c r="Z176" s="5">
        <v>4.4470939633490289E-2</v>
      </c>
      <c r="AA176" s="5">
        <v>4.2276249844713232E-2</v>
      </c>
    </row>
    <row r="177" spans="1:27" x14ac:dyDescent="0.35">
      <c r="A177" s="61">
        <v>23589</v>
      </c>
      <c r="B177">
        <v>3.4613</v>
      </c>
      <c r="C177" s="1" t="str">
        <f t="shared" si="0"/>
        <v/>
      </c>
      <c r="D177" s="2">
        <v>1964</v>
      </c>
      <c r="E177" s="9">
        <v>8</v>
      </c>
      <c r="F177" s="5">
        <v>-4.8620668698270298E-3</v>
      </c>
      <c r="G177" s="5">
        <v>4.5959088875750197E-3</v>
      </c>
      <c r="H177" s="5">
        <v>3.0457833322130156E-3</v>
      </c>
      <c r="I177" s="5">
        <v>4.5654390249158395E-3</v>
      </c>
      <c r="J177" s="5">
        <v>2.3085384325917573E-3</v>
      </c>
      <c r="K177" s="5">
        <v>2.8060983570646052E-3</v>
      </c>
      <c r="L177" s="5">
        <v>2.3085384325917573E-3</v>
      </c>
      <c r="M177" s="5">
        <v>0</v>
      </c>
      <c r="N177" s="5">
        <v>2.3062159363671075E-3</v>
      </c>
      <c r="O177" s="5">
        <v>0</v>
      </c>
      <c r="P177" s="10">
        <v>9.0737605817816595E-4</v>
      </c>
      <c r="Q177" s="18">
        <v>1964</v>
      </c>
      <c r="R177" s="14">
        <v>-1.1150659019911356E-3</v>
      </c>
      <c r="S177" s="5">
        <v>7.8825879202609542E-3</v>
      </c>
      <c r="T177" s="5">
        <v>7.1154635021575471E-3</v>
      </c>
      <c r="U177" s="5">
        <v>8.3437636428793666E-3</v>
      </c>
      <c r="V177" s="5">
        <v>6.3502530387508473E-3</v>
      </c>
      <c r="W177" s="5">
        <v>6.2898509138804839E-3</v>
      </c>
      <c r="X177" s="5">
        <v>6.3502530387508473E-3</v>
      </c>
      <c r="Y177" s="5">
        <v>0</v>
      </c>
      <c r="Z177" s="5">
        <v>6.0619137691908086E-3</v>
      </c>
      <c r="AA177" s="5">
        <v>5.3088818589708108E-3</v>
      </c>
    </row>
    <row r="178" spans="1:27" x14ac:dyDescent="0.35">
      <c r="A178" s="61">
        <v>23620</v>
      </c>
      <c r="B178">
        <v>3.4967000000000001</v>
      </c>
      <c r="C178" s="1" t="str">
        <f t="shared" si="0"/>
        <v/>
      </c>
      <c r="D178" s="2">
        <v>1964</v>
      </c>
      <c r="E178" s="9">
        <v>9</v>
      </c>
      <c r="F178" s="5">
        <v>2.2013806825571025E-2</v>
      </c>
      <c r="G178" s="5">
        <v>1.6468695827047391E-2</v>
      </c>
      <c r="H178" s="5">
        <v>1.8456322926371723E-2</v>
      </c>
      <c r="I178" s="5">
        <v>1.5225409186822084E-2</v>
      </c>
      <c r="J178" s="5">
        <v>1.8445215832648576E-2</v>
      </c>
      <c r="K178" s="5">
        <v>1.8220757683240833E-2</v>
      </c>
      <c r="L178" s="5">
        <v>1.8445215832648576E-2</v>
      </c>
      <c r="M178" s="5">
        <v>0</v>
      </c>
      <c r="N178" s="5">
        <v>2.7185356456818899E-2</v>
      </c>
      <c r="O178" s="5">
        <v>0</v>
      </c>
      <c r="P178" s="10">
        <v>2.3125812223302601E-2</v>
      </c>
      <c r="Q178" s="18">
        <v>1964</v>
      </c>
      <c r="R178" s="14">
        <v>2.7987945361213191E-2</v>
      </c>
      <c r="S178" s="5">
        <v>2.2696476169349868E-2</v>
      </c>
      <c r="T178" s="5">
        <v>2.2128157453551119E-2</v>
      </c>
      <c r="U178" s="5">
        <v>1.8893657741005133E-2</v>
      </c>
      <c r="V178" s="5">
        <v>2.2725305662471038E-2</v>
      </c>
      <c r="W178" s="5">
        <v>2.4662321934696762E-2</v>
      </c>
      <c r="X178" s="5">
        <v>2.2725305662471038E-2</v>
      </c>
      <c r="Y178" s="5">
        <v>0</v>
      </c>
      <c r="Z178" s="5">
        <v>3.1545784159746779E-2</v>
      </c>
      <c r="AA178" s="5">
        <v>2.7598879877965173E-2</v>
      </c>
    </row>
    <row r="179" spans="1:27" x14ac:dyDescent="0.35">
      <c r="A179" s="61">
        <v>23650</v>
      </c>
      <c r="B179">
        <v>3.5319000000000003</v>
      </c>
      <c r="C179" s="1" t="str">
        <f t="shared" si="0"/>
        <v/>
      </c>
      <c r="D179" s="2">
        <v>1964</v>
      </c>
      <c r="E179" s="9">
        <v>10</v>
      </c>
      <c r="F179" s="5">
        <v>1.1257205680391435E-2</v>
      </c>
      <c r="G179" s="5">
        <v>-2.030102120002532E-3</v>
      </c>
      <c r="H179" s="5">
        <v>2.3591824372056571E-3</v>
      </c>
      <c r="I179" s="5">
        <v>3.2101581885480694E-3</v>
      </c>
      <c r="J179" s="5">
        <v>4.1791147097584415E-3</v>
      </c>
      <c r="K179" s="5">
        <v>-6.2864957083485487E-4</v>
      </c>
      <c r="L179" s="5">
        <v>4.1791147097584415E-3</v>
      </c>
      <c r="M179" s="5">
        <v>0</v>
      </c>
      <c r="N179" s="5">
        <v>-2.4812612031171479E-3</v>
      </c>
      <c r="O179" s="5">
        <v>0</v>
      </c>
      <c r="P179" s="10">
        <v>-3.5719401202705843E-3</v>
      </c>
      <c r="Q179" s="18">
        <v>1964</v>
      </c>
      <c r="R179" s="14">
        <v>1.2380322801869625E-2</v>
      </c>
      <c r="S179" s="5">
        <v>-4.318247776909889E-4</v>
      </c>
      <c r="T179" s="5">
        <v>4.3820083908668621E-3</v>
      </c>
      <c r="U179" s="5">
        <v>5.3612688446798267E-3</v>
      </c>
      <c r="V179" s="5">
        <v>5.8448131388892152E-3</v>
      </c>
      <c r="W179" s="5">
        <v>6.7517798733989387E-4</v>
      </c>
      <c r="X179" s="5">
        <v>5.8448131388892152E-3</v>
      </c>
      <c r="Y179" s="5">
        <v>0</v>
      </c>
      <c r="Z179" s="5">
        <v>-3.133511241781965E-4</v>
      </c>
      <c r="AA179" s="5">
        <v>-1.9198324271740758E-3</v>
      </c>
    </row>
    <row r="180" spans="1:27" x14ac:dyDescent="0.35">
      <c r="A180" s="61">
        <v>23680</v>
      </c>
      <c r="B180">
        <v>3.5718999999999999</v>
      </c>
      <c r="C180" s="1" t="str">
        <f t="shared" si="0"/>
        <v/>
      </c>
      <c r="D180" s="2">
        <v>1964</v>
      </c>
      <c r="E180" s="9">
        <v>11</v>
      </c>
      <c r="F180" s="5">
        <v>5.2803845463254362E-3</v>
      </c>
      <c r="G180" s="5">
        <v>1.1771217727756121E-2</v>
      </c>
      <c r="H180" s="5">
        <v>1.2806390823695163E-2</v>
      </c>
      <c r="I180" s="5">
        <v>1.2109571923950464E-2</v>
      </c>
      <c r="J180" s="5">
        <v>1.1570833440441805E-2</v>
      </c>
      <c r="K180" s="5">
        <v>1.1142151843139415E-2</v>
      </c>
      <c r="L180" s="5">
        <v>1.1570833440441805E-2</v>
      </c>
      <c r="M180" s="5">
        <v>0</v>
      </c>
      <c r="N180" s="5">
        <v>1.1983081670880382E-2</v>
      </c>
      <c r="O180" s="5">
        <v>0</v>
      </c>
      <c r="P180" s="10">
        <v>1.5626538221361081E-2</v>
      </c>
      <c r="Q180" s="18">
        <v>1964</v>
      </c>
      <c r="R180" s="14">
        <v>9.7312461515668171E-3</v>
      </c>
      <c r="S180" s="5">
        <v>1.8112814200737525E-2</v>
      </c>
      <c r="T180" s="5">
        <v>1.6804614100335128E-2</v>
      </c>
      <c r="U180" s="5">
        <v>1.581759334131503E-2</v>
      </c>
      <c r="V180" s="5">
        <v>1.5922569179300884E-2</v>
      </c>
      <c r="W180" s="5">
        <v>1.767703251277649E-2</v>
      </c>
      <c r="X180" s="5">
        <v>1.5922569179300884E-2</v>
      </c>
      <c r="Y180" s="5">
        <v>0</v>
      </c>
      <c r="Z180" s="5">
        <v>1.7041891234922564E-2</v>
      </c>
      <c r="AA180" s="5">
        <v>2.1353648863061101E-2</v>
      </c>
    </row>
    <row r="181" spans="1:27" x14ac:dyDescent="0.35">
      <c r="A181" s="61">
        <v>23711</v>
      </c>
      <c r="B181">
        <v>3.6433</v>
      </c>
      <c r="C181" s="1" t="str">
        <f t="shared" si="0"/>
        <v/>
      </c>
      <c r="D181" s="2">
        <v>1964</v>
      </c>
      <c r="E181" s="9">
        <v>12</v>
      </c>
      <c r="F181" s="5">
        <v>7.9527203341331534E-3</v>
      </c>
      <c r="G181" s="5">
        <v>9.5506228794003532E-4</v>
      </c>
      <c r="H181" s="5">
        <v>1.0958410029911721E-2</v>
      </c>
      <c r="I181" s="5">
        <v>1.1062049948352543E-2</v>
      </c>
      <c r="J181" s="5">
        <v>8.3743508648069023E-3</v>
      </c>
      <c r="K181" s="5">
        <v>1.3482224224462837E-4</v>
      </c>
      <c r="L181" s="5">
        <v>8.3743508648069023E-3</v>
      </c>
      <c r="M181" s="5">
        <v>0</v>
      </c>
      <c r="N181" s="5">
        <v>6.1289171399211001E-3</v>
      </c>
      <c r="O181" s="5">
        <v>0</v>
      </c>
      <c r="P181" s="10">
        <v>6.4799669915165219E-3</v>
      </c>
      <c r="Q181" s="18">
        <v>1964</v>
      </c>
      <c r="R181" s="14">
        <v>1.151478637278852E-2</v>
      </c>
      <c r="S181" s="5">
        <v>3.0084069656326463E-3</v>
      </c>
      <c r="T181" s="5">
        <v>1.3591626365796994E-2</v>
      </c>
      <c r="U181" s="5">
        <v>1.3721606221667623E-2</v>
      </c>
      <c r="V181" s="5">
        <v>1.1105052647419268E-2</v>
      </c>
      <c r="W181" s="5">
        <v>2.2991726651162242E-3</v>
      </c>
      <c r="X181" s="5">
        <v>1.1105052647419268E-2</v>
      </c>
      <c r="Y181" s="5">
        <v>0</v>
      </c>
      <c r="Z181" s="5">
        <v>8.0397568850033088E-3</v>
      </c>
      <c r="AA181" s="5">
        <v>8.6003978272077321E-3</v>
      </c>
    </row>
    <row r="182" spans="1:27" x14ac:dyDescent="0.35">
      <c r="A182" s="61">
        <v>23742</v>
      </c>
      <c r="B182">
        <v>3.835</v>
      </c>
      <c r="C182" s="1">
        <f t="shared" si="0"/>
        <v>3.835</v>
      </c>
      <c r="D182" s="2">
        <v>1965</v>
      </c>
      <c r="E182" s="9">
        <v>1</v>
      </c>
      <c r="F182" s="5">
        <v>3.3142057492043839E-2</v>
      </c>
      <c r="G182" s="5">
        <v>3.5587908218289735E-2</v>
      </c>
      <c r="H182" s="5">
        <v>3.8004750390362017E-2</v>
      </c>
      <c r="I182" s="5">
        <v>3.8337188408344949E-2</v>
      </c>
      <c r="J182" s="5">
        <v>3.6852303416542338E-2</v>
      </c>
      <c r="K182" s="5">
        <v>3.488442891430342E-2</v>
      </c>
      <c r="L182" s="5">
        <v>3.6852303416542338E-2</v>
      </c>
      <c r="M182" s="5">
        <v>0</v>
      </c>
      <c r="N182" s="5">
        <v>3.7702613384137509E-2</v>
      </c>
      <c r="O182" s="5">
        <v>0</v>
      </c>
      <c r="P182" s="10">
        <v>3.75074439155317E-2</v>
      </c>
      <c r="Q182" s="18">
        <v>1965</v>
      </c>
      <c r="R182" s="14">
        <v>3.4219403235849447E-2</v>
      </c>
      <c r="S182" s="5">
        <v>3.7152784644963806E-2</v>
      </c>
      <c r="T182" s="5">
        <v>3.9972076480861332E-2</v>
      </c>
      <c r="U182" s="5">
        <v>4.0422466342231046E-2</v>
      </c>
      <c r="V182" s="5">
        <v>3.8458282589334515E-2</v>
      </c>
      <c r="W182" s="5">
        <v>3.6153467322243081E-2</v>
      </c>
      <c r="X182" s="5">
        <v>3.8458282589334515E-2</v>
      </c>
      <c r="Y182" s="5">
        <v>0</v>
      </c>
      <c r="Z182" s="5">
        <v>3.9811133694532867E-2</v>
      </c>
      <c r="AA182" s="5">
        <v>3.913975967217577E-2</v>
      </c>
    </row>
    <row r="183" spans="1:27" x14ac:dyDescent="0.35">
      <c r="A183" s="61">
        <v>23771</v>
      </c>
      <c r="B183">
        <v>3.8069999999999999</v>
      </c>
      <c r="C183" s="1" t="str">
        <f t="shared" si="0"/>
        <v/>
      </c>
      <c r="D183" s="2">
        <v>1965</v>
      </c>
      <c r="E183" s="9">
        <v>2</v>
      </c>
      <c r="F183" s="5">
        <v>-6.0689614851730132E-3</v>
      </c>
      <c r="G183" s="5">
        <v>5.9162252474122511E-3</v>
      </c>
      <c r="H183" s="5">
        <v>-3.8931335185322688E-3</v>
      </c>
      <c r="I183" s="5">
        <v>-2.618458083303599E-3</v>
      </c>
      <c r="J183" s="5">
        <v>-3.3931909101105259E-3</v>
      </c>
      <c r="K183" s="5">
        <v>4.285866921297227E-3</v>
      </c>
      <c r="L183" s="5">
        <v>-3.3931909101105259E-3</v>
      </c>
      <c r="M183" s="5">
        <v>0</v>
      </c>
      <c r="N183" s="5">
        <v>-2.1735697927669304E-3</v>
      </c>
      <c r="O183" s="5">
        <v>0</v>
      </c>
      <c r="P183" s="10">
        <v>-4.9401103058340043E-4</v>
      </c>
      <c r="Q183" s="18">
        <v>1965</v>
      </c>
      <c r="R183" s="14">
        <v>-2.004306417088049E-3</v>
      </c>
      <c r="S183" s="5">
        <v>9.0222394023074109E-3</v>
      </c>
      <c r="T183" s="5">
        <v>-1.8053494043036747E-4</v>
      </c>
      <c r="U183" s="5">
        <v>6.6964351610006659E-4</v>
      </c>
      <c r="V183" s="5">
        <v>2.3345797609190702E-4</v>
      </c>
      <c r="W183" s="5">
        <v>7.6235265471223702E-3</v>
      </c>
      <c r="X183" s="5">
        <v>2.3345797609190702E-4</v>
      </c>
      <c r="Y183" s="5">
        <v>0</v>
      </c>
      <c r="Z183" s="5">
        <v>1.2261331579358401E-3</v>
      </c>
      <c r="AA183" s="5">
        <v>3.7390271346538898E-3</v>
      </c>
    </row>
    <row r="184" spans="1:27" x14ac:dyDescent="0.35">
      <c r="A184" s="61">
        <v>23799</v>
      </c>
      <c r="B184">
        <v>3.9306000000000001</v>
      </c>
      <c r="C184" s="1" t="str">
        <f t="shared" si="0"/>
        <v/>
      </c>
      <c r="D184" s="2">
        <v>1965</v>
      </c>
      <c r="E184" s="9">
        <v>3</v>
      </c>
      <c r="F184" s="5">
        <v>7.1389988119635074E-3</v>
      </c>
      <c r="G184" s="5">
        <v>1.4307396788127029E-2</v>
      </c>
      <c r="H184" s="5">
        <v>5.892644523814862E-3</v>
      </c>
      <c r="I184" s="5">
        <v>5.5870293271492542E-3</v>
      </c>
      <c r="J184" s="5">
        <v>7.3837627021911519E-3</v>
      </c>
      <c r="K184" s="5">
        <v>1.465732374960972E-2</v>
      </c>
      <c r="L184" s="5">
        <v>7.3837627021911519E-3</v>
      </c>
      <c r="M184" s="5">
        <v>0</v>
      </c>
      <c r="N184" s="5">
        <v>1.277550878891243E-2</v>
      </c>
      <c r="O184" s="5">
        <v>0</v>
      </c>
      <c r="P184" s="10">
        <v>1.0708069537131722E-2</v>
      </c>
      <c r="Q184" s="18">
        <v>1965</v>
      </c>
      <c r="R184" s="14">
        <v>1.1793436134528585E-2</v>
      </c>
      <c r="S184" s="5">
        <v>1.9993592681307275E-2</v>
      </c>
      <c r="T184" s="5">
        <v>8.9839635880482327E-3</v>
      </c>
      <c r="U184" s="5">
        <v>8.7310653441737447E-3</v>
      </c>
      <c r="V184" s="5">
        <v>1.1089364397019505E-2</v>
      </c>
      <c r="W184" s="5">
        <v>2.0530062373403886E-2</v>
      </c>
      <c r="X184" s="5">
        <v>1.1089364397019505E-2</v>
      </c>
      <c r="Y184" s="5">
        <v>0</v>
      </c>
      <c r="Z184" s="5">
        <v>1.6818104460673867E-2</v>
      </c>
      <c r="AA184" s="5">
        <v>1.4713375983960867E-2</v>
      </c>
    </row>
    <row r="185" spans="1:27" x14ac:dyDescent="0.35">
      <c r="A185" s="61">
        <v>23832</v>
      </c>
      <c r="B185">
        <v>3.9295999999999998</v>
      </c>
      <c r="C185" s="1" t="str">
        <f t="shared" si="0"/>
        <v/>
      </c>
      <c r="D185" s="2">
        <v>1965</v>
      </c>
      <c r="E185" s="9">
        <v>4</v>
      </c>
      <c r="F185" s="5">
        <v>4.8717219811958519E-3</v>
      </c>
      <c r="G185" s="5">
        <v>-1.1389902970910604E-3</v>
      </c>
      <c r="H185" s="5">
        <v>-1.5465889545195201E-3</v>
      </c>
      <c r="I185" s="5">
        <v>-2.2383896802932002E-3</v>
      </c>
      <c r="J185" s="5">
        <v>-4.4829070339242379E-5</v>
      </c>
      <c r="K185" s="5">
        <v>4.6826218437393875E-4</v>
      </c>
      <c r="L185" s="5">
        <v>-4.4829070339242379E-5</v>
      </c>
      <c r="M185" s="5">
        <v>0</v>
      </c>
      <c r="N185" s="5">
        <v>2.3583477534938802E-4</v>
      </c>
      <c r="O185" s="5">
        <v>0</v>
      </c>
      <c r="P185" s="10">
        <v>-2.8414114832111888E-3</v>
      </c>
      <c r="Q185" s="18">
        <v>1965</v>
      </c>
      <c r="R185" s="14">
        <v>5.9977711490122321E-3</v>
      </c>
      <c r="S185" s="5">
        <v>4.3080695925486098E-4</v>
      </c>
      <c r="T185" s="5">
        <v>4.1609767317537187E-4</v>
      </c>
      <c r="U185" s="5">
        <v>-1.6243630057498516E-4</v>
      </c>
      <c r="V185" s="5">
        <v>1.5800125622586296E-3</v>
      </c>
      <c r="W185" s="5">
        <v>1.7580282488590298E-3</v>
      </c>
      <c r="X185" s="5">
        <v>1.5800125622586296E-3</v>
      </c>
      <c r="Y185" s="5">
        <v>0</v>
      </c>
      <c r="Z185" s="5">
        <v>2.33947323092873E-3</v>
      </c>
      <c r="AA185" s="5">
        <v>-1.2033083746059085E-3</v>
      </c>
    </row>
    <row r="186" spans="1:27" x14ac:dyDescent="0.35">
      <c r="A186" s="61">
        <v>23862</v>
      </c>
      <c r="B186">
        <v>3.9266999999999999</v>
      </c>
      <c r="C186" s="1" t="str">
        <f t="shared" si="0"/>
        <v/>
      </c>
      <c r="D186" s="2">
        <v>1965</v>
      </c>
      <c r="E186" s="9">
        <v>5</v>
      </c>
      <c r="F186" s="5">
        <v>-1.1918183912666547E-2</v>
      </c>
      <c r="G186" s="5">
        <v>-1.5366548580345536E-2</v>
      </c>
      <c r="H186" s="5">
        <v>-1.4245692888723144E-2</v>
      </c>
      <c r="I186" s="5">
        <v>-1.309833253776971E-2</v>
      </c>
      <c r="J186" s="5">
        <v>-1.2198551461999257E-2</v>
      </c>
      <c r="K186" s="5">
        <v>-1.4155807520423223E-2</v>
      </c>
      <c r="L186" s="5">
        <v>-1.2198551461999257E-2</v>
      </c>
      <c r="M186" s="5">
        <v>0</v>
      </c>
      <c r="N186" s="5">
        <v>-1.5048643421976027E-2</v>
      </c>
      <c r="O186" s="5">
        <v>0</v>
      </c>
      <c r="P186" s="10">
        <v>-1.9864634255356589E-2</v>
      </c>
      <c r="Q186" s="18">
        <v>1965</v>
      </c>
      <c r="R186" s="14">
        <v>-7.1591361512544863E-3</v>
      </c>
      <c r="S186" s="5">
        <v>-1.1242061885988445E-2</v>
      </c>
      <c r="T186" s="5">
        <v>-8.9841266020393353E-3</v>
      </c>
      <c r="U186" s="5">
        <v>-8.3134321547303769E-3</v>
      </c>
      <c r="V186" s="5">
        <v>-7.2076554587171479E-3</v>
      </c>
      <c r="W186" s="5">
        <v>-9.9051991120279962E-3</v>
      </c>
      <c r="X186" s="5">
        <v>-7.2076554587171479E-3</v>
      </c>
      <c r="Y186" s="5">
        <v>0</v>
      </c>
      <c r="Z186" s="5">
        <v>-1.0301672996334816E-2</v>
      </c>
      <c r="AA186" s="5">
        <v>-1.3835367454524974E-2</v>
      </c>
    </row>
    <row r="187" spans="1:27" x14ac:dyDescent="0.35">
      <c r="A187" s="61">
        <v>23893</v>
      </c>
      <c r="B187">
        <v>3.89</v>
      </c>
      <c r="C187" s="1" t="str">
        <f t="shared" si="0"/>
        <v/>
      </c>
      <c r="D187" s="2">
        <v>1965</v>
      </c>
      <c r="E187" s="9">
        <v>6</v>
      </c>
      <c r="F187" s="5">
        <v>-4.4711011421548659E-2</v>
      </c>
      <c r="G187" s="5">
        <v>-6.1579245493811524E-2</v>
      </c>
      <c r="H187" s="5">
        <v>-3.356117193123502E-2</v>
      </c>
      <c r="I187" s="5">
        <v>-3.2741223371076766E-2</v>
      </c>
      <c r="J187" s="5">
        <v>-3.7177084115539959E-2</v>
      </c>
      <c r="K187" s="5">
        <v>-6.194143542322466E-2</v>
      </c>
      <c r="L187" s="5">
        <v>-3.7177084115539959E-2</v>
      </c>
      <c r="M187" s="5">
        <v>0</v>
      </c>
      <c r="N187" s="5">
        <v>-4.8087131870081901E-2</v>
      </c>
      <c r="O187" s="5">
        <v>0</v>
      </c>
      <c r="P187" s="10">
        <v>-4.7906188832480691E-2</v>
      </c>
      <c r="Q187" s="18">
        <v>1965</v>
      </c>
      <c r="R187" s="14">
        <v>-4.0165204027261349E-2</v>
      </c>
      <c r="S187" s="5">
        <v>-5.4906877742944726E-2</v>
      </c>
      <c r="T187" s="5">
        <v>-3.1153120507534E-2</v>
      </c>
      <c r="U187" s="5">
        <v>-3.0320369477819544E-2</v>
      </c>
      <c r="V187" s="5">
        <v>-3.4075313349804667E-2</v>
      </c>
      <c r="W187" s="5">
        <v>-5.5155409587273968E-2</v>
      </c>
      <c r="X187" s="5">
        <v>-3.4075313349804667E-2</v>
      </c>
      <c r="Y187" s="5">
        <v>0</v>
      </c>
      <c r="Z187" s="5">
        <v>-4.4164515233906299E-2</v>
      </c>
      <c r="AA187" s="5">
        <v>-4.3800915896536001E-2</v>
      </c>
    </row>
    <row r="188" spans="1:27" x14ac:dyDescent="0.35">
      <c r="A188" s="61">
        <v>23923</v>
      </c>
      <c r="B188">
        <v>3.8045</v>
      </c>
      <c r="C188" s="1" t="str">
        <f t="shared" si="0"/>
        <v/>
      </c>
      <c r="D188" s="2">
        <v>1965</v>
      </c>
      <c r="E188" s="9">
        <v>7</v>
      </c>
      <c r="F188" s="5">
        <v>7.1825533583242378E-3</v>
      </c>
      <c r="G188" s="5">
        <v>1.3845212253478156E-2</v>
      </c>
      <c r="H188" s="5">
        <v>1.096031235135449E-2</v>
      </c>
      <c r="I188" s="5">
        <v>7.935139981804458E-3</v>
      </c>
      <c r="J188" s="5">
        <v>1.0577050453291366E-2</v>
      </c>
      <c r="K188" s="5">
        <v>1.2867291384635941E-2</v>
      </c>
      <c r="L188" s="5">
        <v>1.0577050453291366E-2</v>
      </c>
      <c r="M188" s="5">
        <v>0</v>
      </c>
      <c r="N188" s="5">
        <v>1.2902880421659138E-2</v>
      </c>
      <c r="O188" s="5">
        <v>0</v>
      </c>
      <c r="P188" s="10">
        <v>1.3215168075031062E-2</v>
      </c>
      <c r="Q188" s="18">
        <v>1965</v>
      </c>
      <c r="R188" s="14">
        <v>8.2659918032775351E-3</v>
      </c>
      <c r="S188" s="5">
        <v>1.6020670519843915E-2</v>
      </c>
      <c r="T188" s="5">
        <v>1.3288557768720722E-2</v>
      </c>
      <c r="U188" s="5">
        <v>1.0220017909677052E-2</v>
      </c>
      <c r="V188" s="5">
        <v>1.224386171690444E-2</v>
      </c>
      <c r="W188" s="5">
        <v>1.4587646403771137E-2</v>
      </c>
      <c r="X188" s="5">
        <v>1.224386171690444E-2</v>
      </c>
      <c r="Y188" s="5">
        <v>0</v>
      </c>
      <c r="Z188" s="5">
        <v>1.547245109434359E-2</v>
      </c>
      <c r="AA188" s="5">
        <v>1.4898186266687879E-2</v>
      </c>
    </row>
    <row r="189" spans="1:27" x14ac:dyDescent="0.35">
      <c r="A189" s="61">
        <v>23953</v>
      </c>
      <c r="B189">
        <v>3.8351999999999999</v>
      </c>
      <c r="C189" s="1" t="str">
        <f t="shared" si="0"/>
        <v/>
      </c>
      <c r="D189" s="2">
        <v>1965</v>
      </c>
      <c r="E189" s="9">
        <v>8</v>
      </c>
      <c r="F189" s="5">
        <v>-1.5740092343088066E-3</v>
      </c>
      <c r="G189" s="5">
        <v>-4.767509988513453E-3</v>
      </c>
      <c r="H189" s="5">
        <v>-3.3944403246035718E-3</v>
      </c>
      <c r="I189" s="5">
        <v>-2.1218148861020655E-3</v>
      </c>
      <c r="J189" s="5">
        <v>-3.2182159446339019E-3</v>
      </c>
      <c r="K189" s="5">
        <v>-4.81770561340851E-3</v>
      </c>
      <c r="L189" s="5">
        <v>-3.2182159446339019E-3</v>
      </c>
      <c r="M189" s="5">
        <v>0</v>
      </c>
      <c r="N189" s="5">
        <v>4.4919409996820427E-4</v>
      </c>
      <c r="O189" s="5">
        <v>0</v>
      </c>
      <c r="P189" s="10">
        <v>-1.5926721316595156E-3</v>
      </c>
      <c r="Q189" s="18">
        <v>1965</v>
      </c>
      <c r="R189" s="14">
        <v>3.2967236110545768E-3</v>
      </c>
      <c r="S189" s="5">
        <v>2.6767791853670331E-5</v>
      </c>
      <c r="T189" s="5">
        <v>1.92436198657446E-3</v>
      </c>
      <c r="U189" s="5">
        <v>2.2999280014711545E-3</v>
      </c>
      <c r="V189" s="5">
        <v>1.4860783301739542E-3</v>
      </c>
      <c r="W189" s="5">
        <v>2.7526713558660319E-4</v>
      </c>
      <c r="X189" s="5">
        <v>1.4860783301739542E-3</v>
      </c>
      <c r="Y189" s="5">
        <v>0</v>
      </c>
      <c r="Z189" s="5">
        <v>5.8613906001232109E-3</v>
      </c>
      <c r="AA189" s="5">
        <v>3.8653729071148539E-3</v>
      </c>
    </row>
    <row r="190" spans="1:27" x14ac:dyDescent="0.35">
      <c r="A190" s="61">
        <v>23985</v>
      </c>
      <c r="B190">
        <v>3.8426999999999998</v>
      </c>
      <c r="C190" s="1" t="str">
        <f t="shared" si="0"/>
        <v/>
      </c>
      <c r="D190" s="2">
        <v>1965</v>
      </c>
      <c r="E190" s="9">
        <v>9</v>
      </c>
      <c r="F190" s="5">
        <v>1.1813287604682397E-2</v>
      </c>
      <c r="G190" s="5">
        <v>1.3184840471013313E-2</v>
      </c>
      <c r="H190" s="5">
        <v>1.6003779864757608E-2</v>
      </c>
      <c r="I190" s="5">
        <v>1.5488114835530666E-2</v>
      </c>
      <c r="J190" s="5">
        <v>1.1249030217966411E-2</v>
      </c>
      <c r="K190" s="5">
        <v>1.2886529264399997E-2</v>
      </c>
      <c r="L190" s="5">
        <v>1.1249030217966411E-2</v>
      </c>
      <c r="M190" s="5">
        <v>0</v>
      </c>
      <c r="N190" s="5">
        <v>1.0023564774455949E-2</v>
      </c>
      <c r="O190" s="5">
        <v>0</v>
      </c>
      <c r="P190" s="10">
        <v>2.8368732640003179E-3</v>
      </c>
      <c r="Q190" s="18">
        <v>1965</v>
      </c>
      <c r="R190" s="14">
        <v>1.6151167370567716E-2</v>
      </c>
      <c r="S190" s="5">
        <v>1.6266718685875228E-2</v>
      </c>
      <c r="T190" s="5">
        <v>1.7832067612499874E-2</v>
      </c>
      <c r="U190" s="5">
        <v>1.7988240659126326E-2</v>
      </c>
      <c r="V190" s="5">
        <v>1.4953042395817823E-2</v>
      </c>
      <c r="W190" s="5">
        <v>1.622678197544862E-2</v>
      </c>
      <c r="X190" s="5">
        <v>1.4953042395817823E-2</v>
      </c>
      <c r="Y190" s="5">
        <v>0</v>
      </c>
      <c r="Z190" s="5">
        <v>1.2845042547749128E-2</v>
      </c>
      <c r="AA190" s="5">
        <v>6.4451597186097774E-3</v>
      </c>
    </row>
    <row r="191" spans="1:27" x14ac:dyDescent="0.35">
      <c r="A191" s="61">
        <v>24015</v>
      </c>
      <c r="B191">
        <v>3.9238</v>
      </c>
      <c r="C191" s="1" t="str">
        <f t="shared" si="0"/>
        <v/>
      </c>
      <c r="D191" s="2">
        <v>1965</v>
      </c>
      <c r="E191" s="9">
        <v>10</v>
      </c>
      <c r="F191" s="5">
        <v>9.222521329529311E-3</v>
      </c>
      <c r="G191" s="5">
        <v>5.4841904264853235E-3</v>
      </c>
      <c r="H191" s="5">
        <v>7.2695224295077909E-3</v>
      </c>
      <c r="I191" s="5">
        <v>1.6888410819785077E-3</v>
      </c>
      <c r="J191" s="5">
        <v>4.4136266485822308E-3</v>
      </c>
      <c r="K191" s="5">
        <v>7.6723770522078459E-3</v>
      </c>
      <c r="L191" s="5">
        <v>4.4136266485822308E-3</v>
      </c>
      <c r="M191" s="5">
        <v>0</v>
      </c>
      <c r="N191" s="5">
        <v>2.8463634100550153E-3</v>
      </c>
      <c r="O191" s="5">
        <v>0</v>
      </c>
      <c r="P191" s="10">
        <v>6.8489450588896123E-3</v>
      </c>
      <c r="Q191" s="18">
        <v>1965</v>
      </c>
      <c r="R191" s="14">
        <v>1.0302960860365792E-2</v>
      </c>
      <c r="S191" s="5">
        <v>7.6167958304119701E-3</v>
      </c>
      <c r="T191" s="5">
        <v>9.5666632804779876E-3</v>
      </c>
      <c r="U191" s="5">
        <v>3.9419853150852464E-3</v>
      </c>
      <c r="V191" s="5">
        <v>6.0565832360594662E-3</v>
      </c>
      <c r="W191" s="5">
        <v>9.3630627069864678E-3</v>
      </c>
      <c r="X191" s="5">
        <v>6.0565832360594662E-3</v>
      </c>
      <c r="Y191" s="5">
        <v>0</v>
      </c>
      <c r="Z191" s="5">
        <v>5.3856148100334305E-3</v>
      </c>
      <c r="AA191" s="5">
        <v>8.5121163325911648E-3</v>
      </c>
    </row>
    <row r="192" spans="1:27" x14ac:dyDescent="0.35">
      <c r="A192" s="61">
        <v>24044</v>
      </c>
      <c r="B192">
        <v>4.0259999999999998</v>
      </c>
      <c r="C192" s="1" t="str">
        <f t="shared" si="0"/>
        <v/>
      </c>
      <c r="D192" s="2">
        <v>1965</v>
      </c>
      <c r="E192" s="9">
        <v>11</v>
      </c>
      <c r="F192" s="5">
        <v>-3.3551593310574869E-2</v>
      </c>
      <c r="G192" s="5">
        <v>-3.1626638505833665E-2</v>
      </c>
      <c r="H192" s="5">
        <v>-3.1595899531277991E-2</v>
      </c>
      <c r="I192" s="5">
        <v>-2.8527143074561112E-2</v>
      </c>
      <c r="J192" s="5">
        <v>-3.1030456920810648E-2</v>
      </c>
      <c r="K192" s="5">
        <v>-3.2165632075810885E-2</v>
      </c>
      <c r="L192" s="5">
        <v>-3.1030456920810648E-2</v>
      </c>
      <c r="M192" s="5">
        <v>0</v>
      </c>
      <c r="N192" s="5">
        <v>-3.9405527752151955E-2</v>
      </c>
      <c r="O192" s="5">
        <v>0</v>
      </c>
      <c r="P192" s="10">
        <v>-3.5463626574052734E-2</v>
      </c>
      <c r="Q192" s="18">
        <v>1965</v>
      </c>
      <c r="R192" s="14">
        <v>-2.7905444275781097E-2</v>
      </c>
      <c r="S192" s="5">
        <v>-2.5548376459568777E-2</v>
      </c>
      <c r="T192" s="5">
        <v>-2.6281296236572552E-2</v>
      </c>
      <c r="U192" s="5">
        <v>-2.407773466292587E-2</v>
      </c>
      <c r="V192" s="5">
        <v>-2.5173461895281996E-2</v>
      </c>
      <c r="W192" s="5">
        <v>-2.5839908419481483E-2</v>
      </c>
      <c r="X192" s="5">
        <v>-2.5173461895281996E-2</v>
      </c>
      <c r="Y192" s="5">
        <v>0</v>
      </c>
      <c r="Z192" s="5">
        <v>-3.2933352992289625E-2</v>
      </c>
      <c r="AA192" s="5">
        <v>-2.8476090080477409E-2</v>
      </c>
    </row>
    <row r="193" spans="1:27" x14ac:dyDescent="0.35">
      <c r="A193" s="61">
        <v>24076</v>
      </c>
      <c r="B193">
        <v>4.0879000000000003</v>
      </c>
      <c r="C193" s="1" t="str">
        <f t="shared" si="0"/>
        <v/>
      </c>
      <c r="D193" s="2">
        <v>1965</v>
      </c>
      <c r="E193" s="9">
        <v>12</v>
      </c>
      <c r="F193" s="5">
        <v>-5.8057631595851318E-3</v>
      </c>
      <c r="G193" s="5">
        <v>-8.6122363214597483E-3</v>
      </c>
      <c r="H193" s="5">
        <v>-9.9163494309416483E-3</v>
      </c>
      <c r="I193" s="5">
        <v>-1.1930141167216158E-2</v>
      </c>
      <c r="J193" s="5">
        <v>-8.8044242983913307E-3</v>
      </c>
      <c r="K193" s="5">
        <v>-7.9127464316760526E-3</v>
      </c>
      <c r="L193" s="5">
        <v>-8.8044242983913307E-3</v>
      </c>
      <c r="M193" s="5">
        <v>0</v>
      </c>
      <c r="N193" s="5">
        <v>-7.6008268161757257E-3</v>
      </c>
      <c r="O193" s="5">
        <v>0</v>
      </c>
      <c r="P193" s="10">
        <v>-6.0835273143695669E-3</v>
      </c>
      <c r="Q193" s="18">
        <v>1965</v>
      </c>
      <c r="R193" s="14">
        <v>-1.9552642867390205E-3</v>
      </c>
      <c r="S193" s="5">
        <v>-6.6192575640521382E-3</v>
      </c>
      <c r="T193" s="5">
        <v>-7.8704193078598505E-3</v>
      </c>
      <c r="U193" s="5">
        <v>-9.2293062088016822E-3</v>
      </c>
      <c r="V193" s="5">
        <v>-6.022496541413817E-3</v>
      </c>
      <c r="W193" s="5">
        <v>-5.610617281754526E-3</v>
      </c>
      <c r="X193" s="5">
        <v>-6.022496541413817E-3</v>
      </c>
      <c r="Y193" s="5">
        <v>0</v>
      </c>
      <c r="Z193" s="5">
        <v>-5.6394341319401624E-3</v>
      </c>
      <c r="AA193" s="5">
        <v>-3.7429965921367521E-3</v>
      </c>
    </row>
    <row r="194" spans="1:27" x14ac:dyDescent="0.35">
      <c r="A194" s="61">
        <v>24107</v>
      </c>
      <c r="B194">
        <v>4.3826999999999998</v>
      </c>
      <c r="C194" s="1">
        <f t="shared" si="0"/>
        <v>4.3826999999999998</v>
      </c>
      <c r="D194" s="2">
        <v>1966</v>
      </c>
      <c r="E194" s="9">
        <v>1</v>
      </c>
      <c r="F194" s="5">
        <v>-3.5141003953954225E-2</v>
      </c>
      <c r="G194" s="5">
        <v>-2.0878170080403578E-2</v>
      </c>
      <c r="H194" s="5">
        <v>-2.0829587716514948E-2</v>
      </c>
      <c r="I194" s="5">
        <v>-2.0746711503538018E-2</v>
      </c>
      <c r="J194" s="5">
        <v>-2.5725560263593867E-2</v>
      </c>
      <c r="K194" s="5">
        <v>-2.5497604676826175E-2</v>
      </c>
      <c r="L194" s="5">
        <v>-2.5725560263593867E-2</v>
      </c>
      <c r="M194" s="5">
        <v>0</v>
      </c>
      <c r="N194" s="5">
        <v>-2.1924377065416667E-2</v>
      </c>
      <c r="O194" s="5">
        <v>0</v>
      </c>
      <c r="P194" s="10">
        <v>-2.2316017776069699E-2</v>
      </c>
      <c r="Q194" s="18">
        <v>1966</v>
      </c>
      <c r="R194" s="14">
        <v>-3.3947081057471219E-2</v>
      </c>
      <c r="S194" s="5">
        <v>-1.8589509933501093E-2</v>
      </c>
      <c r="T194" s="5">
        <v>-1.836865796785303E-2</v>
      </c>
      <c r="U194" s="5">
        <v>-1.8315761827586884E-2</v>
      </c>
      <c r="V194" s="5">
        <v>-2.3942894129810394E-2</v>
      </c>
      <c r="W194" s="5">
        <v>-2.3668174466217436E-2</v>
      </c>
      <c r="X194" s="5">
        <v>-2.3942894129810394E-2</v>
      </c>
      <c r="Y194" s="5">
        <v>0</v>
      </c>
      <c r="Z194" s="5">
        <v>-1.9189349670011811E-2</v>
      </c>
      <c r="AA194" s="5">
        <v>-2.0524201203229599E-2</v>
      </c>
    </row>
    <row r="195" spans="1:27" x14ac:dyDescent="0.35">
      <c r="A195" s="61">
        <v>24138</v>
      </c>
      <c r="B195">
        <v>4.5867000000000004</v>
      </c>
      <c r="C195" s="1" t="str">
        <f t="shared" si="0"/>
        <v/>
      </c>
      <c r="D195" s="2">
        <v>1966</v>
      </c>
      <c r="E195" s="9">
        <v>2</v>
      </c>
      <c r="F195" s="5">
        <v>-4.8810095777619203E-2</v>
      </c>
      <c r="G195" s="5">
        <v>-5.2002602874773651E-2</v>
      </c>
      <c r="H195" s="5">
        <v>-5.5067509502976036E-2</v>
      </c>
      <c r="I195" s="5">
        <v>-5.1469677163546119E-2</v>
      </c>
      <c r="J195" s="5">
        <v>-4.9973390838846408E-2</v>
      </c>
      <c r="K195" s="5">
        <v>-5.1383234940595823E-2</v>
      </c>
      <c r="L195" s="5">
        <v>-4.9973390838846408E-2</v>
      </c>
      <c r="M195" s="5">
        <v>0</v>
      </c>
      <c r="N195" s="5">
        <v>-5.0140220236863021E-2</v>
      </c>
      <c r="O195" s="5">
        <v>0</v>
      </c>
      <c r="P195" s="10">
        <v>-5.5339453641147521E-2</v>
      </c>
      <c r="Q195" s="18">
        <v>1966</v>
      </c>
      <c r="R195" s="14">
        <v>-4.5039026459908843E-2</v>
      </c>
      <c r="S195" s="5">
        <v>-4.8115919219862177E-2</v>
      </c>
      <c r="T195" s="5">
        <v>-5.0793699245760118E-2</v>
      </c>
      <c r="U195" s="5">
        <v>-4.7877899936464845E-2</v>
      </c>
      <c r="V195" s="5">
        <v>-4.6248565819085909E-2</v>
      </c>
      <c r="W195" s="5">
        <v>-4.7383680346525334E-2</v>
      </c>
      <c r="X195" s="5">
        <v>-4.6248565819085909E-2</v>
      </c>
      <c r="Y195" s="5">
        <v>0</v>
      </c>
      <c r="Z195" s="5">
        <v>-4.6376155572790977E-2</v>
      </c>
      <c r="AA195" s="5">
        <v>-5.084507148002726E-2</v>
      </c>
    </row>
    <row r="196" spans="1:27" x14ac:dyDescent="0.35">
      <c r="A196" s="61">
        <v>24166</v>
      </c>
      <c r="B196">
        <v>4.6516000000000002</v>
      </c>
      <c r="C196" s="1" t="str">
        <f t="shared" si="0"/>
        <v/>
      </c>
      <c r="D196" s="2">
        <v>1966</v>
      </c>
      <c r="E196" s="9">
        <v>3</v>
      </c>
      <c r="F196" s="5">
        <v>-4.8853752177653456E-3</v>
      </c>
      <c r="G196" s="5">
        <v>-2.1278520170568489E-3</v>
      </c>
      <c r="H196" s="5">
        <v>6.8526279576367607E-3</v>
      </c>
      <c r="I196" s="5">
        <v>4.8929526711371622E-3</v>
      </c>
      <c r="J196" s="5">
        <v>-1.9932575777298479E-3</v>
      </c>
      <c r="K196" s="5">
        <v>-1.5669090720804154E-3</v>
      </c>
      <c r="L196" s="5">
        <v>-1.9932575777298479E-3</v>
      </c>
      <c r="M196" s="5">
        <v>0</v>
      </c>
      <c r="N196" s="5">
        <v>-3.8171015657496596E-3</v>
      </c>
      <c r="O196" s="5">
        <v>0</v>
      </c>
      <c r="P196" s="10">
        <v>-3.5429098549525327E-3</v>
      </c>
      <c r="Q196" s="18">
        <v>1966</v>
      </c>
      <c r="R196" s="14">
        <v>7.4277254051790197E-4</v>
      </c>
      <c r="S196" s="5">
        <v>2.0412593477034924E-3</v>
      </c>
      <c r="T196" s="5">
        <v>9.8664539781693917E-3</v>
      </c>
      <c r="U196" s="5">
        <v>8.5973289326182287E-3</v>
      </c>
      <c r="V196" s="5">
        <v>2.9525610512676813E-3</v>
      </c>
      <c r="W196" s="5">
        <v>2.9865138956587348E-3</v>
      </c>
      <c r="X196" s="5">
        <v>2.9525610512676813E-3</v>
      </c>
      <c r="Y196" s="5">
        <v>0</v>
      </c>
      <c r="Z196" s="5">
        <v>3.5604155741023047E-4</v>
      </c>
      <c r="AA196" s="5">
        <v>1.2087082561801855E-3</v>
      </c>
    </row>
    <row r="197" spans="1:27" x14ac:dyDescent="0.35">
      <c r="A197" s="61">
        <v>24197</v>
      </c>
      <c r="B197">
        <v>4.5865</v>
      </c>
      <c r="C197" s="1" t="str">
        <f t="shared" si="0"/>
        <v/>
      </c>
      <c r="D197" s="2">
        <v>1966</v>
      </c>
      <c r="E197" s="9">
        <v>4</v>
      </c>
      <c r="F197" s="5">
        <v>1.7878211175434396E-3</v>
      </c>
      <c r="G197" s="5">
        <v>-2.8874885121644924E-3</v>
      </c>
      <c r="H197" s="5">
        <v>-1.6457553522342952E-3</v>
      </c>
      <c r="I197" s="5">
        <v>-3.532024515205148E-3</v>
      </c>
      <c r="J197" s="5">
        <v>-6.9927346195035062E-4</v>
      </c>
      <c r="K197" s="5">
        <v>1.3735363236689066E-3</v>
      </c>
      <c r="L197" s="5">
        <v>-6.9927346195035062E-4</v>
      </c>
      <c r="M197" s="5">
        <v>0</v>
      </c>
      <c r="N197" s="5">
        <v>-7.6201285182354826E-3</v>
      </c>
      <c r="O197" s="5">
        <v>0</v>
      </c>
      <c r="P197" s="10">
        <v>-7.7918100408091336E-3</v>
      </c>
      <c r="Q197" s="18">
        <v>1966</v>
      </c>
      <c r="R197" s="14">
        <v>2.9536807169216767E-3</v>
      </c>
      <c r="S197" s="5">
        <v>-4.3001114375903473E-4</v>
      </c>
      <c r="T197" s="5">
        <v>1.0451345923099412E-3</v>
      </c>
      <c r="U197" s="5">
        <v>-8.7538037887456913E-4</v>
      </c>
      <c r="V197" s="5">
        <v>1.1437995844372321E-3</v>
      </c>
      <c r="W197" s="5">
        <v>3.2573154665035851E-3</v>
      </c>
      <c r="X197" s="5">
        <v>1.1437995844372321E-3</v>
      </c>
      <c r="Y197" s="5">
        <v>0</v>
      </c>
      <c r="Z197" s="5">
        <v>-4.6009193603970128E-3</v>
      </c>
      <c r="AA197" s="5">
        <v>-5.8975087592890562E-3</v>
      </c>
    </row>
    <row r="198" spans="1:27" x14ac:dyDescent="0.35">
      <c r="A198" s="61">
        <v>24226</v>
      </c>
      <c r="B198">
        <v>4.6180000000000003</v>
      </c>
      <c r="C198" s="1" t="str">
        <f t="shared" si="0"/>
        <v/>
      </c>
      <c r="D198" s="2">
        <v>1966</v>
      </c>
      <c r="E198" s="9">
        <v>5</v>
      </c>
      <c r="F198" s="5">
        <v>-4.2805901409987197E-2</v>
      </c>
      <c r="G198" s="5">
        <v>-3.7337841044682477E-2</v>
      </c>
      <c r="H198" s="5">
        <v>-3.9555285877454611E-2</v>
      </c>
      <c r="I198" s="5">
        <v>-4.0053608519913964E-2</v>
      </c>
      <c r="J198" s="5">
        <v>-4.0917100788687849E-2</v>
      </c>
      <c r="K198" s="5">
        <v>-4.0510726800771057E-2</v>
      </c>
      <c r="L198" s="5">
        <v>-4.0917100788687849E-2</v>
      </c>
      <c r="M198" s="5">
        <v>0</v>
      </c>
      <c r="N198" s="5">
        <v>-3.8332221692276791E-2</v>
      </c>
      <c r="O198" s="5">
        <v>0</v>
      </c>
      <c r="P198" s="10">
        <v>-3.3813195331898888E-2</v>
      </c>
      <c r="Q198" s="18">
        <v>1966</v>
      </c>
      <c r="R198" s="14">
        <v>-3.8444984414634079E-2</v>
      </c>
      <c r="S198" s="5">
        <v>-3.2646051601813775E-2</v>
      </c>
      <c r="T198" s="5">
        <v>-3.4531875166496806E-2</v>
      </c>
      <c r="U198" s="5">
        <v>-3.5725428003689913E-2</v>
      </c>
      <c r="V198" s="5">
        <v>-3.6339501455649729E-2</v>
      </c>
      <c r="W198" s="5">
        <v>-3.562820426861598E-2</v>
      </c>
      <c r="X198" s="5">
        <v>-3.6339501455649729E-2</v>
      </c>
      <c r="Y198" s="5">
        <v>0</v>
      </c>
      <c r="Z198" s="5">
        <v>-3.3511690935640812E-2</v>
      </c>
      <c r="AA198" s="5">
        <v>-2.8554928244933775E-2</v>
      </c>
    </row>
    <row r="199" spans="1:27" x14ac:dyDescent="0.35">
      <c r="A199" s="61">
        <v>24258</v>
      </c>
      <c r="B199">
        <v>4.6371000000000002</v>
      </c>
      <c r="C199" s="1" t="str">
        <f t="shared" si="0"/>
        <v/>
      </c>
      <c r="D199" s="2">
        <v>1966</v>
      </c>
      <c r="E199" s="9">
        <v>6</v>
      </c>
      <c r="F199" s="5">
        <v>-2.3867688036838596E-2</v>
      </c>
      <c r="G199" s="5">
        <v>-3.1062162811275166E-2</v>
      </c>
      <c r="H199" s="5">
        <v>-3.0584656486361921E-2</v>
      </c>
      <c r="I199" s="5">
        <v>-3.1723126050181079E-2</v>
      </c>
      <c r="J199" s="5">
        <v>-2.8285994824258524E-2</v>
      </c>
      <c r="K199" s="5">
        <v>-2.7800772908274884E-2</v>
      </c>
      <c r="L199" s="5">
        <v>-2.8285994824258524E-2</v>
      </c>
      <c r="M199" s="5">
        <v>0</v>
      </c>
      <c r="N199" s="5">
        <v>-2.6334743375653672E-2</v>
      </c>
      <c r="O199" s="5">
        <v>0</v>
      </c>
      <c r="P199" s="10">
        <v>-3.2696948439552426E-2</v>
      </c>
      <c r="Q199" s="18">
        <v>1966</v>
      </c>
      <c r="R199" s="14">
        <v>-1.8489163240709244E-2</v>
      </c>
      <c r="S199" s="5">
        <v>-2.736623071443792E-2</v>
      </c>
      <c r="T199" s="5">
        <v>-2.8175289056837333E-2</v>
      </c>
      <c r="U199" s="5">
        <v>-2.8569196264908035E-2</v>
      </c>
      <c r="V199" s="5">
        <v>-2.3848641453667205E-2</v>
      </c>
      <c r="W199" s="5">
        <v>-2.3791330807481578E-2</v>
      </c>
      <c r="X199" s="5">
        <v>-2.3848641453667205E-2</v>
      </c>
      <c r="Y199" s="5">
        <v>0</v>
      </c>
      <c r="Z199" s="5">
        <v>-2.2927209920150508E-2</v>
      </c>
      <c r="AA199" s="5">
        <v>-2.8405427784652808E-2</v>
      </c>
    </row>
    <row r="200" spans="1:27" x14ac:dyDescent="0.35">
      <c r="A200" s="61">
        <v>24288</v>
      </c>
      <c r="B200">
        <v>4.4995000000000003</v>
      </c>
      <c r="C200" s="1" t="str">
        <f t="shared" si="0"/>
        <v/>
      </c>
      <c r="D200" s="2">
        <v>1966</v>
      </c>
      <c r="E200" s="9">
        <v>7</v>
      </c>
      <c r="F200" s="5">
        <v>1.054703539684302E-2</v>
      </c>
      <c r="G200" s="5">
        <v>9.3854499679720954E-3</v>
      </c>
      <c r="H200" s="5">
        <v>9.4354339568715039E-3</v>
      </c>
      <c r="I200" s="5">
        <v>8.5493488493924331E-3</v>
      </c>
      <c r="J200" s="5">
        <v>1.0468648091630804E-2</v>
      </c>
      <c r="K200" s="5">
        <v>1.0214129222757818E-2</v>
      </c>
      <c r="L200" s="5">
        <v>1.0468648091630804E-2</v>
      </c>
      <c r="M200" s="5">
        <v>0</v>
      </c>
      <c r="N200" s="5">
        <v>6.957687417815322E-3</v>
      </c>
      <c r="O200" s="5">
        <v>0</v>
      </c>
      <c r="P200" s="10">
        <v>1.3015408194490699E-2</v>
      </c>
      <c r="Q200" s="18">
        <v>1966</v>
      </c>
      <c r="R200" s="14">
        <v>1.1920859091458028E-2</v>
      </c>
      <c r="S200" s="5">
        <v>1.2076792294045959E-2</v>
      </c>
      <c r="T200" s="5">
        <v>1.2264070001395757E-2</v>
      </c>
      <c r="U200" s="5">
        <v>1.157823393567717E-2</v>
      </c>
      <c r="V200" s="5">
        <v>1.2583384944124362E-2</v>
      </c>
      <c r="W200" s="5">
        <v>1.2279820134041546E-2</v>
      </c>
      <c r="X200" s="5">
        <v>1.2583384944124362E-2</v>
      </c>
      <c r="Y200" s="5">
        <v>0</v>
      </c>
      <c r="Z200" s="5">
        <v>9.8031497314766194E-3</v>
      </c>
      <c r="AA200" s="5">
        <v>1.5074831351544716E-2</v>
      </c>
    </row>
    <row r="201" spans="1:27" x14ac:dyDescent="0.35">
      <c r="A201" s="61">
        <v>24317</v>
      </c>
      <c r="B201">
        <v>4.7975000000000003</v>
      </c>
      <c r="C201" s="1" t="str">
        <f t="shared" si="0"/>
        <v/>
      </c>
      <c r="D201" s="2">
        <v>1966</v>
      </c>
      <c r="E201" s="9">
        <v>8</v>
      </c>
      <c r="F201" s="5">
        <v>-0.10702961751594978</v>
      </c>
      <c r="G201" s="5">
        <v>-9.8523127742450575E-2</v>
      </c>
      <c r="H201" s="5">
        <v>-9.7777342167427533E-2</v>
      </c>
      <c r="I201" s="5">
        <v>-9.6093930189302415E-2</v>
      </c>
      <c r="J201" s="5">
        <v>-0.10274922299150867</v>
      </c>
      <c r="K201" s="5">
        <v>-0.10346274466250828</v>
      </c>
      <c r="L201" s="5">
        <v>-0.10274922299150867</v>
      </c>
      <c r="M201" s="5">
        <v>0</v>
      </c>
      <c r="N201" s="5">
        <v>-9.887318134833735E-2</v>
      </c>
      <c r="O201" s="5">
        <v>0</v>
      </c>
      <c r="P201" s="10">
        <v>-0.10213413828218862</v>
      </c>
      <c r="Q201" s="18">
        <v>1966</v>
      </c>
      <c r="R201" s="14">
        <v>-0.10221731716065093</v>
      </c>
      <c r="S201" s="5">
        <v>-9.3453661881230277E-2</v>
      </c>
      <c r="T201" s="5">
        <v>-9.2269396604481871E-2</v>
      </c>
      <c r="U201" s="5">
        <v>-9.0930120403366427E-2</v>
      </c>
      <c r="V201" s="5">
        <v>-9.7444622389665642E-2</v>
      </c>
      <c r="W201" s="5">
        <v>-9.8137991534815117E-2</v>
      </c>
      <c r="X201" s="5">
        <v>-9.7444622389665642E-2</v>
      </c>
      <c r="Y201" s="5">
        <v>0</v>
      </c>
      <c r="Z201" s="5">
        <v>-9.3513044487569488E-2</v>
      </c>
      <c r="AA201" s="5">
        <v>-9.6048185414867121E-2</v>
      </c>
    </row>
    <row r="202" spans="1:27" x14ac:dyDescent="0.35">
      <c r="A202" s="61">
        <v>24350</v>
      </c>
      <c r="B202">
        <v>4.96</v>
      </c>
      <c r="C202" s="1" t="str">
        <f t="shared" si="0"/>
        <v/>
      </c>
      <c r="D202" s="2">
        <v>1966</v>
      </c>
      <c r="E202" s="9">
        <v>9</v>
      </c>
      <c r="F202" s="5">
        <v>3.0237881538994385E-2</v>
      </c>
      <c r="G202" s="5">
        <v>2.7685474631491104E-2</v>
      </c>
      <c r="H202" s="5">
        <v>2.3328838524256455E-2</v>
      </c>
      <c r="I202" s="5">
        <v>2.4775594673536201E-2</v>
      </c>
      <c r="J202" s="5">
        <v>2.8403868180701345E-2</v>
      </c>
      <c r="K202" s="5">
        <v>2.9270956501416878E-2</v>
      </c>
      <c r="L202" s="5">
        <v>2.8403868180701345E-2</v>
      </c>
      <c r="M202" s="5">
        <v>0</v>
      </c>
      <c r="N202" s="5">
        <v>2.9166866553170738E-2</v>
      </c>
      <c r="O202" s="5">
        <v>0</v>
      </c>
      <c r="P202" s="10">
        <v>2.1183272614912003E-2</v>
      </c>
      <c r="Q202" s="18">
        <v>1966</v>
      </c>
      <c r="R202" s="14">
        <v>3.6425046479249872E-2</v>
      </c>
      <c r="S202" s="5">
        <v>3.2569926946063678E-2</v>
      </c>
      <c r="T202" s="5">
        <v>2.6890419887873759E-2</v>
      </c>
      <c r="U202" s="5">
        <v>2.8354132623565866E-2</v>
      </c>
      <c r="V202" s="5">
        <v>3.3495067058487954E-2</v>
      </c>
      <c r="W202" s="5">
        <v>3.4376884842724942E-2</v>
      </c>
      <c r="X202" s="5">
        <v>3.3495067058487954E-2</v>
      </c>
      <c r="Y202" s="5">
        <v>0</v>
      </c>
      <c r="Z202" s="5">
        <v>3.4158917739484089E-2</v>
      </c>
      <c r="AA202" s="5">
        <v>2.6172323303263051E-2</v>
      </c>
    </row>
    <row r="203" spans="1:27" x14ac:dyDescent="0.35">
      <c r="A203" s="61">
        <v>24380</v>
      </c>
      <c r="B203">
        <v>5.3676000000000004</v>
      </c>
      <c r="C203" s="1" t="str">
        <f t="shared" si="0"/>
        <v/>
      </c>
      <c r="D203" s="2">
        <v>1966</v>
      </c>
      <c r="E203" s="9">
        <v>10</v>
      </c>
      <c r="F203" s="5">
        <v>0.11436995717242064</v>
      </c>
      <c r="G203" s="5">
        <v>9.8001143303891536E-2</v>
      </c>
      <c r="H203" s="5">
        <v>0.10102006296411822</v>
      </c>
      <c r="I203" s="5">
        <v>9.9727843774363084E-2</v>
      </c>
      <c r="J203" s="5">
        <v>0.1025608602932266</v>
      </c>
      <c r="K203" s="5">
        <v>0.10332645241786804</v>
      </c>
      <c r="L203" s="5">
        <v>0.1025608602932266</v>
      </c>
      <c r="M203" s="5">
        <v>0</v>
      </c>
      <c r="N203" s="5">
        <v>9.1291909425286838E-2</v>
      </c>
      <c r="O203" s="5">
        <v>0</v>
      </c>
      <c r="P203" s="10">
        <v>0.10251162346710332</v>
      </c>
      <c r="Q203" s="18">
        <v>1966</v>
      </c>
      <c r="R203" s="14">
        <v>0.11584318244599438</v>
      </c>
      <c r="S203" s="5">
        <v>0.10096671074081356</v>
      </c>
      <c r="T203" s="5">
        <v>0.1041874552283457</v>
      </c>
      <c r="U203" s="5">
        <v>0.10310864405104989</v>
      </c>
      <c r="V203" s="5">
        <v>0.1048503322797687</v>
      </c>
      <c r="W203" s="5">
        <v>0.10556286752196359</v>
      </c>
      <c r="X203" s="5">
        <v>0.1048503322797687</v>
      </c>
      <c r="Y203" s="5">
        <v>0</v>
      </c>
      <c r="Z203" s="5">
        <v>9.4479495654245807E-2</v>
      </c>
      <c r="AA203" s="5">
        <v>0.10474035063218547</v>
      </c>
    </row>
    <row r="204" spans="1:27" x14ac:dyDescent="0.35">
      <c r="A204" s="61">
        <v>24411</v>
      </c>
      <c r="B204">
        <v>5.3464999999999998</v>
      </c>
      <c r="C204" s="1" t="str">
        <f t="shared" si="0"/>
        <v/>
      </c>
      <c r="D204" s="2">
        <v>1966</v>
      </c>
      <c r="E204" s="9">
        <v>11</v>
      </c>
      <c r="F204" s="5">
        <v>-1.5124115802474442E-2</v>
      </c>
      <c r="G204" s="5">
        <v>-1.9470735585542874E-2</v>
      </c>
      <c r="H204" s="5">
        <v>-1.8249493523314467E-2</v>
      </c>
      <c r="I204" s="5">
        <v>-1.8605633355780967E-2</v>
      </c>
      <c r="J204" s="5">
        <v>-1.8014850061003562E-2</v>
      </c>
      <c r="K204" s="5">
        <v>-1.8125699788231975E-2</v>
      </c>
      <c r="L204" s="5">
        <v>-1.8014850061003562E-2</v>
      </c>
      <c r="M204" s="5">
        <v>0</v>
      </c>
      <c r="N204" s="5">
        <v>-1.8727412327411628E-2</v>
      </c>
      <c r="O204" s="5">
        <v>0</v>
      </c>
      <c r="P204" s="10">
        <v>-1.8868961578846658E-2</v>
      </c>
      <c r="Q204" s="18">
        <v>1966</v>
      </c>
      <c r="R204" s="14">
        <v>-9.6955769282380082E-3</v>
      </c>
      <c r="S204" s="5">
        <v>-1.3317157825620297E-2</v>
      </c>
      <c r="T204" s="5">
        <v>-1.3128835352344534E-2</v>
      </c>
      <c r="U204" s="5">
        <v>-1.3838711842759789E-2</v>
      </c>
      <c r="V204" s="5">
        <v>-1.1668670768750604E-2</v>
      </c>
      <c r="W204" s="5">
        <v>-1.1667554219917647E-2</v>
      </c>
      <c r="X204" s="5">
        <v>-1.1668670768750604E-2</v>
      </c>
      <c r="Y204" s="5">
        <v>0</v>
      </c>
      <c r="Z204" s="5">
        <v>-1.2005302765897861E-2</v>
      </c>
      <c r="AA204" s="5">
        <v>-1.1361814893512514E-2</v>
      </c>
    </row>
    <row r="205" spans="1:27" x14ac:dyDescent="0.35">
      <c r="A205" s="61">
        <v>24441</v>
      </c>
      <c r="B205">
        <v>5.3194999999999997</v>
      </c>
      <c r="C205" s="1" t="str">
        <f t="shared" si="0"/>
        <v/>
      </c>
      <c r="D205" s="2">
        <v>1966</v>
      </c>
      <c r="E205" s="9">
        <v>12</v>
      </c>
      <c r="F205" s="5">
        <v>1.9346359102527071E-2</v>
      </c>
      <c r="G205" s="5">
        <v>1.7758738992603534E-2</v>
      </c>
      <c r="H205" s="5">
        <v>2.0361814996082309E-2</v>
      </c>
      <c r="I205" s="5">
        <v>2.1811079947705009E-2</v>
      </c>
      <c r="J205" s="5">
        <v>1.7496938654395732E-2</v>
      </c>
      <c r="K205" s="5">
        <v>1.763590166833804E-2</v>
      </c>
      <c r="L205" s="5">
        <v>1.7496938654395732E-2</v>
      </c>
      <c r="M205" s="5">
        <v>0</v>
      </c>
      <c r="N205" s="5">
        <v>1.0819530732948404E-2</v>
      </c>
      <c r="O205" s="5">
        <v>0</v>
      </c>
      <c r="P205" s="10">
        <v>1.3270799117538848E-2</v>
      </c>
      <c r="Q205" s="18">
        <v>1966</v>
      </c>
      <c r="R205" s="14">
        <v>2.3729956501010587E-2</v>
      </c>
      <c r="S205" s="5">
        <v>2.0525968027073536E-2</v>
      </c>
      <c r="T205" s="5">
        <v>2.3465874814331378E-2</v>
      </c>
      <c r="U205" s="5">
        <v>2.4935994306433118E-2</v>
      </c>
      <c r="V205" s="5">
        <v>2.0514326676134818E-2</v>
      </c>
      <c r="W205" s="5">
        <v>2.056341509220342E-2</v>
      </c>
      <c r="X205" s="5">
        <v>2.0514326676134818E-2</v>
      </c>
      <c r="Y205" s="5">
        <v>0</v>
      </c>
      <c r="Z205" s="5">
        <v>1.340151831014722E-2</v>
      </c>
      <c r="AA205" s="5">
        <v>1.5867750168375917E-2</v>
      </c>
    </row>
    <row r="206" spans="1:27" x14ac:dyDescent="0.35">
      <c r="A206" s="61">
        <v>24471</v>
      </c>
      <c r="B206">
        <v>4.9648000000000003</v>
      </c>
      <c r="C206" s="1">
        <f t="shared" si="0"/>
        <v>4.9648000000000003</v>
      </c>
      <c r="D206" s="2">
        <v>1967</v>
      </c>
      <c r="E206" s="9">
        <v>1</v>
      </c>
      <c r="F206" s="5">
        <v>2.3497096740674111E-2</v>
      </c>
      <c r="G206" s="5">
        <v>1.9796982251931956E-2</v>
      </c>
      <c r="H206" s="5">
        <v>1.9479547153876529E-2</v>
      </c>
      <c r="I206" s="5">
        <v>1.8020762888818213E-2</v>
      </c>
      <c r="J206" s="5">
        <v>2.1149350429546725E-2</v>
      </c>
      <c r="K206" s="5">
        <v>2.0879560666943027E-2</v>
      </c>
      <c r="L206" s="5">
        <v>2.1149350429546725E-2</v>
      </c>
      <c r="M206" s="5">
        <v>0</v>
      </c>
      <c r="N206" s="5">
        <v>3.2759088173035009E-2</v>
      </c>
      <c r="O206" s="5">
        <v>0</v>
      </c>
      <c r="P206" s="10">
        <v>2.2270972856174815E-2</v>
      </c>
      <c r="Q206" s="18">
        <v>1967</v>
      </c>
      <c r="R206" s="14">
        <v>2.5849103680492667E-2</v>
      </c>
      <c r="S206" s="5">
        <v>2.3304149830462167E-2</v>
      </c>
      <c r="T206" s="5">
        <v>2.3192097431788312E-2</v>
      </c>
      <c r="U206" s="5">
        <v>2.1761396932798029E-2</v>
      </c>
      <c r="V206" s="5">
        <v>2.4123132221807626E-2</v>
      </c>
      <c r="W206" s="5">
        <v>2.3843575930359864E-2</v>
      </c>
      <c r="X206" s="5">
        <v>2.4123132221807626E-2</v>
      </c>
      <c r="Y206" s="5">
        <v>0</v>
      </c>
      <c r="Z206" s="5">
        <v>3.7377761541005423E-2</v>
      </c>
      <c r="AA206" s="5">
        <v>2.5352897711813021E-2</v>
      </c>
    </row>
    <row r="207" spans="1:27" x14ac:dyDescent="0.35">
      <c r="A207" s="61">
        <v>24503</v>
      </c>
      <c r="B207">
        <v>4.72</v>
      </c>
      <c r="C207" s="1" t="str">
        <f t="shared" si="0"/>
        <v/>
      </c>
      <c r="D207" s="2">
        <v>1967</v>
      </c>
      <c r="E207" s="9">
        <v>2</v>
      </c>
      <c r="F207" s="5">
        <v>-2.7889111336523498E-2</v>
      </c>
      <c r="G207" s="5">
        <v>-1.9308997897425059E-2</v>
      </c>
      <c r="H207" s="5">
        <v>-1.9006783740555415E-2</v>
      </c>
      <c r="I207" s="5">
        <v>-1.8992575592782182E-2</v>
      </c>
      <c r="J207" s="5">
        <v>-2.0872323017580671E-2</v>
      </c>
      <c r="K207" s="5">
        <v>-2.1510885337512182E-2</v>
      </c>
      <c r="L207" s="5">
        <v>-2.0872323017580671E-2</v>
      </c>
      <c r="M207" s="5">
        <v>0</v>
      </c>
      <c r="N207" s="5">
        <v>-2.4358932118387102E-2</v>
      </c>
      <c r="O207" s="5">
        <v>0</v>
      </c>
      <c r="P207" s="10">
        <v>-1.4564242006938949E-2</v>
      </c>
      <c r="Q207" s="18">
        <v>1967</v>
      </c>
      <c r="R207" s="14">
        <v>-2.4250404171460686E-2</v>
      </c>
      <c r="S207" s="5">
        <v>-1.5231559364682422E-2</v>
      </c>
      <c r="T207" s="5">
        <v>-1.4643979238064438E-2</v>
      </c>
      <c r="U207" s="5">
        <v>-1.4795580334745886E-2</v>
      </c>
      <c r="V207" s="5">
        <v>-1.6626272607229313E-2</v>
      </c>
      <c r="W207" s="5">
        <v>-1.7281406485990598E-2</v>
      </c>
      <c r="X207" s="5">
        <v>-1.6626272607229313E-2</v>
      </c>
      <c r="Y207" s="5">
        <v>0</v>
      </c>
      <c r="Z207" s="5">
        <v>-2.0876016832650557E-2</v>
      </c>
      <c r="AA207" s="5">
        <v>-9.6731380269706735E-3</v>
      </c>
    </row>
    <row r="208" spans="1:27" x14ac:dyDescent="0.35">
      <c r="A208" s="61">
        <v>24531</v>
      </c>
      <c r="B208">
        <v>4.5610999999999997</v>
      </c>
      <c r="C208" s="1" t="str">
        <f t="shared" si="0"/>
        <v/>
      </c>
      <c r="D208" s="2">
        <v>1967</v>
      </c>
      <c r="E208" s="9">
        <v>3</v>
      </c>
      <c r="F208" s="5">
        <v>2.1218455148205119E-2</v>
      </c>
      <c r="G208" s="5">
        <v>1.9713717897534809E-2</v>
      </c>
      <c r="H208" s="5">
        <v>1.9946223265403913E-2</v>
      </c>
      <c r="I208" s="5">
        <v>1.9596081969193106E-2</v>
      </c>
      <c r="J208" s="5">
        <v>2.0980878469665402E-2</v>
      </c>
      <c r="K208" s="5">
        <v>2.1813952019068494E-2</v>
      </c>
      <c r="L208" s="5">
        <v>2.0980878469665402E-2</v>
      </c>
      <c r="M208" s="5">
        <v>0</v>
      </c>
      <c r="N208" s="5">
        <v>2.2071555866887537E-2</v>
      </c>
      <c r="O208" s="5">
        <v>0</v>
      </c>
      <c r="P208" s="10">
        <v>1.8522887881439132E-2</v>
      </c>
      <c r="Q208" s="18">
        <v>1967</v>
      </c>
      <c r="R208" s="14">
        <v>2.66601893665614E-2</v>
      </c>
      <c r="S208" s="5">
        <v>2.4056926113478986E-2</v>
      </c>
      <c r="T208" s="5">
        <v>2.3068216620063656E-2</v>
      </c>
      <c r="U208" s="5">
        <v>2.2734834200670601E-2</v>
      </c>
      <c r="V208" s="5">
        <v>2.5495331231031974E-2</v>
      </c>
      <c r="W208" s="5">
        <v>2.6343199953906257E-2</v>
      </c>
      <c r="X208" s="5">
        <v>2.5495331231031974E-2</v>
      </c>
      <c r="Y208" s="5">
        <v>0</v>
      </c>
      <c r="Z208" s="5">
        <v>2.6543777069580152E-2</v>
      </c>
      <c r="AA208" s="5">
        <v>2.2962580500503871E-2</v>
      </c>
    </row>
    <row r="209" spans="1:27" x14ac:dyDescent="0.35">
      <c r="A209" s="61">
        <v>24562</v>
      </c>
      <c r="B209">
        <v>4.2591000000000001</v>
      </c>
      <c r="C209" s="1" t="str">
        <f t="shared" si="0"/>
        <v/>
      </c>
      <c r="D209" s="2">
        <v>1967</v>
      </c>
      <c r="E209" s="9">
        <v>4</v>
      </c>
      <c r="F209" s="5">
        <v>9.7841920017369983E-3</v>
      </c>
      <c r="G209" s="5">
        <v>5.5076531392485844E-3</v>
      </c>
      <c r="H209" s="5">
        <v>6.2773485532081914E-3</v>
      </c>
      <c r="I209" s="5">
        <v>5.2011525251884844E-3</v>
      </c>
      <c r="J209" s="5">
        <v>6.3264330288913366E-3</v>
      </c>
      <c r="K209" s="5">
        <v>6.0282232042438424E-3</v>
      </c>
      <c r="L209" s="5">
        <v>6.3264330288913366E-3</v>
      </c>
      <c r="M209" s="5">
        <v>0</v>
      </c>
      <c r="N209" s="5">
        <v>5.6325853947891014E-3</v>
      </c>
      <c r="O209" s="5">
        <v>0</v>
      </c>
      <c r="P209" s="10">
        <v>1.000594757519776E-2</v>
      </c>
      <c r="Q209" s="18">
        <v>1967</v>
      </c>
      <c r="R209" s="14">
        <v>1.1123945589150176E-2</v>
      </c>
      <c r="S209" s="5">
        <v>8.2577873751528419E-3</v>
      </c>
      <c r="T209" s="5">
        <v>9.1583062546084261E-3</v>
      </c>
      <c r="U209" s="5">
        <v>8.298100546431238E-3</v>
      </c>
      <c r="V209" s="5">
        <v>8.4501903839220693E-3</v>
      </c>
      <c r="W209" s="5">
        <v>8.1043411781421635E-3</v>
      </c>
      <c r="X209" s="5">
        <v>8.4501903839220693E-3</v>
      </c>
      <c r="Y209" s="5">
        <v>0</v>
      </c>
      <c r="Z209" s="5">
        <v>8.5261270996831815E-3</v>
      </c>
      <c r="AA209" s="5">
        <v>1.2058682134706067E-2</v>
      </c>
    </row>
    <row r="210" spans="1:27" x14ac:dyDescent="0.35">
      <c r="A210" s="61">
        <v>24590</v>
      </c>
      <c r="B210">
        <v>3.8374999999999999</v>
      </c>
      <c r="C210" s="1" t="str">
        <f t="shared" si="0"/>
        <v/>
      </c>
      <c r="D210" s="2">
        <v>1967</v>
      </c>
      <c r="E210" s="9">
        <v>5</v>
      </c>
      <c r="F210" s="5">
        <v>-5.0128546450050396E-2</v>
      </c>
      <c r="G210" s="5">
        <v>-4.5956802718394467E-2</v>
      </c>
      <c r="H210" s="5">
        <v>-4.5800401633205493E-2</v>
      </c>
      <c r="I210" s="5">
        <v>-4.5748287115744274E-2</v>
      </c>
      <c r="J210" s="5">
        <v>-4.7143815089386025E-2</v>
      </c>
      <c r="K210" s="5">
        <v>-4.7793197014127695E-2</v>
      </c>
      <c r="L210" s="5">
        <v>-4.7143815089386025E-2</v>
      </c>
      <c r="M210" s="5">
        <v>0</v>
      </c>
      <c r="N210" s="5">
        <v>-4.5212477343073036E-2</v>
      </c>
      <c r="O210" s="5">
        <v>0</v>
      </c>
      <c r="P210" s="10">
        <v>-4.4930859923748942E-2</v>
      </c>
      <c r="Q210" s="18">
        <v>1967</v>
      </c>
      <c r="R210" s="14">
        <v>-4.5425337536230133E-2</v>
      </c>
      <c r="S210" s="5">
        <v>-4.0971834532204925E-2</v>
      </c>
      <c r="T210" s="5">
        <v>-4.0438628512228403E-2</v>
      </c>
      <c r="U210" s="5">
        <v>-4.0695321002683978E-2</v>
      </c>
      <c r="V210" s="5">
        <v>-4.1893491951999151E-2</v>
      </c>
      <c r="W210" s="5">
        <v>-4.2517102516743004E-2</v>
      </c>
      <c r="X210" s="5">
        <v>-4.1893491951999151E-2</v>
      </c>
      <c r="Y210" s="5">
        <v>0</v>
      </c>
      <c r="Z210" s="5">
        <v>-4.0036570977912023E-2</v>
      </c>
      <c r="AA210" s="5">
        <v>-3.8991307818739607E-2</v>
      </c>
    </row>
    <row r="211" spans="1:27" x14ac:dyDescent="0.35">
      <c r="A211" s="61">
        <v>24623</v>
      </c>
      <c r="B211">
        <v>3.6032000000000002</v>
      </c>
      <c r="C211" s="1" t="str">
        <f t="shared" si="0"/>
        <v/>
      </c>
      <c r="D211" s="2">
        <v>1967</v>
      </c>
      <c r="E211" s="9">
        <v>6</v>
      </c>
      <c r="F211" s="5">
        <v>-1.2019486033308352E-2</v>
      </c>
      <c r="G211" s="5">
        <v>-9.8194595168521314E-3</v>
      </c>
      <c r="H211" s="5">
        <v>-1.2908567277831767E-2</v>
      </c>
      <c r="I211" s="5">
        <v>-1.222102835528394E-2</v>
      </c>
      <c r="J211" s="5">
        <v>-1.1138486616226484E-2</v>
      </c>
      <c r="K211" s="5">
        <v>-1.0442974751236525E-2</v>
      </c>
      <c r="L211" s="5">
        <v>-1.1138486616226484E-2</v>
      </c>
      <c r="M211" s="5">
        <v>0</v>
      </c>
      <c r="N211" s="5">
        <v>-6.4681498347266587E-3</v>
      </c>
      <c r="O211" s="5">
        <v>0</v>
      </c>
      <c r="P211" s="10">
        <v>-1.3954700563048613E-2</v>
      </c>
      <c r="Q211" s="18">
        <v>1967</v>
      </c>
      <c r="R211" s="14">
        <v>-6.0376986643315284E-3</v>
      </c>
      <c r="S211" s="5">
        <v>-5.0018937449453835E-3</v>
      </c>
      <c r="T211" s="5">
        <v>-9.4332869135149815E-3</v>
      </c>
      <c r="U211" s="5">
        <v>-8.7268257137993761E-3</v>
      </c>
      <c r="V211" s="5">
        <v>-6.1359030716638605E-3</v>
      </c>
      <c r="W211" s="5">
        <v>-5.4230177248154711E-3</v>
      </c>
      <c r="X211" s="5">
        <v>-6.1359030716638605E-3</v>
      </c>
      <c r="Y211" s="5">
        <v>0</v>
      </c>
      <c r="Z211" s="5">
        <v>-1.4634269559519973E-3</v>
      </c>
      <c r="AA211" s="5">
        <v>-9.042113701432871E-3</v>
      </c>
    </row>
    <row r="212" spans="1:27" x14ac:dyDescent="0.35">
      <c r="A212" s="61">
        <v>24653</v>
      </c>
      <c r="B212">
        <v>3.5358999999999998</v>
      </c>
      <c r="C212" s="1" t="str">
        <f t="shared" si="0"/>
        <v/>
      </c>
      <c r="D212" s="2">
        <v>1967</v>
      </c>
      <c r="E212" s="9">
        <v>7</v>
      </c>
      <c r="F212" s="5">
        <v>1.7453741427856859E-2</v>
      </c>
      <c r="G212" s="5">
        <v>1.2764377217906247E-2</v>
      </c>
      <c r="H212" s="5">
        <v>1.5202717057971505E-2</v>
      </c>
      <c r="I212" s="5">
        <v>1.5378113924515099E-2</v>
      </c>
      <c r="J212" s="5">
        <v>1.5036741543295299E-2</v>
      </c>
      <c r="K212" s="5">
        <v>1.4559157778096977E-2</v>
      </c>
      <c r="L212" s="5">
        <v>1.5036741543295299E-2</v>
      </c>
      <c r="M212" s="5">
        <v>0</v>
      </c>
      <c r="N212" s="5">
        <v>9.6869235710638716E-3</v>
      </c>
      <c r="O212" s="5">
        <v>0</v>
      </c>
      <c r="P212" s="10">
        <v>1.2987481514652538E-2</v>
      </c>
      <c r="Q212" s="18">
        <v>1967</v>
      </c>
      <c r="R212" s="14">
        <v>1.8978877530229123E-2</v>
      </c>
      <c r="S212" s="5">
        <v>1.5832043767013224E-2</v>
      </c>
      <c r="T212" s="5">
        <v>1.8374120769970022E-2</v>
      </c>
      <c r="U212" s="5">
        <v>1.8907414872416612E-2</v>
      </c>
      <c r="V212" s="5">
        <v>1.7400349840539592E-2</v>
      </c>
      <c r="W212" s="5">
        <v>1.6853354756533736E-2</v>
      </c>
      <c r="X212" s="5">
        <v>1.7400349840539592E-2</v>
      </c>
      <c r="Y212" s="5">
        <v>0</v>
      </c>
      <c r="Z212" s="5">
        <v>1.2985708741699622E-2</v>
      </c>
      <c r="AA212" s="5">
        <v>1.5062755062490839E-2</v>
      </c>
    </row>
    <row r="213" spans="1:27" x14ac:dyDescent="0.35">
      <c r="A213" s="61">
        <v>24684</v>
      </c>
      <c r="B213">
        <v>4.2054999999999998</v>
      </c>
      <c r="C213" s="1" t="str">
        <f t="shared" si="0"/>
        <v/>
      </c>
      <c r="D213" s="2">
        <v>1967</v>
      </c>
      <c r="E213" s="9">
        <v>8</v>
      </c>
      <c r="F213" s="5">
        <v>-2.9422552858113783E-2</v>
      </c>
      <c r="G213" s="5">
        <v>-2.1168726913771939E-2</v>
      </c>
      <c r="H213" s="5">
        <v>-2.5245844544664928E-2</v>
      </c>
      <c r="I213" s="5">
        <v>-2.5062031413395428E-2</v>
      </c>
      <c r="J213" s="5">
        <v>-2.5451661098512407E-2</v>
      </c>
      <c r="K213" s="5">
        <v>-2.5514086134535739E-2</v>
      </c>
      <c r="L213" s="5">
        <v>-2.5451661098512407E-2</v>
      </c>
      <c r="M213" s="5">
        <v>0</v>
      </c>
      <c r="N213" s="5">
        <v>-1.6906382898134467E-2</v>
      </c>
      <c r="O213" s="5">
        <v>0</v>
      </c>
      <c r="P213" s="10">
        <v>-2.1317485551651395E-2</v>
      </c>
      <c r="Q213" s="18">
        <v>1967</v>
      </c>
      <c r="R213" s="14">
        <v>-2.4434355672490075E-2</v>
      </c>
      <c r="S213" s="5">
        <v>-1.6105420379620872E-2</v>
      </c>
      <c r="T213" s="5">
        <v>-1.9676973572046348E-2</v>
      </c>
      <c r="U213" s="5">
        <v>-1.999336832234052E-2</v>
      </c>
      <c r="V213" s="5">
        <v>-2.0124726081111922E-2</v>
      </c>
      <c r="W213" s="5">
        <v>-2.0144567690356597E-2</v>
      </c>
      <c r="X213" s="5">
        <v>-2.0124726081111922E-2</v>
      </c>
      <c r="Y213" s="5">
        <v>0</v>
      </c>
      <c r="Z213" s="5">
        <v>-1.0954131910282418E-2</v>
      </c>
      <c r="AA213" s="5">
        <v>-1.5081396072322848E-2</v>
      </c>
    </row>
    <row r="214" spans="1:27" x14ac:dyDescent="0.35">
      <c r="A214" s="61">
        <v>24715</v>
      </c>
      <c r="B214">
        <v>4.2656999999999998</v>
      </c>
      <c r="C214" s="1" t="str">
        <f t="shared" si="0"/>
        <v/>
      </c>
      <c r="D214" s="2">
        <v>1967</v>
      </c>
      <c r="E214" s="9">
        <v>9</v>
      </c>
      <c r="F214" s="5">
        <v>-2.1045860390893393E-3</v>
      </c>
      <c r="G214" s="5">
        <v>-9.472675159492008E-4</v>
      </c>
      <c r="H214" s="5">
        <v>6.9534485791100699E-3</v>
      </c>
      <c r="I214" s="5">
        <v>6.8943747812465796E-3</v>
      </c>
      <c r="J214" s="5">
        <v>-1.9587853954599181E-3</v>
      </c>
      <c r="K214" s="5">
        <v>-2.1401998571028528E-3</v>
      </c>
      <c r="L214" s="5">
        <v>-1.9587853954599181E-3</v>
      </c>
      <c r="M214" s="5">
        <v>0</v>
      </c>
      <c r="N214" s="5">
        <v>-3.1445265496260425E-3</v>
      </c>
      <c r="O214" s="5">
        <v>0</v>
      </c>
      <c r="P214" s="10">
        <v>-2.3234908507674891E-3</v>
      </c>
      <c r="Q214" s="18">
        <v>1967</v>
      </c>
      <c r="R214" s="14">
        <v>2.8672197177357071E-3</v>
      </c>
      <c r="S214" s="5">
        <v>3.3415663443241046E-3</v>
      </c>
      <c r="T214" s="5">
        <v>9.7783741922608577E-3</v>
      </c>
      <c r="U214" s="5">
        <v>9.7559789190233125E-3</v>
      </c>
      <c r="V214" s="5">
        <v>2.2691196437424803E-3</v>
      </c>
      <c r="W214" s="5">
        <v>2.1804143095974903E-3</v>
      </c>
      <c r="X214" s="5">
        <v>2.2691196437424803E-3</v>
      </c>
      <c r="Y214" s="5">
        <v>0</v>
      </c>
      <c r="Z214" s="5">
        <v>6.1947251001121255E-4</v>
      </c>
      <c r="AA214" s="5">
        <v>1.8965211156101792E-3</v>
      </c>
    </row>
    <row r="215" spans="1:27" x14ac:dyDescent="0.35">
      <c r="A215" s="61">
        <v>24744</v>
      </c>
      <c r="B215">
        <v>4.4245000000000001</v>
      </c>
      <c r="C215" s="1" t="str">
        <f t="shared" si="0"/>
        <v/>
      </c>
      <c r="D215" s="2">
        <v>1967</v>
      </c>
      <c r="E215" s="9">
        <v>10</v>
      </c>
      <c r="F215" s="5">
        <v>-5.5976360379689151E-2</v>
      </c>
      <c r="G215" s="5">
        <v>-5.5353969598537715E-2</v>
      </c>
      <c r="H215" s="5">
        <v>-5.6088171802324463E-2</v>
      </c>
      <c r="I215" s="5">
        <v>-5.6871466413484215E-2</v>
      </c>
      <c r="J215" s="5">
        <v>-5.6615788464932426E-2</v>
      </c>
      <c r="K215" s="5">
        <v>-5.6482946318312778E-2</v>
      </c>
      <c r="L215" s="5">
        <v>-5.6615788464932426E-2</v>
      </c>
      <c r="M215" s="5">
        <v>0</v>
      </c>
      <c r="N215" s="5">
        <v>-5.6279695567549665E-2</v>
      </c>
      <c r="O215" s="5">
        <v>0</v>
      </c>
      <c r="P215" s="10">
        <v>-5.4408989259851388E-2</v>
      </c>
      <c r="Q215" s="18">
        <v>1967</v>
      </c>
      <c r="R215" s="14">
        <v>-5.2459918307098147E-2</v>
      </c>
      <c r="S215" s="5">
        <v>-5.092082954706996E-2</v>
      </c>
      <c r="T215" s="5">
        <v>-5.1402255408764176E-2</v>
      </c>
      <c r="U215" s="5">
        <v>-5.2055831662067453E-2</v>
      </c>
      <c r="V215" s="5">
        <v>-5.2562682713284306E-2</v>
      </c>
      <c r="W215" s="5">
        <v>-5.2459883998998535E-2</v>
      </c>
      <c r="X215" s="5">
        <v>-5.2562682713284306E-2</v>
      </c>
      <c r="Y215" s="5">
        <v>0</v>
      </c>
      <c r="Z215" s="5">
        <v>-5.1093623555019028E-2</v>
      </c>
      <c r="AA215" s="5">
        <v>-5.0649682239185409E-2</v>
      </c>
    </row>
    <row r="216" spans="1:27" x14ac:dyDescent="0.35">
      <c r="A216" s="61">
        <v>24776</v>
      </c>
      <c r="B216">
        <v>4.5575999999999999</v>
      </c>
      <c r="C216" s="1" t="str">
        <f t="shared" si="0"/>
        <v/>
      </c>
      <c r="D216" s="2">
        <v>1967</v>
      </c>
      <c r="E216" s="9">
        <v>11</v>
      </c>
      <c r="F216" s="5">
        <v>2.5482351467906901E-2</v>
      </c>
      <c r="G216" s="5">
        <v>1.2019209882712906E-2</v>
      </c>
      <c r="H216" s="5">
        <v>1.4343026913399249E-2</v>
      </c>
      <c r="I216" s="5">
        <v>1.341662438153287E-2</v>
      </c>
      <c r="J216" s="5">
        <v>1.9452398745831857E-2</v>
      </c>
      <c r="K216" s="5">
        <v>1.9588709979339272E-2</v>
      </c>
      <c r="L216" s="5">
        <v>1.9452398745831857E-2</v>
      </c>
      <c r="M216" s="5">
        <v>0</v>
      </c>
      <c r="N216" s="5">
        <v>6.8465329691499398E-3</v>
      </c>
      <c r="O216" s="5">
        <v>0</v>
      </c>
      <c r="P216" s="10">
        <v>1.5216170169531616E-2</v>
      </c>
      <c r="Q216" s="18">
        <v>1967</v>
      </c>
      <c r="R216" s="14">
        <v>3.0691218538473404E-2</v>
      </c>
      <c r="S216" s="5">
        <v>1.817350341082638E-2</v>
      </c>
      <c r="T216" s="5">
        <v>1.933740615072993E-2</v>
      </c>
      <c r="U216" s="5">
        <v>1.8042962531332762E-2</v>
      </c>
      <c r="V216" s="5">
        <v>2.5772053887975932E-2</v>
      </c>
      <c r="W216" s="5">
        <v>2.601921332362046E-2</v>
      </c>
      <c r="X216" s="5">
        <v>2.5772053887975932E-2</v>
      </c>
      <c r="Y216" s="5">
        <v>0</v>
      </c>
      <c r="Z216" s="5">
        <v>1.3561955391274933E-2</v>
      </c>
      <c r="AA216" s="5">
        <v>2.2652694048655532E-2</v>
      </c>
    </row>
    <row r="217" spans="1:27" x14ac:dyDescent="0.35">
      <c r="A217" s="61">
        <v>24806</v>
      </c>
      <c r="B217">
        <v>4.7270000000000003</v>
      </c>
      <c r="C217" s="1" t="str">
        <f t="shared" si="0"/>
        <v/>
      </c>
      <c r="D217" s="2">
        <v>1967</v>
      </c>
      <c r="E217" s="9">
        <v>12</v>
      </c>
      <c r="F217" s="5">
        <v>2.444941097397723E-2</v>
      </c>
      <c r="G217" s="5">
        <v>3.0933643849453459E-2</v>
      </c>
      <c r="H217" s="5">
        <v>3.2117742430873342E-2</v>
      </c>
      <c r="I217" s="5">
        <v>3.3471367493734472E-2</v>
      </c>
      <c r="J217" s="5">
        <v>2.8470576887935792E-2</v>
      </c>
      <c r="K217" s="5">
        <v>2.835356399734805E-2</v>
      </c>
      <c r="L217" s="5">
        <v>2.8470576887935792E-2</v>
      </c>
      <c r="M217" s="5">
        <v>0</v>
      </c>
      <c r="N217" s="5">
        <v>2.7782031168438567E-2</v>
      </c>
      <c r="O217" s="5">
        <v>0</v>
      </c>
      <c r="P217" s="10">
        <v>2.9044965865324658E-2</v>
      </c>
      <c r="Q217" s="18">
        <v>1967</v>
      </c>
      <c r="R217" s="14">
        <v>2.8536284124394136E-2</v>
      </c>
      <c r="S217" s="5">
        <v>3.3649938013156355E-2</v>
      </c>
      <c r="T217" s="5">
        <v>3.5058664526558286E-2</v>
      </c>
      <c r="U217" s="5">
        <v>3.6443710344406008E-2</v>
      </c>
      <c r="V217" s="5">
        <v>3.1198769356765368E-2</v>
      </c>
      <c r="W217" s="5">
        <v>3.1060111282033859E-2</v>
      </c>
      <c r="X217" s="5">
        <v>3.1198769356765368E-2</v>
      </c>
      <c r="Y217" s="5">
        <v>0</v>
      </c>
      <c r="Z217" s="5">
        <v>2.9634487351238453E-2</v>
      </c>
      <c r="AA217" s="5">
        <v>3.1489496990412848E-2</v>
      </c>
    </row>
    <row r="218" spans="1:27" x14ac:dyDescent="0.35">
      <c r="A218" s="61">
        <v>24835</v>
      </c>
      <c r="B218">
        <v>4.9690000000000003</v>
      </c>
      <c r="C218" s="1">
        <f t="shared" si="0"/>
        <v>4.9690000000000003</v>
      </c>
      <c r="D218" s="2">
        <v>1968</v>
      </c>
      <c r="E218" s="9">
        <v>1</v>
      </c>
      <c r="F218" s="5">
        <v>7.6767822699041893E-3</v>
      </c>
      <c r="G218" s="5">
        <v>9.4503421384999186E-3</v>
      </c>
      <c r="H218" s="5">
        <v>9.26982114031236E-3</v>
      </c>
      <c r="I218" s="5">
        <v>8.7769991265927768E-3</v>
      </c>
      <c r="J218" s="5">
        <v>9.1930255519063371E-3</v>
      </c>
      <c r="K218" s="5">
        <v>8.7782910386901662E-3</v>
      </c>
      <c r="L218" s="5">
        <v>9.1930255519063371E-3</v>
      </c>
      <c r="M218" s="5">
        <v>0</v>
      </c>
      <c r="N218" s="5">
        <v>1.2256801444055051E-2</v>
      </c>
      <c r="O218" s="5">
        <v>0</v>
      </c>
      <c r="P218" s="10">
        <v>1.1558591438868723E-2</v>
      </c>
      <c r="Q218" s="18">
        <v>1968</v>
      </c>
      <c r="R218" s="14">
        <v>1.1395110272753752E-2</v>
      </c>
      <c r="S218" s="5">
        <v>1.4137909753238533E-2</v>
      </c>
      <c r="T218" s="5">
        <v>1.4201990948093792E-2</v>
      </c>
      <c r="U218" s="5">
        <v>1.3855180052378888E-2</v>
      </c>
      <c r="V218" s="5">
        <v>1.3465578234044557E-2</v>
      </c>
      <c r="W218" s="5">
        <v>1.3014401639917704E-2</v>
      </c>
      <c r="X218" s="5">
        <v>1.3465578234044557E-2</v>
      </c>
      <c r="Y218" s="5">
        <v>0</v>
      </c>
      <c r="Z218" s="5">
        <v>1.7795305028946457E-2</v>
      </c>
      <c r="AA218" s="5">
        <v>1.5536804815059122E-2</v>
      </c>
    </row>
    <row r="219" spans="1:27" x14ac:dyDescent="0.35">
      <c r="A219" s="61">
        <v>24868</v>
      </c>
      <c r="B219">
        <v>4.9958999999999998</v>
      </c>
      <c r="C219" s="1" t="str">
        <f t="shared" si="0"/>
        <v/>
      </c>
      <c r="D219" s="2">
        <v>1968</v>
      </c>
      <c r="E219" s="9">
        <v>2</v>
      </c>
      <c r="F219" s="5">
        <v>-1.1659052623457712E-2</v>
      </c>
      <c r="G219" s="5">
        <v>-9.4915179899999133E-3</v>
      </c>
      <c r="H219" s="5">
        <v>-1.1298015204436513E-2</v>
      </c>
      <c r="I219" s="5">
        <v>-1.1098769846802461E-2</v>
      </c>
      <c r="J219" s="5">
        <v>-1.1169973729115665E-2</v>
      </c>
      <c r="K219" s="5">
        <v>-1.081287927961179E-2</v>
      </c>
      <c r="L219" s="5">
        <v>-1.1169973729115665E-2</v>
      </c>
      <c r="M219" s="5">
        <v>0</v>
      </c>
      <c r="N219" s="5">
        <v>-8.9985059767305892E-3</v>
      </c>
      <c r="O219" s="5">
        <v>0</v>
      </c>
      <c r="P219" s="10">
        <v>-1.2900791969590368E-2</v>
      </c>
      <c r="Q219" s="18">
        <v>1968</v>
      </c>
      <c r="R219" s="14">
        <v>-7.3242906801780673E-3</v>
      </c>
      <c r="S219" s="5">
        <v>-4.7129385030665319E-3</v>
      </c>
      <c r="T219" s="5">
        <v>-6.1917162754408402E-3</v>
      </c>
      <c r="U219" s="5">
        <v>-6.3180913000805356E-3</v>
      </c>
      <c r="V219" s="5">
        <v>-6.1900799271940275E-3</v>
      </c>
      <c r="W219" s="5">
        <v>-5.8250316031041097E-3</v>
      </c>
      <c r="X219" s="5">
        <v>-6.1900799271940275E-3</v>
      </c>
      <c r="Y219" s="5">
        <v>0</v>
      </c>
      <c r="Z219" s="5">
        <v>-3.9809960979995144E-3</v>
      </c>
      <c r="AA219" s="5">
        <v>-7.1398115185465436E-3</v>
      </c>
    </row>
    <row r="220" spans="1:27" x14ac:dyDescent="0.35">
      <c r="A220" s="61">
        <v>24897</v>
      </c>
      <c r="B220">
        <v>4.9789000000000003</v>
      </c>
      <c r="C220" s="1" t="str">
        <f t="shared" si="0"/>
        <v/>
      </c>
      <c r="D220" s="2">
        <v>1968</v>
      </c>
      <c r="E220" s="9">
        <v>3</v>
      </c>
      <c r="F220" s="5">
        <v>-6.9333382650835634E-2</v>
      </c>
      <c r="G220" s="5">
        <v>-5.9133646188855526E-2</v>
      </c>
      <c r="H220" s="5">
        <v>-5.4489837800030964E-2</v>
      </c>
      <c r="I220" s="5">
        <v>-5.3336369351987954E-2</v>
      </c>
      <c r="J220" s="5">
        <v>-6.0811176044743037E-2</v>
      </c>
      <c r="K220" s="5">
        <v>-6.1865476059007746E-2</v>
      </c>
      <c r="L220" s="5">
        <v>-6.0811176044743037E-2</v>
      </c>
      <c r="M220" s="5">
        <v>0</v>
      </c>
      <c r="N220" s="5">
        <v>-6.1165118767189351E-2</v>
      </c>
      <c r="O220" s="5">
        <v>0</v>
      </c>
      <c r="P220" s="10">
        <v>-6.1653876432865809E-2</v>
      </c>
      <c r="Q220" s="18">
        <v>1968</v>
      </c>
      <c r="R220" s="14">
        <v>-6.2741994397894893E-2</v>
      </c>
      <c r="S220" s="5">
        <v>-5.4161623758683289E-2</v>
      </c>
      <c r="T220" s="5">
        <v>-5.0784083514154039E-2</v>
      </c>
      <c r="U220" s="5">
        <v>-4.9629741592311157E-2</v>
      </c>
      <c r="V220" s="5">
        <v>-5.5805567962468931E-2</v>
      </c>
      <c r="W220" s="5">
        <v>-5.6718124335838005E-2</v>
      </c>
      <c r="X220" s="5">
        <v>-5.5805567962468931E-2</v>
      </c>
      <c r="Y220" s="5">
        <v>0</v>
      </c>
      <c r="Z220" s="5">
        <v>-5.6525565099995206E-2</v>
      </c>
      <c r="AA220" s="5">
        <v>-5.6797767403872677E-2</v>
      </c>
    </row>
    <row r="221" spans="1:27" x14ac:dyDescent="0.35">
      <c r="A221" s="61">
        <v>24926</v>
      </c>
      <c r="B221">
        <v>5.1657000000000002</v>
      </c>
      <c r="C221" s="1" t="str">
        <f t="shared" si="0"/>
        <v/>
      </c>
      <c r="D221" s="2">
        <v>1968</v>
      </c>
      <c r="E221" s="9">
        <v>4</v>
      </c>
      <c r="F221" s="5">
        <v>2.4176918121671439E-3</v>
      </c>
      <c r="G221" s="5">
        <v>5.3088542537134929E-3</v>
      </c>
      <c r="H221" s="5">
        <v>6.3494069656000844E-3</v>
      </c>
      <c r="I221" s="5">
        <v>5.2375551690927689E-3</v>
      </c>
      <c r="J221" s="5">
        <v>3.2744650107097623E-3</v>
      </c>
      <c r="K221" s="5">
        <v>3.3304103400417307E-3</v>
      </c>
      <c r="L221" s="5">
        <v>3.2744650107097623E-3</v>
      </c>
      <c r="M221" s="5">
        <v>0</v>
      </c>
      <c r="N221" s="5">
        <v>1.3861620282533023E-2</v>
      </c>
      <c r="O221" s="5">
        <v>0</v>
      </c>
      <c r="P221" s="10">
        <v>8.5471480866331807E-3</v>
      </c>
      <c r="Q221" s="18">
        <v>1968</v>
      </c>
      <c r="R221" s="14">
        <v>6.3386774951485541E-3</v>
      </c>
      <c r="S221" s="5">
        <v>1.0269657858598581E-2</v>
      </c>
      <c r="T221" s="5">
        <v>1.1614074123132694E-2</v>
      </c>
      <c r="U221" s="5">
        <v>1.0680973231641789E-2</v>
      </c>
      <c r="V221" s="5">
        <v>7.7931594289524248E-3</v>
      </c>
      <c r="W221" s="5">
        <v>7.8108301539567236E-3</v>
      </c>
      <c r="X221" s="5">
        <v>7.7931594289524248E-3</v>
      </c>
      <c r="Y221" s="5">
        <v>0</v>
      </c>
      <c r="Z221" s="5">
        <v>1.9651098759088739E-2</v>
      </c>
      <c r="AA221" s="5">
        <v>1.2680195291116837E-2</v>
      </c>
    </row>
    <row r="222" spans="1:27" x14ac:dyDescent="0.35">
      <c r="A222" s="61">
        <v>24958</v>
      </c>
      <c r="B222">
        <v>5.3769999999999998</v>
      </c>
      <c r="C222" s="1" t="str">
        <f t="shared" si="0"/>
        <v/>
      </c>
      <c r="D222" s="2">
        <v>1968</v>
      </c>
      <c r="E222" s="9">
        <v>5</v>
      </c>
      <c r="F222" s="5">
        <v>1.2297752573137157E-3</v>
      </c>
      <c r="G222" s="5">
        <v>6.7222199620273039E-3</v>
      </c>
      <c r="H222" s="5">
        <v>6.1813931817956943E-3</v>
      </c>
      <c r="I222" s="5">
        <v>7.5533130058046327E-3</v>
      </c>
      <c r="J222" s="5">
        <v>4.3839411908807267E-3</v>
      </c>
      <c r="K222" s="5">
        <v>4.3550755297557938E-3</v>
      </c>
      <c r="L222" s="5">
        <v>4.3839411908807267E-3</v>
      </c>
      <c r="M222" s="5">
        <v>0</v>
      </c>
      <c r="N222" s="5">
        <v>-5.2706097303471446E-3</v>
      </c>
      <c r="O222" s="5">
        <v>0</v>
      </c>
      <c r="P222" s="10">
        <v>2.918042915537964E-3</v>
      </c>
      <c r="Q222" s="18">
        <v>1968</v>
      </c>
      <c r="R222" s="14">
        <v>6.4785940503345818E-3</v>
      </c>
      <c r="S222" s="5">
        <v>1.2496385983117817E-2</v>
      </c>
      <c r="T222" s="5">
        <v>1.2286333186488719E-2</v>
      </c>
      <c r="U222" s="5">
        <v>1.3363836788351222E-2</v>
      </c>
      <c r="V222" s="5">
        <v>1.0590313277290183E-2</v>
      </c>
      <c r="W222" s="5">
        <v>1.0534186281129372E-2</v>
      </c>
      <c r="X222" s="5">
        <v>1.0590313277290183E-2</v>
      </c>
      <c r="Y222" s="5">
        <v>0</v>
      </c>
      <c r="Z222" s="5">
        <v>1.8311481376848079E-3</v>
      </c>
      <c r="AA222" s="5">
        <v>9.8316518628143081E-3</v>
      </c>
    </row>
    <row r="223" spans="1:27" x14ac:dyDescent="0.35">
      <c r="A223" s="61">
        <v>24989</v>
      </c>
      <c r="B223">
        <v>5.6558999999999999</v>
      </c>
      <c r="C223" s="1" t="str">
        <f t="shared" si="0"/>
        <v/>
      </c>
      <c r="D223" s="2">
        <v>1968</v>
      </c>
      <c r="E223" s="9">
        <v>6</v>
      </c>
      <c r="F223" s="5">
        <v>9.6003784099012973E-2</v>
      </c>
      <c r="G223" s="5">
        <v>8.8808073224958817E-2</v>
      </c>
      <c r="H223" s="5">
        <v>8.775263152648953E-2</v>
      </c>
      <c r="I223" s="5">
        <v>8.5866773578584507E-2</v>
      </c>
      <c r="J223" s="5">
        <v>9.0454353807749147E-2</v>
      </c>
      <c r="K223" s="5">
        <v>9.1028176413847195E-2</v>
      </c>
      <c r="L223" s="5">
        <v>9.0454353807749147E-2</v>
      </c>
      <c r="M223" s="5">
        <v>0</v>
      </c>
      <c r="N223" s="5">
        <v>8.4224485131178861E-2</v>
      </c>
      <c r="O223" s="5">
        <v>0</v>
      </c>
      <c r="P223" s="10">
        <v>9.3081054340723626E-2</v>
      </c>
      <c r="Q223" s="18">
        <v>1968</v>
      </c>
      <c r="R223" s="14">
        <v>0.10492293948015162</v>
      </c>
      <c r="S223" s="5">
        <v>9.4979497735520585E-2</v>
      </c>
      <c r="T223" s="5">
        <v>9.2639108780260673E-2</v>
      </c>
      <c r="U223" s="5">
        <v>9.0691199600550984E-2</v>
      </c>
      <c r="V223" s="5">
        <v>9.7134026146004096E-2</v>
      </c>
      <c r="W223" s="5">
        <v>9.7826296221860495E-2</v>
      </c>
      <c r="X223" s="5">
        <v>9.7134026146004096E-2</v>
      </c>
      <c r="Y223" s="5">
        <v>0</v>
      </c>
      <c r="Z223" s="5">
        <v>8.9738996531526699E-2</v>
      </c>
      <c r="AA223" s="5">
        <v>9.9370236116385208E-2</v>
      </c>
    </row>
    <row r="224" spans="1:27" x14ac:dyDescent="0.35">
      <c r="A224" s="61">
        <v>25017</v>
      </c>
      <c r="B224">
        <v>5.5235000000000003</v>
      </c>
      <c r="C224" s="1" t="str">
        <f t="shared" si="0"/>
        <v/>
      </c>
      <c r="D224" s="2">
        <v>1968</v>
      </c>
      <c r="E224" s="9">
        <v>7</v>
      </c>
      <c r="F224" s="5">
        <v>-5.2666446427132264E-3</v>
      </c>
      <c r="G224" s="5">
        <v>-8.7407547700384426E-3</v>
      </c>
      <c r="H224" s="5">
        <v>-9.6731675146887706E-3</v>
      </c>
      <c r="I224" s="5">
        <v>-9.4733248673714888E-3</v>
      </c>
      <c r="J224" s="5">
        <v>-8.3917230748275905E-3</v>
      </c>
      <c r="K224" s="5">
        <v>-8.4407651221247576E-3</v>
      </c>
      <c r="L224" s="5">
        <v>-8.3917230748275905E-3</v>
      </c>
      <c r="M224" s="5">
        <v>0</v>
      </c>
      <c r="N224" s="5">
        <v>-4.9673759653372333E-3</v>
      </c>
      <c r="O224" s="5">
        <v>0</v>
      </c>
      <c r="P224" s="10">
        <v>-1.0207410699120026E-2</v>
      </c>
      <c r="Q224" s="18">
        <v>1968</v>
      </c>
      <c r="R224" s="14">
        <v>-3.1597197867664472E-3</v>
      </c>
      <c r="S224" s="5">
        <v>-4.9406599027948927E-3</v>
      </c>
      <c r="T224" s="5">
        <v>-5.7538285342205236E-3</v>
      </c>
      <c r="U224" s="5">
        <v>-5.3650726744662392E-3</v>
      </c>
      <c r="V224" s="5">
        <v>-5.2368292491988769E-3</v>
      </c>
      <c r="W224" s="5">
        <v>-5.2083025127334657E-3</v>
      </c>
      <c r="X224" s="5">
        <v>-5.2368292491988769E-3</v>
      </c>
      <c r="Y224" s="5">
        <v>0</v>
      </c>
      <c r="Z224" s="5">
        <v>-2.5141991623239552E-4</v>
      </c>
      <c r="AA224" s="5">
        <v>-7.2897294297606888E-3</v>
      </c>
    </row>
    <row r="225" spans="1:27" x14ac:dyDescent="0.35">
      <c r="A225" s="61">
        <v>25050</v>
      </c>
      <c r="B225">
        <v>5.3132000000000001</v>
      </c>
      <c r="C225" s="1" t="str">
        <f t="shared" si="0"/>
        <v/>
      </c>
      <c r="D225" s="2">
        <v>1968</v>
      </c>
      <c r="E225" s="9">
        <v>8</v>
      </c>
      <c r="F225" s="5">
        <v>-7.0475587483540096E-3</v>
      </c>
      <c r="G225" s="5">
        <v>-7.0517176113567177E-3</v>
      </c>
      <c r="H225" s="5">
        <v>-7.1542178228641631E-3</v>
      </c>
      <c r="I225" s="5">
        <v>-7.1173509190966683E-3</v>
      </c>
      <c r="J225" s="5">
        <v>-6.4031896752375656E-3</v>
      </c>
      <c r="K225" s="5">
        <v>-6.863851946891055E-3</v>
      </c>
      <c r="L225" s="5">
        <v>-6.4031896752375656E-3</v>
      </c>
      <c r="M225" s="5">
        <v>0</v>
      </c>
      <c r="N225" s="5">
        <v>-6.1195923937740759E-3</v>
      </c>
      <c r="O225" s="5">
        <v>0</v>
      </c>
      <c r="P225" s="10">
        <v>-3.8127876196819019E-3</v>
      </c>
      <c r="Q225" s="18">
        <v>1968</v>
      </c>
      <c r="R225" s="14">
        <v>-3.1921596431011166E-3</v>
      </c>
      <c r="S225" s="5">
        <v>-1.4912263737949509E-3</v>
      </c>
      <c r="T225" s="5">
        <v>-1.2450470321271217E-3</v>
      </c>
      <c r="U225" s="5">
        <v>-1.500086464505316E-3</v>
      </c>
      <c r="V225" s="5">
        <v>-4.8218310576666557E-4</v>
      </c>
      <c r="W225" s="5">
        <v>-9.5633588978896039E-4</v>
      </c>
      <c r="X225" s="5">
        <v>-4.8218310576666557E-4</v>
      </c>
      <c r="Y225" s="5">
        <v>0</v>
      </c>
      <c r="Z225" s="5">
        <v>-8.0968406730089464E-4</v>
      </c>
      <c r="AA225" s="5">
        <v>2.9346244865215863E-3</v>
      </c>
    </row>
    <row r="226" spans="1:27" x14ac:dyDescent="0.35">
      <c r="A226" s="61">
        <v>25080</v>
      </c>
      <c r="B226">
        <v>5.0868000000000002</v>
      </c>
      <c r="C226" s="1" t="str">
        <f t="shared" si="0"/>
        <v/>
      </c>
      <c r="D226" s="2">
        <v>1968</v>
      </c>
      <c r="E226" s="9">
        <v>9</v>
      </c>
      <c r="F226" s="5">
        <v>2.4970883777932652E-3</v>
      </c>
      <c r="G226" s="5">
        <v>-1.9388271906657542E-3</v>
      </c>
      <c r="H226" s="5">
        <v>3.0021758212263549E-3</v>
      </c>
      <c r="I226" s="5">
        <v>9.4461513150148916E-4</v>
      </c>
      <c r="J226" s="5">
        <v>-6.0362971352885975E-3</v>
      </c>
      <c r="K226" s="5">
        <v>-5.2388424379914353E-3</v>
      </c>
      <c r="L226" s="5">
        <v>-6.0362971352885975E-3</v>
      </c>
      <c r="M226" s="5">
        <v>0</v>
      </c>
      <c r="N226" s="5">
        <v>-3.6123477407295941E-3</v>
      </c>
      <c r="O226" s="5">
        <v>0</v>
      </c>
      <c r="P226" s="10">
        <v>-4.8680499946259707E-4</v>
      </c>
      <c r="Q226" s="18">
        <v>1968</v>
      </c>
      <c r="R226" s="14">
        <v>1.451503617837149E-2</v>
      </c>
      <c r="S226" s="5">
        <v>4.2885351039706051E-3</v>
      </c>
      <c r="T226" s="5">
        <v>8.042022724788574E-3</v>
      </c>
      <c r="U226" s="5">
        <v>5.8495145390851239E-3</v>
      </c>
      <c r="V226" s="5">
        <v>7.1811107191351031E-4</v>
      </c>
      <c r="W226" s="5">
        <v>1.5736144509726291E-3</v>
      </c>
      <c r="X226" s="5">
        <v>7.1811107191351031E-4</v>
      </c>
      <c r="Y226" s="5">
        <v>0</v>
      </c>
      <c r="Z226" s="5">
        <v>3.017295184156955E-3</v>
      </c>
      <c r="AA226" s="5">
        <v>5.8604260149782046E-3</v>
      </c>
    </row>
    <row r="227" spans="1:27" x14ac:dyDescent="0.35">
      <c r="A227" s="61">
        <v>25111</v>
      </c>
      <c r="B227">
        <v>5.194</v>
      </c>
      <c r="C227" s="1" t="str">
        <f t="shared" si="0"/>
        <v/>
      </c>
      <c r="D227" s="2">
        <v>1968</v>
      </c>
      <c r="E227" s="9">
        <v>10</v>
      </c>
      <c r="F227" s="5">
        <v>1.1165253269703425E-2</v>
      </c>
      <c r="G227" s="5">
        <v>9.7129410024769814E-3</v>
      </c>
      <c r="H227" s="5">
        <v>7.3267844367254746E-3</v>
      </c>
      <c r="I227" s="5">
        <v>7.72156247474148E-3</v>
      </c>
      <c r="J227" s="5">
        <v>9.4985258772352296E-3</v>
      </c>
      <c r="K227" s="5">
        <v>9.6959236104933438E-3</v>
      </c>
      <c r="L227" s="5">
        <v>9.4985258772352296E-3</v>
      </c>
      <c r="M227" s="5">
        <v>0</v>
      </c>
      <c r="N227" s="5">
        <v>1.2595750626061716E-2</v>
      </c>
      <c r="O227" s="5">
        <v>0</v>
      </c>
      <c r="P227" s="10">
        <v>8.6370683171343304E-3</v>
      </c>
      <c r="Q227" s="18">
        <v>1968</v>
      </c>
      <c r="R227" s="14">
        <v>1.3349350023194489E-2</v>
      </c>
      <c r="S227" s="5">
        <v>1.3647072689468513E-2</v>
      </c>
      <c r="T227" s="5">
        <v>1.1342433773538232E-2</v>
      </c>
      <c r="U227" s="5">
        <v>1.1934544236064487E-2</v>
      </c>
      <c r="V227" s="5">
        <v>1.2793341475825984E-2</v>
      </c>
      <c r="W227" s="5">
        <v>1.307001054812309E-2</v>
      </c>
      <c r="X227" s="5">
        <v>1.2793341475825984E-2</v>
      </c>
      <c r="Y227" s="5">
        <v>0</v>
      </c>
      <c r="Z227" s="5">
        <v>1.7452050295240589E-2</v>
      </c>
      <c r="AA227" s="5">
        <v>1.1678703159262701E-2</v>
      </c>
    </row>
    <row r="228" spans="1:27" x14ac:dyDescent="0.35">
      <c r="A228" s="61">
        <v>25142</v>
      </c>
      <c r="B228">
        <v>5.3513000000000002</v>
      </c>
      <c r="C228" s="1" t="str">
        <f t="shared" si="0"/>
        <v/>
      </c>
      <c r="D228" s="2">
        <v>1968</v>
      </c>
      <c r="E228" s="9">
        <v>11</v>
      </c>
      <c r="F228" s="5">
        <v>8.6144205557410494E-2</v>
      </c>
      <c r="G228" s="5">
        <v>8.632753414745091E-2</v>
      </c>
      <c r="H228" s="5">
        <v>8.1887170043534213E-2</v>
      </c>
      <c r="I228" s="5">
        <v>8.2418512928507312E-2</v>
      </c>
      <c r="J228" s="5">
        <v>8.8621126758432367E-2</v>
      </c>
      <c r="K228" s="5">
        <v>8.8203885990827444E-2</v>
      </c>
      <c r="L228" s="5">
        <v>8.8621126758432367E-2</v>
      </c>
      <c r="M228" s="5">
        <v>0</v>
      </c>
      <c r="N228" s="5">
        <v>8.3970712394780933E-2</v>
      </c>
      <c r="O228" s="5">
        <v>0</v>
      </c>
      <c r="P228" s="10">
        <v>8.5510383229440753E-2</v>
      </c>
      <c r="Q228" s="18">
        <v>1968</v>
      </c>
      <c r="R228" s="14">
        <v>9.0902502646427755E-2</v>
      </c>
      <c r="S228" s="5">
        <v>9.3519431466709407E-2</v>
      </c>
      <c r="T228" s="5">
        <v>8.7971654089920442E-2</v>
      </c>
      <c r="U228" s="5">
        <v>8.8195531577215824E-2</v>
      </c>
      <c r="V228" s="5">
        <v>9.6181085418114362E-2</v>
      </c>
      <c r="W228" s="5">
        <v>9.5834541758918798E-2</v>
      </c>
      <c r="X228" s="5">
        <v>9.6181085418114362E-2</v>
      </c>
      <c r="Y228" s="5">
        <v>0</v>
      </c>
      <c r="Z228" s="5">
        <v>9.1670289947364661E-2</v>
      </c>
      <c r="AA228" s="5">
        <v>9.4371196888077324E-2</v>
      </c>
    </row>
    <row r="229" spans="1:27" x14ac:dyDescent="0.35">
      <c r="A229" s="61">
        <v>25171</v>
      </c>
      <c r="B229">
        <v>5.4516999999999998</v>
      </c>
      <c r="C229" s="1" t="str">
        <f t="shared" si="0"/>
        <v/>
      </c>
      <c r="D229" s="2">
        <v>1968</v>
      </c>
      <c r="E229" s="9">
        <v>12</v>
      </c>
      <c r="F229" s="5">
        <v>-2.0630175024818599E-2</v>
      </c>
      <c r="G229" s="5">
        <v>-2.4660776056535053E-2</v>
      </c>
      <c r="H229" s="5">
        <v>-2.6599626689876733E-2</v>
      </c>
      <c r="I229" s="5">
        <v>-2.6171601522913618E-2</v>
      </c>
      <c r="J229" s="5">
        <v>-2.6306177047710072E-2</v>
      </c>
      <c r="K229" s="5">
        <v>-2.5527621223485931E-2</v>
      </c>
      <c r="L229" s="5">
        <v>-2.6306177047710072E-2</v>
      </c>
      <c r="M229" s="5">
        <v>0</v>
      </c>
      <c r="N229" s="5">
        <v>-2.279115473733518E-2</v>
      </c>
      <c r="O229" s="5">
        <v>0</v>
      </c>
      <c r="P229" s="10">
        <v>-2.6712291611736917E-2</v>
      </c>
      <c r="Q229" s="18">
        <v>1968</v>
      </c>
      <c r="R229" s="14">
        <v>-1.0310179807005266E-2</v>
      </c>
      <c r="S229" s="5">
        <v>-2.0281452767556624E-2</v>
      </c>
      <c r="T229" s="5">
        <v>-2.1963454294745798E-2</v>
      </c>
      <c r="U229" s="5">
        <v>-2.1640046865938713E-2</v>
      </c>
      <c r="V229" s="5">
        <v>-2.1406729200519191E-2</v>
      </c>
      <c r="W229" s="5">
        <v>-2.065486463855341E-2</v>
      </c>
      <c r="X229" s="5">
        <v>-2.1406729200519191E-2</v>
      </c>
      <c r="Y229" s="5">
        <v>0</v>
      </c>
      <c r="Z229" s="5">
        <v>-1.8772419614090523E-2</v>
      </c>
      <c r="AA229" s="5">
        <v>-2.2641567134136075E-2</v>
      </c>
    </row>
    <row r="230" spans="1:27" x14ac:dyDescent="0.35">
      <c r="A230" s="61">
        <v>25203</v>
      </c>
      <c r="B230">
        <v>5.9561999999999999</v>
      </c>
      <c r="C230" s="1">
        <f t="shared" si="0"/>
        <v>5.9561999999999999</v>
      </c>
      <c r="D230" s="2">
        <v>1969</v>
      </c>
      <c r="E230" s="9">
        <v>1</v>
      </c>
      <c r="F230" s="5">
        <v>1.5320585590330229E-2</v>
      </c>
      <c r="G230" s="5">
        <v>1.864775156353005E-2</v>
      </c>
      <c r="H230" s="5">
        <v>2.1288948672402174E-2</v>
      </c>
      <c r="I230" s="5">
        <v>2.0463107291102602E-2</v>
      </c>
      <c r="J230" s="5">
        <v>2.2036346002094167E-2</v>
      </c>
      <c r="K230" s="5">
        <v>2.1920160410164334E-2</v>
      </c>
      <c r="L230" s="5">
        <v>2.2036346002094167E-2</v>
      </c>
      <c r="M230" s="5">
        <v>0</v>
      </c>
      <c r="N230" s="5">
        <v>1.7710019377310298E-2</v>
      </c>
      <c r="O230" s="5">
        <v>0</v>
      </c>
      <c r="P230" s="10">
        <v>2.1013345703548611E-2</v>
      </c>
      <c r="Q230" s="18">
        <v>1969</v>
      </c>
      <c r="R230" s="14">
        <v>1.6470276582185573E-2</v>
      </c>
      <c r="S230" s="5">
        <v>2.1578307218678986E-2</v>
      </c>
      <c r="T230" s="5">
        <v>2.4348760690083654E-2</v>
      </c>
      <c r="U230" s="5">
        <v>2.3862435836324886E-2</v>
      </c>
      <c r="V230" s="5">
        <v>2.4273991945999038E-2</v>
      </c>
      <c r="W230" s="5">
        <v>2.4160933635699822E-2</v>
      </c>
      <c r="X230" s="5">
        <v>2.4273991945999038E-2</v>
      </c>
      <c r="Y230" s="5">
        <v>0</v>
      </c>
      <c r="Z230" s="5">
        <v>2.0513459820962313E-2</v>
      </c>
      <c r="AA230" s="5">
        <v>2.2955860301254728E-2</v>
      </c>
    </row>
    <row r="231" spans="1:27" x14ac:dyDescent="0.35">
      <c r="A231" s="61">
        <v>25234</v>
      </c>
      <c r="B231">
        <v>6.14</v>
      </c>
      <c r="C231" s="1" t="str">
        <f t="shared" si="0"/>
        <v/>
      </c>
      <c r="D231" s="2">
        <v>1969</v>
      </c>
      <c r="E231" s="9">
        <v>2</v>
      </c>
      <c r="F231" s="5">
        <v>-5.6606629115535295E-2</v>
      </c>
      <c r="G231" s="5">
        <v>-6.1084725408146009E-2</v>
      </c>
      <c r="H231" s="5">
        <v>-6.2489627533705655E-2</v>
      </c>
      <c r="I231" s="5">
        <v>-6.1655408451724902E-2</v>
      </c>
      <c r="J231" s="5">
        <v>-6.1876278279596908E-2</v>
      </c>
      <c r="K231" s="5">
        <v>-6.2567538764460723E-2</v>
      </c>
      <c r="L231" s="5">
        <v>-6.1876278279596908E-2</v>
      </c>
      <c r="M231" s="5">
        <v>0</v>
      </c>
      <c r="N231" s="5">
        <v>-5.7996181570589105E-2</v>
      </c>
      <c r="O231" s="5">
        <v>0</v>
      </c>
      <c r="P231" s="10">
        <v>-6.2063146351481406E-2</v>
      </c>
      <c r="Q231" s="18">
        <v>1969</v>
      </c>
      <c r="R231" s="14">
        <v>-5.2055473161902614E-2</v>
      </c>
      <c r="S231" s="5">
        <v>-5.4917198566312428E-2</v>
      </c>
      <c r="T231" s="5">
        <v>-5.5931323227499816E-2</v>
      </c>
      <c r="U231" s="5">
        <v>-5.5540013912642863E-2</v>
      </c>
      <c r="V231" s="5">
        <v>-5.5303082119311439E-2</v>
      </c>
      <c r="W231" s="5">
        <v>-5.59336893872883E-2</v>
      </c>
      <c r="X231" s="5">
        <v>-5.5303082119311439E-2</v>
      </c>
      <c r="Y231" s="5">
        <v>0</v>
      </c>
      <c r="Z231" s="5">
        <v>-5.1147695717565167E-2</v>
      </c>
      <c r="AA231" s="5">
        <v>-5.4667262325516233E-2</v>
      </c>
    </row>
    <row r="232" spans="1:27" x14ac:dyDescent="0.35">
      <c r="A232" s="61">
        <v>25262</v>
      </c>
      <c r="B232">
        <v>6.1211000000000002</v>
      </c>
      <c r="C232" s="1" t="str">
        <f t="shared" si="0"/>
        <v/>
      </c>
      <c r="D232" s="2">
        <v>1969</v>
      </c>
      <c r="E232" s="9">
        <v>3</v>
      </c>
      <c r="F232" s="5">
        <v>-6.294660327412974E-3</v>
      </c>
      <c r="G232" s="5">
        <v>-2.0052943923640629E-2</v>
      </c>
      <c r="H232" s="5">
        <v>-1.8467948051499556E-2</v>
      </c>
      <c r="I232" s="5">
        <v>-1.8868892091147858E-2</v>
      </c>
      <c r="J232" s="5">
        <v>-2.1353321233716048E-2</v>
      </c>
      <c r="K232" s="5">
        <v>-2.0248299983394672E-2</v>
      </c>
      <c r="L232" s="5">
        <v>-2.1353321233716048E-2</v>
      </c>
      <c r="M232" s="5">
        <v>0</v>
      </c>
      <c r="N232" s="5">
        <v>-1.4785357339144463E-2</v>
      </c>
      <c r="O232" s="5">
        <v>0</v>
      </c>
      <c r="P232" s="10">
        <v>-2.3767448496270095E-2</v>
      </c>
      <c r="Q232" s="18">
        <v>1969</v>
      </c>
      <c r="R232" s="14">
        <v>5.5717657308032263E-3</v>
      </c>
      <c r="S232" s="5">
        <v>-1.3783412986005409E-2</v>
      </c>
      <c r="T232" s="5">
        <v>-1.3364121657954109E-2</v>
      </c>
      <c r="U232" s="5">
        <v>-1.3868236669075178E-2</v>
      </c>
      <c r="V232" s="5">
        <v>-1.4590144464996336E-2</v>
      </c>
      <c r="W232" s="5">
        <v>-1.3437996398135137E-2</v>
      </c>
      <c r="X232" s="5">
        <v>-1.4590144464996336E-2</v>
      </c>
      <c r="Y232" s="5">
        <v>0</v>
      </c>
      <c r="Z232" s="5">
        <v>-8.1531090174233878E-3</v>
      </c>
      <c r="AA232" s="5">
        <v>-1.7395870162133443E-2</v>
      </c>
    </row>
    <row r="233" spans="1:27" x14ac:dyDescent="0.35">
      <c r="A233" s="61">
        <v>25293</v>
      </c>
      <c r="B233">
        <v>6.0164999999999997</v>
      </c>
      <c r="C233" s="1" t="str">
        <f t="shared" si="0"/>
        <v/>
      </c>
      <c r="D233" s="2">
        <v>1969</v>
      </c>
      <c r="E233" s="9">
        <v>4</v>
      </c>
      <c r="F233" s="5">
        <v>-1.6902089011583789E-3</v>
      </c>
      <c r="G233" s="5">
        <v>1.3202415063492052E-3</v>
      </c>
      <c r="H233" s="5">
        <v>1.6221983614046979E-3</v>
      </c>
      <c r="I233" s="5">
        <v>2.0829985275193702E-3</v>
      </c>
      <c r="J233" s="5">
        <v>2.5419353619700949E-3</v>
      </c>
      <c r="K233" s="5">
        <v>2.3963948613847036E-3</v>
      </c>
      <c r="L233" s="5">
        <v>2.5419353619700949E-3</v>
      </c>
      <c r="M233" s="5">
        <v>0</v>
      </c>
      <c r="N233" s="5">
        <v>-2.4048708622059498E-3</v>
      </c>
      <c r="O233" s="5">
        <v>0</v>
      </c>
      <c r="P233" s="10">
        <v>1.5582375372798899E-3</v>
      </c>
      <c r="Q233" s="18">
        <v>1969</v>
      </c>
      <c r="R233" s="14">
        <v>2.3706878245126426E-4</v>
      </c>
      <c r="S233" s="5">
        <v>5.1429489150278847E-3</v>
      </c>
      <c r="T233" s="5">
        <v>5.5950586573626981E-3</v>
      </c>
      <c r="U233" s="5">
        <v>6.2636157247753892E-3</v>
      </c>
      <c r="V233" s="5">
        <v>5.6479647492465677E-3</v>
      </c>
      <c r="W233" s="5">
        <v>5.578887456728597E-3</v>
      </c>
      <c r="X233" s="5">
        <v>5.6479647492465677E-3</v>
      </c>
      <c r="Y233" s="5">
        <v>0</v>
      </c>
      <c r="Z233" s="5">
        <v>2.2854131857676643E-3</v>
      </c>
      <c r="AA233" s="5">
        <v>4.4435110351920305E-3</v>
      </c>
    </row>
    <row r="234" spans="1:27" x14ac:dyDescent="0.35">
      <c r="A234" s="61">
        <v>25323</v>
      </c>
      <c r="B234">
        <v>6.1138000000000003</v>
      </c>
      <c r="C234" s="1" t="str">
        <f t="shared" si="0"/>
        <v/>
      </c>
      <c r="D234" s="2">
        <v>1969</v>
      </c>
      <c r="E234" s="9">
        <v>5</v>
      </c>
      <c r="F234" s="5">
        <v>8.9039801207982574E-3</v>
      </c>
      <c r="G234" s="5">
        <v>-1.0147218509086852E-2</v>
      </c>
      <c r="H234" s="5">
        <v>-1.0066588194794224E-2</v>
      </c>
      <c r="I234" s="5">
        <v>-1.1095684300204077E-2</v>
      </c>
      <c r="J234" s="5">
        <v>-8.0417211704416798E-3</v>
      </c>
      <c r="K234" s="5">
        <v>-7.3926943980503635E-3</v>
      </c>
      <c r="L234" s="5">
        <v>-8.0417211704416798E-3</v>
      </c>
      <c r="M234" s="5">
        <v>0</v>
      </c>
      <c r="N234" s="5">
        <v>-8.0342830206717574E-3</v>
      </c>
      <c r="O234" s="5">
        <v>0</v>
      </c>
      <c r="P234" s="10">
        <v>-8.7553489476507214E-3</v>
      </c>
      <c r="Q234" s="18">
        <v>1969</v>
      </c>
      <c r="R234" s="14">
        <v>1.2953850341512911E-2</v>
      </c>
      <c r="S234" s="5">
        <v>-4.2931984653487455E-3</v>
      </c>
      <c r="T234" s="5">
        <v>-3.8196737039410964E-3</v>
      </c>
      <c r="U234" s="5">
        <v>-5.141524092084241E-3</v>
      </c>
      <c r="V234" s="5">
        <v>-1.7781688838011248E-3</v>
      </c>
      <c r="W234" s="5">
        <v>-1.1522242491421855E-3</v>
      </c>
      <c r="X234" s="5">
        <v>-1.7781688838011248E-3</v>
      </c>
      <c r="Y234" s="5">
        <v>0</v>
      </c>
      <c r="Z234" s="5">
        <v>-2.5177829662205754E-3</v>
      </c>
      <c r="AA234" s="5">
        <v>-1.7305416497067007E-3</v>
      </c>
    </row>
    <row r="235" spans="1:27" x14ac:dyDescent="0.35">
      <c r="A235" s="61">
        <v>25353</v>
      </c>
      <c r="B235">
        <v>6.0423999999999998</v>
      </c>
      <c r="C235" s="1" t="str">
        <f t="shared" ref="C235:C298" si="1">IF(MONTH(A235)=12,B235,"")</f>
        <v/>
      </c>
      <c r="D235" s="2">
        <v>1969</v>
      </c>
      <c r="E235" s="9">
        <v>6</v>
      </c>
      <c r="F235" s="5">
        <v>-8.2714075291387745E-2</v>
      </c>
      <c r="G235" s="5">
        <v>-6.5143032966492959E-2</v>
      </c>
      <c r="H235" s="5">
        <v>-6.1354522338163103E-2</v>
      </c>
      <c r="I235" s="5">
        <v>-5.972195017153907E-2</v>
      </c>
      <c r="J235" s="5">
        <v>-6.8673144288139198E-2</v>
      </c>
      <c r="K235" s="5">
        <v>-6.9192009187831929E-2</v>
      </c>
      <c r="L235" s="5">
        <v>-6.8673144288139198E-2</v>
      </c>
      <c r="M235" s="5">
        <v>0</v>
      </c>
      <c r="N235" s="5">
        <v>-6.5234035946202015E-2</v>
      </c>
      <c r="O235" s="5">
        <v>0</v>
      </c>
      <c r="P235" s="10">
        <v>-7.105650667961666E-2</v>
      </c>
      <c r="Q235" s="18">
        <v>1969</v>
      </c>
      <c r="R235" s="14">
        <v>-7.0856106343550482E-2</v>
      </c>
      <c r="S235" s="5">
        <v>-5.8759831224130678E-2</v>
      </c>
      <c r="T235" s="5">
        <v>-5.6087428652440034E-2</v>
      </c>
      <c r="U235" s="5">
        <v>-5.4577917043079308E-2</v>
      </c>
      <c r="V235" s="5">
        <v>-6.1785168309929861E-2</v>
      </c>
      <c r="W235" s="5">
        <v>-6.225035488758035E-2</v>
      </c>
      <c r="X235" s="5">
        <v>-6.1785168309929861E-2</v>
      </c>
      <c r="Y235" s="5">
        <v>0</v>
      </c>
      <c r="Z235" s="5">
        <v>-5.8458994323171809E-2</v>
      </c>
      <c r="AA235" s="5">
        <v>-6.4524314080762007E-2</v>
      </c>
    </row>
    <row r="236" spans="1:27" x14ac:dyDescent="0.35">
      <c r="A236" s="61">
        <v>25384</v>
      </c>
      <c r="B236">
        <v>6.4390000000000001</v>
      </c>
      <c r="C236" s="1" t="str">
        <f t="shared" si="1"/>
        <v/>
      </c>
      <c r="D236" s="2">
        <v>1969</v>
      </c>
      <c r="E236" s="9">
        <v>7</v>
      </c>
      <c r="F236" s="5">
        <v>-3.8040860700375254E-2</v>
      </c>
      <c r="G236" s="5">
        <v>-4.2650702160186217E-2</v>
      </c>
      <c r="H236" s="5">
        <v>-4.5356100115786717E-2</v>
      </c>
      <c r="I236" s="5">
        <v>-4.3565373172908338E-2</v>
      </c>
      <c r="J236" s="5">
        <v>-4.2011251733374895E-2</v>
      </c>
      <c r="K236" s="5">
        <v>-4.2026189429104813E-2</v>
      </c>
      <c r="L236" s="5">
        <v>-4.2011251733374895E-2</v>
      </c>
      <c r="M236" s="5">
        <v>0</v>
      </c>
      <c r="N236" s="5">
        <v>-4.5524303729984172E-2</v>
      </c>
      <c r="O236" s="5">
        <v>0</v>
      </c>
      <c r="P236" s="10">
        <v>-4.6247303387691265E-2</v>
      </c>
      <c r="Q236" s="18">
        <v>1969</v>
      </c>
      <c r="R236" s="14">
        <v>-3.5764412539673843E-2</v>
      </c>
      <c r="S236" s="5">
        <v>-3.846361064579408E-2</v>
      </c>
      <c r="T236" s="5">
        <v>-4.0949242196886927E-2</v>
      </c>
      <c r="U236" s="5">
        <v>-3.9029715984224854E-2</v>
      </c>
      <c r="V236" s="5">
        <v>-3.8550007105064302E-2</v>
      </c>
      <c r="W236" s="5">
        <v>-3.8423138753171202E-2</v>
      </c>
      <c r="X236" s="5">
        <v>-3.8550007105064302E-2</v>
      </c>
      <c r="Y236" s="5">
        <v>0</v>
      </c>
      <c r="Z236" s="5">
        <v>-4.1056607587481878E-2</v>
      </c>
      <c r="AA236" s="5">
        <v>-4.2875590209161374E-2</v>
      </c>
    </row>
    <row r="237" spans="1:27" x14ac:dyDescent="0.35">
      <c r="A237" s="61">
        <v>25415</v>
      </c>
      <c r="B237">
        <v>7.0004999999999997</v>
      </c>
      <c r="C237" s="1" t="str">
        <f t="shared" si="1"/>
        <v/>
      </c>
      <c r="D237" s="2">
        <v>1969</v>
      </c>
      <c r="E237" s="9">
        <v>8</v>
      </c>
      <c r="F237" s="5">
        <v>-1.1632536367299006E-2</v>
      </c>
      <c r="G237" s="5">
        <v>-1.1643547868673193E-2</v>
      </c>
      <c r="H237" s="5">
        <v>-9.2076219979721399E-3</v>
      </c>
      <c r="I237" s="5">
        <v>-8.1741074191531825E-3</v>
      </c>
      <c r="J237" s="5">
        <v>-1.3072554899872454E-2</v>
      </c>
      <c r="K237" s="5">
        <v>-1.4078743119309751E-2</v>
      </c>
      <c r="L237" s="5">
        <v>-1.3072554899872454E-2</v>
      </c>
      <c r="M237" s="5">
        <v>0</v>
      </c>
      <c r="N237" s="5">
        <v>-1.5302059470245256E-2</v>
      </c>
      <c r="O237" s="5">
        <v>0</v>
      </c>
      <c r="P237" s="10">
        <v>-1.1114295898578676E-2</v>
      </c>
      <c r="Q237" s="18">
        <v>1969</v>
      </c>
      <c r="R237" s="14">
        <v>-7.0996367886057192E-3</v>
      </c>
      <c r="S237" s="5">
        <v>-5.3438492724289105E-3</v>
      </c>
      <c r="T237" s="5">
        <v>-2.3886095529424452E-3</v>
      </c>
      <c r="U237" s="5">
        <v>-1.5912196376019839E-3</v>
      </c>
      <c r="V237" s="5">
        <v>-6.0798218926795562E-3</v>
      </c>
      <c r="W237" s="5">
        <v>-7.4015200561082326E-3</v>
      </c>
      <c r="X237" s="5">
        <v>-6.0798218926795562E-3</v>
      </c>
      <c r="Y237" s="5">
        <v>0</v>
      </c>
      <c r="Z237" s="5">
        <v>-8.4073922487097556E-3</v>
      </c>
      <c r="AA237" s="5">
        <v>-3.5435929686107098E-3</v>
      </c>
    </row>
    <row r="238" spans="1:27" x14ac:dyDescent="0.35">
      <c r="A238" s="61">
        <v>25444</v>
      </c>
      <c r="B238">
        <v>6.9818999999999996</v>
      </c>
      <c r="C238" s="1" t="str">
        <f t="shared" si="1"/>
        <v/>
      </c>
      <c r="D238" s="2">
        <v>1969</v>
      </c>
      <c r="E238" s="9">
        <v>9</v>
      </c>
      <c r="F238" s="5">
        <v>-7.798471796579648E-2</v>
      </c>
      <c r="G238" s="5">
        <v>-5.4841406048360269E-2</v>
      </c>
      <c r="H238" s="5">
        <v>-5.0606855385227752E-2</v>
      </c>
      <c r="I238" s="5">
        <v>-4.8640430968760251E-2</v>
      </c>
      <c r="J238" s="5">
        <v>-5.735727415233173E-2</v>
      </c>
      <c r="K238" s="5">
        <v>-5.9220487687684634E-2</v>
      </c>
      <c r="L238" s="5">
        <v>-5.735727415233173E-2</v>
      </c>
      <c r="M238" s="5">
        <v>0</v>
      </c>
      <c r="N238" s="5">
        <v>-6.1201216375332212E-2</v>
      </c>
      <c r="O238" s="5">
        <v>0</v>
      </c>
      <c r="P238" s="10">
        <v>-5.6453725460514442E-2</v>
      </c>
      <c r="Q238" s="18">
        <v>1969</v>
      </c>
      <c r="R238" s="14">
        <v>-6.5338716265993052E-2</v>
      </c>
      <c r="S238" s="5">
        <v>-4.7914552521387321E-2</v>
      </c>
      <c r="T238" s="5">
        <v>-4.5230084911285752E-2</v>
      </c>
      <c r="U238" s="5">
        <v>-4.3437056468035334E-2</v>
      </c>
      <c r="V238" s="5">
        <v>-5.0059469268090559E-2</v>
      </c>
      <c r="W238" s="5">
        <v>-5.1725096161714224E-2</v>
      </c>
      <c r="X238" s="5">
        <v>-5.0059469268090559E-2</v>
      </c>
      <c r="Y238" s="5">
        <v>0</v>
      </c>
      <c r="Z238" s="5">
        <v>-5.3562475956298872E-2</v>
      </c>
      <c r="AA238" s="5">
        <v>-4.931174207212901E-2</v>
      </c>
    </row>
    <row r="239" spans="1:27" x14ac:dyDescent="0.35">
      <c r="A239" s="61">
        <v>25476</v>
      </c>
      <c r="B239">
        <v>7.09</v>
      </c>
      <c r="C239" s="1" t="str">
        <f t="shared" si="1"/>
        <v/>
      </c>
      <c r="D239" s="2">
        <v>1969</v>
      </c>
      <c r="E239" s="9">
        <v>10</v>
      </c>
      <c r="F239" s="5">
        <v>7.0196982984928519E-2</v>
      </c>
      <c r="G239" s="5">
        <v>7.190028040637482E-2</v>
      </c>
      <c r="H239" s="5">
        <v>7.0591202569908335E-2</v>
      </c>
      <c r="I239" s="5">
        <v>7.1147606123786206E-2</v>
      </c>
      <c r="J239" s="5">
        <v>7.3375756960668087E-2</v>
      </c>
      <c r="K239" s="5">
        <v>7.3142313986703844E-2</v>
      </c>
      <c r="L239" s="5">
        <v>7.3375756960668087E-2</v>
      </c>
      <c r="M239" s="5">
        <v>0</v>
      </c>
      <c r="N239" s="5">
        <v>6.7007838664549083E-2</v>
      </c>
      <c r="O239" s="5">
        <v>0</v>
      </c>
      <c r="P239" s="10">
        <v>7.5742394028992591E-2</v>
      </c>
      <c r="Q239" s="18">
        <v>1969</v>
      </c>
      <c r="R239" s="14">
        <v>7.2697853679513605E-2</v>
      </c>
      <c r="S239" s="5">
        <v>7.6435191287899759E-2</v>
      </c>
      <c r="T239" s="5">
        <v>7.5336235096924387E-2</v>
      </c>
      <c r="U239" s="5">
        <v>7.5992576176666646E-2</v>
      </c>
      <c r="V239" s="5">
        <v>7.7082913901785843E-2</v>
      </c>
      <c r="W239" s="5">
        <v>7.7035380117924282E-2</v>
      </c>
      <c r="X239" s="5">
        <v>7.7082913901785843E-2</v>
      </c>
      <c r="Y239" s="5">
        <v>0</v>
      </c>
      <c r="Z239" s="5">
        <v>7.1953581644901593E-2</v>
      </c>
      <c r="AA239" s="5">
        <v>7.9380511558584749E-2</v>
      </c>
    </row>
    <row r="240" spans="1:27" x14ac:dyDescent="0.35">
      <c r="A240" s="61">
        <v>25507</v>
      </c>
      <c r="B240">
        <v>6.9985999999999997</v>
      </c>
      <c r="C240" s="1" t="str">
        <f t="shared" si="1"/>
        <v/>
      </c>
      <c r="D240" s="2">
        <v>1969</v>
      </c>
      <c r="E240" s="9">
        <v>11</v>
      </c>
      <c r="F240" s="5">
        <v>-7.8482908247671901E-2</v>
      </c>
      <c r="G240" s="5">
        <v>-7.1555937557213817E-2</v>
      </c>
      <c r="H240" s="5">
        <v>-6.7231005950276229E-2</v>
      </c>
      <c r="I240" s="5">
        <v>-6.6185433069705646E-2</v>
      </c>
      <c r="J240" s="5">
        <v>-7.5606731125770779E-2</v>
      </c>
      <c r="K240" s="5">
        <v>-7.6261953917448763E-2</v>
      </c>
      <c r="L240" s="5">
        <v>-7.5606731125770779E-2</v>
      </c>
      <c r="M240" s="5">
        <v>0</v>
      </c>
      <c r="N240" s="5">
        <v>-7.37713063653372E-2</v>
      </c>
      <c r="O240" s="5">
        <v>0</v>
      </c>
      <c r="P240" s="10">
        <v>-7.4260660746720816E-2</v>
      </c>
      <c r="Q240" s="18">
        <v>1969</v>
      </c>
      <c r="R240" s="14">
        <v>-7.3076491169249358E-2</v>
      </c>
      <c r="S240" s="5">
        <v>-6.3754988346659325E-2</v>
      </c>
      <c r="T240" s="5">
        <v>-6.0558607825157054E-2</v>
      </c>
      <c r="U240" s="5">
        <v>-5.9769300107427453E-2</v>
      </c>
      <c r="V240" s="5">
        <v>-6.7232486410592873E-2</v>
      </c>
      <c r="W240" s="5">
        <v>-6.8023750341115824E-2</v>
      </c>
      <c r="X240" s="5">
        <v>-6.7232486410592873E-2</v>
      </c>
      <c r="Y240" s="5">
        <v>0</v>
      </c>
      <c r="Z240" s="5">
        <v>-6.4383062736905874E-2</v>
      </c>
      <c r="AA240" s="5">
        <v>-6.4729418513379267E-2</v>
      </c>
    </row>
    <row r="241" spans="1:27" x14ac:dyDescent="0.35">
      <c r="A241" s="61">
        <v>25535</v>
      </c>
      <c r="B241">
        <v>7.2412000000000001</v>
      </c>
      <c r="C241" s="1" t="str">
        <f t="shared" si="1"/>
        <v/>
      </c>
      <c r="D241" s="2">
        <v>1969</v>
      </c>
      <c r="E241" s="9">
        <v>12</v>
      </c>
      <c r="F241" s="5">
        <v>-1.6814011969850086E-2</v>
      </c>
      <c r="G241" s="5">
        <v>-1.1883624799208114E-2</v>
      </c>
      <c r="H241" s="5">
        <v>-1.0529363154904939E-2</v>
      </c>
      <c r="I241" s="5">
        <v>-1.1672060320818384E-2</v>
      </c>
      <c r="J241" s="5">
        <v>-1.1661517580532325E-2</v>
      </c>
      <c r="K241" s="5">
        <v>-1.174422883463562E-2</v>
      </c>
      <c r="L241" s="5">
        <v>-1.1661517580532325E-2</v>
      </c>
      <c r="M241" s="5">
        <v>0</v>
      </c>
      <c r="N241" s="5">
        <v>-8.3234918125403012E-3</v>
      </c>
      <c r="O241" s="5">
        <v>0</v>
      </c>
      <c r="P241" s="10">
        <v>-6.7998165028855789E-3</v>
      </c>
      <c r="Q241" s="18">
        <v>1969</v>
      </c>
      <c r="R241" s="14">
        <v>-4.6108657438364105E-3</v>
      </c>
      <c r="S241" s="5">
        <v>-6.6169229196032815E-3</v>
      </c>
      <c r="T241" s="5">
        <v>-4.9635057643029447E-3</v>
      </c>
      <c r="U241" s="5">
        <v>-6.2909169529009696E-3</v>
      </c>
      <c r="V241" s="5">
        <v>-5.8722183796452252E-3</v>
      </c>
      <c r="W241" s="5">
        <v>-5.9079362075340463E-3</v>
      </c>
      <c r="X241" s="5">
        <v>-5.8722183796452252E-3</v>
      </c>
      <c r="Y241" s="5">
        <v>0</v>
      </c>
      <c r="Z241" s="5">
        <v>-3.4709996889235972E-3</v>
      </c>
      <c r="AA241" s="5">
        <v>-1.9649740087419251E-3</v>
      </c>
    </row>
    <row r="242" spans="1:27" x14ac:dyDescent="0.35">
      <c r="A242" s="61">
        <v>25568</v>
      </c>
      <c r="B242">
        <v>7.8173000000000004</v>
      </c>
      <c r="C242" s="1">
        <f t="shared" si="1"/>
        <v>7.8173000000000004</v>
      </c>
      <c r="D242" s="2">
        <v>1970</v>
      </c>
      <c r="E242" s="9">
        <v>1</v>
      </c>
      <c r="F242" s="5">
        <v>-6.114060744404147E-2</v>
      </c>
      <c r="G242" s="5">
        <v>-4.3965996644122041E-2</v>
      </c>
      <c r="H242" s="5">
        <v>-4.403179773230325E-2</v>
      </c>
      <c r="I242" s="5">
        <v>-4.4285821557700084E-2</v>
      </c>
      <c r="J242" s="5">
        <v>-4.8120234710914492E-2</v>
      </c>
      <c r="K242" s="5">
        <v>-4.8677074648369525E-2</v>
      </c>
      <c r="L242" s="5">
        <v>-4.8120234710914492E-2</v>
      </c>
      <c r="M242" s="5">
        <v>0</v>
      </c>
      <c r="N242" s="5">
        <v>-4.5570587821086458E-2</v>
      </c>
      <c r="O242" s="5">
        <v>0</v>
      </c>
      <c r="P242" s="10">
        <v>-4.5276719701363446E-2</v>
      </c>
      <c r="Q242" s="18">
        <v>1970</v>
      </c>
      <c r="R242" s="14">
        <v>-5.9503144352906441E-2</v>
      </c>
      <c r="S242" s="5">
        <v>-4.0066907244568586E-2</v>
      </c>
      <c r="T242" s="5">
        <v>-4.0083957840597498E-2</v>
      </c>
      <c r="U242" s="5">
        <v>-3.9954546743870653E-2</v>
      </c>
      <c r="V242" s="5">
        <v>-4.5111573972006012E-2</v>
      </c>
      <c r="W242" s="5">
        <v>-4.557644293557242E-2</v>
      </c>
      <c r="X242" s="5">
        <v>-4.5111573972006012E-2</v>
      </c>
      <c r="Y242" s="5">
        <v>0</v>
      </c>
      <c r="Z242" s="5">
        <v>-4.2077669492757791E-2</v>
      </c>
      <c r="AA242" s="5">
        <v>-4.2432200623851273E-2</v>
      </c>
    </row>
    <row r="243" spans="1:27" x14ac:dyDescent="0.35">
      <c r="A243" s="61">
        <v>25598</v>
      </c>
      <c r="B243">
        <v>7.8681000000000001</v>
      </c>
      <c r="C243" s="1" t="str">
        <f t="shared" si="1"/>
        <v/>
      </c>
      <c r="D243" s="2">
        <v>1970</v>
      </c>
      <c r="E243" s="9">
        <v>2</v>
      </c>
      <c r="F243" s="5">
        <v>9.6535302219461203E-2</v>
      </c>
      <c r="G243" s="5">
        <v>0.10550360595139874</v>
      </c>
      <c r="H243" s="5">
        <v>0.10952485717845717</v>
      </c>
      <c r="I243" s="5">
        <v>0.11024263272659507</v>
      </c>
      <c r="J243" s="5">
        <v>0.10533163415787772</v>
      </c>
      <c r="K243" s="5">
        <v>0.10320171685710236</v>
      </c>
      <c r="L243" s="5">
        <v>0.10533163415787772</v>
      </c>
      <c r="M243" s="5">
        <v>0</v>
      </c>
      <c r="N243" s="5">
        <v>0.10097775692101529</v>
      </c>
      <c r="O243" s="5">
        <v>0</v>
      </c>
      <c r="P243" s="10">
        <v>0.10616614931921932</v>
      </c>
      <c r="Q243" s="18">
        <v>1970</v>
      </c>
      <c r="R243" s="14">
        <v>0.10270579030964345</v>
      </c>
      <c r="S243" s="5">
        <v>0.11314995036887723</v>
      </c>
      <c r="T243" s="5">
        <v>0.11786526343812545</v>
      </c>
      <c r="U243" s="5">
        <v>0.11805321876226431</v>
      </c>
      <c r="V243" s="5">
        <v>0.11390679181104124</v>
      </c>
      <c r="W243" s="5">
        <v>0.11158604615689267</v>
      </c>
      <c r="X243" s="5">
        <v>0.11390679181104124</v>
      </c>
      <c r="Y243" s="5">
        <v>0</v>
      </c>
      <c r="Z243" s="5">
        <v>0.1100989201892749</v>
      </c>
      <c r="AA243" s="5">
        <v>0.11527733161577383</v>
      </c>
    </row>
    <row r="244" spans="1:27" x14ac:dyDescent="0.35">
      <c r="A244" s="61">
        <v>25626</v>
      </c>
      <c r="B244">
        <v>7.1277999999999997</v>
      </c>
      <c r="C244" s="1" t="str">
        <f t="shared" si="1"/>
        <v/>
      </c>
      <c r="D244" s="2">
        <v>1970</v>
      </c>
      <c r="E244" s="9">
        <v>3</v>
      </c>
      <c r="F244" s="5">
        <v>3.3252227908170409E-2</v>
      </c>
      <c r="G244" s="5">
        <v>3.0701705191081393E-2</v>
      </c>
      <c r="H244" s="5">
        <v>3.2004987722312112E-2</v>
      </c>
      <c r="I244" s="5">
        <v>3.2744544909436867E-2</v>
      </c>
      <c r="J244" s="5">
        <v>3.1893938325285941E-2</v>
      </c>
      <c r="K244" s="5">
        <v>3.2763053471091833E-2</v>
      </c>
      <c r="L244" s="5">
        <v>3.1893938325285941E-2</v>
      </c>
      <c r="M244" s="5">
        <v>0</v>
      </c>
      <c r="N244" s="5">
        <v>3.0584903094691904E-2</v>
      </c>
      <c r="O244" s="5">
        <v>0</v>
      </c>
      <c r="P244" s="10">
        <v>2.5854161868353584E-2</v>
      </c>
      <c r="Q244" s="18">
        <v>1970</v>
      </c>
      <c r="R244" s="14">
        <v>4.5637751021577876E-2</v>
      </c>
      <c r="S244" s="5">
        <v>3.6389981767888671E-2</v>
      </c>
      <c r="T244" s="5">
        <v>3.7124136076211706E-2</v>
      </c>
      <c r="U244" s="5">
        <v>3.7669081042664809E-2</v>
      </c>
      <c r="V244" s="5">
        <v>3.8041540622981096E-2</v>
      </c>
      <c r="W244" s="5">
        <v>3.9066955003677434E-2</v>
      </c>
      <c r="X244" s="5">
        <v>3.8041540622981096E-2</v>
      </c>
      <c r="Y244" s="5">
        <v>0</v>
      </c>
      <c r="Z244" s="5">
        <v>3.6381289891658175E-2</v>
      </c>
      <c r="AA244" s="5">
        <v>3.1430863259226414E-2</v>
      </c>
    </row>
    <row r="245" spans="1:27" x14ac:dyDescent="0.35">
      <c r="A245" s="61">
        <v>25658</v>
      </c>
      <c r="B245">
        <v>6.6261999999999999</v>
      </c>
      <c r="C245" s="1" t="str">
        <f t="shared" si="1"/>
        <v/>
      </c>
      <c r="D245" s="2">
        <v>1970</v>
      </c>
      <c r="E245" s="9">
        <v>4</v>
      </c>
      <c r="F245" s="5">
        <v>-8.5494149118788929E-2</v>
      </c>
      <c r="G245" s="5">
        <v>-7.5613662436165144E-2</v>
      </c>
      <c r="H245" s="5">
        <v>-7.7049835417673102E-2</v>
      </c>
      <c r="I245" s="5">
        <v>-7.8523894778586553E-2</v>
      </c>
      <c r="J245" s="5">
        <v>-7.8400078887220045E-2</v>
      </c>
      <c r="K245" s="5">
        <v>-7.8590884924973597E-2</v>
      </c>
      <c r="L245" s="5">
        <v>-7.8400078887220045E-2</v>
      </c>
      <c r="M245" s="5">
        <v>0</v>
      </c>
      <c r="N245" s="5">
        <v>-7.0001496244382372E-2</v>
      </c>
      <c r="O245" s="5">
        <v>0</v>
      </c>
      <c r="P245" s="10">
        <v>-7.143251857875603E-2</v>
      </c>
      <c r="Q245" s="18">
        <v>1970</v>
      </c>
      <c r="R245" s="14">
        <v>-8.38316793081475E-2</v>
      </c>
      <c r="S245" s="5">
        <v>-7.1889159505299047E-2</v>
      </c>
      <c r="T245" s="5">
        <v>-7.3353334921004057E-2</v>
      </c>
      <c r="U245" s="5">
        <v>-7.4458999074382873E-2</v>
      </c>
      <c r="V245" s="5">
        <v>-7.5461622117231647E-2</v>
      </c>
      <c r="W245" s="5">
        <v>-7.55582659107817E-2</v>
      </c>
      <c r="X245" s="5">
        <v>-7.5461622117231647E-2</v>
      </c>
      <c r="Y245" s="5">
        <v>0</v>
      </c>
      <c r="Z245" s="5">
        <v>-6.6677451310039895E-2</v>
      </c>
      <c r="AA245" s="5">
        <v>-6.8730720286743555E-2</v>
      </c>
    </row>
    <row r="246" spans="1:27" x14ac:dyDescent="0.35">
      <c r="A246" s="61">
        <v>25688</v>
      </c>
      <c r="B246">
        <v>6.5126999999999997</v>
      </c>
      <c r="C246" s="1" t="str">
        <f t="shared" si="1"/>
        <v/>
      </c>
      <c r="D246" s="2">
        <v>1970</v>
      </c>
      <c r="E246" s="9">
        <v>5</v>
      </c>
      <c r="F246" s="5">
        <v>-7.4589018983303806E-2</v>
      </c>
      <c r="G246" s="5">
        <v>-6.983971331822604E-2</v>
      </c>
      <c r="H246" s="5">
        <v>-6.9659564255666259E-2</v>
      </c>
      <c r="I246" s="5">
        <v>-6.819754199629878E-2</v>
      </c>
      <c r="J246" s="5">
        <v>-7.3043271920555777E-2</v>
      </c>
      <c r="K246" s="5">
        <v>-7.456204729613547E-2</v>
      </c>
      <c r="L246" s="5">
        <v>-7.3043271920555777E-2</v>
      </c>
      <c r="M246" s="5">
        <v>0</v>
      </c>
      <c r="N246" s="5">
        <v>-7.8458195377650336E-2</v>
      </c>
      <c r="O246" s="5">
        <v>0</v>
      </c>
      <c r="P246" s="10">
        <v>-6.853780180376115E-2</v>
      </c>
      <c r="Q246" s="18">
        <v>1970</v>
      </c>
      <c r="R246" s="14">
        <v>-6.7336606425538528E-2</v>
      </c>
      <c r="S246" s="5">
        <v>-6.1387569321167304E-2</v>
      </c>
      <c r="T246" s="5">
        <v>-6.0592280022086609E-2</v>
      </c>
      <c r="U246" s="5">
        <v>-5.9822805600185075E-2</v>
      </c>
      <c r="V246" s="5">
        <v>-6.3632962737964607E-2</v>
      </c>
      <c r="W246" s="5">
        <v>-6.5233290792762313E-2</v>
      </c>
      <c r="X246" s="5">
        <v>-6.3632962737964607E-2</v>
      </c>
      <c r="Y246" s="5">
        <v>0</v>
      </c>
      <c r="Z246" s="5">
        <v>-6.7808929612061711E-2</v>
      </c>
      <c r="AA246" s="5">
        <v>-5.8614346803017137E-2</v>
      </c>
    </row>
    <row r="247" spans="1:27" x14ac:dyDescent="0.35">
      <c r="A247" s="61">
        <v>25717</v>
      </c>
      <c r="B247">
        <v>6.8380999999999998</v>
      </c>
      <c r="C247" s="1" t="str">
        <f t="shared" si="1"/>
        <v/>
      </c>
      <c r="D247" s="2">
        <v>1970</v>
      </c>
      <c r="E247" s="9">
        <v>6</v>
      </c>
      <c r="F247" s="5">
        <v>-0.1764841731652626</v>
      </c>
      <c r="G247" s="5">
        <v>-7.8313052898864935E-2</v>
      </c>
      <c r="H247" s="5">
        <v>-7.4750106914629175E-2</v>
      </c>
      <c r="I247" s="5">
        <v>-7.1922701360839628E-2</v>
      </c>
      <c r="J247" s="5">
        <v>-8.8747454232518827E-2</v>
      </c>
      <c r="K247" s="5">
        <v>-9.3325429346430358E-2</v>
      </c>
      <c r="L247" s="5">
        <v>-8.8747454232518827E-2</v>
      </c>
      <c r="M247" s="5">
        <v>0</v>
      </c>
      <c r="N247" s="5">
        <v>-8.1417641029041241E-2</v>
      </c>
      <c r="O247" s="5">
        <v>0</v>
      </c>
      <c r="P247" s="10">
        <v>-7.518900115470252E-2</v>
      </c>
      <c r="Q247" s="18">
        <v>1970</v>
      </c>
      <c r="R247" s="14">
        <v>-0.15816596084802395</v>
      </c>
      <c r="S247" s="5">
        <v>-7.1216770103709415E-2</v>
      </c>
      <c r="T247" s="5">
        <v>-6.8381954186304966E-2</v>
      </c>
      <c r="U247" s="5">
        <v>-6.5837061091203339E-2</v>
      </c>
      <c r="V247" s="5">
        <v>-8.0927794748485438E-2</v>
      </c>
      <c r="W247" s="5">
        <v>-8.5200995792355544E-2</v>
      </c>
      <c r="X247" s="5">
        <v>-8.0927794748485438E-2</v>
      </c>
      <c r="Y247" s="5">
        <v>0</v>
      </c>
      <c r="Z247" s="5">
        <v>-7.3825130858233362E-2</v>
      </c>
      <c r="AA247" s="5">
        <v>-6.838428384927385E-2</v>
      </c>
    </row>
    <row r="248" spans="1:27" x14ac:dyDescent="0.35">
      <c r="A248" s="61">
        <v>25749</v>
      </c>
      <c r="B248">
        <v>6.6764000000000001</v>
      </c>
      <c r="C248" s="1" t="str">
        <f t="shared" si="1"/>
        <v/>
      </c>
      <c r="D248" s="2">
        <v>1970</v>
      </c>
      <c r="E248" s="9">
        <v>7</v>
      </c>
      <c r="F248" s="5">
        <v>0.11061338422609647</v>
      </c>
      <c r="G248" s="5">
        <v>0.10108699089214565</v>
      </c>
      <c r="H248" s="5">
        <v>0.10358571920700095</v>
      </c>
      <c r="I248" s="5">
        <v>0.10735096081586662</v>
      </c>
      <c r="J248" s="5">
        <v>0.10246472794125228</v>
      </c>
      <c r="K248" s="5">
        <v>0.10246891356579781</v>
      </c>
      <c r="L248" s="5">
        <v>0.10246472794125228</v>
      </c>
      <c r="M248" s="5">
        <v>0</v>
      </c>
      <c r="N248" s="5">
        <v>8.910620037378951E-2</v>
      </c>
      <c r="O248" s="5">
        <v>0</v>
      </c>
      <c r="P248" s="10">
        <v>9.2854809018211915E-2</v>
      </c>
      <c r="Q248" s="18">
        <v>1970</v>
      </c>
      <c r="R248" s="14">
        <v>0.11251538950341801</v>
      </c>
      <c r="S248" s="5">
        <v>0.10511847014890212</v>
      </c>
      <c r="T248" s="5">
        <v>0.10785310442224928</v>
      </c>
      <c r="U248" s="5">
        <v>0.11189786865856513</v>
      </c>
      <c r="V248" s="5">
        <v>0.10569300699065526</v>
      </c>
      <c r="W248" s="5">
        <v>0.10572467086172567</v>
      </c>
      <c r="X248" s="5">
        <v>0.10569300699065526</v>
      </c>
      <c r="Y248" s="5">
        <v>0</v>
      </c>
      <c r="Z248" s="5">
        <v>9.3055635858823843E-2</v>
      </c>
      <c r="AA248" s="5">
        <v>9.6204946698848048E-2</v>
      </c>
    </row>
    <row r="249" spans="1:27" x14ac:dyDescent="0.35">
      <c r="A249" s="61">
        <v>25780</v>
      </c>
      <c r="B249">
        <v>6.45</v>
      </c>
      <c r="C249" s="1" t="str">
        <f t="shared" si="1"/>
        <v/>
      </c>
      <c r="D249" s="2">
        <v>1970</v>
      </c>
      <c r="E249" s="9">
        <v>8</v>
      </c>
      <c r="F249" s="5">
        <v>4.6193871040451986E-2</v>
      </c>
      <c r="G249" s="5">
        <v>5.2424175683041342E-2</v>
      </c>
      <c r="H249" s="5">
        <v>5.4665499327592945E-2</v>
      </c>
      <c r="I249" s="5">
        <v>5.6063739481929054E-2</v>
      </c>
      <c r="J249" s="5">
        <v>4.8993581717896625E-2</v>
      </c>
      <c r="K249" s="5">
        <v>4.7571107701224531E-2</v>
      </c>
      <c r="L249" s="5">
        <v>4.8993581717896625E-2</v>
      </c>
      <c r="M249" s="5">
        <v>0</v>
      </c>
      <c r="N249" s="5">
        <v>4.6590124615194906E-2</v>
      </c>
      <c r="O249" s="5">
        <v>0</v>
      </c>
      <c r="P249" s="10">
        <v>5.2808905864005808E-2</v>
      </c>
      <c r="Q249" s="18">
        <v>1970</v>
      </c>
      <c r="R249" s="14">
        <v>5.3658663086512716E-2</v>
      </c>
      <c r="S249" s="5">
        <v>6.2540417127565931E-2</v>
      </c>
      <c r="T249" s="5">
        <v>6.3659731684031801E-2</v>
      </c>
      <c r="U249" s="5">
        <v>6.3942495222418919E-2</v>
      </c>
      <c r="V249" s="5">
        <v>5.981079582678011E-2</v>
      </c>
      <c r="W249" s="5">
        <v>5.8504830551634343E-2</v>
      </c>
      <c r="X249" s="5">
        <v>5.981079582678011E-2</v>
      </c>
      <c r="Y249" s="5">
        <v>0</v>
      </c>
      <c r="Z249" s="5">
        <v>5.8868652320503562E-2</v>
      </c>
      <c r="AA249" s="5">
        <v>6.4966760051657593E-2</v>
      </c>
    </row>
    <row r="250" spans="1:27" x14ac:dyDescent="0.35">
      <c r="A250" s="61">
        <v>25811</v>
      </c>
      <c r="B250">
        <v>6.4109999999999996</v>
      </c>
      <c r="C250" s="1" t="str">
        <f t="shared" si="1"/>
        <v/>
      </c>
      <c r="D250" s="2">
        <v>1970</v>
      </c>
      <c r="E250" s="9">
        <v>9</v>
      </c>
      <c r="F250" s="5">
        <v>-2.0851878091428987E-2</v>
      </c>
      <c r="G250" s="5">
        <v>-2.0062517179574933E-2</v>
      </c>
      <c r="H250" s="5">
        <v>-2.1794618399348705E-2</v>
      </c>
      <c r="I250" s="5">
        <v>-2.1206514229609626E-2</v>
      </c>
      <c r="J250" s="5">
        <v>-2.2246567480233848E-2</v>
      </c>
      <c r="K250" s="5">
        <v>-2.2065501263201628E-2</v>
      </c>
      <c r="L250" s="5">
        <v>-2.2246567480233848E-2</v>
      </c>
      <c r="M250" s="5">
        <v>0</v>
      </c>
      <c r="N250" s="5">
        <v>-2.0352264141773272E-2</v>
      </c>
      <c r="O250" s="5">
        <v>0</v>
      </c>
      <c r="P250" s="10">
        <v>-2.205070848664694E-2</v>
      </c>
      <c r="Q250" s="18">
        <v>1970</v>
      </c>
      <c r="R250" s="14">
        <v>-6.4349662604711432E-3</v>
      </c>
      <c r="S250" s="5">
        <v>-1.3591127519467878E-2</v>
      </c>
      <c r="T250" s="5">
        <v>-1.5350682234209071E-2</v>
      </c>
      <c r="U250" s="5">
        <v>-1.4639055877468844E-2</v>
      </c>
      <c r="V250" s="5">
        <v>-1.5076681078915074E-2</v>
      </c>
      <c r="W250" s="5">
        <v>-1.4869378935813839E-2</v>
      </c>
      <c r="X250" s="5">
        <v>-1.5076681078915074E-2</v>
      </c>
      <c r="Y250" s="5">
        <v>0</v>
      </c>
      <c r="Z250" s="5">
        <v>-1.3976742230017502E-2</v>
      </c>
      <c r="AA250" s="5">
        <v>-1.6170726847612334E-2</v>
      </c>
    </row>
    <row r="251" spans="1:27" x14ac:dyDescent="0.35">
      <c r="A251" s="61">
        <v>25841</v>
      </c>
      <c r="B251">
        <v>6.1247999999999996</v>
      </c>
      <c r="C251" s="1" t="str">
        <f t="shared" si="1"/>
        <v/>
      </c>
      <c r="D251" s="2">
        <v>1970</v>
      </c>
      <c r="E251" s="9">
        <v>10</v>
      </c>
      <c r="F251" s="5">
        <v>-1.8005630544854438E-2</v>
      </c>
      <c r="G251" s="5">
        <v>-1.4829734322520698E-2</v>
      </c>
      <c r="H251" s="5">
        <v>-1.4398633717436623E-2</v>
      </c>
      <c r="I251" s="5">
        <v>-1.5743024281790172E-2</v>
      </c>
      <c r="J251" s="5">
        <v>-1.3351588254781806E-2</v>
      </c>
      <c r="K251" s="5">
        <v>-1.2556744650848606E-2</v>
      </c>
      <c r="L251" s="5">
        <v>-1.3351588254781806E-2</v>
      </c>
      <c r="M251" s="5">
        <v>0</v>
      </c>
      <c r="N251" s="5">
        <v>-1.7854407171727406E-2</v>
      </c>
      <c r="O251" s="5">
        <v>0</v>
      </c>
      <c r="P251" s="10">
        <v>-1.5524838985881338E-2</v>
      </c>
      <c r="Q251" s="18">
        <v>1970</v>
      </c>
      <c r="R251" s="14">
        <v>-1.6289417060681287E-2</v>
      </c>
      <c r="S251" s="5">
        <v>-1.1166400454235567E-2</v>
      </c>
      <c r="T251" s="5">
        <v>-1.0517255077754389E-2</v>
      </c>
      <c r="U251" s="5">
        <v>-1.1641677842030547E-2</v>
      </c>
      <c r="V251" s="5">
        <v>-1.0415414710447841E-2</v>
      </c>
      <c r="W251" s="5">
        <v>-9.5974677900860349E-3</v>
      </c>
      <c r="X251" s="5">
        <v>-1.0415414710447841E-2</v>
      </c>
      <c r="Y251" s="5">
        <v>0</v>
      </c>
      <c r="Z251" s="5">
        <v>-1.4165734076822955E-2</v>
      </c>
      <c r="AA251" s="5">
        <v>-1.2441956047328789E-2</v>
      </c>
    </row>
    <row r="252" spans="1:27" x14ac:dyDescent="0.35">
      <c r="A252" s="61">
        <v>25871</v>
      </c>
      <c r="B252">
        <v>5.9066999999999998</v>
      </c>
      <c r="C252" s="1" t="str">
        <f t="shared" si="1"/>
        <v/>
      </c>
      <c r="D252" s="2">
        <v>1970</v>
      </c>
      <c r="E252" s="9">
        <v>11</v>
      </c>
      <c r="F252" s="5">
        <v>0.11684499086755412</v>
      </c>
      <c r="G252" s="5">
        <v>9.8903810424105759E-2</v>
      </c>
      <c r="H252" s="5">
        <v>9.8826132574883763E-2</v>
      </c>
      <c r="I252" s="5">
        <v>9.8544139048094379E-2</v>
      </c>
      <c r="J252" s="5">
        <v>0.10180366362878937</v>
      </c>
      <c r="K252" s="5">
        <v>0.1024735954571699</v>
      </c>
      <c r="L252" s="5">
        <v>0.10180366362878937</v>
      </c>
      <c r="M252" s="5">
        <v>0</v>
      </c>
      <c r="N252" s="5">
        <v>9.3510433652990124E-2</v>
      </c>
      <c r="O252" s="5">
        <v>0</v>
      </c>
      <c r="P252" s="10">
        <v>0.10061921594203073</v>
      </c>
      <c r="Q252" s="18">
        <v>1970</v>
      </c>
      <c r="R252" s="14">
        <v>0.12401953131048066</v>
      </c>
      <c r="S252" s="5">
        <v>0.10818107795875241</v>
      </c>
      <c r="T252" s="5">
        <v>0.10799723504672303</v>
      </c>
      <c r="U252" s="5">
        <v>0.10655965640856351</v>
      </c>
      <c r="V252" s="5">
        <v>0.11188804147687496</v>
      </c>
      <c r="W252" s="5">
        <v>0.11269822695219947</v>
      </c>
      <c r="X252" s="5">
        <v>0.11188804147687496</v>
      </c>
      <c r="Y252" s="5">
        <v>0</v>
      </c>
      <c r="Z252" s="5">
        <v>0.1050612683306107</v>
      </c>
      <c r="AA252" s="5">
        <v>0.11178538129944439</v>
      </c>
    </row>
    <row r="253" spans="1:27" x14ac:dyDescent="0.35">
      <c r="A253" s="61">
        <v>25902</v>
      </c>
      <c r="B253">
        <v>5.2821999999999996</v>
      </c>
      <c r="C253" s="1" t="str">
        <f t="shared" si="1"/>
        <v/>
      </c>
      <c r="D253" s="2">
        <v>1970</v>
      </c>
      <c r="E253" s="9">
        <v>12</v>
      </c>
      <c r="F253" s="5">
        <v>0.11895806066810223</v>
      </c>
      <c r="G253" s="5">
        <v>6.4728788909991758E-2</v>
      </c>
      <c r="H253" s="5">
        <v>6.3497792413749116E-2</v>
      </c>
      <c r="I253" s="5">
        <v>5.9153191003561312E-2</v>
      </c>
      <c r="J253" s="5">
        <v>7.2646090606827321E-2</v>
      </c>
      <c r="K253" s="5">
        <v>7.5591018877457034E-2</v>
      </c>
      <c r="L253" s="5">
        <v>7.2646090606827321E-2</v>
      </c>
      <c r="M253" s="5">
        <v>0</v>
      </c>
      <c r="N253" s="5">
        <v>8.24589098551958E-2</v>
      </c>
      <c r="O253" s="5">
        <v>0</v>
      </c>
      <c r="P253" s="10">
        <v>6.5625556285494407E-2</v>
      </c>
      <c r="Q253" s="18">
        <v>1970</v>
      </c>
      <c r="R253" s="14">
        <v>0.13235682383366526</v>
      </c>
      <c r="S253" s="5">
        <v>7.1011932952800533E-2</v>
      </c>
      <c r="T253" s="5">
        <v>6.9840626650020818E-2</v>
      </c>
      <c r="U253" s="5">
        <v>6.5632362230028274E-2</v>
      </c>
      <c r="V253" s="5">
        <v>7.9508730556283685E-2</v>
      </c>
      <c r="W253" s="5">
        <v>8.2424123661806778E-2</v>
      </c>
      <c r="X253" s="5">
        <v>7.9508730556283685E-2</v>
      </c>
      <c r="Y253" s="5">
        <v>0</v>
      </c>
      <c r="Z253" s="5">
        <v>8.8555021704792222E-2</v>
      </c>
      <c r="AA253" s="5">
        <v>7.1351405147501129E-2</v>
      </c>
    </row>
    <row r="254" spans="1:27" x14ac:dyDescent="0.35">
      <c r="A254" s="61">
        <v>25933</v>
      </c>
      <c r="B254">
        <v>4.8654999999999999</v>
      </c>
      <c r="C254" s="1">
        <f t="shared" si="1"/>
        <v>4.8654999999999999</v>
      </c>
      <c r="D254" s="2">
        <v>1971</v>
      </c>
      <c r="E254" s="9">
        <v>1</v>
      </c>
      <c r="F254" s="5">
        <v>1.8925659899693296E-2</v>
      </c>
      <c r="G254" s="5">
        <v>2.3583216296911812E-2</v>
      </c>
      <c r="H254" s="5">
        <v>2.3053224461471525E-2</v>
      </c>
      <c r="I254" s="5">
        <v>2.1575279891821716E-2</v>
      </c>
      <c r="J254" s="5">
        <v>2.6494333187944943E-2</v>
      </c>
      <c r="K254" s="5">
        <v>2.7115782134459334E-2</v>
      </c>
      <c r="L254" s="5">
        <v>2.6494333187944943E-2</v>
      </c>
      <c r="M254" s="5">
        <v>0</v>
      </c>
      <c r="N254" s="5">
        <v>2.6921888457484038E-2</v>
      </c>
      <c r="O254" s="5">
        <v>0</v>
      </c>
      <c r="P254" s="10">
        <v>2.5992593536162553E-2</v>
      </c>
      <c r="Q254" s="18">
        <v>1971</v>
      </c>
      <c r="R254" s="14">
        <v>2.0191577076322059E-2</v>
      </c>
      <c r="S254" s="5">
        <v>2.6932850517270002E-2</v>
      </c>
      <c r="T254" s="5">
        <v>2.6569893867499694E-2</v>
      </c>
      <c r="U254" s="5">
        <v>2.5335761221682778E-2</v>
      </c>
      <c r="V254" s="5">
        <v>2.9181058283927006E-2</v>
      </c>
      <c r="W254" s="5">
        <v>2.979704748949704E-2</v>
      </c>
      <c r="X254" s="5">
        <v>2.9181058283927006E-2</v>
      </c>
      <c r="Y254" s="5">
        <v>0</v>
      </c>
      <c r="Z254" s="5">
        <v>3.0247816362547402E-2</v>
      </c>
      <c r="AA254" s="5">
        <v>2.8824613657720596E-2</v>
      </c>
    </row>
    <row r="255" spans="1:27" x14ac:dyDescent="0.35">
      <c r="A255" s="61">
        <v>25962</v>
      </c>
      <c r="B255">
        <v>4.4349999999999996</v>
      </c>
      <c r="C255" s="1" t="str">
        <f t="shared" si="1"/>
        <v/>
      </c>
      <c r="D255" s="2">
        <v>1971</v>
      </c>
      <c r="E255" s="9">
        <v>2</v>
      </c>
      <c r="F255" s="5">
        <v>-4.2421057491707326E-2</v>
      </c>
      <c r="G255" s="5">
        <v>-3.028487318422108E-2</v>
      </c>
      <c r="H255" s="5">
        <v>-3.6434339776030264E-2</v>
      </c>
      <c r="I255" s="5">
        <v>-2.9731553712595466E-2</v>
      </c>
      <c r="J255" s="5">
        <v>-3.3097537065817584E-2</v>
      </c>
      <c r="K255" s="5">
        <v>-3.4712150560490831E-2</v>
      </c>
      <c r="L255" s="5">
        <v>-3.3097537065817584E-2</v>
      </c>
      <c r="M255" s="5">
        <v>0</v>
      </c>
      <c r="N255" s="5">
        <v>-4.455672816151008E-2</v>
      </c>
      <c r="O255" s="5">
        <v>0</v>
      </c>
      <c r="P255" s="10">
        <v>-3.7291004532163594E-2</v>
      </c>
      <c r="Q255" s="18">
        <v>1971</v>
      </c>
      <c r="R255" s="14">
        <v>-3.6317072141878334E-2</v>
      </c>
      <c r="S255" s="5">
        <v>-2.3357906977978141E-2</v>
      </c>
      <c r="T255" s="5">
        <v>-2.8501726360612871E-2</v>
      </c>
      <c r="U255" s="5">
        <v>-2.3295950635723286E-2</v>
      </c>
      <c r="V255" s="5">
        <v>-2.5755669940754136E-2</v>
      </c>
      <c r="W255" s="5">
        <v>-2.6911285600512525E-2</v>
      </c>
      <c r="X255" s="5">
        <v>-2.5755669940754136E-2</v>
      </c>
      <c r="Y255" s="5">
        <v>0</v>
      </c>
      <c r="Z255" s="5">
        <v>-3.581415958889185E-2</v>
      </c>
      <c r="AA255" s="5">
        <v>-2.8738211235933998E-2</v>
      </c>
    </row>
    <row r="256" spans="1:27" x14ac:dyDescent="0.35">
      <c r="A256" s="61">
        <v>25990</v>
      </c>
      <c r="B256">
        <v>3.6949999999999998</v>
      </c>
      <c r="C256" s="1" t="str">
        <f t="shared" si="1"/>
        <v/>
      </c>
      <c r="D256" s="2">
        <v>1971</v>
      </c>
      <c r="E256" s="9">
        <v>3</v>
      </c>
      <c r="F256" s="5">
        <v>4.0747245801423811E-2</v>
      </c>
      <c r="G256" s="5">
        <v>1.6619561869384049E-2</v>
      </c>
      <c r="H256" s="5">
        <v>2.040149887778402E-2</v>
      </c>
      <c r="I256" s="5">
        <v>1.7311357818619214E-2</v>
      </c>
      <c r="J256" s="5">
        <v>1.9199506781681894E-2</v>
      </c>
      <c r="K256" s="5">
        <v>2.0477216737803873E-2</v>
      </c>
      <c r="L256" s="5">
        <v>1.9199506781681894E-2</v>
      </c>
      <c r="M256" s="5">
        <v>0</v>
      </c>
      <c r="N256" s="5">
        <v>2.3644148705610438E-2</v>
      </c>
      <c r="O256" s="5">
        <v>0</v>
      </c>
      <c r="P256" s="10">
        <v>1.7748208543922964E-2</v>
      </c>
      <c r="Q256" s="18">
        <v>1971</v>
      </c>
      <c r="R256" s="14">
        <v>5.6679667181193757E-2</v>
      </c>
      <c r="S256" s="5">
        <v>2.6704480088904449E-2</v>
      </c>
      <c r="T256" s="5">
        <v>2.8968149025849804E-2</v>
      </c>
      <c r="U256" s="5">
        <v>2.590963467879142E-2</v>
      </c>
      <c r="V256" s="5">
        <v>3.0276355886966561E-2</v>
      </c>
      <c r="W256" s="5">
        <v>3.1414912122661509E-2</v>
      </c>
      <c r="X256" s="5">
        <v>3.0276355886966561E-2</v>
      </c>
      <c r="Y256" s="5">
        <v>0</v>
      </c>
      <c r="Z256" s="5">
        <v>3.4646619211841985E-2</v>
      </c>
      <c r="AA256" s="5">
        <v>2.8076350520739674E-2</v>
      </c>
    </row>
    <row r="257" spans="1:27" x14ac:dyDescent="0.35">
      <c r="A257" s="61">
        <v>26023</v>
      </c>
      <c r="B257">
        <v>3.3774000000000002</v>
      </c>
      <c r="C257" s="1" t="str">
        <f t="shared" si="1"/>
        <v/>
      </c>
      <c r="D257" s="2">
        <v>1971</v>
      </c>
      <c r="E257" s="9">
        <v>4</v>
      </c>
      <c r="F257" s="5">
        <v>-4.6379032369625491E-2</v>
      </c>
      <c r="G257" s="5">
        <v>-2.9050139782185905E-2</v>
      </c>
      <c r="H257" s="5">
        <v>-2.8334972921508179E-2</v>
      </c>
      <c r="I257" s="5">
        <v>-2.9077395235922159E-2</v>
      </c>
      <c r="J257" s="5">
        <v>-3.109448976798581E-2</v>
      </c>
      <c r="K257" s="5">
        <v>-3.2126561732958588E-2</v>
      </c>
      <c r="L257" s="5">
        <v>-3.109448976798581E-2</v>
      </c>
      <c r="M257" s="5">
        <v>0</v>
      </c>
      <c r="N257" s="5">
        <v>-2.637192324784789E-2</v>
      </c>
      <c r="O257" s="5">
        <v>0</v>
      </c>
      <c r="P257" s="10">
        <v>-2.5020473349361669E-2</v>
      </c>
      <c r="Q257" s="18">
        <v>1971</v>
      </c>
      <c r="R257" s="14">
        <v>-4.4953237377092142E-2</v>
      </c>
      <c r="S257" s="5">
        <v>-2.5984706485105483E-2</v>
      </c>
      <c r="T257" s="5">
        <v>-2.5090393663012817E-2</v>
      </c>
      <c r="U257" s="5">
        <v>-2.5621083672482919E-2</v>
      </c>
      <c r="V257" s="5">
        <v>-2.866905431540779E-2</v>
      </c>
      <c r="W257" s="5">
        <v>-2.9674115148366913E-2</v>
      </c>
      <c r="X257" s="5">
        <v>-2.866905431540779E-2</v>
      </c>
      <c r="Y257" s="5">
        <v>0</v>
      </c>
      <c r="Z257" s="5">
        <v>-2.3280423399213254E-2</v>
      </c>
      <c r="AA257" s="5">
        <v>-2.252583608620301E-2</v>
      </c>
    </row>
    <row r="258" spans="1:27" x14ac:dyDescent="0.35">
      <c r="A258" s="61">
        <v>26053</v>
      </c>
      <c r="B258">
        <v>3.8614000000000002</v>
      </c>
      <c r="C258" s="1" t="str">
        <f t="shared" si="1"/>
        <v/>
      </c>
      <c r="D258" s="2">
        <v>1971</v>
      </c>
      <c r="E258" s="9">
        <v>5</v>
      </c>
      <c r="F258" s="5">
        <v>-4.521062603785328E-2</v>
      </c>
      <c r="G258" s="5">
        <v>-5.3586151808853649E-2</v>
      </c>
      <c r="H258" s="5">
        <v>-5.5425385807106986E-2</v>
      </c>
      <c r="I258" s="5">
        <v>-5.166191761024326E-2</v>
      </c>
      <c r="J258" s="5">
        <v>-5.6900677502615064E-2</v>
      </c>
      <c r="K258" s="5">
        <v>-5.7260965613572135E-2</v>
      </c>
      <c r="L258" s="5">
        <v>-5.6900677502615064E-2</v>
      </c>
      <c r="M258" s="5">
        <v>0</v>
      </c>
      <c r="N258" s="5">
        <v>-6.0821136484631708E-2</v>
      </c>
      <c r="O258" s="5">
        <v>0</v>
      </c>
      <c r="P258" s="10">
        <v>-6.1315575140496965E-2</v>
      </c>
      <c r="Q258" s="18">
        <v>1971</v>
      </c>
      <c r="R258" s="14">
        <v>-3.8958755413196121E-2</v>
      </c>
      <c r="S258" s="5">
        <v>-4.584333821157676E-2</v>
      </c>
      <c r="T258" s="5">
        <v>-4.6760865942474784E-2</v>
      </c>
      <c r="U258" s="5">
        <v>-4.4152209619502836E-2</v>
      </c>
      <c r="V258" s="5">
        <v>-4.8317016115899572E-2</v>
      </c>
      <c r="W258" s="5">
        <v>-4.8402772440159003E-2</v>
      </c>
      <c r="X258" s="5">
        <v>-4.8317016115899572E-2</v>
      </c>
      <c r="Y258" s="5">
        <v>0</v>
      </c>
      <c r="Z258" s="5">
        <v>-5.182368562612847E-2</v>
      </c>
      <c r="AA258" s="5">
        <v>-5.1821135961468694E-2</v>
      </c>
    </row>
    <row r="259" spans="1:27" x14ac:dyDescent="0.35">
      <c r="A259" s="61">
        <v>26084</v>
      </c>
      <c r="B259">
        <v>4.1429999999999998</v>
      </c>
      <c r="C259" s="1" t="str">
        <f t="shared" si="1"/>
        <v/>
      </c>
      <c r="D259" s="2">
        <v>1971</v>
      </c>
      <c r="E259" s="9">
        <v>6</v>
      </c>
      <c r="F259" s="5">
        <v>9.8861720249146065E-2</v>
      </c>
      <c r="G259" s="5">
        <v>5.7651805655745923E-2</v>
      </c>
      <c r="H259" s="5">
        <v>5.7587591844018071E-2</v>
      </c>
      <c r="I259" s="5">
        <v>5.5369485594967537E-2</v>
      </c>
      <c r="J259" s="5">
        <v>6.6705911113776245E-2</v>
      </c>
      <c r="K259" s="5">
        <v>6.9085701844448108E-2</v>
      </c>
      <c r="L259" s="5">
        <v>6.6705911113776245E-2</v>
      </c>
      <c r="M259" s="5">
        <v>0</v>
      </c>
      <c r="N259" s="5">
        <v>6.3184670209978033E-2</v>
      </c>
      <c r="O259" s="5">
        <v>0</v>
      </c>
      <c r="P259" s="10">
        <v>5.7213791947722054E-2</v>
      </c>
      <c r="Q259" s="18">
        <v>1971</v>
      </c>
      <c r="R259" s="14">
        <v>0.11424873950182091</v>
      </c>
      <c r="S259" s="5">
        <v>6.6281378233969429E-2</v>
      </c>
      <c r="T259" s="5">
        <v>6.4469835472288073E-2</v>
      </c>
      <c r="U259" s="5">
        <v>6.2419002579905777E-2</v>
      </c>
      <c r="V259" s="5">
        <v>7.580791931904142E-2</v>
      </c>
      <c r="W259" s="5">
        <v>7.8130944689257145E-2</v>
      </c>
      <c r="X259" s="5">
        <v>7.580791931904142E-2</v>
      </c>
      <c r="Y259" s="5">
        <v>0</v>
      </c>
      <c r="Z259" s="5">
        <v>7.1472284998725766E-2</v>
      </c>
      <c r="AA259" s="5">
        <v>6.5554740376482623E-2</v>
      </c>
    </row>
    <row r="260" spans="1:27" x14ac:dyDescent="0.35">
      <c r="A260" s="61">
        <v>26114</v>
      </c>
      <c r="B260">
        <v>4.7536000000000005</v>
      </c>
      <c r="C260" s="1" t="str">
        <f t="shared" si="1"/>
        <v/>
      </c>
      <c r="D260" s="2">
        <v>1971</v>
      </c>
      <c r="E260" s="9">
        <v>7</v>
      </c>
      <c r="F260" s="5">
        <v>-2.3930440154940082E-2</v>
      </c>
      <c r="G260" s="5">
        <v>-2.8667537189570734E-2</v>
      </c>
      <c r="H260" s="5">
        <v>-2.9133311852485702E-2</v>
      </c>
      <c r="I260" s="5">
        <v>-2.8165283844733949E-2</v>
      </c>
      <c r="J260" s="5">
        <v>-3.0221604769642051E-2</v>
      </c>
      <c r="K260" s="5">
        <v>-3.0183413157474526E-2</v>
      </c>
      <c r="L260" s="5">
        <v>-3.0221604769642051E-2</v>
      </c>
      <c r="M260" s="5">
        <v>0</v>
      </c>
      <c r="N260" s="5">
        <v>-2.3628828202527624E-2</v>
      </c>
      <c r="O260" s="5">
        <v>0</v>
      </c>
      <c r="P260" s="10">
        <v>-2.9585056451971719E-2</v>
      </c>
      <c r="Q260" s="18">
        <v>1971</v>
      </c>
      <c r="R260" s="14">
        <v>-2.2391353505031898E-2</v>
      </c>
      <c r="S260" s="5">
        <v>-2.5344338609037925E-2</v>
      </c>
      <c r="T260" s="5">
        <v>-2.5327113606198805E-2</v>
      </c>
      <c r="U260" s="5">
        <v>-2.407806565289718E-2</v>
      </c>
      <c r="V260" s="5">
        <v>-2.7405782603377768E-2</v>
      </c>
      <c r="W260" s="5">
        <v>-2.7600894800529224E-2</v>
      </c>
      <c r="X260" s="5">
        <v>-2.7405782603377768E-2</v>
      </c>
      <c r="Y260" s="5">
        <v>0</v>
      </c>
      <c r="Z260" s="5">
        <v>-2.0665416680658563E-2</v>
      </c>
      <c r="AA260" s="5">
        <v>-2.680293343384673E-2</v>
      </c>
    </row>
    <row r="261" spans="1:27" x14ac:dyDescent="0.35">
      <c r="A261" s="61">
        <v>26144</v>
      </c>
      <c r="B261">
        <v>5.4005000000000001</v>
      </c>
      <c r="C261" s="1" t="str">
        <f t="shared" si="1"/>
        <v/>
      </c>
      <c r="D261" s="2">
        <v>1971</v>
      </c>
      <c r="E261" s="9">
        <v>8</v>
      </c>
      <c r="F261" s="5">
        <v>-5.3786167657601067E-2</v>
      </c>
      <c r="G261" s="5">
        <v>-3.3554202860017104E-2</v>
      </c>
      <c r="H261" s="5">
        <v>-3.7941443243611539E-2</v>
      </c>
      <c r="I261" s="5">
        <v>-3.3700879772223885E-2</v>
      </c>
      <c r="J261" s="5">
        <v>-3.720518520096508E-2</v>
      </c>
      <c r="K261" s="5">
        <v>-3.8772404641314061E-2</v>
      </c>
      <c r="L261" s="5">
        <v>-3.720518520096508E-2</v>
      </c>
      <c r="M261" s="5">
        <v>0</v>
      </c>
      <c r="N261" s="5">
        <v>-4.0204424864724468E-2</v>
      </c>
      <c r="O261" s="5">
        <v>0</v>
      </c>
      <c r="P261" s="10">
        <v>-3.7575878394103993E-2</v>
      </c>
      <c r="Q261" s="18">
        <v>1971</v>
      </c>
      <c r="R261" s="14">
        <v>-4.4188163045557782E-2</v>
      </c>
      <c r="S261" s="5">
        <v>-2.2839253042280371E-2</v>
      </c>
      <c r="T261" s="5">
        <v>-2.6715909151129848E-2</v>
      </c>
      <c r="U261" s="5">
        <v>-2.4189598196552149E-2</v>
      </c>
      <c r="V261" s="5">
        <v>-2.6073046073781296E-2</v>
      </c>
      <c r="W261" s="5">
        <v>-2.6071023239175692E-2</v>
      </c>
      <c r="X261" s="5">
        <v>-2.6073046073781296E-2</v>
      </c>
      <c r="Y261" s="5">
        <v>0</v>
      </c>
      <c r="Z261" s="5">
        <v>-2.9289148245695167E-2</v>
      </c>
      <c r="AA261" s="5">
        <v>-2.6155833686810771E-2</v>
      </c>
    </row>
    <row r="262" spans="1:27" x14ac:dyDescent="0.35">
      <c r="A262" s="61">
        <v>26176</v>
      </c>
      <c r="B262">
        <v>4.9355000000000002</v>
      </c>
      <c r="C262" s="1" t="str">
        <f t="shared" si="1"/>
        <v/>
      </c>
      <c r="D262" s="2">
        <v>1971</v>
      </c>
      <c r="E262" s="9">
        <v>9</v>
      </c>
      <c r="F262" s="5">
        <v>-2.5599036991838939E-2</v>
      </c>
      <c r="G262" s="5">
        <v>-2.6299399645577828E-2</v>
      </c>
      <c r="H262" s="5">
        <v>-2.1239594448478775E-2</v>
      </c>
      <c r="I262" s="5">
        <v>-2.333519497791868E-2</v>
      </c>
      <c r="J262" s="5">
        <v>-2.5031648714797447E-2</v>
      </c>
      <c r="K262" s="5">
        <v>-2.4320590525009556E-2</v>
      </c>
      <c r="L262" s="5">
        <v>-2.5031648714797447E-2</v>
      </c>
      <c r="M262" s="5">
        <v>0</v>
      </c>
      <c r="N262" s="5">
        <v>-2.5992474425436233E-2</v>
      </c>
      <c r="O262" s="5">
        <v>0</v>
      </c>
      <c r="P262" s="10">
        <v>-2.604276098399249E-2</v>
      </c>
      <c r="Q262" s="18">
        <v>1971</v>
      </c>
      <c r="R262" s="14">
        <v>-1.1186595055848281E-2</v>
      </c>
      <c r="S262" s="5">
        <v>-1.8587029822647563E-2</v>
      </c>
      <c r="T262" s="5">
        <v>-1.5419562241057302E-2</v>
      </c>
      <c r="U262" s="5">
        <v>-1.731582828318283E-2</v>
      </c>
      <c r="V262" s="5">
        <v>-1.665512356780258E-2</v>
      </c>
      <c r="W262" s="5">
        <v>-1.6312808154922125E-2</v>
      </c>
      <c r="X262" s="5">
        <v>-1.665512356780258E-2</v>
      </c>
      <c r="Y262" s="5">
        <v>0</v>
      </c>
      <c r="Z262" s="5">
        <v>-1.7821666635953876E-2</v>
      </c>
      <c r="AA262" s="5">
        <v>-1.7886881968093946E-2</v>
      </c>
    </row>
    <row r="263" spans="1:27" x14ac:dyDescent="0.35">
      <c r="A263" s="61">
        <v>26206</v>
      </c>
      <c r="B263">
        <v>4.6909999999999998</v>
      </c>
      <c r="C263" s="1" t="str">
        <f t="shared" si="1"/>
        <v/>
      </c>
      <c r="D263" s="2">
        <v>1971</v>
      </c>
      <c r="E263" s="9">
        <v>10</v>
      </c>
      <c r="F263" s="5">
        <v>2.3683212504031149E-2</v>
      </c>
      <c r="G263" s="5">
        <v>2.6592944136517065E-2</v>
      </c>
      <c r="H263" s="5">
        <v>2.300222396090143E-2</v>
      </c>
      <c r="I263" s="5">
        <v>2.2652494813599336E-2</v>
      </c>
      <c r="J263" s="5">
        <v>2.713562826518167E-2</v>
      </c>
      <c r="K263" s="5">
        <v>3.0211909330101653E-2</v>
      </c>
      <c r="L263" s="5">
        <v>2.713562826518167E-2</v>
      </c>
      <c r="M263" s="5">
        <v>0</v>
      </c>
      <c r="N263" s="5">
        <v>2.2905031577474463E-2</v>
      </c>
      <c r="O263" s="5">
        <v>0</v>
      </c>
      <c r="P263" s="10">
        <v>2.4010190238768825E-2</v>
      </c>
      <c r="Q263" s="18">
        <v>1971</v>
      </c>
      <c r="R263" s="14">
        <v>2.6737921010614507E-2</v>
      </c>
      <c r="S263" s="5">
        <v>3.1694876819536158E-2</v>
      </c>
      <c r="T263" s="5">
        <v>2.8460045219174317E-2</v>
      </c>
      <c r="U263" s="5">
        <v>2.8025322748069799E-2</v>
      </c>
      <c r="V263" s="5">
        <v>3.1337302251778408E-2</v>
      </c>
      <c r="W263" s="5">
        <v>3.4684465626941635E-2</v>
      </c>
      <c r="X263" s="5">
        <v>3.1337302251778408E-2</v>
      </c>
      <c r="Y263" s="5">
        <v>0</v>
      </c>
      <c r="Z263" s="5">
        <v>2.9333156259284822E-2</v>
      </c>
      <c r="AA263" s="5">
        <v>2.8418707573931414E-2</v>
      </c>
    </row>
    <row r="264" spans="1:27" x14ac:dyDescent="0.35">
      <c r="A264" s="61">
        <v>26235</v>
      </c>
      <c r="B264">
        <v>4.4604999999999997</v>
      </c>
      <c r="C264" s="1" t="str">
        <f t="shared" si="1"/>
        <v/>
      </c>
      <c r="D264" s="2">
        <v>1971</v>
      </c>
      <c r="E264" s="9">
        <v>11</v>
      </c>
      <c r="F264" s="5">
        <v>-1.5654655099432164E-2</v>
      </c>
      <c r="G264" s="5">
        <v>-1.3738056547870543E-2</v>
      </c>
      <c r="H264" s="5">
        <v>-1.5113148011295725E-2</v>
      </c>
      <c r="I264" s="5">
        <v>-1.3811110678093185E-2</v>
      </c>
      <c r="J264" s="5">
        <v>-1.5804042824862002E-2</v>
      </c>
      <c r="K264" s="5">
        <v>-1.5393460093955471E-2</v>
      </c>
      <c r="L264" s="5">
        <v>-1.5804042824862002E-2</v>
      </c>
      <c r="M264" s="5">
        <v>0</v>
      </c>
      <c r="N264" s="5">
        <v>-1.1844435189775229E-2</v>
      </c>
      <c r="O264" s="5">
        <v>0</v>
      </c>
      <c r="P264" s="10">
        <v>-1.7381030033955386E-2</v>
      </c>
      <c r="Q264" s="18">
        <v>1971</v>
      </c>
      <c r="R264" s="14">
        <v>-7.273966673453953E-3</v>
      </c>
      <c r="S264" s="5">
        <v>-3.1524965640041683E-3</v>
      </c>
      <c r="T264" s="5">
        <v>-5.9136693932007722E-3</v>
      </c>
      <c r="U264" s="5">
        <v>-5.6489210306911878E-3</v>
      </c>
      <c r="V264" s="5">
        <v>-4.7050605148677253E-3</v>
      </c>
      <c r="W264" s="5">
        <v>-3.654855305416896E-3</v>
      </c>
      <c r="X264" s="5">
        <v>-4.7050605148677253E-3</v>
      </c>
      <c r="Y264" s="5">
        <v>0</v>
      </c>
      <c r="Z264" s="5">
        <v>-2.5833333490356981E-3</v>
      </c>
      <c r="AA264" s="5">
        <v>-5.4973868740099286E-3</v>
      </c>
    </row>
    <row r="265" spans="1:27" x14ac:dyDescent="0.35">
      <c r="A265" s="61">
        <v>26267</v>
      </c>
      <c r="B265">
        <v>4.2175000000000002</v>
      </c>
      <c r="C265" s="1" t="str">
        <f t="shared" si="1"/>
        <v/>
      </c>
      <c r="D265" s="2">
        <v>1971</v>
      </c>
      <c r="E265" s="9">
        <v>12</v>
      </c>
      <c r="F265" s="5">
        <v>0.11005810258925401</v>
      </c>
      <c r="G265" s="5">
        <v>7.7748760642433135E-2</v>
      </c>
      <c r="H265" s="5">
        <v>8.0053280348487216E-2</v>
      </c>
      <c r="I265" s="5">
        <v>7.7691218104400203E-2</v>
      </c>
      <c r="J265" s="5">
        <v>8.2988912032787424E-2</v>
      </c>
      <c r="K265" s="5">
        <v>8.282724333306675E-2</v>
      </c>
      <c r="L265" s="5">
        <v>8.2988912032787424E-2</v>
      </c>
      <c r="M265" s="5">
        <v>0</v>
      </c>
      <c r="N265" s="5">
        <v>8.0086374360095774E-2</v>
      </c>
      <c r="O265" s="5">
        <v>0</v>
      </c>
      <c r="P265" s="10">
        <v>7.9577059104773001E-2</v>
      </c>
      <c r="Q265" s="18">
        <v>1971</v>
      </c>
      <c r="R265" s="14">
        <v>0.12322721513747301</v>
      </c>
      <c r="S265" s="5">
        <v>8.3446417783796842E-2</v>
      </c>
      <c r="T265" s="5">
        <v>8.5971576456901233E-2</v>
      </c>
      <c r="U265" s="5">
        <v>8.3840159721664864E-2</v>
      </c>
      <c r="V265" s="5">
        <v>8.9389265409071189E-2</v>
      </c>
      <c r="W265" s="5">
        <v>8.8934481317210073E-2</v>
      </c>
      <c r="X265" s="5">
        <v>8.9389265409071189E-2</v>
      </c>
      <c r="Y265" s="5">
        <v>0</v>
      </c>
      <c r="Z265" s="5">
        <v>8.6523210610323212E-2</v>
      </c>
      <c r="AA265" s="5">
        <v>8.5136244732014754E-2</v>
      </c>
    </row>
    <row r="266" spans="1:27" x14ac:dyDescent="0.35">
      <c r="A266" s="61">
        <v>26298</v>
      </c>
      <c r="B266">
        <v>4.0095000000000001</v>
      </c>
      <c r="C266" s="1">
        <f t="shared" si="1"/>
        <v>4.0095000000000001</v>
      </c>
      <c r="D266" s="2">
        <v>1972</v>
      </c>
      <c r="E266" s="9">
        <v>1</v>
      </c>
      <c r="F266" s="5">
        <v>-1.6286631938015394E-2</v>
      </c>
      <c r="G266" s="5">
        <v>-6.7668074937701529E-3</v>
      </c>
      <c r="H266" s="5">
        <v>-7.1560206867761949E-3</v>
      </c>
      <c r="I266" s="5">
        <v>-7.5249813719515703E-3</v>
      </c>
      <c r="J266" s="5">
        <v>-9.1290150801810552E-3</v>
      </c>
      <c r="K266" s="5">
        <v>-8.4477014345868701E-3</v>
      </c>
      <c r="L266" s="5">
        <v>-9.1290150801810552E-3</v>
      </c>
      <c r="M266" s="5">
        <v>0</v>
      </c>
      <c r="N266" s="5">
        <v>-3.3529322636082991E-3</v>
      </c>
      <c r="O266" s="5">
        <v>0</v>
      </c>
      <c r="P266" s="10">
        <v>-6.4991960628046352E-3</v>
      </c>
      <c r="Q266" s="18">
        <v>1972</v>
      </c>
      <c r="R266" s="14">
        <v>-1.3508177690775683E-2</v>
      </c>
      <c r="S266" s="5">
        <v>-2.0404111875695751E-3</v>
      </c>
      <c r="T266" s="5">
        <v>-2.1219941570254017E-3</v>
      </c>
      <c r="U266" s="5">
        <v>-2.5359374123615779E-3</v>
      </c>
      <c r="V266" s="5">
        <v>-5.2133782369144944E-3</v>
      </c>
      <c r="W266" s="5">
        <v>-4.2918710893422871E-3</v>
      </c>
      <c r="X266" s="5">
        <v>-5.2133782369144944E-3</v>
      </c>
      <c r="Y266" s="5">
        <v>0</v>
      </c>
      <c r="Z266" s="5">
        <v>2.4900126346932725E-3</v>
      </c>
      <c r="AA266" s="5">
        <v>-2.4328719131438818E-3</v>
      </c>
    </row>
    <row r="267" spans="1:27" x14ac:dyDescent="0.35">
      <c r="A267" s="61">
        <v>26329</v>
      </c>
      <c r="B267">
        <v>3.3843000000000001</v>
      </c>
      <c r="C267" s="1" t="str">
        <f t="shared" si="1"/>
        <v/>
      </c>
      <c r="D267" s="2">
        <v>1972</v>
      </c>
      <c r="E267" s="9">
        <v>2</v>
      </c>
      <c r="F267" s="5">
        <v>-4.994229046360335E-2</v>
      </c>
      <c r="G267" s="5">
        <v>-4.1304288500490338E-2</v>
      </c>
      <c r="H267" s="5">
        <v>-4.223947463041218E-2</v>
      </c>
      <c r="I267" s="5">
        <v>-3.7950898300280055E-2</v>
      </c>
      <c r="J267" s="5">
        <v>-4.4889531552320769E-2</v>
      </c>
      <c r="K267" s="5">
        <v>-4.8640217323343005E-2</v>
      </c>
      <c r="L267" s="5">
        <v>-4.4889531552320769E-2</v>
      </c>
      <c r="M267" s="5">
        <v>0</v>
      </c>
      <c r="N267" s="5">
        <v>-3.9005539093816051E-2</v>
      </c>
      <c r="O267" s="5">
        <v>0</v>
      </c>
      <c r="P267" s="10">
        <v>-4.1964316963815765E-2</v>
      </c>
      <c r="Q267" s="18">
        <v>1972</v>
      </c>
      <c r="R267" s="14">
        <v>-4.1471609689085691E-2</v>
      </c>
      <c r="S267" s="5">
        <v>-3.2623930760009752E-2</v>
      </c>
      <c r="T267" s="5">
        <v>-3.2810352582147033E-2</v>
      </c>
      <c r="U267" s="5">
        <v>-2.9877263909208897E-2</v>
      </c>
      <c r="V267" s="5">
        <v>-3.5145598096757741E-2</v>
      </c>
      <c r="W267" s="5">
        <v>-3.7786282720787351E-2</v>
      </c>
      <c r="X267" s="5">
        <v>-3.5145598096757741E-2</v>
      </c>
      <c r="Y267" s="5">
        <v>0</v>
      </c>
      <c r="Z267" s="5">
        <v>-3.2067780516905502E-2</v>
      </c>
      <c r="AA267" s="5">
        <v>-3.2257002634925411E-2</v>
      </c>
    </row>
    <row r="268" spans="1:27" x14ac:dyDescent="0.35">
      <c r="A268" s="61">
        <v>26358</v>
      </c>
      <c r="B268">
        <v>3.1970000000000001</v>
      </c>
      <c r="C268" s="1" t="str">
        <f t="shared" si="1"/>
        <v/>
      </c>
      <c r="D268" s="2">
        <v>1972</v>
      </c>
      <c r="E268" s="9">
        <v>3</v>
      </c>
      <c r="F268" s="5">
        <v>-1.8024236790918486E-2</v>
      </c>
      <c r="G268" s="5">
        <v>-6.0376225587350316E-3</v>
      </c>
      <c r="H268" s="5">
        <v>-8.9889844089824176E-3</v>
      </c>
      <c r="I268" s="5">
        <v>-6.6204293636874002E-3</v>
      </c>
      <c r="J268" s="5">
        <v>-8.1894497649137796E-3</v>
      </c>
      <c r="K268" s="5">
        <v>-9.1636237571500467E-3</v>
      </c>
      <c r="L268" s="5">
        <v>-8.1894497649137796E-3</v>
      </c>
      <c r="M268" s="5">
        <v>0</v>
      </c>
      <c r="N268" s="5">
        <v>-9.598526103626763E-3</v>
      </c>
      <c r="O268" s="5">
        <v>0</v>
      </c>
      <c r="P268" s="10">
        <v>-8.0847554611585774E-3</v>
      </c>
      <c r="Q268" s="18">
        <v>1972</v>
      </c>
      <c r="R268" s="14">
        <v>-3.2469472901841389E-3</v>
      </c>
      <c r="S268" s="5">
        <v>1.5365236230999869E-3</v>
      </c>
      <c r="T268" s="5">
        <v>-3.2436603793468727E-3</v>
      </c>
      <c r="U268" s="5">
        <v>-6.4705260637256388E-4</v>
      </c>
      <c r="V268" s="5">
        <v>8.9835484995170567E-5</v>
      </c>
      <c r="W268" s="5">
        <v>-1.3125549060747448E-3</v>
      </c>
      <c r="X268" s="5">
        <v>8.9835484995170567E-5</v>
      </c>
      <c r="Y268" s="5">
        <v>0</v>
      </c>
      <c r="Z268" s="5">
        <v>-1.1623706333970334E-3</v>
      </c>
      <c r="AA268" s="5">
        <v>-8.8791429500050011E-5</v>
      </c>
    </row>
    <row r="269" spans="1:27" x14ac:dyDescent="0.35">
      <c r="A269" s="61">
        <v>26389</v>
      </c>
      <c r="B269">
        <v>3.7294999999999998</v>
      </c>
      <c r="C269" s="1" t="str">
        <f t="shared" si="1"/>
        <v/>
      </c>
      <c r="D269" s="2">
        <v>1972</v>
      </c>
      <c r="E269" s="9">
        <v>4</v>
      </c>
      <c r="F269" s="5">
        <v>-2.9304640124418174E-2</v>
      </c>
      <c r="G269" s="5">
        <v>-2.6194957998500842E-2</v>
      </c>
      <c r="H269" s="5">
        <v>-2.5882050481174354E-2</v>
      </c>
      <c r="I269" s="5">
        <v>-2.7261628533894234E-2</v>
      </c>
      <c r="J269" s="5">
        <v>-2.5777261745038058E-2</v>
      </c>
      <c r="K269" s="5">
        <v>-2.5862360881287086E-2</v>
      </c>
      <c r="L269" s="5">
        <v>-2.5777261745038058E-2</v>
      </c>
      <c r="M269" s="5">
        <v>0</v>
      </c>
      <c r="N269" s="5">
        <v>-2.4918084802925001E-2</v>
      </c>
      <c r="O269" s="5">
        <v>0</v>
      </c>
      <c r="P269" s="10">
        <v>-2.2008696274939989E-2</v>
      </c>
      <c r="Q269" s="18">
        <v>1972</v>
      </c>
      <c r="R269" s="14">
        <v>-2.7469849226036541E-2</v>
      </c>
      <c r="S269" s="5">
        <v>-2.268817900446949E-2</v>
      </c>
      <c r="T269" s="5">
        <v>-2.1811784469751766E-2</v>
      </c>
      <c r="U269" s="5">
        <v>-2.2910175648082995E-2</v>
      </c>
      <c r="V269" s="5">
        <v>-2.2806110858075098E-2</v>
      </c>
      <c r="W269" s="5">
        <v>-2.3115519741657896E-2</v>
      </c>
      <c r="X269" s="5">
        <v>-2.2806110858075098E-2</v>
      </c>
      <c r="Y269" s="5">
        <v>0</v>
      </c>
      <c r="Z269" s="5">
        <v>-2.1854796329082493E-2</v>
      </c>
      <c r="AA269" s="5">
        <v>-1.9136909304057002E-2</v>
      </c>
    </row>
    <row r="270" spans="1:27" x14ac:dyDescent="0.35">
      <c r="A270" s="61">
        <v>26417</v>
      </c>
      <c r="B270">
        <v>3.7054999999999998</v>
      </c>
      <c r="C270" s="1" t="str">
        <f t="shared" si="1"/>
        <v/>
      </c>
      <c r="D270" s="2">
        <v>1972</v>
      </c>
      <c r="E270" s="9">
        <v>5</v>
      </c>
      <c r="F270" s="5">
        <v>-1.3978486184076062E-2</v>
      </c>
      <c r="G270" s="5">
        <v>-1.8393195789574629E-2</v>
      </c>
      <c r="H270" s="5">
        <v>-1.8305385594313099E-2</v>
      </c>
      <c r="I270" s="5">
        <v>-1.4477267546375235E-2</v>
      </c>
      <c r="J270" s="5">
        <v>-1.7686205296968738E-2</v>
      </c>
      <c r="K270" s="5">
        <v>-2.0430373713000109E-2</v>
      </c>
      <c r="L270" s="5">
        <v>-1.7686205296968738E-2</v>
      </c>
      <c r="M270" s="5">
        <v>0</v>
      </c>
      <c r="N270" s="5">
        <v>-2.1534486369089636E-2</v>
      </c>
      <c r="O270" s="5">
        <v>0</v>
      </c>
      <c r="P270" s="10">
        <v>-1.9876473107500594E-2</v>
      </c>
      <c r="Q270" s="18">
        <v>1972</v>
      </c>
      <c r="R270" s="14">
        <v>-6.6046129071355058E-3</v>
      </c>
      <c r="S270" s="5">
        <v>-9.7894849639114725E-3</v>
      </c>
      <c r="T270" s="5">
        <v>-9.3990417364793431E-3</v>
      </c>
      <c r="U270" s="5">
        <v>-6.724444247455115E-3</v>
      </c>
      <c r="V270" s="5">
        <v>-8.8281740726472019E-3</v>
      </c>
      <c r="W270" s="5">
        <v>-1.0396836392194669E-2</v>
      </c>
      <c r="X270" s="5">
        <v>-8.8281740726472019E-3</v>
      </c>
      <c r="Y270" s="5">
        <v>0</v>
      </c>
      <c r="Z270" s="5">
        <v>-1.2119069274801355E-2</v>
      </c>
      <c r="AA270" s="5">
        <v>-1.0777012059111735E-2</v>
      </c>
    </row>
    <row r="271" spans="1:27" x14ac:dyDescent="0.35">
      <c r="A271" s="61">
        <v>26450</v>
      </c>
      <c r="B271">
        <v>3.6877</v>
      </c>
      <c r="C271" s="1" t="str">
        <f t="shared" si="1"/>
        <v/>
      </c>
      <c r="D271" s="2">
        <v>1972</v>
      </c>
      <c r="E271" s="9">
        <v>6</v>
      </c>
      <c r="F271" s="5">
        <v>-3.8582632676991066E-2</v>
      </c>
      <c r="G271" s="5">
        <v>-1.7708961019119836E-2</v>
      </c>
      <c r="H271" s="5">
        <v>-1.4756871109466113E-2</v>
      </c>
      <c r="I271" s="5">
        <v>-1.6093419478484083E-2</v>
      </c>
      <c r="J271" s="5">
        <v>-2.0343328134041695E-2</v>
      </c>
      <c r="K271" s="5">
        <v>-1.9512517545182014E-2</v>
      </c>
      <c r="L271" s="5">
        <v>-2.0343328134041695E-2</v>
      </c>
      <c r="M271" s="5">
        <v>0</v>
      </c>
      <c r="N271" s="5">
        <v>-1.9732181358989468E-2</v>
      </c>
      <c r="O271" s="5">
        <v>0</v>
      </c>
      <c r="P271" s="10">
        <v>-1.8437049240725693E-2</v>
      </c>
      <c r="Q271" s="18">
        <v>1972</v>
      </c>
      <c r="R271" s="14">
        <v>-2.2457698609510607E-2</v>
      </c>
      <c r="S271" s="5">
        <v>-9.4363009275646899E-3</v>
      </c>
      <c r="T271" s="5">
        <v>-8.3493802758014372E-3</v>
      </c>
      <c r="U271" s="5">
        <v>-9.5068609834172077E-3</v>
      </c>
      <c r="V271" s="5">
        <v>-1.1244164119483539E-2</v>
      </c>
      <c r="W271" s="5">
        <v>-1.0766413531136871E-2</v>
      </c>
      <c r="X271" s="5">
        <v>-1.1244164119483539E-2</v>
      </c>
      <c r="Y271" s="5">
        <v>0</v>
      </c>
      <c r="Z271" s="5">
        <v>-1.0726333714580023E-2</v>
      </c>
      <c r="AA271" s="5">
        <v>-9.7214349279361959E-3</v>
      </c>
    </row>
    <row r="272" spans="1:27" x14ac:dyDescent="0.35">
      <c r="A272" s="61">
        <v>26480</v>
      </c>
      <c r="B272">
        <v>3.9135999999999997</v>
      </c>
      <c r="C272" s="1" t="str">
        <f t="shared" si="1"/>
        <v/>
      </c>
      <c r="D272" s="2">
        <v>1972</v>
      </c>
      <c r="E272" s="9">
        <v>7</v>
      </c>
      <c r="F272" s="5">
        <v>5.3533394407239369E-3</v>
      </c>
      <c r="G272" s="5">
        <v>-9.0636443686478154E-4</v>
      </c>
      <c r="H272" s="5">
        <v>-3.8496919181212454E-3</v>
      </c>
      <c r="I272" s="5">
        <v>-5.4353590179704366E-3</v>
      </c>
      <c r="J272" s="5">
        <v>1.3973337785207385E-3</v>
      </c>
      <c r="K272" s="5">
        <v>2.5930204488132276E-3</v>
      </c>
      <c r="L272" s="5">
        <v>1.3973337785207385E-3</v>
      </c>
      <c r="M272" s="5">
        <v>0</v>
      </c>
      <c r="N272" s="5">
        <v>-1.6891493161610488E-3</v>
      </c>
      <c r="O272" s="5">
        <v>0</v>
      </c>
      <c r="P272" s="10">
        <v>1.6563311163005003E-3</v>
      </c>
      <c r="Q272" s="18">
        <v>1972</v>
      </c>
      <c r="R272" s="14">
        <v>8.8625180566404213E-3</v>
      </c>
      <c r="S272" s="5">
        <v>3.5861613941707985E-3</v>
      </c>
      <c r="T272" s="5">
        <v>1.2839150705780838E-3</v>
      </c>
      <c r="U272" s="5">
        <v>-2.6201451941979551E-4</v>
      </c>
      <c r="V272" s="5">
        <v>5.4697825677387331E-3</v>
      </c>
      <c r="W272" s="5">
        <v>6.5032777729006289E-3</v>
      </c>
      <c r="X272" s="5">
        <v>5.4697825677387331E-3</v>
      </c>
      <c r="Y272" s="5">
        <v>0</v>
      </c>
      <c r="Z272" s="5">
        <v>4.5160006157816826E-3</v>
      </c>
      <c r="AA272" s="5">
        <v>6.209820085357658E-3</v>
      </c>
    </row>
    <row r="273" spans="1:27" x14ac:dyDescent="0.35">
      <c r="A273" s="61">
        <v>26511</v>
      </c>
      <c r="B273">
        <v>3.9830000000000001</v>
      </c>
      <c r="C273" s="1" t="str">
        <f t="shared" si="1"/>
        <v/>
      </c>
      <c r="D273" s="2">
        <v>1972</v>
      </c>
      <c r="E273" s="9">
        <v>8</v>
      </c>
      <c r="F273" s="5">
        <v>3.2996392493690047E-2</v>
      </c>
      <c r="G273" s="5">
        <v>3.7792942009652657E-2</v>
      </c>
      <c r="H273" s="5">
        <v>3.7777752500962658E-2</v>
      </c>
      <c r="I273" s="5">
        <v>4.2301171089880012E-2</v>
      </c>
      <c r="J273" s="5">
        <v>3.7918714710730342E-2</v>
      </c>
      <c r="K273" s="5">
        <v>3.4436439922320539E-2</v>
      </c>
      <c r="L273" s="5">
        <v>3.7918714710730342E-2</v>
      </c>
      <c r="M273" s="5">
        <v>0</v>
      </c>
      <c r="N273" s="5">
        <v>3.2905840944796497E-2</v>
      </c>
      <c r="O273" s="5">
        <v>0</v>
      </c>
      <c r="P273" s="10">
        <v>3.4577827770769481E-2</v>
      </c>
      <c r="Q273" s="18">
        <v>1972</v>
      </c>
      <c r="R273" s="14">
        <v>4.0765321207224779E-2</v>
      </c>
      <c r="S273" s="5">
        <v>4.5674710374535146E-2</v>
      </c>
      <c r="T273" s="5">
        <v>4.5919444582695937E-2</v>
      </c>
      <c r="U273" s="5">
        <v>4.9407879143738995E-2</v>
      </c>
      <c r="V273" s="5">
        <v>4.6064011409516249E-2</v>
      </c>
      <c r="W273" s="5">
        <v>4.3719145092636871E-2</v>
      </c>
      <c r="X273" s="5">
        <v>4.6064011409516249E-2</v>
      </c>
      <c r="Y273" s="5">
        <v>0</v>
      </c>
      <c r="Z273" s="5">
        <v>3.9738323812910148E-2</v>
      </c>
      <c r="AA273" s="5">
        <v>4.2724173502515103E-2</v>
      </c>
    </row>
    <row r="274" spans="1:27" x14ac:dyDescent="0.35">
      <c r="A274" s="61">
        <v>26542</v>
      </c>
      <c r="B274">
        <v>4.0183</v>
      </c>
      <c r="C274" s="1" t="str">
        <f t="shared" si="1"/>
        <v/>
      </c>
      <c r="D274" s="2">
        <v>1972</v>
      </c>
      <c r="E274" s="9">
        <v>9</v>
      </c>
      <c r="F274" s="5">
        <v>-5.8058120257865487E-3</v>
      </c>
      <c r="G274" s="5">
        <v>5.2031895153063484E-3</v>
      </c>
      <c r="H274" s="5">
        <v>5.4071840514346974E-3</v>
      </c>
      <c r="I274" s="5">
        <v>2.1291111365594837E-3</v>
      </c>
      <c r="J274" s="5">
        <v>9.5491356971354018E-5</v>
      </c>
      <c r="K274" s="5">
        <v>3.5706787960729193E-3</v>
      </c>
      <c r="L274" s="5">
        <v>9.5491356971354018E-5</v>
      </c>
      <c r="M274" s="5">
        <v>0</v>
      </c>
      <c r="N274" s="5">
        <v>6.3183717789090958E-3</v>
      </c>
      <c r="O274" s="5">
        <v>0</v>
      </c>
      <c r="P274" s="10">
        <v>-1.5033154014559413E-4</v>
      </c>
      <c r="Q274" s="18">
        <v>1972</v>
      </c>
      <c r="R274" s="14">
        <v>6.8339152341541608E-3</v>
      </c>
      <c r="S274" s="5">
        <v>1.3590338646005704E-2</v>
      </c>
      <c r="T274" s="5">
        <v>1.2066004934357385E-2</v>
      </c>
      <c r="U274" s="5">
        <v>9.0198592757500494E-3</v>
      </c>
      <c r="V274" s="5">
        <v>9.4312821227584415E-3</v>
      </c>
      <c r="W274" s="5">
        <v>1.2404296989899356E-2</v>
      </c>
      <c r="X274" s="5">
        <v>9.4312821227584415E-3</v>
      </c>
      <c r="Y274" s="5">
        <v>0</v>
      </c>
      <c r="Z274" s="5">
        <v>1.5737555367470148E-2</v>
      </c>
      <c r="AA274" s="5">
        <v>9.0227599637328279E-3</v>
      </c>
    </row>
    <row r="275" spans="1:27" x14ac:dyDescent="0.35">
      <c r="A275" s="61">
        <v>26571</v>
      </c>
      <c r="B275">
        <v>4.6604999999999999</v>
      </c>
      <c r="C275" s="1" t="str">
        <f t="shared" si="1"/>
        <v/>
      </c>
      <c r="D275" s="2">
        <v>1972</v>
      </c>
      <c r="E275" s="9">
        <v>10</v>
      </c>
      <c r="F275" s="5">
        <v>5.6706541107220711E-2</v>
      </c>
      <c r="G275" s="5">
        <v>6.0245635859476059E-2</v>
      </c>
      <c r="H275" s="5">
        <v>5.7243466025484024E-2</v>
      </c>
      <c r="I275" s="5">
        <v>5.9789877483063331E-2</v>
      </c>
      <c r="J275" s="5">
        <v>6.3008499676658086E-2</v>
      </c>
      <c r="K275" s="5">
        <v>6.2881396227524422E-2</v>
      </c>
      <c r="L275" s="5">
        <v>6.3008499676658086E-2</v>
      </c>
      <c r="M275" s="5">
        <v>0</v>
      </c>
      <c r="N275" s="5">
        <v>4.7768782795433083E-2</v>
      </c>
      <c r="O275" s="5">
        <v>0</v>
      </c>
      <c r="P275" s="10">
        <v>5.7171329311073174E-2</v>
      </c>
      <c r="Q275" s="18">
        <v>1972</v>
      </c>
      <c r="R275" s="14">
        <v>6.005854104397066E-2</v>
      </c>
      <c r="S275" s="5">
        <v>6.4527675596222744E-2</v>
      </c>
      <c r="T275" s="5">
        <v>6.2156563551741026E-2</v>
      </c>
      <c r="U275" s="5">
        <v>6.4711031480828241E-2</v>
      </c>
      <c r="V275" s="5">
        <v>6.6889195804868989E-2</v>
      </c>
      <c r="W275" s="5">
        <v>6.6614156052831913E-2</v>
      </c>
      <c r="X275" s="5">
        <v>6.6889195804868989E-2</v>
      </c>
      <c r="Y275" s="5">
        <v>0</v>
      </c>
      <c r="Z275" s="5">
        <v>5.3831516170066783E-2</v>
      </c>
      <c r="AA275" s="5">
        <v>6.157958024393935E-2</v>
      </c>
    </row>
    <row r="276" spans="1:27" x14ac:dyDescent="0.35">
      <c r="A276" s="61">
        <v>26603</v>
      </c>
      <c r="B276">
        <v>4.7389999999999999</v>
      </c>
      <c r="C276" s="1" t="str">
        <f t="shared" si="1"/>
        <v/>
      </c>
      <c r="D276" s="2">
        <v>1972</v>
      </c>
      <c r="E276" s="9">
        <v>11</v>
      </c>
      <c r="F276" s="5">
        <v>5.7147518758990733E-2</v>
      </c>
      <c r="G276" s="5">
        <v>5.68001304517428E-2</v>
      </c>
      <c r="H276" s="5">
        <v>5.8259343930823736E-2</v>
      </c>
      <c r="I276" s="5">
        <v>5.7440684302284127E-2</v>
      </c>
      <c r="J276" s="5">
        <v>5.6728392340579192E-2</v>
      </c>
      <c r="K276" s="5">
        <v>5.6114305958448338E-2</v>
      </c>
      <c r="L276" s="5">
        <v>5.6728392340579192E-2</v>
      </c>
      <c r="M276" s="5">
        <v>0</v>
      </c>
      <c r="N276" s="5">
        <v>6.1046656755243539E-2</v>
      </c>
      <c r="O276" s="5">
        <v>0</v>
      </c>
      <c r="P276" s="10">
        <v>6.2216899213758517E-2</v>
      </c>
      <c r="Q276" s="18">
        <v>1972</v>
      </c>
      <c r="R276" s="14">
        <v>6.5868742411506045E-2</v>
      </c>
      <c r="S276" s="5">
        <v>6.6343866338904711E-2</v>
      </c>
      <c r="T276" s="5">
        <v>6.6132459170970978E-2</v>
      </c>
      <c r="U276" s="5">
        <v>6.4357455082714621E-2</v>
      </c>
      <c r="V276" s="5">
        <v>6.6459966733350334E-2</v>
      </c>
      <c r="W276" s="5">
        <v>6.6852603951126077E-2</v>
      </c>
      <c r="X276" s="5">
        <v>6.6459966733350334E-2</v>
      </c>
      <c r="Y276" s="5">
        <v>0</v>
      </c>
      <c r="Z276" s="5">
        <v>6.9603566580978299E-2</v>
      </c>
      <c r="AA276" s="5">
        <v>7.2814897987532864E-2</v>
      </c>
    </row>
    <row r="277" spans="1:27" x14ac:dyDescent="0.35">
      <c r="A277" s="61">
        <v>26633</v>
      </c>
      <c r="B277">
        <v>4.7794999999999996</v>
      </c>
      <c r="C277" s="1" t="str">
        <f t="shared" si="1"/>
        <v/>
      </c>
      <c r="D277" s="2">
        <v>1972</v>
      </c>
      <c r="E277" s="9">
        <v>12</v>
      </c>
      <c r="F277" s="5">
        <v>-3.4675091147789418E-2</v>
      </c>
      <c r="G277" s="5">
        <v>-2.349854411000396E-2</v>
      </c>
      <c r="H277" s="5">
        <v>-2.6806676794564565E-2</v>
      </c>
      <c r="I277" s="5">
        <v>-2.7100265290648778E-2</v>
      </c>
      <c r="J277" s="5">
        <v>-2.9919455583387412E-2</v>
      </c>
      <c r="K277" s="5">
        <v>-2.7764513523876773E-2</v>
      </c>
      <c r="L277" s="5">
        <v>-2.9919455583387412E-2</v>
      </c>
      <c r="M277" s="5">
        <v>0</v>
      </c>
      <c r="N277" s="5">
        <v>-3.2637330881681671E-2</v>
      </c>
      <c r="O277" s="5">
        <v>0</v>
      </c>
      <c r="P277" s="10">
        <v>-2.6747974998137219E-2</v>
      </c>
      <c r="Q277" s="18">
        <v>1972</v>
      </c>
      <c r="R277" s="14">
        <v>-2.7008867968468738E-2</v>
      </c>
      <c r="S277" s="5">
        <v>-1.9691402706968932E-2</v>
      </c>
      <c r="T277" s="5">
        <v>-2.2724131590611579E-2</v>
      </c>
      <c r="U277" s="5">
        <v>-2.2715601470240147E-2</v>
      </c>
      <c r="V277" s="5">
        <v>-2.5489609854385746E-2</v>
      </c>
      <c r="W277" s="5">
        <v>-2.3726762342588002E-2</v>
      </c>
      <c r="X277" s="5">
        <v>-2.5489609854385746E-2</v>
      </c>
      <c r="Y277" s="5">
        <v>0</v>
      </c>
      <c r="Z277" s="5">
        <v>-2.8747567021558618E-2</v>
      </c>
      <c r="AA277" s="5">
        <v>-2.2895863191578433E-2</v>
      </c>
    </row>
    <row r="278" spans="1:27" x14ac:dyDescent="0.35">
      <c r="A278" s="61">
        <v>26662</v>
      </c>
      <c r="B278">
        <v>5.07</v>
      </c>
      <c r="C278" s="1">
        <f t="shared" si="1"/>
        <v>5.07</v>
      </c>
      <c r="D278" s="2">
        <v>1973</v>
      </c>
      <c r="E278" s="9">
        <v>1</v>
      </c>
      <c r="F278" s="5">
        <v>-4.2573222157941411E-2</v>
      </c>
      <c r="G278" s="5">
        <v>-5.0919315939346593E-2</v>
      </c>
      <c r="H278" s="5">
        <v>-4.781366234445341E-2</v>
      </c>
      <c r="I278" s="5">
        <v>-5.1165192792958995E-2</v>
      </c>
      <c r="J278" s="5">
        <v>-5.00829027936322E-2</v>
      </c>
      <c r="K278" s="5">
        <v>-4.9387526475736604E-2</v>
      </c>
      <c r="L278" s="5">
        <v>-5.00829027936322E-2</v>
      </c>
      <c r="M278" s="5">
        <v>0</v>
      </c>
      <c r="N278" s="5">
        <v>-3.8350091885988591E-2</v>
      </c>
      <c r="O278" s="5">
        <v>0</v>
      </c>
      <c r="P278" s="10">
        <v>-4.5059433333159232E-2</v>
      </c>
      <c r="Q278" s="18">
        <v>1973</v>
      </c>
      <c r="R278" s="14">
        <v>-3.9925100576989794E-2</v>
      </c>
      <c r="S278" s="5">
        <v>-4.6665485122608284E-2</v>
      </c>
      <c r="T278" s="5">
        <v>-4.3090856351148732E-2</v>
      </c>
      <c r="U278" s="5">
        <v>-4.5943460209755954E-2</v>
      </c>
      <c r="V278" s="5">
        <v>-4.6090569980847013E-2</v>
      </c>
      <c r="W278" s="5">
        <v>-4.5664214229224606E-2</v>
      </c>
      <c r="X278" s="5">
        <v>-4.6090569980847013E-2</v>
      </c>
      <c r="Y278" s="5">
        <v>0</v>
      </c>
      <c r="Z278" s="5">
        <v>-3.4331125185399908E-2</v>
      </c>
      <c r="AA278" s="5">
        <v>-4.1206571679004544E-2</v>
      </c>
    </row>
    <row r="279" spans="1:27" x14ac:dyDescent="0.35">
      <c r="A279" s="61">
        <v>26695</v>
      </c>
      <c r="B279">
        <v>5.4077000000000002</v>
      </c>
      <c r="C279" s="1" t="str">
        <f t="shared" si="1"/>
        <v/>
      </c>
      <c r="D279" s="2">
        <v>1973</v>
      </c>
      <c r="E279" s="9">
        <v>2</v>
      </c>
      <c r="F279" s="5">
        <v>-3.8167455848391554E-2</v>
      </c>
      <c r="G279" s="5">
        <v>-3.7818344600470961E-2</v>
      </c>
      <c r="H279" s="5">
        <v>-3.7585543715565356E-2</v>
      </c>
      <c r="I279" s="5">
        <v>-3.1281627632243743E-2</v>
      </c>
      <c r="J279" s="5">
        <v>-3.6085358935225985E-2</v>
      </c>
      <c r="K279" s="5">
        <v>-4.1778105728930787E-2</v>
      </c>
      <c r="L279" s="5">
        <v>-3.6085358935225985E-2</v>
      </c>
      <c r="M279" s="5">
        <v>0</v>
      </c>
      <c r="N279" s="5">
        <v>-3.6358012889156653E-2</v>
      </c>
      <c r="O279" s="5">
        <v>0</v>
      </c>
      <c r="P279" s="10">
        <v>-3.9020866674332536E-2</v>
      </c>
      <c r="Q279" s="18">
        <v>1973</v>
      </c>
      <c r="R279" s="14">
        <v>-2.6646813529187012E-2</v>
      </c>
      <c r="S279" s="5">
        <v>-2.7912190335992515E-2</v>
      </c>
      <c r="T279" s="5">
        <v>-2.7183166793105749E-2</v>
      </c>
      <c r="U279" s="5">
        <v>-2.2690736227349666E-2</v>
      </c>
      <c r="V279" s="5">
        <v>-2.600489437127965E-2</v>
      </c>
      <c r="W279" s="5">
        <v>-3.0305458298955226E-2</v>
      </c>
      <c r="X279" s="5">
        <v>-2.600489437127965E-2</v>
      </c>
      <c r="Y279" s="5">
        <v>0</v>
      </c>
      <c r="Z279" s="5">
        <v>-2.5190663298750676E-2</v>
      </c>
      <c r="AA279" s="5">
        <v>-2.8364321233590676E-2</v>
      </c>
    </row>
    <row r="280" spans="1:27" x14ac:dyDescent="0.35">
      <c r="A280" s="61">
        <v>26723</v>
      </c>
      <c r="B280">
        <v>5.5994000000000002</v>
      </c>
      <c r="C280" s="1" t="str">
        <f t="shared" si="1"/>
        <v/>
      </c>
      <c r="D280" s="2">
        <v>1973</v>
      </c>
      <c r="E280" s="9">
        <v>3</v>
      </c>
      <c r="F280" s="5">
        <v>-2.9796757993183594E-2</v>
      </c>
      <c r="G280" s="5">
        <v>-3.0903837422303147E-2</v>
      </c>
      <c r="H280" s="5">
        <v>-2.8691929527891669E-2</v>
      </c>
      <c r="I280" s="5">
        <v>-2.9263152184234593E-2</v>
      </c>
      <c r="J280" s="5">
        <v>-2.919455797887521E-2</v>
      </c>
      <c r="K280" s="5">
        <v>-2.900484583346474E-2</v>
      </c>
      <c r="L280" s="5">
        <v>-2.919455797887521E-2</v>
      </c>
      <c r="M280" s="5">
        <v>0</v>
      </c>
      <c r="N280" s="5">
        <v>-2.8785290548095969E-2</v>
      </c>
      <c r="O280" s="5">
        <v>0</v>
      </c>
      <c r="P280" s="10">
        <v>-3.3111681323570209E-2</v>
      </c>
      <c r="Q280" s="18">
        <v>1973</v>
      </c>
      <c r="R280" s="14">
        <v>-2.1945832693706598E-2</v>
      </c>
      <c r="S280" s="5">
        <v>-2.5687943230719563E-2</v>
      </c>
      <c r="T280" s="5">
        <v>-2.5250605011152279E-2</v>
      </c>
      <c r="U280" s="5">
        <v>-2.5439442762136895E-2</v>
      </c>
      <c r="V280" s="5">
        <v>-2.3492775882106128E-2</v>
      </c>
      <c r="W280" s="5">
        <v>-2.3849811106294881E-2</v>
      </c>
      <c r="X280" s="5">
        <v>-2.3492775882106128E-2</v>
      </c>
      <c r="Y280" s="5">
        <v>0</v>
      </c>
      <c r="Z280" s="5">
        <v>-2.3484534277919071E-2</v>
      </c>
      <c r="AA280" s="5">
        <v>-2.7033470864566572E-2</v>
      </c>
    </row>
    <row r="281" spans="1:27" x14ac:dyDescent="0.35">
      <c r="A281" s="61">
        <v>26753</v>
      </c>
      <c r="B281">
        <v>6.0936000000000003</v>
      </c>
      <c r="C281" s="1" t="str">
        <f t="shared" si="1"/>
        <v/>
      </c>
      <c r="D281" s="2">
        <v>1973</v>
      </c>
      <c r="E281" s="9">
        <v>4</v>
      </c>
      <c r="F281" s="5">
        <v>5.9692798088305081E-4</v>
      </c>
      <c r="G281" s="5">
        <v>-9.4954630357387913E-3</v>
      </c>
      <c r="H281" s="5">
        <v>-8.4396346472030426E-3</v>
      </c>
      <c r="I281" s="5">
        <v>-1.0859572129013895E-2</v>
      </c>
      <c r="J281" s="5">
        <v>-8.182037110187208E-3</v>
      </c>
      <c r="K281" s="5">
        <v>-7.1686469305760085E-3</v>
      </c>
      <c r="L281" s="5">
        <v>-8.182037110187208E-3</v>
      </c>
      <c r="M281" s="5">
        <v>0</v>
      </c>
      <c r="N281" s="5">
        <v>-3.251554077078968E-3</v>
      </c>
      <c r="O281" s="5">
        <v>0</v>
      </c>
      <c r="P281" s="10">
        <v>-4.3597149125629651E-3</v>
      </c>
      <c r="Q281" s="18">
        <v>1973</v>
      </c>
      <c r="R281" s="14">
        <v>3.1467166542351612E-3</v>
      </c>
      <c r="S281" s="5">
        <v>-5.3173392658666949E-3</v>
      </c>
      <c r="T281" s="5">
        <v>-3.7880666756902404E-3</v>
      </c>
      <c r="U281" s="5">
        <v>-5.8745674383763003E-3</v>
      </c>
      <c r="V281" s="5">
        <v>-4.4245078635363425E-3</v>
      </c>
      <c r="W281" s="5">
        <v>-3.6004453293458465E-3</v>
      </c>
      <c r="X281" s="5">
        <v>-4.4245078635363425E-3</v>
      </c>
      <c r="Y281" s="5">
        <v>0</v>
      </c>
      <c r="Z281" s="5">
        <v>1.0375168188940464E-3</v>
      </c>
      <c r="AA281" s="5">
        <v>-4.5960699913593576E-4</v>
      </c>
    </row>
    <row r="282" spans="1:27" x14ac:dyDescent="0.35">
      <c r="A282" s="61">
        <v>26784</v>
      </c>
      <c r="B282">
        <v>6.2629999999999999</v>
      </c>
      <c r="C282" s="1" t="str">
        <f t="shared" si="1"/>
        <v/>
      </c>
      <c r="D282" s="2">
        <v>1973</v>
      </c>
      <c r="E282" s="9">
        <v>5</v>
      </c>
      <c r="F282" s="5">
        <v>-1.0313466359992605E-2</v>
      </c>
      <c r="G282" s="5">
        <v>-5.4547571893165201E-3</v>
      </c>
      <c r="H282" s="5">
        <v>-7.8985182818731136E-3</v>
      </c>
      <c r="I282" s="5">
        <v>-7.1259671040612279E-3</v>
      </c>
      <c r="J282" s="5">
        <v>-8.6734014859964643E-3</v>
      </c>
      <c r="K282" s="5">
        <v>-7.8137399997989E-3</v>
      </c>
      <c r="L282" s="5">
        <v>-8.6734014859964643E-3</v>
      </c>
      <c r="M282" s="5">
        <v>0</v>
      </c>
      <c r="N282" s="5">
        <v>-1.2011759459874483E-2</v>
      </c>
      <c r="O282" s="5">
        <v>0</v>
      </c>
      <c r="P282" s="10">
        <v>-9.8083664549902579E-3</v>
      </c>
      <c r="Q282" s="18">
        <v>1973</v>
      </c>
      <c r="R282" s="14">
        <v>1.071913965953042E-4</v>
      </c>
      <c r="S282" s="5">
        <v>4.2101715836841413E-3</v>
      </c>
      <c r="T282" s="5">
        <v>2.3893784793484647E-3</v>
      </c>
      <c r="U282" s="5">
        <v>1.455613516252321E-3</v>
      </c>
      <c r="V282" s="5">
        <v>1.2808131887597335E-3</v>
      </c>
      <c r="W282" s="5">
        <v>3.4450853915968813E-3</v>
      </c>
      <c r="X282" s="5">
        <v>1.2808131887597335E-3</v>
      </c>
      <c r="Y282" s="5">
        <v>0</v>
      </c>
      <c r="Z282" s="5">
        <v>-1.3441724289281688E-3</v>
      </c>
      <c r="AA282" s="5">
        <v>6.4955335050152535E-4</v>
      </c>
    </row>
    <row r="283" spans="1:27" x14ac:dyDescent="0.35">
      <c r="A283" s="61">
        <v>26815</v>
      </c>
      <c r="B283">
        <v>6.3582000000000001</v>
      </c>
      <c r="C283" s="1" t="str">
        <f t="shared" si="1"/>
        <v/>
      </c>
      <c r="D283" s="2">
        <v>1973</v>
      </c>
      <c r="E283" s="9">
        <v>6</v>
      </c>
      <c r="F283" s="5">
        <v>-3.3166103197799071E-2</v>
      </c>
      <c r="G283" s="5">
        <v>-4.7962650703403706E-2</v>
      </c>
      <c r="H283" s="5">
        <v>-4.6602301060669732E-2</v>
      </c>
      <c r="I283" s="5">
        <v>-4.9493423188693556E-2</v>
      </c>
      <c r="J283" s="5">
        <v>-4.0642631123566211E-2</v>
      </c>
      <c r="K283" s="5">
        <v>-4.0429815445879015E-2</v>
      </c>
      <c r="L283" s="5">
        <v>-4.0642631123566211E-2</v>
      </c>
      <c r="M283" s="5">
        <v>0</v>
      </c>
      <c r="N283" s="5">
        <v>-3.3034255306756535E-2</v>
      </c>
      <c r="O283" s="5">
        <v>0</v>
      </c>
      <c r="P283" s="10">
        <v>-3.9512473818715643E-2</v>
      </c>
      <c r="Q283" s="18">
        <v>1973</v>
      </c>
      <c r="R283" s="14">
        <v>-2.2027278694594397E-2</v>
      </c>
      <c r="S283" s="5">
        <v>-4.0105696784774082E-2</v>
      </c>
      <c r="T283" s="5">
        <v>-4.0717120407738956E-2</v>
      </c>
      <c r="U283" s="5">
        <v>-4.3331646261462596E-2</v>
      </c>
      <c r="V283" s="5">
        <v>-3.2183070857456655E-2</v>
      </c>
      <c r="W283" s="5">
        <v>-3.2358668106032579E-2</v>
      </c>
      <c r="X283" s="5">
        <v>-3.2183070857456655E-2</v>
      </c>
      <c r="Y283" s="5">
        <v>0</v>
      </c>
      <c r="Z283" s="5">
        <v>-2.5616682755178657E-2</v>
      </c>
      <c r="AA283" s="5">
        <v>-3.0886447345586106E-2</v>
      </c>
    </row>
    <row r="284" spans="1:27" x14ac:dyDescent="0.35">
      <c r="A284" s="61">
        <v>26844</v>
      </c>
      <c r="B284">
        <v>7.1852</v>
      </c>
      <c r="C284" s="1" t="str">
        <f t="shared" si="1"/>
        <v/>
      </c>
      <c r="D284" s="2">
        <v>1973</v>
      </c>
      <c r="E284" s="9">
        <v>7</v>
      </c>
      <c r="F284" s="5">
        <v>-3.2133515750348812E-2</v>
      </c>
      <c r="G284" s="5">
        <v>-2.5861077236340096E-2</v>
      </c>
      <c r="H284" s="5">
        <v>-2.3915334753489097E-2</v>
      </c>
      <c r="I284" s="5">
        <v>-2.2608123135651897E-2</v>
      </c>
      <c r="J284" s="5">
        <v>-2.65818066817614E-2</v>
      </c>
      <c r="K284" s="5">
        <v>-2.735810331886377E-2</v>
      </c>
      <c r="L284" s="5">
        <v>-2.65818066817614E-2</v>
      </c>
      <c r="M284" s="5">
        <v>0</v>
      </c>
      <c r="N284" s="5">
        <v>-2.9103639601533043E-2</v>
      </c>
      <c r="O284" s="5">
        <v>0</v>
      </c>
      <c r="P284" s="10">
        <v>-2.5547912811039464E-2</v>
      </c>
      <c r="Q284" s="18">
        <v>1973</v>
      </c>
      <c r="R284" s="14">
        <v>-3.0094661079473048E-2</v>
      </c>
      <c r="S284" s="5">
        <v>-2.2129284215021874E-2</v>
      </c>
      <c r="T284" s="5">
        <v>-1.96023297574907E-2</v>
      </c>
      <c r="U284" s="5">
        <v>-1.8268583418552461E-2</v>
      </c>
      <c r="V284" s="5">
        <v>-2.3295873743029456E-2</v>
      </c>
      <c r="W284" s="5">
        <v>-2.43645143049472E-2</v>
      </c>
      <c r="X284" s="5">
        <v>-2.3295873743029456E-2</v>
      </c>
      <c r="Y284" s="5">
        <v>0</v>
      </c>
      <c r="Z284" s="5">
        <v>-2.5056754320311417E-2</v>
      </c>
      <c r="AA284" s="5">
        <v>-2.1855066832304461E-2</v>
      </c>
    </row>
    <row r="285" spans="1:27" x14ac:dyDescent="0.35">
      <c r="A285" s="61">
        <v>26876</v>
      </c>
      <c r="B285">
        <v>8.0094999999999992</v>
      </c>
      <c r="C285" s="1" t="str">
        <f t="shared" si="1"/>
        <v/>
      </c>
      <c r="D285" s="2">
        <v>1973</v>
      </c>
      <c r="E285" s="9">
        <v>8</v>
      </c>
      <c r="F285" s="5">
        <v>-4.3695130495140316E-2</v>
      </c>
      <c r="G285" s="5">
        <v>-4.25089882147478E-2</v>
      </c>
      <c r="H285" s="5">
        <v>-4.1730640850906164E-2</v>
      </c>
      <c r="I285" s="5">
        <v>-3.9520036721842157E-2</v>
      </c>
      <c r="J285" s="5">
        <v>-4.2086986897448594E-2</v>
      </c>
      <c r="K285" s="5">
        <v>-4.4423688861530024E-2</v>
      </c>
      <c r="L285" s="5">
        <v>-4.2086986897448594E-2</v>
      </c>
      <c r="M285" s="5">
        <v>0</v>
      </c>
      <c r="N285" s="5">
        <v>-4.3310889585812536E-2</v>
      </c>
      <c r="O285" s="5">
        <v>0</v>
      </c>
      <c r="P285" s="10">
        <v>-4.5324994363448362E-2</v>
      </c>
      <c r="Q285" s="18">
        <v>1973</v>
      </c>
      <c r="R285" s="14">
        <v>-3.1389186456795518E-2</v>
      </c>
      <c r="S285" s="5">
        <v>-2.9123049444578702E-2</v>
      </c>
      <c r="T285" s="5">
        <v>-3.0149776301701393E-2</v>
      </c>
      <c r="U285" s="5">
        <v>-2.9453235747315974E-2</v>
      </c>
      <c r="V285" s="5">
        <v>-2.8849673962122513E-2</v>
      </c>
      <c r="W285" s="5">
        <v>-2.9152905913993679E-2</v>
      </c>
      <c r="X285" s="5">
        <v>-2.8849673962122513E-2</v>
      </c>
      <c r="Y285" s="5">
        <v>0</v>
      </c>
      <c r="Z285" s="5">
        <v>-2.9880177658879944E-2</v>
      </c>
      <c r="AA285" s="5">
        <v>-3.0883322985372778E-2</v>
      </c>
    </row>
    <row r="286" spans="1:27" x14ac:dyDescent="0.35">
      <c r="A286" s="61">
        <v>26907</v>
      </c>
      <c r="B286">
        <v>8.6735000000000007</v>
      </c>
      <c r="C286" s="1" t="str">
        <f t="shared" si="1"/>
        <v/>
      </c>
      <c r="D286" s="2">
        <v>1973</v>
      </c>
      <c r="E286" s="9">
        <v>9</v>
      </c>
      <c r="F286" s="5">
        <v>6.9626831525401014E-2</v>
      </c>
      <c r="G286" s="5">
        <v>8.0461399280133669E-2</v>
      </c>
      <c r="H286" s="5">
        <v>8.4388117130836507E-2</v>
      </c>
      <c r="I286" s="5">
        <v>8.6271274058393368E-2</v>
      </c>
      <c r="J286" s="5">
        <v>8.1359826799340285E-2</v>
      </c>
      <c r="K286" s="5">
        <v>7.9121161862766395E-2</v>
      </c>
      <c r="L286" s="5">
        <v>8.1359826799340285E-2</v>
      </c>
      <c r="M286" s="5">
        <v>0</v>
      </c>
      <c r="N286" s="5">
        <v>7.7334448752869697E-2</v>
      </c>
      <c r="O286" s="5">
        <v>0</v>
      </c>
      <c r="P286" s="10">
        <v>7.8201318032729339E-2</v>
      </c>
      <c r="Q286" s="18">
        <v>1973</v>
      </c>
      <c r="R286" s="14">
        <v>7.9053728863990369E-2</v>
      </c>
      <c r="S286" s="5">
        <v>8.44186567849117E-2</v>
      </c>
      <c r="T286" s="5">
        <v>8.8396528562723869E-2</v>
      </c>
      <c r="U286" s="5">
        <v>9.081990855424385E-2</v>
      </c>
      <c r="V286" s="5">
        <v>8.5722296266494108E-2</v>
      </c>
      <c r="W286" s="5">
        <v>8.3003607068851182E-2</v>
      </c>
      <c r="X286" s="5">
        <v>8.5722296266494108E-2</v>
      </c>
      <c r="Y286" s="5">
        <v>0</v>
      </c>
      <c r="Z286" s="5">
        <v>8.0961019288763605E-2</v>
      </c>
      <c r="AA286" s="5">
        <v>8.2137644567821674E-2</v>
      </c>
    </row>
    <row r="287" spans="1:27" x14ac:dyDescent="0.35">
      <c r="A287" s="61">
        <v>26935</v>
      </c>
      <c r="B287">
        <v>8.2852999999999994</v>
      </c>
      <c r="C287" s="1" t="str">
        <f t="shared" si="1"/>
        <v/>
      </c>
      <c r="D287" s="2">
        <v>1973</v>
      </c>
      <c r="E287" s="9">
        <v>10</v>
      </c>
      <c r="F287" s="5">
        <v>-4.3667077408440114E-2</v>
      </c>
      <c r="G287" s="5">
        <v>-3.8055902417953882E-2</v>
      </c>
      <c r="H287" s="5">
        <v>-3.8999210845660902E-2</v>
      </c>
      <c r="I287" s="5">
        <v>-3.8634609264679397E-2</v>
      </c>
      <c r="J287" s="5">
        <v>-3.9367046321403823E-2</v>
      </c>
      <c r="K287" s="5">
        <v>-3.9656114481981121E-2</v>
      </c>
      <c r="L287" s="5">
        <v>-3.9367046321403823E-2</v>
      </c>
      <c r="M287" s="5">
        <v>0</v>
      </c>
      <c r="N287" s="5">
        <v>-3.5908988739171525E-2</v>
      </c>
      <c r="O287" s="5">
        <v>0</v>
      </c>
      <c r="P287" s="10">
        <v>-3.4447701242845269E-2</v>
      </c>
      <c r="Q287" s="18">
        <v>1973</v>
      </c>
      <c r="R287" s="14">
        <v>-3.9053877193832555E-2</v>
      </c>
      <c r="S287" s="5">
        <v>-3.1915712985752791E-2</v>
      </c>
      <c r="T287" s="5">
        <v>-3.2189023970895445E-2</v>
      </c>
      <c r="U287" s="5">
        <v>-3.2241059449252554E-2</v>
      </c>
      <c r="V287" s="5">
        <v>-3.3711819818950821E-2</v>
      </c>
      <c r="W287" s="5">
        <v>-3.4067143344750903E-2</v>
      </c>
      <c r="X287" s="5">
        <v>-3.3711819818950821E-2</v>
      </c>
      <c r="Y287" s="5">
        <v>0</v>
      </c>
      <c r="Z287" s="5">
        <v>-2.8363303442469793E-2</v>
      </c>
      <c r="AA287" s="5">
        <v>-2.8276724184375376E-2</v>
      </c>
    </row>
    <row r="288" spans="1:27" x14ac:dyDescent="0.35">
      <c r="A288" s="61">
        <v>26968</v>
      </c>
      <c r="B288">
        <v>7.2176</v>
      </c>
      <c r="C288" s="1" t="str">
        <f t="shared" si="1"/>
        <v/>
      </c>
      <c r="D288" s="2">
        <v>1973</v>
      </c>
      <c r="E288" s="9">
        <v>11</v>
      </c>
      <c r="F288" s="5">
        <v>-0.13901389469112435</v>
      </c>
      <c r="G288" s="5">
        <v>-0.14904402689336976</v>
      </c>
      <c r="H288" s="5">
        <v>-0.14258048820921121</v>
      </c>
      <c r="I288" s="5">
        <v>-0.13742965629763432</v>
      </c>
      <c r="J288" s="5">
        <v>-0.15192702760867205</v>
      </c>
      <c r="K288" s="5">
        <v>-0.1608722537538515</v>
      </c>
      <c r="L288" s="5">
        <v>-0.15192702760867205</v>
      </c>
      <c r="M288" s="5">
        <v>0</v>
      </c>
      <c r="N288" s="5">
        <v>-0.14122383266880387</v>
      </c>
      <c r="O288" s="5">
        <v>0</v>
      </c>
      <c r="P288" s="10">
        <v>-0.14635394326362369</v>
      </c>
      <c r="Q288" s="18">
        <v>1973</v>
      </c>
      <c r="R288" s="14">
        <v>-0.12839504276670702</v>
      </c>
      <c r="S288" s="5">
        <v>-0.1370050358536071</v>
      </c>
      <c r="T288" s="5">
        <v>-0.13234421514551162</v>
      </c>
      <c r="U288" s="5">
        <v>-0.12822987851389434</v>
      </c>
      <c r="V288" s="5">
        <v>-0.13981657790686325</v>
      </c>
      <c r="W288" s="5">
        <v>-0.14708751174320969</v>
      </c>
      <c r="X288" s="5">
        <v>-0.13981657790686325</v>
      </c>
      <c r="Y288" s="5">
        <v>0</v>
      </c>
      <c r="Z288" s="5">
        <v>-0.12987898963649622</v>
      </c>
      <c r="AA288" s="5">
        <v>-0.13351515585379278</v>
      </c>
    </row>
    <row r="289" spans="1:27" x14ac:dyDescent="0.35">
      <c r="A289" s="61">
        <v>26998</v>
      </c>
      <c r="B289">
        <v>7.8324999999999996</v>
      </c>
      <c r="C289" s="1" t="str">
        <f t="shared" si="1"/>
        <v/>
      </c>
      <c r="D289" s="2">
        <v>1973</v>
      </c>
      <c r="E289" s="9">
        <v>12</v>
      </c>
      <c r="F289" s="5">
        <v>4.2815288712117587E-3</v>
      </c>
      <c r="G289" s="5">
        <v>1.895184981498171E-2</v>
      </c>
      <c r="H289" s="5">
        <v>2.007458605538176E-2</v>
      </c>
      <c r="I289" s="5">
        <v>1.9799091794781523E-2</v>
      </c>
      <c r="J289" s="5">
        <v>2.045813529855647E-2</v>
      </c>
      <c r="K289" s="5">
        <v>2.0057244248265917E-2</v>
      </c>
      <c r="L289" s="5">
        <v>2.045813529855647E-2</v>
      </c>
      <c r="M289" s="5">
        <v>0</v>
      </c>
      <c r="N289" s="5">
        <v>1.6719858967286737E-2</v>
      </c>
      <c r="O289" s="5">
        <v>0</v>
      </c>
      <c r="P289" s="10">
        <v>1.9374370540724349E-2</v>
      </c>
      <c r="Q289" s="18">
        <v>1973</v>
      </c>
      <c r="R289" s="14">
        <v>2.0355334059926913E-2</v>
      </c>
      <c r="S289" s="5">
        <v>2.6479926347039832E-2</v>
      </c>
      <c r="T289" s="5">
        <v>2.7620705852603913E-2</v>
      </c>
      <c r="U289" s="5">
        <v>2.7660874435765783E-2</v>
      </c>
      <c r="V289" s="5">
        <v>2.8740752469677694E-2</v>
      </c>
      <c r="W289" s="5">
        <v>2.7949545138431401E-2</v>
      </c>
      <c r="X289" s="5">
        <v>2.8740752469677694E-2</v>
      </c>
      <c r="Y289" s="5">
        <v>0</v>
      </c>
      <c r="Z289" s="5">
        <v>2.4546071080873311E-2</v>
      </c>
      <c r="AA289" s="5">
        <v>2.6596440358306873E-2</v>
      </c>
    </row>
    <row r="290" spans="1:27" x14ac:dyDescent="0.35">
      <c r="A290" s="61">
        <v>27029</v>
      </c>
      <c r="B290">
        <v>7.4531999999999998</v>
      </c>
      <c r="C290" s="1">
        <f t="shared" si="1"/>
        <v>7.4531999999999998</v>
      </c>
      <c r="D290" s="2">
        <v>1974</v>
      </c>
      <c r="E290" s="9">
        <v>1</v>
      </c>
      <c r="F290" s="5">
        <v>4.8830102156997832E-2</v>
      </c>
      <c r="G290" s="5">
        <v>4.1197311487371019E-2</v>
      </c>
      <c r="H290" s="5">
        <v>3.9450297485468737E-2</v>
      </c>
      <c r="I290" s="5">
        <v>3.9036971839093736E-2</v>
      </c>
      <c r="J290" s="5">
        <v>3.9696373342832228E-2</v>
      </c>
      <c r="K290" s="5">
        <v>4.0746517429212252E-2</v>
      </c>
      <c r="L290" s="5">
        <v>3.9696373342832228E-2</v>
      </c>
      <c r="M290" s="5">
        <v>0</v>
      </c>
      <c r="N290" s="5">
        <v>4.2649089350684725E-2</v>
      </c>
      <c r="O290" s="5">
        <v>0</v>
      </c>
      <c r="P290" s="10">
        <v>4.1533230557529367E-2</v>
      </c>
      <c r="Q290" s="18">
        <v>1974</v>
      </c>
      <c r="R290" s="14">
        <v>5.3175967621708467E-2</v>
      </c>
      <c r="S290" s="5">
        <v>4.7271666295962272E-2</v>
      </c>
      <c r="T290" s="5">
        <v>4.6117533105176717E-2</v>
      </c>
      <c r="U290" s="5">
        <v>4.5284672054935082E-2</v>
      </c>
      <c r="V290" s="5">
        <v>4.4935343775233227E-2</v>
      </c>
      <c r="W290" s="5">
        <v>4.600816281947552E-2</v>
      </c>
      <c r="X290" s="5">
        <v>4.4935343775233227E-2</v>
      </c>
      <c r="Y290" s="5">
        <v>0</v>
      </c>
      <c r="Z290" s="5">
        <v>4.9927096653592344E-2</v>
      </c>
      <c r="AA290" s="5">
        <v>4.7707864562758495E-2</v>
      </c>
    </row>
    <row r="291" spans="1:27" x14ac:dyDescent="0.35">
      <c r="A291" s="61">
        <v>27060</v>
      </c>
      <c r="B291">
        <v>7.77</v>
      </c>
      <c r="C291" s="1" t="str">
        <f t="shared" si="1"/>
        <v/>
      </c>
      <c r="D291" s="2">
        <v>1974</v>
      </c>
      <c r="E291" s="9">
        <v>2</v>
      </c>
      <c r="F291" s="5">
        <v>6.0594277151057273E-3</v>
      </c>
      <c r="G291" s="5">
        <v>6.7554440993557755E-3</v>
      </c>
      <c r="H291" s="5">
        <v>8.1219299990573802E-3</v>
      </c>
      <c r="I291" s="5">
        <v>6.0075908179048482E-3</v>
      </c>
      <c r="J291" s="5">
        <v>6.9468689968028739E-3</v>
      </c>
      <c r="K291" s="5">
        <v>8.4735645069638783E-3</v>
      </c>
      <c r="L291" s="5">
        <v>6.9468689968028739E-3</v>
      </c>
      <c r="M291" s="5">
        <v>0</v>
      </c>
      <c r="N291" s="5">
        <v>9.4233323946575701E-3</v>
      </c>
      <c r="O291" s="5">
        <v>0</v>
      </c>
      <c r="P291" s="10">
        <v>9.4792164095309425E-3</v>
      </c>
      <c r="Q291" s="18">
        <v>1974</v>
      </c>
      <c r="R291" s="14">
        <v>1.6233148120224423E-2</v>
      </c>
      <c r="S291" s="5">
        <v>1.8267449481627163E-2</v>
      </c>
      <c r="T291" s="5">
        <v>1.8721715918035946E-2</v>
      </c>
      <c r="U291" s="5">
        <v>1.5531676235527926E-2</v>
      </c>
      <c r="V291" s="5">
        <v>1.8567266118519495E-2</v>
      </c>
      <c r="W291" s="5">
        <v>2.1920228359831897E-2</v>
      </c>
      <c r="X291" s="5">
        <v>1.8567266118519495E-2</v>
      </c>
      <c r="Y291" s="5">
        <v>0</v>
      </c>
      <c r="Z291" s="5">
        <v>1.9213241756618229E-2</v>
      </c>
      <c r="AA291" s="5">
        <v>2.1196074297769252E-2</v>
      </c>
    </row>
    <row r="292" spans="1:27" x14ac:dyDescent="0.35">
      <c r="A292" s="61">
        <v>27088</v>
      </c>
      <c r="B292">
        <v>7.1233000000000004</v>
      </c>
      <c r="C292" s="1" t="str">
        <f t="shared" si="1"/>
        <v/>
      </c>
      <c r="D292" s="2">
        <v>1974</v>
      </c>
      <c r="E292" s="9">
        <v>3</v>
      </c>
      <c r="F292" s="5">
        <v>-4.3489325458732089E-2</v>
      </c>
      <c r="G292" s="5">
        <v>-2.938556844173057E-2</v>
      </c>
      <c r="H292" s="5">
        <v>-2.8650797289635824E-2</v>
      </c>
      <c r="I292" s="5">
        <v>-2.7226518631615355E-2</v>
      </c>
      <c r="J292" s="5">
        <v>-3.0469720281385417E-2</v>
      </c>
      <c r="K292" s="5">
        <v>-3.2959552075271459E-2</v>
      </c>
      <c r="L292" s="5">
        <v>-3.0469720281385417E-2</v>
      </c>
      <c r="M292" s="5">
        <v>0</v>
      </c>
      <c r="N292" s="5">
        <v>-2.6882354633590056E-2</v>
      </c>
      <c r="O292" s="5">
        <v>0</v>
      </c>
      <c r="P292" s="10">
        <v>-2.9997180373578736E-2</v>
      </c>
      <c r="Q292" s="18">
        <v>1974</v>
      </c>
      <c r="R292" s="14">
        <v>-2.9409354947712078E-2</v>
      </c>
      <c r="S292" s="5">
        <v>-2.3614011526059877E-2</v>
      </c>
      <c r="T292" s="5">
        <v>-2.3077176952667172E-2</v>
      </c>
      <c r="U292" s="5">
        <v>-2.118630236039093E-2</v>
      </c>
      <c r="V292" s="5">
        <v>-2.4302381556002152E-2</v>
      </c>
      <c r="W292" s="5">
        <v>-2.7094452030389453E-2</v>
      </c>
      <c r="X292" s="5">
        <v>-2.4302381556002152E-2</v>
      </c>
      <c r="Y292" s="5">
        <v>0</v>
      </c>
      <c r="Z292" s="5">
        <v>-2.1317725221861518E-2</v>
      </c>
      <c r="AA292" s="5">
        <v>-2.4593004492673799E-2</v>
      </c>
    </row>
    <row r="293" spans="1:27" x14ac:dyDescent="0.35">
      <c r="A293" s="61">
        <v>27117</v>
      </c>
      <c r="B293">
        <v>7.9614000000000003</v>
      </c>
      <c r="C293" s="1" t="str">
        <f t="shared" si="1"/>
        <v/>
      </c>
      <c r="D293" s="2">
        <v>1974</v>
      </c>
      <c r="E293" s="9">
        <v>4</v>
      </c>
      <c r="F293" s="5">
        <v>-0.15556021552205787</v>
      </c>
      <c r="G293" s="5">
        <v>-0.16071220119384419</v>
      </c>
      <c r="H293" s="5">
        <v>-0.15812546144449055</v>
      </c>
      <c r="I293" s="5">
        <v>-0.15301628298296224</v>
      </c>
      <c r="J293" s="5">
        <v>-0.15423714694216495</v>
      </c>
      <c r="K293" s="5">
        <v>-0.1600079526235014</v>
      </c>
      <c r="L293" s="5">
        <v>-0.15423714694216495</v>
      </c>
      <c r="M293" s="5">
        <v>0</v>
      </c>
      <c r="N293" s="5">
        <v>-0.17169186888840413</v>
      </c>
      <c r="O293" s="5">
        <v>0</v>
      </c>
      <c r="P293" s="10">
        <v>-0.16397468846159058</v>
      </c>
      <c r="Q293" s="18">
        <v>1974</v>
      </c>
      <c r="R293" s="14">
        <v>-0.15168015088783673</v>
      </c>
      <c r="S293" s="5">
        <v>-0.15504710416681997</v>
      </c>
      <c r="T293" s="5">
        <v>-0.15160904362989353</v>
      </c>
      <c r="U293" s="5">
        <v>-0.14671647828049525</v>
      </c>
      <c r="V293" s="5">
        <v>-0.14893087942925626</v>
      </c>
      <c r="W293" s="5">
        <v>-0.15499078735824831</v>
      </c>
      <c r="X293" s="5">
        <v>-0.14893087942925626</v>
      </c>
      <c r="Y293" s="5">
        <v>0</v>
      </c>
      <c r="Z293" s="5">
        <v>-0.16502533880646184</v>
      </c>
      <c r="AA293" s="5">
        <v>-0.15834966153189808</v>
      </c>
    </row>
    <row r="294" spans="1:27" x14ac:dyDescent="0.35">
      <c r="A294" s="61">
        <v>27149</v>
      </c>
      <c r="B294">
        <v>8.3347999999999995</v>
      </c>
      <c r="C294" s="1" t="str">
        <f t="shared" si="1"/>
        <v/>
      </c>
      <c r="D294" s="2">
        <v>1974</v>
      </c>
      <c r="E294" s="9">
        <v>5</v>
      </c>
      <c r="F294" s="5">
        <v>-5.5078443637290003E-2</v>
      </c>
      <c r="G294" s="5">
        <v>-5.5883744022303165E-2</v>
      </c>
      <c r="H294" s="5">
        <v>-4.9899815773632075E-2</v>
      </c>
      <c r="I294" s="5">
        <v>-4.2992625926619274E-2</v>
      </c>
      <c r="J294" s="5">
        <v>-5.2783361672261518E-2</v>
      </c>
      <c r="K294" s="5">
        <v>-6.330327602766464E-2</v>
      </c>
      <c r="L294" s="5">
        <v>-5.2783361672261518E-2</v>
      </c>
      <c r="M294" s="5">
        <v>0</v>
      </c>
      <c r="N294" s="5">
        <v>-5.4708229781560612E-2</v>
      </c>
      <c r="O294" s="5">
        <v>0</v>
      </c>
      <c r="P294" s="10">
        <v>-5.9069393407373001E-2</v>
      </c>
      <c r="Q294" s="18">
        <v>1974</v>
      </c>
      <c r="R294" s="14">
        <v>-4.3955690090425222E-2</v>
      </c>
      <c r="S294" s="5">
        <v>-4.3403820204504569E-2</v>
      </c>
      <c r="T294" s="5">
        <v>-3.8463855487234036E-2</v>
      </c>
      <c r="U294" s="5">
        <v>-3.2786562742570434E-2</v>
      </c>
      <c r="V294" s="5">
        <v>-4.033624665821723E-2</v>
      </c>
      <c r="W294" s="5">
        <v>-4.8747980961169973E-2</v>
      </c>
      <c r="X294" s="5">
        <v>-4.033624665821723E-2</v>
      </c>
      <c r="Y294" s="5">
        <v>0</v>
      </c>
      <c r="Z294" s="5">
        <v>-4.3641097786483431E-2</v>
      </c>
      <c r="AA294" s="5">
        <v>-4.6105295969906021E-2</v>
      </c>
    </row>
    <row r="295" spans="1:27" x14ac:dyDescent="0.35">
      <c r="A295" s="61">
        <v>27180</v>
      </c>
      <c r="B295">
        <v>8.2258999999999993</v>
      </c>
      <c r="C295" s="1" t="str">
        <f t="shared" si="1"/>
        <v/>
      </c>
      <c r="D295" s="2">
        <v>1974</v>
      </c>
      <c r="E295" s="9">
        <v>6</v>
      </c>
      <c r="F295" s="5">
        <v>-0.11028961327171018</v>
      </c>
      <c r="G295" s="5">
        <v>-6.7606551810856452E-2</v>
      </c>
      <c r="H295" s="5">
        <v>-6.4422482245028431E-2</v>
      </c>
      <c r="I295" s="5">
        <v>-5.6618491843732771E-2</v>
      </c>
      <c r="J295" s="5">
        <v>-6.7800452583958518E-2</v>
      </c>
      <c r="K295" s="5">
        <v>-7.529327447629193E-2</v>
      </c>
      <c r="L295" s="5">
        <v>-6.7800452583958518E-2</v>
      </c>
      <c r="M295" s="5">
        <v>0</v>
      </c>
      <c r="N295" s="5">
        <v>-7.2675128211525233E-2</v>
      </c>
      <c r="O295" s="5">
        <v>0</v>
      </c>
      <c r="P295" s="10">
        <v>-6.9093362757190621E-2</v>
      </c>
      <c r="Q295" s="18">
        <v>1974</v>
      </c>
      <c r="R295" s="14">
        <v>-9.1660428058280424E-2</v>
      </c>
      <c r="S295" s="5">
        <v>-5.9342326823210244E-2</v>
      </c>
      <c r="T295" s="5">
        <v>-5.6178862797671307E-2</v>
      </c>
      <c r="U295" s="5">
        <v>-4.7989345254033401E-2</v>
      </c>
      <c r="V295" s="5">
        <v>-5.8754174014134498E-2</v>
      </c>
      <c r="W295" s="5">
        <v>-6.6589464996544154E-2</v>
      </c>
      <c r="X295" s="5">
        <v>-5.8754174014134498E-2</v>
      </c>
      <c r="Y295" s="5">
        <v>0</v>
      </c>
      <c r="Z295" s="5">
        <v>-6.3825921789849638E-2</v>
      </c>
      <c r="AA295" s="5">
        <v>-6.1356563195405396E-2</v>
      </c>
    </row>
    <row r="296" spans="1:27" x14ac:dyDescent="0.35">
      <c r="A296" s="61">
        <v>27208</v>
      </c>
      <c r="B296">
        <v>7.9020000000000001</v>
      </c>
      <c r="C296" s="1" t="str">
        <f t="shared" si="1"/>
        <v/>
      </c>
      <c r="D296" s="2">
        <v>1974</v>
      </c>
      <c r="E296" s="9">
        <v>7</v>
      </c>
      <c r="F296" s="5">
        <v>1.9880875096843182E-2</v>
      </c>
      <c r="G296" s="5">
        <v>2.1798699356157889E-2</v>
      </c>
      <c r="H296" s="5">
        <v>1.5983915384982145E-2</v>
      </c>
      <c r="I296" s="5">
        <v>1.360013418331936E-2</v>
      </c>
      <c r="J296" s="5">
        <v>2.2482860971281111E-2</v>
      </c>
      <c r="K296" s="5">
        <v>2.5415778674460651E-2</v>
      </c>
      <c r="L296" s="5">
        <v>2.2482860971281111E-2</v>
      </c>
      <c r="M296" s="5">
        <v>0</v>
      </c>
      <c r="N296" s="5">
        <v>3.9189539194647682E-2</v>
      </c>
      <c r="O296" s="5">
        <v>0</v>
      </c>
      <c r="P296" s="10">
        <v>2.2694631165257922E-2</v>
      </c>
      <c r="Q296" s="18">
        <v>1974</v>
      </c>
      <c r="R296" s="14">
        <v>2.3040826518412282E-2</v>
      </c>
      <c r="S296" s="5">
        <v>2.7248039245715373E-2</v>
      </c>
      <c r="T296" s="5">
        <v>2.2305116330238049E-2</v>
      </c>
      <c r="U296" s="5">
        <v>2.0073112658914642E-2</v>
      </c>
      <c r="V296" s="5">
        <v>2.7101834512819733E-2</v>
      </c>
      <c r="W296" s="5">
        <v>2.9702031551193483E-2</v>
      </c>
      <c r="X296" s="5">
        <v>2.7101834512819733E-2</v>
      </c>
      <c r="Y296" s="5">
        <v>0</v>
      </c>
      <c r="Z296" s="5">
        <v>4.411081851635263E-2</v>
      </c>
      <c r="AA296" s="5">
        <v>2.7541682610412069E-2</v>
      </c>
    </row>
    <row r="297" spans="1:27" x14ac:dyDescent="0.35">
      <c r="A297" s="61">
        <v>27241</v>
      </c>
      <c r="B297">
        <v>7.5468000000000002</v>
      </c>
      <c r="C297" s="1" t="str">
        <f t="shared" si="1"/>
        <v/>
      </c>
      <c r="D297" s="2">
        <v>1974</v>
      </c>
      <c r="E297" s="9">
        <v>8</v>
      </c>
      <c r="F297" s="5">
        <v>-0.13095795394542897</v>
      </c>
      <c r="G297" s="5">
        <v>-0.13112961319990571</v>
      </c>
      <c r="H297" s="5">
        <v>-0.13778435997641686</v>
      </c>
      <c r="I297" s="5">
        <v>-0.1316345053556108</v>
      </c>
      <c r="J297" s="5">
        <v>-0.13539362418415324</v>
      </c>
      <c r="K297" s="5">
        <v>-0.13967507923984715</v>
      </c>
      <c r="L297" s="5">
        <v>-0.13539362418415324</v>
      </c>
      <c r="M297" s="5">
        <v>0</v>
      </c>
      <c r="N297" s="5">
        <v>-0.12880245217013686</v>
      </c>
      <c r="O297" s="5">
        <v>0</v>
      </c>
      <c r="P297" s="10">
        <v>-0.13627907021856581</v>
      </c>
      <c r="Q297" s="18">
        <v>1974</v>
      </c>
      <c r="R297" s="14">
        <v>-0.11548628416530642</v>
      </c>
      <c r="S297" s="5">
        <v>-0.11209555243939155</v>
      </c>
      <c r="T297" s="5">
        <v>-0.11959185581769087</v>
      </c>
      <c r="U297" s="5">
        <v>-0.11593958089671558</v>
      </c>
      <c r="V297" s="5">
        <v>-0.11623702728834909</v>
      </c>
      <c r="W297" s="5">
        <v>-0.11823831932694441</v>
      </c>
      <c r="X297" s="5">
        <v>-0.11623702728834909</v>
      </c>
      <c r="Y297" s="5">
        <v>0</v>
      </c>
      <c r="Z297" s="5">
        <v>-0.11079209297316031</v>
      </c>
      <c r="AA297" s="5">
        <v>-0.11455271731194293</v>
      </c>
    </row>
    <row r="298" spans="1:27" x14ac:dyDescent="0.35">
      <c r="A298" s="61">
        <v>27271</v>
      </c>
      <c r="B298">
        <v>8.9581999999999997</v>
      </c>
      <c r="C298" s="1" t="str">
        <f t="shared" si="1"/>
        <v/>
      </c>
      <c r="D298" s="2">
        <v>1974</v>
      </c>
      <c r="E298" s="9">
        <v>9</v>
      </c>
      <c r="F298" s="5">
        <v>-3.7606713753196512E-2</v>
      </c>
      <c r="G298" s="5">
        <v>-1.0050953622676422E-3</v>
      </c>
      <c r="H298" s="5">
        <v>5.7984170563443287E-3</v>
      </c>
      <c r="I298" s="5">
        <v>6.3004220647528177E-3</v>
      </c>
      <c r="J298" s="5">
        <v>-3.0438985512558463E-3</v>
      </c>
      <c r="K298" s="5">
        <v>-3.8062665603754969E-3</v>
      </c>
      <c r="L298" s="5">
        <v>-3.0438985512558463E-3</v>
      </c>
      <c r="M298" s="5">
        <v>0</v>
      </c>
      <c r="N298" s="5">
        <v>-1.7036280766529192E-2</v>
      </c>
      <c r="O298" s="5">
        <v>0</v>
      </c>
      <c r="P298" s="10">
        <v>-4.6709657518798743E-3</v>
      </c>
      <c r="Q298" s="18">
        <v>1974</v>
      </c>
      <c r="R298" s="14">
        <v>-1.2819723435119786E-2</v>
      </c>
      <c r="S298" s="5">
        <v>9.4615533972303018E-3</v>
      </c>
      <c r="T298" s="5">
        <v>1.5883659466169792E-2</v>
      </c>
      <c r="U298" s="5">
        <v>1.6808833028874225E-2</v>
      </c>
      <c r="V298" s="5">
        <v>7.798667141515509E-3</v>
      </c>
      <c r="W298" s="5">
        <v>7.3021557488794978E-3</v>
      </c>
      <c r="X298" s="5">
        <v>7.798667141515509E-3</v>
      </c>
      <c r="Y298" s="5">
        <v>0</v>
      </c>
      <c r="Z298" s="5">
        <v>-3.9392456189493372E-3</v>
      </c>
      <c r="AA298" s="5">
        <v>4.5558619170785897E-3</v>
      </c>
    </row>
    <row r="299" spans="1:27" x14ac:dyDescent="0.35">
      <c r="A299" s="61">
        <v>27302</v>
      </c>
      <c r="B299">
        <v>8.0619999999999994</v>
      </c>
      <c r="C299" s="1" t="str">
        <f t="shared" ref="C299:C362" si="2">IF(MONTH(A299)=12,B299,"")</f>
        <v/>
      </c>
      <c r="D299" s="2">
        <v>1974</v>
      </c>
      <c r="E299" s="9">
        <v>10</v>
      </c>
      <c r="F299" s="5">
        <v>0.110787438521092</v>
      </c>
      <c r="G299" s="5">
        <v>0.10665207233728385</v>
      </c>
      <c r="H299" s="5">
        <v>0.10996940522529614</v>
      </c>
      <c r="I299" s="5">
        <v>0.11710683736971642</v>
      </c>
      <c r="J299" s="5">
        <v>0.11882593907746551</v>
      </c>
      <c r="K299" s="5">
        <v>0.10973754404715413</v>
      </c>
      <c r="L299" s="5">
        <v>0.11882593907746551</v>
      </c>
      <c r="M299" s="5">
        <v>0</v>
      </c>
      <c r="N299" s="5">
        <v>0.10460761526980097</v>
      </c>
      <c r="O299" s="5">
        <v>0</v>
      </c>
      <c r="P299" s="10">
        <v>0.11104599400120994</v>
      </c>
      <c r="Q299" s="18">
        <v>1974</v>
      </c>
      <c r="R299" s="14">
        <v>0.11509573750396047</v>
      </c>
      <c r="S299" s="5">
        <v>0.11406458309515956</v>
      </c>
      <c r="T299" s="5">
        <v>0.11880273392625326</v>
      </c>
      <c r="U299" s="5">
        <v>0.12571857313041873</v>
      </c>
      <c r="V299" s="5">
        <v>0.12498133178631975</v>
      </c>
      <c r="W299" s="5">
        <v>0.11542569942617477</v>
      </c>
      <c r="X299" s="5">
        <v>0.12498133178631975</v>
      </c>
      <c r="Y299" s="5">
        <v>0</v>
      </c>
      <c r="Z299" s="5">
        <v>0.11375466844769846</v>
      </c>
      <c r="AA299" s="5">
        <v>0.11819322874831407</v>
      </c>
    </row>
    <row r="300" spans="1:27" x14ac:dyDescent="0.35">
      <c r="A300" s="61">
        <v>27333</v>
      </c>
      <c r="B300">
        <v>7.4608999999999996</v>
      </c>
      <c r="C300" s="1" t="str">
        <f t="shared" si="2"/>
        <v/>
      </c>
      <c r="D300" s="2">
        <v>1974</v>
      </c>
      <c r="E300" s="9">
        <v>11</v>
      </c>
      <c r="F300" s="5">
        <v>-2.3755219595361452E-2</v>
      </c>
      <c r="G300" s="5">
        <v>-2.2794589547646793E-2</v>
      </c>
      <c r="H300" s="5">
        <v>-1.6844636285070838E-2</v>
      </c>
      <c r="I300" s="5">
        <v>-1.3643995901881483E-2</v>
      </c>
      <c r="J300" s="5">
        <v>-3.0230277567976103E-2</v>
      </c>
      <c r="K300" s="5">
        <v>-3.5228824662212388E-2</v>
      </c>
      <c r="L300" s="5">
        <v>-3.0230277567976103E-2</v>
      </c>
      <c r="M300" s="5">
        <v>0</v>
      </c>
      <c r="N300" s="5">
        <v>-1.4483895791837037E-2</v>
      </c>
      <c r="O300" s="5">
        <v>0</v>
      </c>
      <c r="P300" s="10">
        <v>-2.9678466203512818E-2</v>
      </c>
      <c r="Q300" s="18">
        <v>1974</v>
      </c>
      <c r="R300" s="14">
        <v>-9.8631230177223701E-3</v>
      </c>
      <c r="S300" s="5">
        <v>-6.0365255832946201E-3</v>
      </c>
      <c r="T300" s="5">
        <v>-1.5500039296846499E-3</v>
      </c>
      <c r="U300" s="5">
        <v>-3.1070516599324399E-4</v>
      </c>
      <c r="V300" s="5">
        <v>-1.3293712531593404E-2</v>
      </c>
      <c r="W300" s="5">
        <v>-1.5992886762824478E-2</v>
      </c>
      <c r="X300" s="5">
        <v>-1.3293712531593404E-2</v>
      </c>
      <c r="Y300" s="5">
        <v>0</v>
      </c>
      <c r="Z300" s="5">
        <v>-4.4232213951528668E-4</v>
      </c>
      <c r="AA300" s="5">
        <v>-1.0847305889365009E-2</v>
      </c>
    </row>
    <row r="301" spans="1:27" x14ac:dyDescent="0.35">
      <c r="A301" s="61">
        <v>27362</v>
      </c>
      <c r="B301">
        <v>7.4744000000000002</v>
      </c>
      <c r="C301" s="1" t="str">
        <f t="shared" si="2"/>
        <v/>
      </c>
      <c r="D301" s="2">
        <v>1974</v>
      </c>
      <c r="E301" s="9">
        <v>12</v>
      </c>
      <c r="F301" s="5">
        <v>-3.0518371273222118E-3</v>
      </c>
      <c r="G301" s="5">
        <v>2.6698462568302782E-2</v>
      </c>
      <c r="H301" s="5">
        <v>3.0841022920980388E-2</v>
      </c>
      <c r="I301" s="5">
        <v>3.5603093515672563E-2</v>
      </c>
      <c r="J301" s="5">
        <v>2.9733916827083842E-2</v>
      </c>
      <c r="K301" s="5">
        <v>2.2365915379761604E-2</v>
      </c>
      <c r="L301" s="5">
        <v>2.9733916827083842E-2</v>
      </c>
      <c r="M301" s="5">
        <v>0</v>
      </c>
      <c r="N301" s="5">
        <v>2.4684506812509055E-2</v>
      </c>
      <c r="O301" s="5">
        <v>0</v>
      </c>
      <c r="P301" s="10">
        <v>2.945111742620032E-2</v>
      </c>
      <c r="Q301" s="18">
        <v>1974</v>
      </c>
      <c r="R301" s="14">
        <v>1.774885467672719E-2</v>
      </c>
      <c r="S301" s="5">
        <v>3.5422006326916798E-2</v>
      </c>
      <c r="T301" s="5">
        <v>3.9002288463929731E-2</v>
      </c>
      <c r="U301" s="5">
        <v>4.4309930481162746E-2</v>
      </c>
      <c r="V301" s="5">
        <v>3.8800480104492094E-2</v>
      </c>
      <c r="W301" s="5">
        <v>3.1632914069205133E-2</v>
      </c>
      <c r="X301" s="5">
        <v>3.8800480104492094E-2</v>
      </c>
      <c r="Y301" s="5">
        <v>0</v>
      </c>
      <c r="Z301" s="5">
        <v>3.5772827070215972E-2</v>
      </c>
      <c r="AA301" s="5">
        <v>3.6858781790982842E-2</v>
      </c>
    </row>
    <row r="302" spans="1:27" x14ac:dyDescent="0.35">
      <c r="A302" s="61">
        <v>27394</v>
      </c>
      <c r="B302">
        <v>7.1513999999999998</v>
      </c>
      <c r="C302" s="1">
        <f t="shared" si="2"/>
        <v>7.1513999999999998</v>
      </c>
      <c r="D302" s="2">
        <v>1975</v>
      </c>
      <c r="E302" s="9">
        <v>1</v>
      </c>
      <c r="F302" s="5">
        <v>0.17253474091346493</v>
      </c>
      <c r="G302" s="5">
        <v>0.17609586322564383</v>
      </c>
      <c r="H302" s="5">
        <v>0.17204793696976828</v>
      </c>
      <c r="I302" s="5">
        <v>0.15917367927099219</v>
      </c>
      <c r="J302" s="5">
        <v>0.16883072951765984</v>
      </c>
      <c r="K302" s="5">
        <v>0.17773308115996445</v>
      </c>
      <c r="L302" s="5">
        <v>0.16883072951765984</v>
      </c>
      <c r="M302" s="5">
        <v>0</v>
      </c>
      <c r="N302" s="5">
        <v>0.19249520406936296</v>
      </c>
      <c r="O302" s="5">
        <v>0</v>
      </c>
      <c r="P302" s="10">
        <v>0.1862786910735621</v>
      </c>
      <c r="Q302" s="18">
        <v>1975</v>
      </c>
      <c r="R302" s="14">
        <v>0.17882837896251799</v>
      </c>
      <c r="S302" s="5">
        <v>0.18362672963305002</v>
      </c>
      <c r="T302" s="5">
        <v>0.1805754185001652</v>
      </c>
      <c r="U302" s="5">
        <v>0.16753703121989713</v>
      </c>
      <c r="V302" s="5">
        <v>0.17559510277616339</v>
      </c>
      <c r="W302" s="5">
        <v>0.18434929437298284</v>
      </c>
      <c r="X302" s="5">
        <v>0.17559510277616339</v>
      </c>
      <c r="Y302" s="5">
        <v>0</v>
      </c>
      <c r="Z302" s="5">
        <v>0.19871692505660674</v>
      </c>
      <c r="AA302" s="5">
        <v>0.19338412493721141</v>
      </c>
    </row>
    <row r="303" spans="1:27" x14ac:dyDescent="0.35">
      <c r="A303" s="61">
        <v>27425</v>
      </c>
      <c r="B303">
        <v>6.2564000000000002</v>
      </c>
      <c r="C303" s="1" t="str">
        <f t="shared" si="2"/>
        <v/>
      </c>
      <c r="D303" s="2">
        <v>1975</v>
      </c>
      <c r="E303" s="9">
        <v>2</v>
      </c>
      <c r="F303" s="5">
        <v>-1.7445918290995149E-2</v>
      </c>
      <c r="G303" s="5">
        <v>-1.9188369220598855E-2</v>
      </c>
      <c r="H303" s="5">
        <v>-2.3394560102605225E-2</v>
      </c>
      <c r="I303" s="5">
        <v>-1.8570316020366219E-2</v>
      </c>
      <c r="J303" s="5">
        <v>-2.1492717866719264E-2</v>
      </c>
      <c r="K303" s="5">
        <v>-2.7259938725061678E-2</v>
      </c>
      <c r="L303" s="5">
        <v>-2.1492717866719264E-2</v>
      </c>
      <c r="M303" s="5">
        <v>0</v>
      </c>
      <c r="N303" s="5">
        <v>-1.5626311936276963E-2</v>
      </c>
      <c r="O303" s="5">
        <v>0</v>
      </c>
      <c r="P303" s="10">
        <v>-1.9999428748672578E-2</v>
      </c>
      <c r="Q303" s="18">
        <v>1975</v>
      </c>
      <c r="R303" s="14">
        <v>-6.1828589117552141E-3</v>
      </c>
      <c r="S303" s="5">
        <v>-3.94382649204514E-3</v>
      </c>
      <c r="T303" s="5">
        <v>-1.110070042076175E-2</v>
      </c>
      <c r="U303" s="5">
        <v>-7.7879663601625399E-3</v>
      </c>
      <c r="V303" s="5">
        <v>-6.4380037717406326E-3</v>
      </c>
      <c r="W303" s="5">
        <v>-1.022988702223623E-2</v>
      </c>
      <c r="X303" s="5">
        <v>-6.4380037717406326E-3</v>
      </c>
      <c r="Y303" s="5">
        <v>0</v>
      </c>
      <c r="Z303" s="5">
        <v>-8.0641875919548202E-4</v>
      </c>
      <c r="AA303" s="5">
        <v>-2.7257574386668525E-3</v>
      </c>
    </row>
    <row r="304" spans="1:27" x14ac:dyDescent="0.35">
      <c r="A304" s="61">
        <v>27453</v>
      </c>
      <c r="B304">
        <v>5.5</v>
      </c>
      <c r="C304" s="1" t="str">
        <f t="shared" si="2"/>
        <v/>
      </c>
      <c r="D304" s="2">
        <v>1975</v>
      </c>
      <c r="E304" s="9">
        <v>3</v>
      </c>
      <c r="F304" s="5">
        <v>-6.3457434346338007E-2</v>
      </c>
      <c r="G304" s="5">
        <v>-2.819037773306203E-2</v>
      </c>
      <c r="H304" s="5">
        <v>-2.710677806037029E-2</v>
      </c>
      <c r="I304" s="5">
        <v>-2.6804258659039196E-2</v>
      </c>
      <c r="J304" s="5">
        <v>-3.1052412379298355E-2</v>
      </c>
      <c r="K304" s="5">
        <v>-3.1666819838700282E-2</v>
      </c>
      <c r="L304" s="5">
        <v>-3.1052412379298355E-2</v>
      </c>
      <c r="M304" s="5">
        <v>0</v>
      </c>
      <c r="N304" s="5">
        <v>-2.6102217651365053E-2</v>
      </c>
      <c r="O304" s="5">
        <v>0</v>
      </c>
      <c r="P304" s="10">
        <v>-2.6192051457003335E-2</v>
      </c>
      <c r="Q304" s="18">
        <v>1975</v>
      </c>
      <c r="R304" s="14">
        <v>-4.2292994380438466E-2</v>
      </c>
      <c r="S304" s="5">
        <v>-1.8136450736617498E-2</v>
      </c>
      <c r="T304" s="5">
        <v>-1.7371352084774354E-2</v>
      </c>
      <c r="U304" s="5">
        <v>-1.6743483803085928E-2</v>
      </c>
      <c r="V304" s="5">
        <v>-2.011870940303848E-2</v>
      </c>
      <c r="W304" s="5">
        <v>-2.0554263206980946E-2</v>
      </c>
      <c r="X304" s="5">
        <v>-2.011870940303848E-2</v>
      </c>
      <c r="Y304" s="5">
        <v>0</v>
      </c>
      <c r="Z304" s="5">
        <v>-1.5063093453991858E-2</v>
      </c>
      <c r="AA304" s="5">
        <v>-1.6930553146824616E-2</v>
      </c>
    </row>
    <row r="305" spans="1:27" x14ac:dyDescent="0.35">
      <c r="A305" s="61">
        <v>27484</v>
      </c>
      <c r="B305">
        <v>5.4930000000000003</v>
      </c>
      <c r="C305" s="1" t="str">
        <f t="shared" si="2"/>
        <v/>
      </c>
      <c r="D305" s="2">
        <v>1975</v>
      </c>
      <c r="E305" s="9">
        <v>4</v>
      </c>
      <c r="F305" s="5">
        <v>-4.1181772350225493E-2</v>
      </c>
      <c r="G305" s="5">
        <v>-3.4533468349890725E-2</v>
      </c>
      <c r="H305" s="5">
        <v>-3.3694004904129382E-2</v>
      </c>
      <c r="I305" s="5">
        <v>-4.0242465881324879E-2</v>
      </c>
      <c r="J305" s="5">
        <v>-3.5671818373146688E-2</v>
      </c>
      <c r="K305" s="5">
        <v>-3.1284616228649961E-2</v>
      </c>
      <c r="L305" s="5">
        <v>-3.5671818373146688E-2</v>
      </c>
      <c r="M305" s="5">
        <v>0</v>
      </c>
      <c r="N305" s="5">
        <v>-2.7481563149720004E-2</v>
      </c>
      <c r="O305" s="5">
        <v>0</v>
      </c>
      <c r="P305" s="10">
        <v>-3.1302237770611911E-2</v>
      </c>
      <c r="Q305" s="18">
        <v>1975</v>
      </c>
      <c r="R305" s="14">
        <v>-3.6794763545408039E-2</v>
      </c>
      <c r="S305" s="5">
        <v>-2.8421822209209403E-2</v>
      </c>
      <c r="T305" s="5">
        <v>-2.6745386020876599E-2</v>
      </c>
      <c r="U305" s="5">
        <v>-3.3208878947084006E-2</v>
      </c>
      <c r="V305" s="5">
        <v>-3.0114226152451438E-2</v>
      </c>
      <c r="W305" s="5">
        <v>-2.5950347319609837E-2</v>
      </c>
      <c r="X305" s="5">
        <v>-3.0114226152451438E-2</v>
      </c>
      <c r="Y305" s="5">
        <v>0</v>
      </c>
      <c r="Z305" s="5">
        <v>-2.2593735745819889E-2</v>
      </c>
      <c r="AA305" s="5">
        <v>-2.5664900826734088E-2</v>
      </c>
    </row>
    <row r="306" spans="1:27" x14ac:dyDescent="0.35">
      <c r="A306" s="61">
        <v>27514</v>
      </c>
      <c r="B306">
        <v>5.6109</v>
      </c>
      <c r="C306" s="1" t="str">
        <f t="shared" si="2"/>
        <v/>
      </c>
      <c r="D306" s="2">
        <v>1975</v>
      </c>
      <c r="E306" s="9">
        <v>5</v>
      </c>
      <c r="F306" s="5">
        <v>7.909115723476938E-2</v>
      </c>
      <c r="G306" s="5">
        <v>6.9822717644492355E-2</v>
      </c>
      <c r="H306" s="5">
        <v>7.3210918135842698E-2</v>
      </c>
      <c r="I306" s="5">
        <v>8.031234375451296E-2</v>
      </c>
      <c r="J306" s="5">
        <v>7.2675910526943333E-2</v>
      </c>
      <c r="K306" s="5">
        <v>6.8683386955857392E-2</v>
      </c>
      <c r="L306" s="5">
        <v>7.2675910526943333E-2</v>
      </c>
      <c r="M306" s="5">
        <v>0</v>
      </c>
      <c r="N306" s="5">
        <v>6.0894911100894303E-2</v>
      </c>
      <c r="O306" s="5">
        <v>0</v>
      </c>
      <c r="P306" s="10">
        <v>6.4248280880427999E-2</v>
      </c>
      <c r="Q306" s="18">
        <v>1975</v>
      </c>
      <c r="R306" s="14">
        <v>9.2361960606589813E-2</v>
      </c>
      <c r="S306" s="5">
        <v>8.6611810986339702E-2</v>
      </c>
      <c r="T306" s="5">
        <v>8.6871682056344671E-2</v>
      </c>
      <c r="U306" s="5">
        <v>9.1980560032573766E-2</v>
      </c>
      <c r="V306" s="5">
        <v>8.9274022686524332E-2</v>
      </c>
      <c r="W306" s="5">
        <v>8.7709952175838199E-2</v>
      </c>
      <c r="X306" s="5">
        <v>8.9274022686524332E-2</v>
      </c>
      <c r="Y306" s="5">
        <v>0</v>
      </c>
      <c r="Z306" s="5">
        <v>7.7352872769431341E-2</v>
      </c>
      <c r="AA306" s="5">
        <v>8.3573236639955972E-2</v>
      </c>
    </row>
    <row r="307" spans="1:27" x14ac:dyDescent="0.35">
      <c r="A307" s="61">
        <v>27544</v>
      </c>
      <c r="B307">
        <v>5.2271000000000001</v>
      </c>
      <c r="C307" s="1" t="str">
        <f t="shared" si="2"/>
        <v/>
      </c>
      <c r="D307" s="2">
        <v>1975</v>
      </c>
      <c r="E307" s="9">
        <v>6</v>
      </c>
      <c r="F307" s="5">
        <v>9.9782342888199579E-2</v>
      </c>
      <c r="G307" s="5">
        <v>8.646887022621319E-2</v>
      </c>
      <c r="H307" s="5">
        <v>8.1216824577515376E-2</v>
      </c>
      <c r="I307" s="5">
        <v>7.577328990866096E-2</v>
      </c>
      <c r="J307" s="5">
        <v>8.7412500381797154E-2</v>
      </c>
      <c r="K307" s="5">
        <v>9.1222173222588229E-2</v>
      </c>
      <c r="L307" s="5">
        <v>8.7412500381797154E-2</v>
      </c>
      <c r="M307" s="5">
        <v>0</v>
      </c>
      <c r="N307" s="5">
        <v>9.7719080749596204E-2</v>
      </c>
      <c r="O307" s="5">
        <v>0</v>
      </c>
      <c r="P307" s="10">
        <v>9.3779253999369344E-2</v>
      </c>
      <c r="Q307" s="18">
        <v>1975</v>
      </c>
      <c r="R307" s="14">
        <v>0.12016645831742928</v>
      </c>
      <c r="S307" s="5">
        <v>9.5840691013517609E-2</v>
      </c>
      <c r="T307" s="5">
        <v>8.9942024981414542E-2</v>
      </c>
      <c r="U307" s="5">
        <v>8.4884051752060166E-2</v>
      </c>
      <c r="V307" s="5">
        <v>9.706883311369352E-2</v>
      </c>
      <c r="W307" s="5">
        <v>0.10112618289169827</v>
      </c>
      <c r="X307" s="5">
        <v>9.706883311369352E-2</v>
      </c>
      <c r="Y307" s="5">
        <v>0</v>
      </c>
      <c r="Z307" s="5">
        <v>0.10806827690743966</v>
      </c>
      <c r="AA307" s="5">
        <v>0.10196932717104502</v>
      </c>
    </row>
    <row r="308" spans="1:27" x14ac:dyDescent="0.35">
      <c r="A308" s="61">
        <v>27575</v>
      </c>
      <c r="B308">
        <v>5.3423999999999996</v>
      </c>
      <c r="C308" s="1" t="str">
        <f t="shared" si="2"/>
        <v/>
      </c>
      <c r="D308" s="2">
        <v>1975</v>
      </c>
      <c r="E308" s="9">
        <v>7</v>
      </c>
      <c r="F308" s="5">
        <v>-6.1219242211612374E-2</v>
      </c>
      <c r="G308" s="5">
        <v>-7.6658142840783899E-2</v>
      </c>
      <c r="H308" s="5">
        <v>-8.1188064283866213E-2</v>
      </c>
      <c r="I308" s="5">
        <v>-8.4643551898141642E-2</v>
      </c>
      <c r="J308" s="5">
        <v>-7.7793559824699279E-2</v>
      </c>
      <c r="K308" s="5">
        <v>-7.4748401293543557E-2</v>
      </c>
      <c r="L308" s="5">
        <v>-7.7793559824699279E-2</v>
      </c>
      <c r="M308" s="5">
        <v>0</v>
      </c>
      <c r="N308" s="5">
        <v>-7.5510392603869742E-2</v>
      </c>
      <c r="O308" s="5">
        <v>0</v>
      </c>
      <c r="P308" s="10">
        <v>-7.8017681353894835E-2</v>
      </c>
      <c r="Q308" s="18">
        <v>1975</v>
      </c>
      <c r="R308" s="14">
        <v>-5.6709876255255469E-2</v>
      </c>
      <c r="S308" s="5">
        <v>-6.8890740695545266E-2</v>
      </c>
      <c r="T308" s="5">
        <v>-7.2944575638846668E-2</v>
      </c>
      <c r="U308" s="5">
        <v>-7.6800619172077339E-2</v>
      </c>
      <c r="V308" s="5">
        <v>-7.1527800433523567E-2</v>
      </c>
      <c r="W308" s="5">
        <v>-6.7857496141809664E-2</v>
      </c>
      <c r="X308" s="5">
        <v>-7.1527800433523567E-2</v>
      </c>
      <c r="Y308" s="5">
        <v>0</v>
      </c>
      <c r="Z308" s="5">
        <v>-6.6510142469044381E-2</v>
      </c>
      <c r="AA308" s="5">
        <v>-7.0776422177140613E-2</v>
      </c>
    </row>
    <row r="309" spans="1:27" x14ac:dyDescent="0.35">
      <c r="A309" s="61">
        <v>27606</v>
      </c>
      <c r="B309">
        <v>6.1336000000000004</v>
      </c>
      <c r="C309" s="1" t="str">
        <f t="shared" si="2"/>
        <v/>
      </c>
      <c r="D309" s="2">
        <v>1975</v>
      </c>
      <c r="E309" s="9">
        <v>8</v>
      </c>
      <c r="F309" s="5">
        <v>-1.0362792396150825E-2</v>
      </c>
      <c r="G309" s="5">
        <v>-1.0591131339257756E-2</v>
      </c>
      <c r="H309" s="5">
        <v>-1.0946206845751975E-2</v>
      </c>
      <c r="I309" s="5">
        <v>-1.0480913552484941E-2</v>
      </c>
      <c r="J309" s="5">
        <v>-1.3879411747292606E-2</v>
      </c>
      <c r="K309" s="5">
        <v>-1.3893515519982805E-2</v>
      </c>
      <c r="L309" s="5">
        <v>-1.3879411747292606E-2</v>
      </c>
      <c r="M309" s="5">
        <v>0</v>
      </c>
      <c r="N309" s="5">
        <v>-1.0725118406341451E-2</v>
      </c>
      <c r="O309" s="5">
        <v>0</v>
      </c>
      <c r="P309" s="10">
        <v>-1.3408097514286755E-2</v>
      </c>
      <c r="Q309" s="18">
        <v>1975</v>
      </c>
      <c r="R309" s="14">
        <v>5.1118567303064218E-3</v>
      </c>
      <c r="S309" s="5">
        <v>5.6006606948149681E-3</v>
      </c>
      <c r="T309" s="5">
        <v>2.5144171830398096E-3</v>
      </c>
      <c r="U309" s="5">
        <v>2.3067263417392843E-3</v>
      </c>
      <c r="V309" s="5">
        <v>3.7786759209804278E-3</v>
      </c>
      <c r="W309" s="5">
        <v>4.5981087055087799E-3</v>
      </c>
      <c r="X309" s="5">
        <v>3.7786759209804278E-3</v>
      </c>
      <c r="Y309" s="5">
        <v>0</v>
      </c>
      <c r="Z309" s="5">
        <v>3.8060530642870967E-3</v>
      </c>
      <c r="AA309" s="5">
        <v>3.6820491978195005E-3</v>
      </c>
    </row>
    <row r="310" spans="1:27" x14ac:dyDescent="0.35">
      <c r="A310" s="61">
        <v>27635</v>
      </c>
      <c r="B310">
        <v>6.4419000000000004</v>
      </c>
      <c r="C310" s="1" t="str">
        <f t="shared" si="2"/>
        <v/>
      </c>
      <c r="D310" s="2">
        <v>1975</v>
      </c>
      <c r="E310" s="9">
        <v>9</v>
      </c>
      <c r="F310" s="5">
        <v>-4.2429968490311408E-2</v>
      </c>
      <c r="G310" s="5">
        <v>-3.3148471940091094E-2</v>
      </c>
      <c r="H310" s="5">
        <v>-3.3506733755128533E-2</v>
      </c>
      <c r="I310" s="5">
        <v>-3.2981813377967795E-2</v>
      </c>
      <c r="J310" s="5">
        <v>-3.3046119200580537E-2</v>
      </c>
      <c r="K310" s="5">
        <v>-3.3388838633953984E-2</v>
      </c>
      <c r="L310" s="5">
        <v>-3.3046119200580537E-2</v>
      </c>
      <c r="M310" s="5">
        <v>0</v>
      </c>
      <c r="N310" s="5">
        <v>-3.4341150666900896E-2</v>
      </c>
      <c r="O310" s="5">
        <v>0</v>
      </c>
      <c r="P310" s="10">
        <v>-3.1383468895423677E-2</v>
      </c>
      <c r="Q310" s="18">
        <v>1975</v>
      </c>
      <c r="R310" s="14">
        <v>-2.5802620828064195E-2</v>
      </c>
      <c r="S310" s="5">
        <v>-2.4811489242641687E-2</v>
      </c>
      <c r="T310" s="5">
        <v>-2.4899436607418796E-2</v>
      </c>
      <c r="U310" s="5">
        <v>-2.4949703898694657E-2</v>
      </c>
      <c r="V310" s="5">
        <v>-2.5006841287004165E-2</v>
      </c>
      <c r="W310" s="5">
        <v>-2.4837450552563013E-2</v>
      </c>
      <c r="X310" s="5">
        <v>-2.5006841287004165E-2</v>
      </c>
      <c r="Y310" s="5">
        <v>0</v>
      </c>
      <c r="Z310" s="5">
        <v>-2.6375087837751113E-2</v>
      </c>
      <c r="AA310" s="5">
        <v>-2.3648236915471358E-2</v>
      </c>
    </row>
    <row r="311" spans="1:27" x14ac:dyDescent="0.35">
      <c r="A311" s="61">
        <v>27667</v>
      </c>
      <c r="B311">
        <v>6.4189999999999996</v>
      </c>
      <c r="C311" s="1" t="str">
        <f t="shared" si="2"/>
        <v/>
      </c>
      <c r="D311" s="2">
        <v>1975</v>
      </c>
      <c r="E311" s="9">
        <v>10</v>
      </c>
      <c r="F311" s="5">
        <v>8.5162767314357332E-2</v>
      </c>
      <c r="G311" s="5">
        <v>7.6379520884534785E-2</v>
      </c>
      <c r="H311" s="5">
        <v>7.3708186279585045E-2</v>
      </c>
      <c r="I311" s="5">
        <v>7.5227136213916815E-2</v>
      </c>
      <c r="J311" s="5">
        <v>8.2563755291794008E-2</v>
      </c>
      <c r="K311" s="5">
        <v>8.1420956115965379E-2</v>
      </c>
      <c r="L311" s="5">
        <v>8.2563755291794008E-2</v>
      </c>
      <c r="M311" s="5">
        <v>0</v>
      </c>
      <c r="N311" s="5">
        <v>7.2265719297471193E-2</v>
      </c>
      <c r="O311" s="5">
        <v>0</v>
      </c>
      <c r="P311" s="10">
        <v>7.6637582681116131E-2</v>
      </c>
      <c r="Q311" s="18">
        <v>1975</v>
      </c>
      <c r="R311" s="14">
        <v>8.8590234036232091E-2</v>
      </c>
      <c r="S311" s="5">
        <v>8.3199229046448567E-2</v>
      </c>
      <c r="T311" s="5">
        <v>8.0899023676951468E-2</v>
      </c>
      <c r="U311" s="5">
        <v>8.2275624112687129E-2</v>
      </c>
      <c r="V311" s="5">
        <v>8.8144530328564494E-2</v>
      </c>
      <c r="W311" s="5">
        <v>8.749076863669579E-2</v>
      </c>
      <c r="X311" s="5">
        <v>8.8144530328564494E-2</v>
      </c>
      <c r="Y311" s="5">
        <v>0</v>
      </c>
      <c r="Z311" s="5">
        <v>7.7794033689127504E-2</v>
      </c>
      <c r="AA311" s="5">
        <v>8.3085088647185126E-2</v>
      </c>
    </row>
    <row r="312" spans="1:27" x14ac:dyDescent="0.35">
      <c r="A312" s="61">
        <v>27698</v>
      </c>
      <c r="B312">
        <v>5.9568000000000003</v>
      </c>
      <c r="C312" s="1" t="str">
        <f t="shared" si="2"/>
        <v/>
      </c>
      <c r="D312" s="2">
        <v>1975</v>
      </c>
      <c r="E312" s="9">
        <v>11</v>
      </c>
      <c r="F312" s="5">
        <v>2.1539782865476663E-2</v>
      </c>
      <c r="G312" s="5">
        <v>1.0497937275110544E-2</v>
      </c>
      <c r="H312" s="5">
        <v>9.7666278789890447E-3</v>
      </c>
      <c r="I312" s="5">
        <v>6.8687206823554205E-3</v>
      </c>
      <c r="J312" s="5">
        <v>9.5382899173354751E-3</v>
      </c>
      <c r="K312" s="5">
        <v>1.2087808521611541E-2</v>
      </c>
      <c r="L312" s="5">
        <v>9.5382899173354751E-3</v>
      </c>
      <c r="M312" s="5">
        <v>0</v>
      </c>
      <c r="N312" s="5">
        <v>1.446543241697611E-2</v>
      </c>
      <c r="O312" s="5">
        <v>0</v>
      </c>
      <c r="P312" s="10">
        <v>9.1743914998604209E-3</v>
      </c>
      <c r="Q312" s="18">
        <v>1975</v>
      </c>
      <c r="R312" s="14">
        <v>3.8093744566847311E-2</v>
      </c>
      <c r="S312" s="5">
        <v>2.8001241707065069E-2</v>
      </c>
      <c r="T312" s="5">
        <v>2.4788996409948423E-2</v>
      </c>
      <c r="U312" s="5">
        <v>2.102167727530966E-2</v>
      </c>
      <c r="V312" s="5">
        <v>2.8059556706465334E-2</v>
      </c>
      <c r="W312" s="5">
        <v>3.150534607082326E-2</v>
      </c>
      <c r="X312" s="5">
        <v>2.8059556706465334E-2</v>
      </c>
      <c r="Y312" s="5">
        <v>0</v>
      </c>
      <c r="Z312" s="5">
        <v>3.3074771067751328E-2</v>
      </c>
      <c r="AA312" s="5">
        <v>2.7410894879594826E-2</v>
      </c>
    </row>
    <row r="313" spans="1:27" x14ac:dyDescent="0.35">
      <c r="A313" s="61">
        <v>27726</v>
      </c>
      <c r="B313">
        <v>5.4759000000000002</v>
      </c>
      <c r="C313" s="1" t="str">
        <f t="shared" si="2"/>
        <v/>
      </c>
      <c r="D313" s="2">
        <v>1975</v>
      </c>
      <c r="E313" s="9">
        <v>12</v>
      </c>
      <c r="F313" s="5">
        <v>-5.732392382295122E-3</v>
      </c>
      <c r="G313" s="5">
        <v>1.2391257161951375E-2</v>
      </c>
      <c r="H313" s="5">
        <v>1.0637139438939493E-2</v>
      </c>
      <c r="I313" s="5">
        <v>1.1197469792449137E-2</v>
      </c>
      <c r="J313" s="5">
        <v>1.1374640471631219E-2</v>
      </c>
      <c r="K313" s="5">
        <v>1.0990719040520408E-2</v>
      </c>
      <c r="L313" s="5">
        <v>1.1374640471631219E-2</v>
      </c>
      <c r="M313" s="5">
        <v>0</v>
      </c>
      <c r="N313" s="5">
        <v>2.5886557662365244E-2</v>
      </c>
      <c r="O313" s="5">
        <v>0</v>
      </c>
      <c r="P313" s="10">
        <v>1.1537773329842474E-2</v>
      </c>
      <c r="Q313" s="18">
        <v>1975</v>
      </c>
      <c r="R313" s="14">
        <v>6.4006678973038593E-3</v>
      </c>
      <c r="S313" s="5">
        <v>1.8279828776664342E-2</v>
      </c>
      <c r="T313" s="5">
        <v>1.66457957928389E-2</v>
      </c>
      <c r="U313" s="5">
        <v>1.7324908989538496E-2</v>
      </c>
      <c r="V313" s="5">
        <v>1.7257512087126003E-2</v>
      </c>
      <c r="W313" s="5">
        <v>1.6859282628974123E-2</v>
      </c>
      <c r="X313" s="5">
        <v>1.7257512087126003E-2</v>
      </c>
      <c r="Y313" s="5">
        <v>0</v>
      </c>
      <c r="Z313" s="5">
        <v>3.0913750789798231E-2</v>
      </c>
      <c r="AA313" s="5">
        <v>1.6942753962858305E-2</v>
      </c>
    </row>
    <row r="314" spans="1:27" x14ac:dyDescent="0.35">
      <c r="A314" s="61">
        <v>27759</v>
      </c>
      <c r="B314">
        <v>5.4432</v>
      </c>
      <c r="C314" s="1">
        <f t="shared" si="2"/>
        <v>5.4432</v>
      </c>
      <c r="D314" s="2">
        <v>1976</v>
      </c>
      <c r="E314" s="9">
        <v>1</v>
      </c>
      <c r="F314" s="5">
        <v>9.009864611193652E-2</v>
      </c>
      <c r="G314" s="5">
        <v>9.6742839039838616E-2</v>
      </c>
      <c r="H314" s="5">
        <v>9.9733649454568127E-2</v>
      </c>
      <c r="I314" s="5">
        <v>9.5030655907221262E-2</v>
      </c>
      <c r="J314" s="5">
        <v>8.9359540788543274E-2</v>
      </c>
      <c r="K314" s="5">
        <v>9.400242964183475E-2</v>
      </c>
      <c r="L314" s="5">
        <v>8.9359540788543274E-2</v>
      </c>
      <c r="M314" s="5">
        <v>0</v>
      </c>
      <c r="N314" s="5">
        <v>0.10966705010889853</v>
      </c>
      <c r="O314" s="5">
        <v>0</v>
      </c>
      <c r="P314" s="10">
        <v>9.4486156062916785E-2</v>
      </c>
      <c r="Q314" s="18">
        <v>1976</v>
      </c>
      <c r="R314" s="14">
        <v>9.3603376715553327E-2</v>
      </c>
      <c r="S314" s="5">
        <v>0.1035279562558096</v>
      </c>
      <c r="T314" s="5">
        <v>0.10713805570206933</v>
      </c>
      <c r="U314" s="5">
        <v>0.10231365192383012</v>
      </c>
      <c r="V314" s="5">
        <v>9.5051901097207042E-2</v>
      </c>
      <c r="W314" s="5">
        <v>0.10017355549665025</v>
      </c>
      <c r="X314" s="5">
        <v>9.5051901097207042E-2</v>
      </c>
      <c r="Y314" s="5">
        <v>0</v>
      </c>
      <c r="Z314" s="5">
        <v>0.11454877128010232</v>
      </c>
      <c r="AA314" s="5">
        <v>0.10095300638319488</v>
      </c>
    </row>
    <row r="315" spans="1:27" x14ac:dyDescent="0.35">
      <c r="A315" s="61">
        <v>27789</v>
      </c>
      <c r="B315">
        <v>4.8685999999999998</v>
      </c>
      <c r="C315" s="1" t="str">
        <f t="shared" si="2"/>
        <v/>
      </c>
      <c r="D315" s="2">
        <v>1976</v>
      </c>
      <c r="E315" s="9">
        <v>2</v>
      </c>
      <c r="F315" s="5">
        <v>-6.3362071206987114E-2</v>
      </c>
      <c r="G315" s="5">
        <v>-5.0074948603305254E-2</v>
      </c>
      <c r="H315" s="5">
        <v>-5.0198427886106657E-2</v>
      </c>
      <c r="I315" s="5">
        <v>-4.4323877625560011E-2</v>
      </c>
      <c r="J315" s="5">
        <v>-5.1740339081748431E-2</v>
      </c>
      <c r="K315" s="5">
        <v>-5.5351559086029255E-2</v>
      </c>
      <c r="L315" s="5">
        <v>-5.1740339081748431E-2</v>
      </c>
      <c r="M315" s="5">
        <v>0</v>
      </c>
      <c r="N315" s="5">
        <v>-5.3099097653156402E-2</v>
      </c>
      <c r="O315" s="5">
        <v>0</v>
      </c>
      <c r="P315" s="10">
        <v>-5.1871998500357376E-2</v>
      </c>
      <c r="Q315" s="18">
        <v>1976</v>
      </c>
      <c r="R315" s="14">
        <v>-4.8970249239236444E-2</v>
      </c>
      <c r="S315" s="5">
        <v>-3.6160704040557573E-2</v>
      </c>
      <c r="T315" s="5">
        <v>-3.8104527235727256E-2</v>
      </c>
      <c r="U315" s="5">
        <v>-3.3590590445402267E-2</v>
      </c>
      <c r="V315" s="5">
        <v>-3.7200482641358924E-2</v>
      </c>
      <c r="W315" s="5">
        <v>-3.9951533738933252E-2</v>
      </c>
      <c r="X315" s="5">
        <v>-3.7200482641358924E-2</v>
      </c>
      <c r="Y315" s="5">
        <v>0</v>
      </c>
      <c r="Z315" s="5">
        <v>-3.7347839925376422E-2</v>
      </c>
      <c r="AA315" s="5">
        <v>-3.6959295300913186E-2</v>
      </c>
    </row>
    <row r="316" spans="1:27" x14ac:dyDescent="0.35">
      <c r="A316" s="61">
        <v>27817</v>
      </c>
      <c r="B316">
        <v>4.8811</v>
      </c>
      <c r="C316" s="1" t="str">
        <f t="shared" si="2"/>
        <v/>
      </c>
      <c r="D316" s="2">
        <v>1976</v>
      </c>
      <c r="E316" s="9">
        <v>3</v>
      </c>
      <c r="F316" s="5">
        <v>-4.005240761344047E-3</v>
      </c>
      <c r="G316" s="5">
        <v>-1.3064576469063727E-3</v>
      </c>
      <c r="H316" s="5">
        <v>-6.1566250068613914E-5</v>
      </c>
      <c r="I316" s="5">
        <v>-1.3919530075538452E-3</v>
      </c>
      <c r="J316" s="5">
        <v>-8.2301272147534748E-4</v>
      </c>
      <c r="K316" s="5">
        <v>-9.8159264259669145E-4</v>
      </c>
      <c r="L316" s="5">
        <v>-8.2301272147534748E-4</v>
      </c>
      <c r="M316" s="5">
        <v>0</v>
      </c>
      <c r="N316" s="5">
        <v>-1.2728213530649683E-3</v>
      </c>
      <c r="O316" s="5">
        <v>0</v>
      </c>
      <c r="P316" s="10">
        <v>9.2614048904859371E-4</v>
      </c>
      <c r="Q316" s="18">
        <v>1976</v>
      </c>
      <c r="R316" s="14">
        <v>9.6593379633616513E-3</v>
      </c>
      <c r="S316" s="5">
        <v>6.4010232961419014E-3</v>
      </c>
      <c r="T316" s="5">
        <v>7.9884274585162625E-3</v>
      </c>
      <c r="U316" s="5">
        <v>6.7462822155846865E-3</v>
      </c>
      <c r="V316" s="5">
        <v>7.3247040338644941E-3</v>
      </c>
      <c r="W316" s="5">
        <v>7.274383286024178E-3</v>
      </c>
      <c r="X316" s="5">
        <v>7.3247040338644941E-3</v>
      </c>
      <c r="Y316" s="5">
        <v>0</v>
      </c>
      <c r="Z316" s="5">
        <v>5.0347147285203482E-3</v>
      </c>
      <c r="AA316" s="5">
        <v>8.2156098756616565E-3</v>
      </c>
    </row>
    <row r="317" spans="1:27" x14ac:dyDescent="0.35">
      <c r="A317" s="61">
        <v>27850</v>
      </c>
      <c r="B317">
        <v>5.0008999999999997</v>
      </c>
      <c r="C317" s="1" t="str">
        <f t="shared" si="2"/>
        <v/>
      </c>
      <c r="D317" s="2">
        <v>1976</v>
      </c>
      <c r="E317" s="9">
        <v>4</v>
      </c>
      <c r="F317" s="5">
        <v>1.1961441567004769E-3</v>
      </c>
      <c r="G317" s="5">
        <v>2.1673548095679646E-3</v>
      </c>
      <c r="H317" s="5">
        <v>3.9507372194672137E-3</v>
      </c>
      <c r="I317" s="5">
        <v>4.8535105749299545E-3</v>
      </c>
      <c r="J317" s="5">
        <v>4.9008462102609583E-3</v>
      </c>
      <c r="K317" s="5">
        <v>2.9732951585015001E-3</v>
      </c>
      <c r="L317" s="5">
        <v>4.9008462102609583E-3</v>
      </c>
      <c r="M317" s="5">
        <v>0</v>
      </c>
      <c r="N317" s="5">
        <v>6.7501689432104316E-3</v>
      </c>
      <c r="O317" s="5">
        <v>0</v>
      </c>
      <c r="P317" s="10">
        <v>2.7466681862734627E-3</v>
      </c>
      <c r="Q317" s="18">
        <v>1976</v>
      </c>
      <c r="R317" s="14">
        <v>4.5794268640435391E-3</v>
      </c>
      <c r="S317" s="5">
        <v>8.3960050841484918E-3</v>
      </c>
      <c r="T317" s="5">
        <v>1.0627939680416853E-2</v>
      </c>
      <c r="U317" s="5">
        <v>1.1327263848807133E-2</v>
      </c>
      <c r="V317" s="5">
        <v>1.0057455171705396E-2</v>
      </c>
      <c r="W317" s="5">
        <v>8.6438258701162958E-3</v>
      </c>
      <c r="X317" s="5">
        <v>1.0057455171705396E-2</v>
      </c>
      <c r="Y317" s="5">
        <v>0</v>
      </c>
      <c r="Z317" s="5">
        <v>1.1515668299486288E-2</v>
      </c>
      <c r="AA317" s="5">
        <v>8.7045943072142501E-3</v>
      </c>
    </row>
    <row r="318" spans="1:27" x14ac:dyDescent="0.35">
      <c r="A318" s="61">
        <v>27880</v>
      </c>
      <c r="B318">
        <v>4.8567</v>
      </c>
      <c r="C318" s="1" t="str">
        <f t="shared" si="2"/>
        <v/>
      </c>
      <c r="D318" s="2">
        <v>1976</v>
      </c>
      <c r="E318" s="9">
        <v>5</v>
      </c>
      <c r="F318" s="5">
        <v>-3.6620062000911661E-2</v>
      </c>
      <c r="G318" s="5">
        <v>-3.529188789305223E-2</v>
      </c>
      <c r="H318" s="5">
        <v>-3.4378948018701339E-2</v>
      </c>
      <c r="I318" s="5">
        <v>-3.3180217407849967E-2</v>
      </c>
      <c r="J318" s="5">
        <v>-3.7535684269920322E-2</v>
      </c>
      <c r="K318" s="5">
        <v>-3.8510843176220243E-2</v>
      </c>
      <c r="L318" s="5">
        <v>-3.7535684269920322E-2</v>
      </c>
      <c r="M318" s="5">
        <v>0</v>
      </c>
      <c r="N318" s="5">
        <v>-3.2419213158192572E-2</v>
      </c>
      <c r="O318" s="5">
        <v>0</v>
      </c>
      <c r="P318" s="10">
        <v>-3.5985617027895433E-2</v>
      </c>
      <c r="Q318" s="18">
        <v>1976</v>
      </c>
      <c r="R318" s="14">
        <v>-2.2860645117345733E-2</v>
      </c>
      <c r="S318" s="5">
        <v>-2.0992766902656484E-2</v>
      </c>
      <c r="T318" s="5">
        <v>-2.2501431412467288E-2</v>
      </c>
      <c r="U318" s="5">
        <v>-2.2051698690901882E-2</v>
      </c>
      <c r="V318" s="5">
        <v>-2.2725089658755554E-2</v>
      </c>
      <c r="W318" s="5">
        <v>-2.2982712737824602E-2</v>
      </c>
      <c r="X318" s="5">
        <v>-2.2725089658755554E-2</v>
      </c>
      <c r="Y318" s="5">
        <v>0</v>
      </c>
      <c r="Z318" s="5">
        <v>-1.6204952920909749E-2</v>
      </c>
      <c r="AA318" s="5">
        <v>-2.1178446319204586E-2</v>
      </c>
    </row>
    <row r="319" spans="1:27" x14ac:dyDescent="0.35">
      <c r="A319" s="61">
        <v>27911</v>
      </c>
      <c r="B319">
        <v>5.2030000000000003</v>
      </c>
      <c r="C319" s="1" t="str">
        <f t="shared" si="2"/>
        <v/>
      </c>
      <c r="D319" s="2">
        <v>1976</v>
      </c>
      <c r="E319" s="9">
        <v>6</v>
      </c>
      <c r="F319" s="5">
        <v>1.8393550025941369E-2</v>
      </c>
      <c r="G319" s="5">
        <v>3.0725386901704177E-2</v>
      </c>
      <c r="H319" s="5">
        <v>3.3255723303965735E-2</v>
      </c>
      <c r="I319" s="5">
        <v>3.3803148065638021E-2</v>
      </c>
      <c r="J319" s="5">
        <v>3.2795490470035618E-2</v>
      </c>
      <c r="K319" s="5">
        <v>3.1285545009584387E-2</v>
      </c>
      <c r="L319" s="5">
        <v>3.2795490470035618E-2</v>
      </c>
      <c r="M319" s="5">
        <v>0</v>
      </c>
      <c r="N319" s="5">
        <v>3.3945175625299605E-2</v>
      </c>
      <c r="O319" s="5">
        <v>0</v>
      </c>
      <c r="P319" s="10">
        <v>3.2995198969453327E-2</v>
      </c>
      <c r="Q319" s="18">
        <v>1976</v>
      </c>
      <c r="R319" s="14">
        <v>2.9806072576726579E-2</v>
      </c>
      <c r="S319" s="5">
        <v>3.6328002843496236E-2</v>
      </c>
      <c r="T319" s="5">
        <v>3.9241312501684868E-2</v>
      </c>
      <c r="U319" s="5">
        <v>3.9829178601354813E-2</v>
      </c>
      <c r="V319" s="5">
        <v>3.8432384657494351E-2</v>
      </c>
      <c r="W319" s="5">
        <v>3.6933277292448989E-2</v>
      </c>
      <c r="X319" s="5">
        <v>3.8432384657494351E-2</v>
      </c>
      <c r="Y319" s="5">
        <v>0</v>
      </c>
      <c r="Z319" s="5">
        <v>3.8546889060714726E-2</v>
      </c>
      <c r="AA319" s="5">
        <v>3.8149874951453284E-2</v>
      </c>
    </row>
    <row r="320" spans="1:27" x14ac:dyDescent="0.35">
      <c r="A320" s="61">
        <v>27941</v>
      </c>
      <c r="B320">
        <v>5.4077000000000002</v>
      </c>
      <c r="C320" s="1" t="str">
        <f t="shared" si="2"/>
        <v/>
      </c>
      <c r="D320" s="2">
        <v>1976</v>
      </c>
      <c r="E320" s="9">
        <v>7</v>
      </c>
      <c r="F320" s="5">
        <v>4.0076802366623872E-2</v>
      </c>
      <c r="G320" s="5">
        <v>4.2559133922116021E-2</v>
      </c>
      <c r="H320" s="5">
        <v>4.3010897490371743E-2</v>
      </c>
      <c r="I320" s="5">
        <v>4.5374697694939813E-2</v>
      </c>
      <c r="J320" s="5">
        <v>4.3380462594797178E-2</v>
      </c>
      <c r="K320" s="5">
        <v>4.0888749082823951E-2</v>
      </c>
      <c r="L320" s="5">
        <v>4.3380462594797178E-2</v>
      </c>
      <c r="M320" s="5">
        <v>0</v>
      </c>
      <c r="N320" s="5">
        <v>4.0696559356129126E-2</v>
      </c>
      <c r="O320" s="5">
        <v>0</v>
      </c>
      <c r="P320" s="10">
        <v>4.2481459477920779E-2</v>
      </c>
      <c r="Q320" s="18">
        <v>1976</v>
      </c>
      <c r="R320" s="14">
        <v>4.3885402500152576E-2</v>
      </c>
      <c r="S320" s="5">
        <v>4.9115188818181124E-2</v>
      </c>
      <c r="T320" s="5">
        <v>5.0028325981857073E-2</v>
      </c>
      <c r="U320" s="5">
        <v>5.2115849347109978E-2</v>
      </c>
      <c r="V320" s="5">
        <v>4.9024459744919084E-2</v>
      </c>
      <c r="W320" s="5">
        <v>4.7273161095993166E-2</v>
      </c>
      <c r="X320" s="5">
        <v>4.9024459744919084E-2</v>
      </c>
      <c r="Y320" s="5">
        <v>0</v>
      </c>
      <c r="Z320" s="5">
        <v>4.6142349648997993E-2</v>
      </c>
      <c r="AA320" s="5">
        <v>4.8733608203668746E-2</v>
      </c>
    </row>
    <row r="321" spans="1:27" x14ac:dyDescent="0.35">
      <c r="A321" s="61">
        <v>27971</v>
      </c>
      <c r="B321">
        <v>5.23</v>
      </c>
      <c r="C321" s="1" t="str">
        <f t="shared" si="2"/>
        <v/>
      </c>
      <c r="D321" s="2">
        <v>1976</v>
      </c>
      <c r="E321" s="9">
        <v>8</v>
      </c>
      <c r="F321" s="5">
        <v>2.0790314881921144E-2</v>
      </c>
      <c r="G321" s="5">
        <v>1.9089057447986099E-2</v>
      </c>
      <c r="H321" s="5">
        <v>1.6634714261022247E-2</v>
      </c>
      <c r="I321" s="5">
        <v>1.5235759695269659E-2</v>
      </c>
      <c r="J321" s="5">
        <v>1.7284471400054981E-2</v>
      </c>
      <c r="K321" s="5">
        <v>1.9521276423899208E-2</v>
      </c>
      <c r="L321" s="5">
        <v>1.7284471400054981E-2</v>
      </c>
      <c r="M321" s="5">
        <v>0</v>
      </c>
      <c r="N321" s="5">
        <v>1.9519914583543643E-2</v>
      </c>
      <c r="O321" s="5">
        <v>0</v>
      </c>
      <c r="P321" s="10">
        <v>1.6625260253269606E-2</v>
      </c>
      <c r="Q321" s="18">
        <v>1976</v>
      </c>
      <c r="R321" s="14">
        <v>3.7307451366112833E-2</v>
      </c>
      <c r="S321" s="5">
        <v>3.349764571497018E-2</v>
      </c>
      <c r="T321" s="5">
        <v>2.9141231066771564E-2</v>
      </c>
      <c r="U321" s="5">
        <v>2.6977191885201875E-2</v>
      </c>
      <c r="V321" s="5">
        <v>3.261114172827375E-2</v>
      </c>
      <c r="W321" s="5">
        <v>3.5309215071656123E-2</v>
      </c>
      <c r="X321" s="5">
        <v>3.261114172827375E-2</v>
      </c>
      <c r="Y321" s="5">
        <v>0</v>
      </c>
      <c r="Z321" s="5">
        <v>3.623752206523264E-2</v>
      </c>
      <c r="AA321" s="5">
        <v>3.1849014054087479E-2</v>
      </c>
    </row>
    <row r="322" spans="1:27" x14ac:dyDescent="0.35">
      <c r="A322" s="61">
        <v>28003</v>
      </c>
      <c r="B322">
        <v>5.1426999999999996</v>
      </c>
      <c r="C322" s="1" t="str">
        <f t="shared" si="2"/>
        <v/>
      </c>
      <c r="D322" s="2">
        <v>1976</v>
      </c>
      <c r="E322" s="9">
        <v>9</v>
      </c>
      <c r="F322" s="5">
        <v>4.8172725119882735E-2</v>
      </c>
      <c r="G322" s="5">
        <v>5.3496164438644793E-2</v>
      </c>
      <c r="H322" s="5">
        <v>5.5290946310025964E-2</v>
      </c>
      <c r="I322" s="5">
        <v>5.4988991901186404E-2</v>
      </c>
      <c r="J322" s="5">
        <v>5.3601738747503326E-2</v>
      </c>
      <c r="K322" s="5">
        <v>5.4929147635793714E-2</v>
      </c>
      <c r="L322" s="5">
        <v>5.3601738747503326E-2</v>
      </c>
      <c r="M322" s="5">
        <v>0</v>
      </c>
      <c r="N322" s="5">
        <v>4.9446642338320301E-2</v>
      </c>
      <c r="O322" s="5">
        <v>0</v>
      </c>
      <c r="P322" s="10">
        <v>5.2768445939524976E-2</v>
      </c>
      <c r="Q322" s="18">
        <v>1976</v>
      </c>
      <c r="R322" s="14">
        <v>5.4964062741081766E-2</v>
      </c>
      <c r="S322" s="5">
        <v>5.7672358566423138E-2</v>
      </c>
      <c r="T322" s="5">
        <v>5.9729145877354471E-2</v>
      </c>
      <c r="U322" s="5">
        <v>5.9614053446705582E-2</v>
      </c>
      <c r="V322" s="5">
        <v>5.8069053216343113E-2</v>
      </c>
      <c r="W322" s="5">
        <v>5.9167849451512766E-2</v>
      </c>
      <c r="X322" s="5">
        <v>5.8069053216343113E-2</v>
      </c>
      <c r="Y322" s="5">
        <v>0</v>
      </c>
      <c r="Z322" s="5">
        <v>5.2638214609186551E-2</v>
      </c>
      <c r="AA322" s="5">
        <v>5.7021381790749226E-2</v>
      </c>
    </row>
    <row r="323" spans="1:27" x14ac:dyDescent="0.35">
      <c r="A323" s="61">
        <v>28033</v>
      </c>
      <c r="B323">
        <v>5.0833000000000004</v>
      </c>
      <c r="C323" s="1" t="str">
        <f t="shared" si="2"/>
        <v/>
      </c>
      <c r="D323" s="2">
        <v>1976</v>
      </c>
      <c r="E323" s="9">
        <v>10</v>
      </c>
      <c r="F323" s="5">
        <v>-4.407806059497566E-3</v>
      </c>
      <c r="G323" s="5">
        <v>1.4263168974686874E-3</v>
      </c>
      <c r="H323" s="5">
        <v>1.3301501902278396E-3</v>
      </c>
      <c r="I323" s="5">
        <v>2.0449333055253282E-3</v>
      </c>
      <c r="J323" s="5">
        <v>7.5580135483288341E-4</v>
      </c>
      <c r="K323" s="5">
        <v>5.5214024721056475E-4</v>
      </c>
      <c r="L323" s="5">
        <v>7.5580135483288341E-4</v>
      </c>
      <c r="M323" s="5">
        <v>0</v>
      </c>
      <c r="N323" s="5">
        <v>-1.2885450823307233E-3</v>
      </c>
      <c r="O323" s="5">
        <v>0</v>
      </c>
      <c r="P323" s="10">
        <v>7.3053661805817002E-4</v>
      </c>
      <c r="Q323" s="18">
        <v>1976</v>
      </c>
      <c r="R323" s="14">
        <v>-8.3374645387616821E-4</v>
      </c>
      <c r="S323" s="5">
        <v>7.4237713998746664E-3</v>
      </c>
      <c r="T323" s="5">
        <v>7.7433753638757154E-3</v>
      </c>
      <c r="U323" s="5">
        <v>8.1769319819078937E-3</v>
      </c>
      <c r="V323" s="5">
        <v>5.9483203159884273E-3</v>
      </c>
      <c r="W323" s="5">
        <v>6.4482154705626906E-3</v>
      </c>
      <c r="X323" s="5">
        <v>5.9483203159884273E-3</v>
      </c>
      <c r="Y323" s="5">
        <v>0</v>
      </c>
      <c r="Z323" s="5">
        <v>3.7101201329774814E-3</v>
      </c>
      <c r="AA323" s="5">
        <v>6.4806037593700891E-3</v>
      </c>
    </row>
    <row r="324" spans="1:27" x14ac:dyDescent="0.35">
      <c r="A324" s="61">
        <v>28062</v>
      </c>
      <c r="B324">
        <v>4.9184999999999999</v>
      </c>
      <c r="C324" s="1" t="str">
        <f t="shared" si="2"/>
        <v/>
      </c>
      <c r="D324" s="2">
        <v>1976</v>
      </c>
      <c r="E324" s="9">
        <v>11</v>
      </c>
      <c r="F324" s="5">
        <v>2.7683773231962316E-2</v>
      </c>
      <c r="G324" s="5">
        <v>3.8463344123910156E-2</v>
      </c>
      <c r="H324" s="5">
        <v>3.8065157398510206E-2</v>
      </c>
      <c r="I324" s="5">
        <v>4.1709095148881228E-2</v>
      </c>
      <c r="J324" s="5">
        <v>3.5075375745456321E-2</v>
      </c>
      <c r="K324" s="5">
        <v>3.1558117132207839E-2</v>
      </c>
      <c r="L324" s="5">
        <v>3.5075375745456321E-2</v>
      </c>
      <c r="M324" s="5">
        <v>0</v>
      </c>
      <c r="N324" s="5">
        <v>3.586225868543496E-2</v>
      </c>
      <c r="O324" s="5">
        <v>0</v>
      </c>
      <c r="P324" s="10">
        <v>3.6361924031312574E-2</v>
      </c>
      <c r="Q324" s="18">
        <v>1976</v>
      </c>
      <c r="R324" s="14">
        <v>4.1217695915836378E-2</v>
      </c>
      <c r="S324" s="5">
        <v>5.0673091908859387E-2</v>
      </c>
      <c r="T324" s="5">
        <v>4.8319811359232287E-2</v>
      </c>
      <c r="U324" s="5">
        <v>5.1733003111283586E-2</v>
      </c>
      <c r="V324" s="5">
        <v>4.8397229901219863E-2</v>
      </c>
      <c r="W324" s="5">
        <v>4.4920144290745027E-2</v>
      </c>
      <c r="X324" s="5">
        <v>4.8397229901219863E-2</v>
      </c>
      <c r="Y324" s="5">
        <v>0</v>
      </c>
      <c r="Z324" s="5">
        <v>5.0059487922916715E-2</v>
      </c>
      <c r="AA324" s="5">
        <v>4.9483573507376324E-2</v>
      </c>
    </row>
    <row r="325" spans="1:27" x14ac:dyDescent="0.35">
      <c r="A325" s="61">
        <v>28094</v>
      </c>
      <c r="B325">
        <v>4.7526000000000002</v>
      </c>
      <c r="C325" s="1" t="str">
        <f t="shared" si="2"/>
        <v/>
      </c>
      <c r="D325" s="2">
        <v>1976</v>
      </c>
      <c r="E325" s="9">
        <v>12</v>
      </c>
      <c r="F325" s="5">
        <v>5.198833489880058E-2</v>
      </c>
      <c r="G325" s="5">
        <v>6.1813221409168437E-2</v>
      </c>
      <c r="H325" s="5">
        <v>6.7172578138654571E-2</v>
      </c>
      <c r="I325" s="5">
        <v>6.8885823625936662E-2</v>
      </c>
      <c r="J325" s="5">
        <v>5.8389471862344937E-2</v>
      </c>
      <c r="K325" s="5">
        <v>5.6675596731909333E-2</v>
      </c>
      <c r="L325" s="5">
        <v>5.8389471862344937E-2</v>
      </c>
      <c r="M325" s="5">
        <v>0</v>
      </c>
      <c r="N325" s="5">
        <v>5.9701688299911848E-2</v>
      </c>
      <c r="O325" s="5">
        <v>0</v>
      </c>
      <c r="P325" s="10">
        <v>6.0333017593289878E-2</v>
      </c>
      <c r="Q325" s="18">
        <v>1976</v>
      </c>
      <c r="R325" s="14">
        <v>5.9709436603169755E-2</v>
      </c>
      <c r="S325" s="5">
        <v>6.7120906351346543E-2</v>
      </c>
      <c r="T325" s="5">
        <v>7.2986616172954918E-2</v>
      </c>
      <c r="U325" s="5">
        <v>7.4420268325364136E-2</v>
      </c>
      <c r="V325" s="5">
        <v>6.3842643033019675E-2</v>
      </c>
      <c r="W325" s="5">
        <v>6.2219524493317441E-2</v>
      </c>
      <c r="X325" s="5">
        <v>6.3842643033019675E-2</v>
      </c>
      <c r="Y325" s="5">
        <v>0</v>
      </c>
      <c r="Z325" s="5">
        <v>6.4392616275568304E-2</v>
      </c>
      <c r="AA325" s="5">
        <v>6.5686452761412731E-2</v>
      </c>
    </row>
    <row r="326" spans="1:27" x14ac:dyDescent="0.35">
      <c r="A326" s="61">
        <v>28125</v>
      </c>
      <c r="B326">
        <v>4.3464</v>
      </c>
      <c r="C326" s="1">
        <f t="shared" si="2"/>
        <v>4.3464</v>
      </c>
      <c r="D326" s="2">
        <v>1977</v>
      </c>
      <c r="E326" s="9">
        <v>1</v>
      </c>
      <c r="F326" s="5">
        <v>1.1681573025401877E-2</v>
      </c>
      <c r="G326" s="5">
        <v>1.2450117977160207E-2</v>
      </c>
      <c r="H326" s="5">
        <v>9.1943854129153419E-3</v>
      </c>
      <c r="I326" s="5">
        <v>8.6343409030202982E-3</v>
      </c>
      <c r="J326" s="5">
        <v>7.8684236289590596E-3</v>
      </c>
      <c r="K326" s="5">
        <v>9.117915814265817E-3</v>
      </c>
      <c r="L326" s="5">
        <v>7.8684236289590596E-3</v>
      </c>
      <c r="M326" s="5">
        <v>0</v>
      </c>
      <c r="N326" s="5">
        <v>1.9778930921648587E-2</v>
      </c>
      <c r="O326" s="5">
        <v>0</v>
      </c>
      <c r="P326" s="10">
        <v>8.7794494553083829E-3</v>
      </c>
      <c r="Q326" s="18">
        <v>1977</v>
      </c>
      <c r="R326" s="14">
        <v>1.4352002734938803E-2</v>
      </c>
      <c r="S326" s="5">
        <v>1.6678735844504182E-2</v>
      </c>
      <c r="T326" s="5">
        <v>1.3702016351792466E-2</v>
      </c>
      <c r="U326" s="5">
        <v>1.3161619658568123E-2</v>
      </c>
      <c r="V326" s="5">
        <v>1.1410073565821717E-2</v>
      </c>
      <c r="W326" s="5">
        <v>1.2778166012523984E-2</v>
      </c>
      <c r="X326" s="5">
        <v>1.1410073565821717E-2</v>
      </c>
      <c r="Y326" s="5">
        <v>0</v>
      </c>
      <c r="Z326" s="5">
        <v>2.3552835383687392E-2</v>
      </c>
      <c r="AA326" s="5">
        <v>1.2846044284542012E-2</v>
      </c>
    </row>
    <row r="327" spans="1:27" x14ac:dyDescent="0.35">
      <c r="A327" s="61">
        <v>28156</v>
      </c>
      <c r="B327">
        <v>4.6176000000000004</v>
      </c>
      <c r="C327" s="1" t="str">
        <f t="shared" si="2"/>
        <v/>
      </c>
      <c r="D327" s="2">
        <v>1977</v>
      </c>
      <c r="E327" s="9">
        <v>2</v>
      </c>
      <c r="F327" s="5">
        <v>-4.4092663438056311E-2</v>
      </c>
      <c r="G327" s="5">
        <v>-4.0592260627170598E-2</v>
      </c>
      <c r="H327" s="5">
        <v>-4.1915480346174011E-2</v>
      </c>
      <c r="I327" s="5">
        <v>-4.0815251213176848E-2</v>
      </c>
      <c r="J327" s="5">
        <v>-4.0853310335079066E-2</v>
      </c>
      <c r="K327" s="5">
        <v>-4.0637347431707556E-2</v>
      </c>
      <c r="L327" s="5">
        <v>-4.0853310335079066E-2</v>
      </c>
      <c r="M327" s="5">
        <v>0</v>
      </c>
      <c r="N327" s="5">
        <v>-3.9684486036398216E-2</v>
      </c>
      <c r="O327" s="5">
        <v>0</v>
      </c>
      <c r="P327" s="10">
        <v>-4.1766253949126975E-2</v>
      </c>
      <c r="Q327" s="18">
        <v>1977</v>
      </c>
      <c r="R327" s="14">
        <v>-3.2441935260227615E-2</v>
      </c>
      <c r="S327" s="5">
        <v>-3.0451591470074715E-2</v>
      </c>
      <c r="T327" s="5">
        <v>-3.2360013389984565E-2</v>
      </c>
      <c r="U327" s="5">
        <v>-3.1522508757346038E-2</v>
      </c>
      <c r="V327" s="5">
        <v>-2.9663614453102519E-2</v>
      </c>
      <c r="W327" s="5">
        <v>-2.9365644119761291E-2</v>
      </c>
      <c r="X327" s="5">
        <v>-2.9663614453102519E-2</v>
      </c>
      <c r="Y327" s="5">
        <v>0</v>
      </c>
      <c r="Z327" s="5">
        <v>-2.8019898335096688E-2</v>
      </c>
      <c r="AA327" s="5">
        <v>-3.0938020230172378E-2</v>
      </c>
    </row>
    <row r="328" spans="1:27" x14ac:dyDescent="0.35">
      <c r="A328" s="61">
        <v>28184</v>
      </c>
      <c r="B328">
        <v>4.6653000000000002</v>
      </c>
      <c r="C328" s="1" t="str">
        <f t="shared" si="2"/>
        <v/>
      </c>
      <c r="D328" s="2">
        <v>1977</v>
      </c>
      <c r="E328" s="9">
        <v>3</v>
      </c>
      <c r="F328" s="5">
        <v>7.1121738548089262E-3</v>
      </c>
      <c r="G328" s="5">
        <v>1.2867267550469135E-2</v>
      </c>
      <c r="H328" s="5">
        <v>1.1660849896747058E-2</v>
      </c>
      <c r="I328" s="5">
        <v>1.0635891024740387E-2</v>
      </c>
      <c r="J328" s="5">
        <v>8.6967736937036168E-3</v>
      </c>
      <c r="K328" s="5">
        <v>1.0645726801917832E-2</v>
      </c>
      <c r="L328" s="5">
        <v>8.6967736937036168E-3</v>
      </c>
      <c r="M328" s="5">
        <v>0</v>
      </c>
      <c r="N328" s="5">
        <v>1.3591077364450073E-2</v>
      </c>
      <c r="O328" s="5">
        <v>0</v>
      </c>
      <c r="P328" s="10">
        <v>9.5560973384965654E-3</v>
      </c>
      <c r="Q328" s="18">
        <v>1977</v>
      </c>
      <c r="R328" s="14">
        <v>1.6727716114977233E-2</v>
      </c>
      <c r="S328" s="5">
        <v>1.9448121492996018E-2</v>
      </c>
      <c r="T328" s="5">
        <v>1.8625294526445828E-2</v>
      </c>
      <c r="U328" s="5">
        <v>1.6976138335475177E-2</v>
      </c>
      <c r="V328" s="5">
        <v>1.5253362578104642E-2</v>
      </c>
      <c r="W328" s="5">
        <v>1.7488911219622531E-2</v>
      </c>
      <c r="X328" s="5">
        <v>1.5253362578104642E-2</v>
      </c>
      <c r="Y328" s="5">
        <v>0</v>
      </c>
      <c r="Z328" s="5">
        <v>1.9910359932977958E-2</v>
      </c>
      <c r="AA328" s="5">
        <v>1.6150995664232056E-2</v>
      </c>
    </row>
    <row r="329" spans="1:27" x14ac:dyDescent="0.35">
      <c r="A329" s="61">
        <v>28215</v>
      </c>
      <c r="B329">
        <v>4.6025999999999998</v>
      </c>
      <c r="C329" s="1" t="str">
        <f t="shared" si="2"/>
        <v/>
      </c>
      <c r="D329" s="2">
        <v>1977</v>
      </c>
      <c r="E329" s="9">
        <v>4</v>
      </c>
      <c r="F329" s="5">
        <v>2.5736395485129213E-2</v>
      </c>
      <c r="G329" s="5">
        <v>2.444911769124674E-2</v>
      </c>
      <c r="H329" s="5">
        <v>2.2126185367510168E-2</v>
      </c>
      <c r="I329" s="5">
        <v>2.0956129117943513E-2</v>
      </c>
      <c r="J329" s="5">
        <v>2.3247267870002485E-2</v>
      </c>
      <c r="K329" s="5">
        <v>2.3865276451788122E-2</v>
      </c>
      <c r="L329" s="5">
        <v>2.3247267870002485E-2</v>
      </c>
      <c r="M329" s="5">
        <v>0</v>
      </c>
      <c r="N329" s="5">
        <v>2.7810998466078291E-2</v>
      </c>
      <c r="O329" s="5">
        <v>0</v>
      </c>
      <c r="P329" s="10">
        <v>2.5173893527077912E-2</v>
      </c>
      <c r="Q329" s="18">
        <v>1977</v>
      </c>
      <c r="R329" s="14">
        <v>2.8734161258694248E-2</v>
      </c>
      <c r="S329" s="5">
        <v>2.9105341962846608E-2</v>
      </c>
      <c r="T329" s="5">
        <v>2.7091723507426411E-2</v>
      </c>
      <c r="U329" s="5">
        <v>2.5908914493734423E-2</v>
      </c>
      <c r="V329" s="5">
        <v>2.7256078071568091E-2</v>
      </c>
      <c r="W329" s="5">
        <v>2.8051981638209725E-2</v>
      </c>
      <c r="X329" s="5">
        <v>2.7256078071568091E-2</v>
      </c>
      <c r="Y329" s="5">
        <v>0</v>
      </c>
      <c r="Z329" s="5">
        <v>3.1886129069137376E-2</v>
      </c>
      <c r="AA329" s="5">
        <v>2.9671000923194104E-2</v>
      </c>
    </row>
    <row r="330" spans="1:27" x14ac:dyDescent="0.35">
      <c r="A330" s="61">
        <v>28244</v>
      </c>
      <c r="B330">
        <v>4.5354999999999999</v>
      </c>
      <c r="C330" s="1" t="str">
        <f t="shared" si="2"/>
        <v/>
      </c>
      <c r="D330" s="2">
        <v>1977</v>
      </c>
      <c r="E330" s="9">
        <v>5</v>
      </c>
      <c r="F330" s="5">
        <v>1.674801535826139E-3</v>
      </c>
      <c r="G330" s="5">
        <v>8.6737854293987768E-3</v>
      </c>
      <c r="H330" s="5">
        <v>9.4240933403851573E-3</v>
      </c>
      <c r="I330" s="5">
        <v>1.1372814125329296E-2</v>
      </c>
      <c r="J330" s="5">
        <v>5.7931495257739192E-3</v>
      </c>
      <c r="K330" s="5">
        <v>4.9918891876894553E-3</v>
      </c>
      <c r="L330" s="5">
        <v>5.7931495257739192E-3</v>
      </c>
      <c r="M330" s="5">
        <v>0</v>
      </c>
      <c r="N330" s="5">
        <v>4.3729335833275918E-3</v>
      </c>
      <c r="O330" s="5">
        <v>0</v>
      </c>
      <c r="P330" s="10">
        <v>4.5689367799989595E-3</v>
      </c>
      <c r="Q330" s="18">
        <v>1977</v>
      </c>
      <c r="R330" s="14">
        <v>1.4701892900160114E-2</v>
      </c>
      <c r="S330" s="5">
        <v>2.0064441604998328E-2</v>
      </c>
      <c r="T330" s="5">
        <v>2.0116945555974045E-2</v>
      </c>
      <c r="U330" s="5">
        <v>2.1915224657093148E-2</v>
      </c>
      <c r="V330" s="5">
        <v>1.8654448274464764E-2</v>
      </c>
      <c r="W330" s="5">
        <v>1.7917204158999681E-2</v>
      </c>
      <c r="X330" s="5">
        <v>1.8654448274464764E-2</v>
      </c>
      <c r="Y330" s="5">
        <v>0</v>
      </c>
      <c r="Z330" s="5">
        <v>1.8099890695150507E-2</v>
      </c>
      <c r="AA330" s="5">
        <v>1.6787094720247288E-2</v>
      </c>
    </row>
    <row r="331" spans="1:27" x14ac:dyDescent="0.35">
      <c r="A331" s="61">
        <v>28276</v>
      </c>
      <c r="B331">
        <v>4.9561999999999999</v>
      </c>
      <c r="C331" s="1" t="str">
        <f t="shared" si="2"/>
        <v/>
      </c>
      <c r="D331" s="2">
        <v>1977</v>
      </c>
      <c r="E331" s="9">
        <v>6</v>
      </c>
      <c r="F331" s="5">
        <v>3.9621341906158451E-2</v>
      </c>
      <c r="G331" s="5">
        <v>4.3379836044955961E-2</v>
      </c>
      <c r="H331" s="5">
        <v>4.0820410028432161E-2</v>
      </c>
      <c r="I331" s="5">
        <v>4.2631295486338726E-2</v>
      </c>
      <c r="J331" s="5">
        <v>4.3386002668952664E-2</v>
      </c>
      <c r="K331" s="5">
        <v>4.2094552288017256E-2</v>
      </c>
      <c r="L331" s="5">
        <v>4.3386002668952664E-2</v>
      </c>
      <c r="M331" s="5">
        <v>0</v>
      </c>
      <c r="N331" s="5">
        <v>4.7196870282786761E-2</v>
      </c>
      <c r="O331" s="5">
        <v>0</v>
      </c>
      <c r="P331" s="10">
        <v>4.2956886764254479E-2</v>
      </c>
      <c r="Q331" s="18">
        <v>1977</v>
      </c>
      <c r="R331" s="14">
        <v>4.9211210239019573E-2</v>
      </c>
      <c r="S331" s="5">
        <v>4.9976827497843219E-2</v>
      </c>
      <c r="T331" s="5">
        <v>4.7689495683514535E-2</v>
      </c>
      <c r="U331" s="5">
        <v>4.8832891400147793E-2</v>
      </c>
      <c r="V331" s="5">
        <v>4.9866205274784352E-2</v>
      </c>
      <c r="W331" s="5">
        <v>4.8942237907955002E-2</v>
      </c>
      <c r="X331" s="5">
        <v>4.9866205274784352E-2</v>
      </c>
      <c r="Y331" s="5">
        <v>0</v>
      </c>
      <c r="Z331" s="5">
        <v>5.3599848416931675E-2</v>
      </c>
      <c r="AA331" s="5">
        <v>4.9528792468576943E-2</v>
      </c>
    </row>
    <row r="332" spans="1:27" x14ac:dyDescent="0.35">
      <c r="A332" s="61">
        <v>28306</v>
      </c>
      <c r="B332">
        <v>5.0164</v>
      </c>
      <c r="C332" s="1" t="str">
        <f t="shared" si="2"/>
        <v/>
      </c>
      <c r="D332" s="2">
        <v>1977</v>
      </c>
      <c r="E332" s="9">
        <v>7</v>
      </c>
      <c r="F332" s="5">
        <v>2.1839784643760036E-2</v>
      </c>
      <c r="G332" s="5">
        <v>1.4646923894317515E-2</v>
      </c>
      <c r="H332" s="5">
        <v>1.7460788076802177E-2</v>
      </c>
      <c r="I332" s="5">
        <v>1.5482656899814221E-2</v>
      </c>
      <c r="J332" s="5">
        <v>1.6324111608805161E-2</v>
      </c>
      <c r="K332" s="5">
        <v>1.506163489224137E-2</v>
      </c>
      <c r="L332" s="5">
        <v>1.6324111608805161E-2</v>
      </c>
      <c r="M332" s="5">
        <v>0</v>
      </c>
      <c r="N332" s="5">
        <v>1.2447552658430176E-2</v>
      </c>
      <c r="O332" s="5">
        <v>0</v>
      </c>
      <c r="P332" s="10">
        <v>1.7878005230308917E-2</v>
      </c>
      <c r="Q332" s="18">
        <v>1977</v>
      </c>
      <c r="R332" s="14">
        <v>2.40530956159512E-2</v>
      </c>
      <c r="S332" s="5">
        <v>1.8605792237984555E-2</v>
      </c>
      <c r="T332" s="5">
        <v>2.182787585685823E-2</v>
      </c>
      <c r="U332" s="5">
        <v>1.9526333566531971E-2</v>
      </c>
      <c r="V332" s="5">
        <v>1.96898196389911E-2</v>
      </c>
      <c r="W332" s="5">
        <v>1.8758018923846063E-2</v>
      </c>
      <c r="X332" s="5">
        <v>1.96898196389911E-2</v>
      </c>
      <c r="Y332" s="5">
        <v>0</v>
      </c>
      <c r="Z332" s="5">
        <v>1.6253746881558936E-2</v>
      </c>
      <c r="AA332" s="5">
        <v>2.1441771884530739E-2</v>
      </c>
    </row>
    <row r="333" spans="1:27" x14ac:dyDescent="0.35">
      <c r="A333" s="61">
        <v>28335</v>
      </c>
      <c r="B333">
        <v>5.1858000000000004</v>
      </c>
      <c r="C333" s="1" t="str">
        <f t="shared" si="2"/>
        <v/>
      </c>
      <c r="D333" s="2">
        <v>1977</v>
      </c>
      <c r="E333" s="9">
        <v>8</v>
      </c>
      <c r="F333" s="5">
        <v>-5.1727452120241671E-2</v>
      </c>
      <c r="G333" s="5">
        <v>-5.1512195620995301E-2</v>
      </c>
      <c r="H333" s="5">
        <v>-5.1500247560269094E-2</v>
      </c>
      <c r="I333" s="5">
        <v>-5.1754826469464853E-2</v>
      </c>
      <c r="J333" s="5">
        <v>-5.2335145368289974E-2</v>
      </c>
      <c r="K333" s="5">
        <v>-5.0689257466998074E-2</v>
      </c>
      <c r="L333" s="5">
        <v>-5.2335145368289974E-2</v>
      </c>
      <c r="M333" s="5">
        <v>0</v>
      </c>
      <c r="N333" s="5">
        <v>-4.9457623341764047E-2</v>
      </c>
      <c r="O333" s="5">
        <v>0</v>
      </c>
      <c r="P333" s="10">
        <v>-5.2800141942096548E-2</v>
      </c>
      <c r="Q333" s="18">
        <v>1977</v>
      </c>
      <c r="R333" s="14">
        <v>-3.8193451363232121E-2</v>
      </c>
      <c r="S333" s="5">
        <v>-3.9845583497019776E-2</v>
      </c>
      <c r="T333" s="5">
        <v>-4.0463420053242445E-2</v>
      </c>
      <c r="U333" s="5">
        <v>-4.0892907034260156E-2</v>
      </c>
      <c r="V333" s="5">
        <v>-3.8818124917172396E-2</v>
      </c>
      <c r="W333" s="5">
        <v>-3.7204507696654565E-2</v>
      </c>
      <c r="X333" s="5">
        <v>-3.8818124917172396E-2</v>
      </c>
      <c r="Y333" s="5">
        <v>0</v>
      </c>
      <c r="Z333" s="5">
        <v>-3.6174750991004298E-2</v>
      </c>
      <c r="AA333" s="5">
        <v>-3.9484462216322506E-2</v>
      </c>
    </row>
    <row r="334" spans="1:27" x14ac:dyDescent="0.35">
      <c r="A334" s="61">
        <v>28368</v>
      </c>
      <c r="B334">
        <v>5.4908999999999999</v>
      </c>
      <c r="C334" s="1" t="str">
        <f t="shared" si="2"/>
        <v/>
      </c>
      <c r="D334" s="2">
        <v>1977</v>
      </c>
      <c r="E334" s="9">
        <v>9</v>
      </c>
      <c r="F334" s="5">
        <v>8.2864445947125939E-3</v>
      </c>
      <c r="G334" s="5">
        <v>1.8489452135878402E-2</v>
      </c>
      <c r="H334" s="5">
        <v>1.7480210857170667E-2</v>
      </c>
      <c r="I334" s="5">
        <v>1.994271949811106E-2</v>
      </c>
      <c r="J334" s="5">
        <v>1.8580105373848931E-2</v>
      </c>
      <c r="K334" s="5">
        <v>1.7119195152213249E-2</v>
      </c>
      <c r="L334" s="5">
        <v>1.8580105373848931E-2</v>
      </c>
      <c r="M334" s="5">
        <v>0</v>
      </c>
      <c r="N334" s="5">
        <v>1.4158459259855826E-2</v>
      </c>
      <c r="O334" s="5">
        <v>0</v>
      </c>
      <c r="P334" s="10">
        <v>1.7190726106495805E-2</v>
      </c>
      <c r="Q334" s="18">
        <v>1977</v>
      </c>
      <c r="R334" s="14">
        <v>1.9750687995794606E-2</v>
      </c>
      <c r="S334" s="5">
        <v>2.6960956556813069E-2</v>
      </c>
      <c r="T334" s="5">
        <v>2.6369448928608531E-2</v>
      </c>
      <c r="U334" s="5">
        <v>2.9188537673802469E-2</v>
      </c>
      <c r="V334" s="5">
        <v>2.6643706383182256E-2</v>
      </c>
      <c r="W334" s="5">
        <v>2.4979657364425423E-2</v>
      </c>
      <c r="X334" s="5">
        <v>2.6643706383182256E-2</v>
      </c>
      <c r="Y334" s="5">
        <v>0</v>
      </c>
      <c r="Z334" s="5">
        <v>2.2593356083229613E-2</v>
      </c>
      <c r="AA334" s="5">
        <v>2.5314184162329161E-2</v>
      </c>
    </row>
    <row r="335" spans="1:27" x14ac:dyDescent="0.35">
      <c r="A335" s="61">
        <v>28398</v>
      </c>
      <c r="B335">
        <v>5.8086000000000002</v>
      </c>
      <c r="C335" s="1" t="str">
        <f t="shared" si="2"/>
        <v/>
      </c>
      <c r="D335" s="2">
        <v>1977</v>
      </c>
      <c r="E335" s="9">
        <v>10</v>
      </c>
      <c r="F335" s="5">
        <v>-2.7967894948000577E-2</v>
      </c>
      <c r="G335" s="5">
        <v>-3.2961835970856605E-2</v>
      </c>
      <c r="H335" s="5">
        <v>-3.2798615364662817E-2</v>
      </c>
      <c r="I335" s="5">
        <v>-3.4199854445687829E-2</v>
      </c>
      <c r="J335" s="5">
        <v>-3.3112286935445073E-2</v>
      </c>
      <c r="K335" s="5">
        <v>-3.1365468558484828E-2</v>
      </c>
      <c r="L335" s="5">
        <v>-3.3112286935445073E-2</v>
      </c>
      <c r="M335" s="5">
        <v>0</v>
      </c>
      <c r="N335" s="5">
        <v>-2.3563694180643746E-2</v>
      </c>
      <c r="O335" s="5">
        <v>0</v>
      </c>
      <c r="P335" s="10">
        <v>-3.2261294269920138E-2</v>
      </c>
      <c r="Q335" s="18">
        <v>1977</v>
      </c>
      <c r="R335" s="14">
        <v>-2.5429973329498454E-2</v>
      </c>
      <c r="S335" s="5">
        <v>-2.8693624706887397E-2</v>
      </c>
      <c r="T335" s="5">
        <v>-2.8112275629002776E-2</v>
      </c>
      <c r="U335" s="5">
        <v>-2.9840249093651586E-2</v>
      </c>
      <c r="V335" s="5">
        <v>-2.942940113558009E-2</v>
      </c>
      <c r="W335" s="5">
        <v>-2.7351811989822193E-2</v>
      </c>
      <c r="X335" s="5">
        <v>-2.942940113558009E-2</v>
      </c>
      <c r="Y335" s="5">
        <v>0</v>
      </c>
      <c r="Z335" s="5">
        <v>-1.9469040620349556E-2</v>
      </c>
      <c r="AA335" s="5">
        <v>-2.8382341727858747E-2</v>
      </c>
    </row>
    <row r="336" spans="1:27" x14ac:dyDescent="0.35">
      <c r="A336" s="61">
        <v>28429</v>
      </c>
      <c r="B336">
        <v>6.16</v>
      </c>
      <c r="C336" s="1" t="str">
        <f t="shared" si="2"/>
        <v/>
      </c>
      <c r="D336" s="2">
        <v>1977</v>
      </c>
      <c r="E336" s="9">
        <v>11</v>
      </c>
      <c r="F336" s="5">
        <v>2.4469469135915162E-2</v>
      </c>
      <c r="G336" s="5">
        <v>2.4975695686346906E-2</v>
      </c>
      <c r="H336" s="5">
        <v>2.4314722402058057E-2</v>
      </c>
      <c r="I336" s="5">
        <v>2.5054933574455655E-2</v>
      </c>
      <c r="J336" s="5">
        <v>2.5011282069062484E-2</v>
      </c>
      <c r="K336" s="5">
        <v>2.4996191705041217E-2</v>
      </c>
      <c r="L336" s="5">
        <v>2.5011282069062484E-2</v>
      </c>
      <c r="M336" s="5">
        <v>0</v>
      </c>
      <c r="N336" s="5">
        <v>2.2286768501380387E-2</v>
      </c>
      <c r="O336" s="5">
        <v>0</v>
      </c>
      <c r="P336" s="10">
        <v>2.3116992333494159E-2</v>
      </c>
      <c r="Q336" s="18">
        <v>1977</v>
      </c>
      <c r="R336" s="14">
        <v>4.3672172394904812E-2</v>
      </c>
      <c r="S336" s="5">
        <v>4.0036048986325776E-2</v>
      </c>
      <c r="T336" s="5">
        <v>3.8512142708288288E-2</v>
      </c>
      <c r="U336" s="5">
        <v>3.8631993932859647E-2</v>
      </c>
      <c r="V336" s="5">
        <v>4.1330002110948873E-2</v>
      </c>
      <c r="W336" s="5">
        <v>4.1751668612575156E-2</v>
      </c>
      <c r="X336" s="5">
        <v>4.1330002110948873E-2</v>
      </c>
      <c r="Y336" s="5">
        <v>0</v>
      </c>
      <c r="Z336" s="5">
        <v>3.9523447394764329E-2</v>
      </c>
      <c r="AA336" s="5">
        <v>3.9553352083469953E-2</v>
      </c>
    </row>
    <row r="337" spans="1:27" x14ac:dyDescent="0.35">
      <c r="A337" s="61">
        <v>28459</v>
      </c>
      <c r="B337">
        <v>6.1047000000000002</v>
      </c>
      <c r="C337" s="1" t="str">
        <f t="shared" si="2"/>
        <v/>
      </c>
      <c r="D337" s="2">
        <v>1977</v>
      </c>
      <c r="E337" s="9">
        <v>12</v>
      </c>
      <c r="F337" s="5">
        <v>-8.1653057635836176E-3</v>
      </c>
      <c r="G337" s="5">
        <v>-6.5840443280654418E-3</v>
      </c>
      <c r="H337" s="5">
        <v>-6.6955664087023333E-3</v>
      </c>
      <c r="I337" s="5">
        <v>-9.0929878237068929E-3</v>
      </c>
      <c r="J337" s="5">
        <v>-1.1262866342240904E-2</v>
      </c>
      <c r="K337" s="5">
        <v>-9.0475956648904034E-3</v>
      </c>
      <c r="L337" s="5">
        <v>-1.1262866342240904E-2</v>
      </c>
      <c r="M337" s="5">
        <v>0</v>
      </c>
      <c r="N337" s="5">
        <v>-2.7011199611439549E-3</v>
      </c>
      <c r="O337" s="5">
        <v>0</v>
      </c>
      <c r="P337" s="10">
        <v>-9.0401190453490935E-3</v>
      </c>
      <c r="Q337" s="18">
        <v>1977</v>
      </c>
      <c r="R337" s="14">
        <v>-2.3232219136483036E-3</v>
      </c>
      <c r="S337" s="5">
        <v>-2.3939833099314075E-3</v>
      </c>
      <c r="T337" s="5">
        <v>-2.0986631712983507E-3</v>
      </c>
      <c r="U337" s="5">
        <v>-4.2441543857730177E-3</v>
      </c>
      <c r="V337" s="5">
        <v>-6.5229691372402357E-3</v>
      </c>
      <c r="W337" s="5">
        <v>-4.6608260092698781E-3</v>
      </c>
      <c r="X337" s="5">
        <v>-6.5229691372402357E-3</v>
      </c>
      <c r="Y337" s="5">
        <v>0</v>
      </c>
      <c r="Z337" s="5">
        <v>1.0040454868864906E-3</v>
      </c>
      <c r="AA337" s="5">
        <v>-4.5329565419186552E-3</v>
      </c>
    </row>
    <row r="338" spans="1:27" x14ac:dyDescent="0.35">
      <c r="A338" s="61">
        <v>28489</v>
      </c>
      <c r="B338">
        <v>6.0651999999999999</v>
      </c>
      <c r="C338" s="1">
        <f t="shared" si="2"/>
        <v>6.0651999999999999</v>
      </c>
      <c r="D338" s="2">
        <v>1978</v>
      </c>
      <c r="E338" s="9">
        <v>1</v>
      </c>
      <c r="F338" s="5">
        <v>-4.7968079741625119E-2</v>
      </c>
      <c r="G338" s="5">
        <v>-6.6663221915451445E-2</v>
      </c>
      <c r="H338" s="5">
        <v>-6.6022219006461963E-2</v>
      </c>
      <c r="I338" s="5">
        <v>-6.6708133710702319E-2</v>
      </c>
      <c r="J338" s="5">
        <v>-6.1036923162958098E-2</v>
      </c>
      <c r="K338" s="5">
        <v>-6.3405015866321274E-2</v>
      </c>
      <c r="L338" s="5">
        <v>-6.1036923162958098E-2</v>
      </c>
      <c r="M338" s="5">
        <v>0</v>
      </c>
      <c r="N338" s="5">
        <v>-6.4289433813472796E-2</v>
      </c>
      <c r="O338" s="5">
        <v>0</v>
      </c>
      <c r="P338" s="10">
        <v>-6.0426582192526036E-2</v>
      </c>
      <c r="Q338" s="18">
        <v>1978</v>
      </c>
      <c r="R338" s="14">
        <v>-4.3592868296882838E-2</v>
      </c>
      <c r="S338" s="5">
        <v>-5.8286761709811563E-2</v>
      </c>
      <c r="T338" s="5">
        <v>-5.7652127947235614E-2</v>
      </c>
      <c r="U338" s="5">
        <v>-5.8912184602398887E-2</v>
      </c>
      <c r="V338" s="5">
        <v>-5.3399337967591977E-2</v>
      </c>
      <c r="W338" s="5">
        <v>-5.4225844609149434E-2</v>
      </c>
      <c r="X338" s="5">
        <v>-5.3399337967591977E-2</v>
      </c>
      <c r="Y338" s="5">
        <v>0</v>
      </c>
      <c r="Z338" s="5">
        <v>-5.6201392686804935E-2</v>
      </c>
      <c r="AA338" s="5">
        <v>-5.3065273769114699E-2</v>
      </c>
    </row>
    <row r="339" spans="1:27" x14ac:dyDescent="0.35">
      <c r="A339" s="61">
        <v>28521</v>
      </c>
      <c r="B339">
        <v>6.4405000000000001</v>
      </c>
      <c r="C339" s="1" t="str">
        <f t="shared" si="2"/>
        <v/>
      </c>
      <c r="D339" s="2">
        <v>1978</v>
      </c>
      <c r="E339" s="9">
        <v>2</v>
      </c>
      <c r="F339" s="5">
        <v>-1.9326898598495658E-2</v>
      </c>
      <c r="G339" s="5">
        <v>-1.7306157743165108E-2</v>
      </c>
      <c r="H339" s="5">
        <v>-1.8390665710491239E-2</v>
      </c>
      <c r="I339" s="5">
        <v>-1.8626778796487227E-2</v>
      </c>
      <c r="J339" s="5">
        <v>-1.9425028109142192E-2</v>
      </c>
      <c r="K339" s="5">
        <v>-1.941035897965836E-2</v>
      </c>
      <c r="L339" s="5">
        <v>-1.9425028109142192E-2</v>
      </c>
      <c r="M339" s="5">
        <v>0</v>
      </c>
      <c r="N339" s="5">
        <v>-1.8517212908987699E-2</v>
      </c>
      <c r="O339" s="5">
        <v>0</v>
      </c>
      <c r="P339" s="10">
        <v>-1.8760719231204821E-2</v>
      </c>
      <c r="Q339" s="18">
        <v>1978</v>
      </c>
      <c r="R339" s="14">
        <v>-3.4044397343302307E-3</v>
      </c>
      <c r="S339" s="5">
        <v>-2.7858356596416997E-3</v>
      </c>
      <c r="T339" s="5">
        <v>-5.9962209145965895E-3</v>
      </c>
      <c r="U339" s="5">
        <v>-6.373472333573927E-3</v>
      </c>
      <c r="V339" s="5">
        <v>-3.0761202251167134E-3</v>
      </c>
      <c r="W339" s="5">
        <v>-3.0248392946783343E-3</v>
      </c>
      <c r="X339" s="5">
        <v>-3.0761202251167134E-3</v>
      </c>
      <c r="Y339" s="5">
        <v>0</v>
      </c>
      <c r="Z339" s="5">
        <v>-2.0552444681528337E-3</v>
      </c>
      <c r="AA339" s="5">
        <v>-2.2819041724133891E-3</v>
      </c>
    </row>
    <row r="340" spans="1:27" x14ac:dyDescent="0.35">
      <c r="A340" s="61">
        <v>28549</v>
      </c>
      <c r="B340">
        <v>6.4455999999999998</v>
      </c>
      <c r="C340" s="1" t="str">
        <f t="shared" si="2"/>
        <v/>
      </c>
      <c r="D340" s="2">
        <v>1978</v>
      </c>
      <c r="E340" s="9">
        <v>3</v>
      </c>
      <c r="F340" s="5">
        <v>1.5403823828649998E-2</v>
      </c>
      <c r="G340" s="5">
        <v>2.0738956322573165E-2</v>
      </c>
      <c r="H340" s="5">
        <v>2.21347540162933E-2</v>
      </c>
      <c r="I340" s="5">
        <v>2.470304915276296E-2</v>
      </c>
      <c r="J340" s="5">
        <v>1.8238309745571682E-2</v>
      </c>
      <c r="K340" s="5">
        <v>1.6661975953208185E-2</v>
      </c>
      <c r="L340" s="5">
        <v>1.8238309745571682E-2</v>
      </c>
      <c r="M340" s="5">
        <v>0</v>
      </c>
      <c r="N340" s="5">
        <v>1.8662855527494665E-2</v>
      </c>
      <c r="O340" s="5">
        <v>0</v>
      </c>
      <c r="P340" s="10">
        <v>1.8105870982117481E-2</v>
      </c>
      <c r="Q340" s="18">
        <v>1978</v>
      </c>
      <c r="R340" s="14">
        <v>2.4327901039583159E-2</v>
      </c>
      <c r="S340" s="5">
        <v>2.6827246267176787E-2</v>
      </c>
      <c r="T340" s="5">
        <v>2.8612968253459707E-2</v>
      </c>
      <c r="U340" s="5">
        <v>3.1203001331515046E-2</v>
      </c>
      <c r="V340" s="5">
        <v>2.4501919787872153E-2</v>
      </c>
      <c r="W340" s="5">
        <v>2.2861689518603609E-2</v>
      </c>
      <c r="X340" s="5">
        <v>2.4501919787872153E-2</v>
      </c>
      <c r="Y340" s="5">
        <v>0</v>
      </c>
      <c r="Z340" s="5">
        <v>2.4550165007479061E-2</v>
      </c>
      <c r="AA340" s="5">
        <v>2.4287418762471803E-2</v>
      </c>
    </row>
    <row r="341" spans="1:27" x14ac:dyDescent="0.35">
      <c r="A341" s="61">
        <v>28580</v>
      </c>
      <c r="B341">
        <v>6.2935999999999996</v>
      </c>
      <c r="C341" s="1" t="str">
        <f t="shared" si="2"/>
        <v/>
      </c>
      <c r="D341" s="2">
        <v>1978</v>
      </c>
      <c r="E341" s="9">
        <v>4</v>
      </c>
      <c r="F341" s="5">
        <v>-2.8240622691188071E-3</v>
      </c>
      <c r="G341" s="5">
        <v>3.3441804289516641E-3</v>
      </c>
      <c r="H341" s="5">
        <v>6.1651497184206649E-3</v>
      </c>
      <c r="I341" s="5">
        <v>8.4658456975307585E-3</v>
      </c>
      <c r="J341" s="5">
        <v>1.330560325795514E-3</v>
      </c>
      <c r="K341" s="5">
        <v>-1.8601298268587385E-3</v>
      </c>
      <c r="L341" s="5">
        <v>1.330560325795514E-3</v>
      </c>
      <c r="M341" s="5">
        <v>0</v>
      </c>
      <c r="N341" s="5">
        <v>-5.829601923829442E-4</v>
      </c>
      <c r="O341" s="5">
        <v>0</v>
      </c>
      <c r="P341" s="10">
        <v>1.4551408713204803E-3</v>
      </c>
      <c r="Q341" s="18">
        <v>1978</v>
      </c>
      <c r="R341" s="14">
        <v>-7.0420889927801583E-5</v>
      </c>
      <c r="S341" s="5">
        <v>8.9353226390947501E-3</v>
      </c>
      <c r="T341" s="5">
        <v>1.2004913915998932E-2</v>
      </c>
      <c r="U341" s="5">
        <v>1.3861143309409943E-2</v>
      </c>
      <c r="V341" s="5">
        <v>6.1895444180821184E-3</v>
      </c>
      <c r="W341" s="5">
        <v>3.9046497129024502E-3</v>
      </c>
      <c r="X341" s="5">
        <v>6.1895444180821184E-3</v>
      </c>
      <c r="Y341" s="5">
        <v>0</v>
      </c>
      <c r="Z341" s="5">
        <v>4.7689962232268391E-3</v>
      </c>
      <c r="AA341" s="5">
        <v>6.3219065204731563E-3</v>
      </c>
    </row>
    <row r="342" spans="1:27" x14ac:dyDescent="0.35">
      <c r="A342" s="61">
        <v>28608</v>
      </c>
      <c r="B342">
        <v>6.2859999999999996</v>
      </c>
      <c r="C342" s="1" t="str">
        <f t="shared" si="2"/>
        <v/>
      </c>
      <c r="D342" s="2">
        <v>1978</v>
      </c>
      <c r="E342" s="9">
        <v>5</v>
      </c>
      <c r="F342" s="5">
        <v>-2.8582699046651627E-2</v>
      </c>
      <c r="G342" s="5">
        <v>-2.538596122169131E-2</v>
      </c>
      <c r="H342" s="5">
        <v>-2.3591494407750255E-2</v>
      </c>
      <c r="I342" s="5">
        <v>-2.2568501731118726E-2</v>
      </c>
      <c r="J342" s="5">
        <v>-2.9333544638320073E-2</v>
      </c>
      <c r="K342" s="5">
        <v>-2.9533067014232348E-2</v>
      </c>
      <c r="L342" s="5">
        <v>-2.9333544638320073E-2</v>
      </c>
      <c r="M342" s="5">
        <v>0</v>
      </c>
      <c r="N342" s="5">
        <v>-3.0905274747985389E-2</v>
      </c>
      <c r="O342" s="5">
        <v>0</v>
      </c>
      <c r="P342" s="10">
        <v>-3.0197458878275157E-2</v>
      </c>
      <c r="Q342" s="18">
        <v>1978</v>
      </c>
      <c r="R342" s="14">
        <v>-1.1536329785597906E-2</v>
      </c>
      <c r="S342" s="5">
        <v>-9.8024253612509545E-3</v>
      </c>
      <c r="T342" s="5">
        <v>-1.022683083487312E-2</v>
      </c>
      <c r="U342" s="5">
        <v>-9.2677349385952342E-3</v>
      </c>
      <c r="V342" s="5">
        <v>-1.1773709305873702E-2</v>
      </c>
      <c r="W342" s="5">
        <v>-1.1888403159502344E-2</v>
      </c>
      <c r="X342" s="5">
        <v>-1.1773709305873702E-2</v>
      </c>
      <c r="Y342" s="5">
        <v>0</v>
      </c>
      <c r="Z342" s="5">
        <v>-1.3782163915139848E-2</v>
      </c>
      <c r="AA342" s="5">
        <v>-1.2693864072858467E-2</v>
      </c>
    </row>
    <row r="343" spans="1:27" x14ac:dyDescent="0.35">
      <c r="A343" s="61">
        <v>28641</v>
      </c>
      <c r="B343">
        <v>6.4081000000000001</v>
      </c>
      <c r="C343" s="1" t="str">
        <f t="shared" si="2"/>
        <v/>
      </c>
      <c r="D343" s="2">
        <v>1978</v>
      </c>
      <c r="E343" s="9">
        <v>6</v>
      </c>
      <c r="F343" s="5">
        <v>9.7230173317257675E-4</v>
      </c>
      <c r="G343" s="5">
        <v>1.5621492206214583E-4</v>
      </c>
      <c r="H343" s="5">
        <v>1.6426190471581566E-3</v>
      </c>
      <c r="I343" s="5">
        <v>2.9982804298509967E-4</v>
      </c>
      <c r="J343" s="5">
        <v>1.3162597293441642E-3</v>
      </c>
      <c r="K343" s="5">
        <v>2.3758359829782233E-3</v>
      </c>
      <c r="L343" s="5">
        <v>1.3162597293441642E-3</v>
      </c>
      <c r="M343" s="5">
        <v>0</v>
      </c>
      <c r="N343" s="5">
        <v>3.4195568892060827E-3</v>
      </c>
      <c r="O343" s="5">
        <v>0</v>
      </c>
      <c r="P343" s="10">
        <v>1.0574276826533276E-3</v>
      </c>
      <c r="Q343" s="18">
        <v>1978</v>
      </c>
      <c r="R343" s="14">
        <v>1.0502183237010944E-2</v>
      </c>
      <c r="S343" s="5">
        <v>6.7293845336161284E-3</v>
      </c>
      <c r="T343" s="5">
        <v>8.6425470516116078E-3</v>
      </c>
      <c r="U343" s="5">
        <v>7.2979603707867538E-3</v>
      </c>
      <c r="V343" s="5">
        <v>8.1457833631173437E-3</v>
      </c>
      <c r="W343" s="5">
        <v>9.1135303228324794E-3</v>
      </c>
      <c r="X343" s="5">
        <v>8.1457833631173437E-3</v>
      </c>
      <c r="Y343" s="5">
        <v>0</v>
      </c>
      <c r="Z343" s="5">
        <v>9.7236334063662503E-3</v>
      </c>
      <c r="AA343" s="5">
        <v>7.800240114517281E-3</v>
      </c>
    </row>
    <row r="344" spans="1:27" x14ac:dyDescent="0.35">
      <c r="A344" s="61">
        <v>28671</v>
      </c>
      <c r="B344">
        <v>6.7340999999999998</v>
      </c>
      <c r="C344" s="1" t="str">
        <f t="shared" si="2"/>
        <v/>
      </c>
      <c r="D344" s="2">
        <v>1978</v>
      </c>
      <c r="E344" s="9">
        <v>7</v>
      </c>
      <c r="F344" s="5">
        <v>2.5419069190720955E-2</v>
      </c>
      <c r="G344" s="5">
        <v>1.6261180912349286E-2</v>
      </c>
      <c r="H344" s="5">
        <v>1.4782206413483163E-2</v>
      </c>
      <c r="I344" s="5">
        <v>1.4606582340385803E-2</v>
      </c>
      <c r="J344" s="5">
        <v>2.0677547778790606E-2</v>
      </c>
      <c r="K344" s="5">
        <v>1.994777742920624E-2</v>
      </c>
      <c r="L344" s="5">
        <v>2.0677547778790606E-2</v>
      </c>
      <c r="M344" s="5">
        <v>0</v>
      </c>
      <c r="N344" s="5">
        <v>1.7482328428036979E-2</v>
      </c>
      <c r="O344" s="5">
        <v>0</v>
      </c>
      <c r="P344" s="10">
        <v>2.0547963576794382E-2</v>
      </c>
      <c r="Q344" s="18">
        <v>1978</v>
      </c>
      <c r="R344" s="14">
        <v>2.804124964480368E-2</v>
      </c>
      <c r="S344" s="5">
        <v>2.2244157843348891E-2</v>
      </c>
      <c r="T344" s="5">
        <v>2.1268022778787001E-2</v>
      </c>
      <c r="U344" s="5">
        <v>2.0911963884826464E-2</v>
      </c>
      <c r="V344" s="5">
        <v>2.6256129545443315E-2</v>
      </c>
      <c r="W344" s="5">
        <v>2.593841397945227E-2</v>
      </c>
      <c r="X344" s="5">
        <v>2.6256129545443315E-2</v>
      </c>
      <c r="Y344" s="5">
        <v>0</v>
      </c>
      <c r="Z344" s="5">
        <v>2.2507613619811972E-2</v>
      </c>
      <c r="AA344" s="5">
        <v>2.6076207560771402E-2</v>
      </c>
    </row>
    <row r="345" spans="1:27" x14ac:dyDescent="0.35">
      <c r="A345" s="61">
        <v>28702</v>
      </c>
      <c r="B345">
        <v>7.0075000000000003</v>
      </c>
      <c r="C345" s="1" t="str">
        <f t="shared" si="2"/>
        <v/>
      </c>
      <c r="D345" s="2">
        <v>1978</v>
      </c>
      <c r="E345" s="9">
        <v>8</v>
      </c>
      <c r="F345" s="5">
        <v>-9.4999610702889217E-3</v>
      </c>
      <c r="G345" s="5">
        <v>-5.5970407052070032E-3</v>
      </c>
      <c r="H345" s="5">
        <v>-6.1984118934619217E-3</v>
      </c>
      <c r="I345" s="5">
        <v>-4.6145650875168585E-3</v>
      </c>
      <c r="J345" s="5">
        <v>-1.0704561838990042E-2</v>
      </c>
      <c r="K345" s="5">
        <v>-1.0882087159019943E-2</v>
      </c>
      <c r="L345" s="5">
        <v>-1.0704561838990042E-2</v>
      </c>
      <c r="M345" s="5">
        <v>0</v>
      </c>
      <c r="N345" s="5">
        <v>-5.2576254525429564E-3</v>
      </c>
      <c r="O345" s="5">
        <v>0</v>
      </c>
      <c r="P345" s="10">
        <v>-9.6694285785387749E-3</v>
      </c>
      <c r="Q345" s="18">
        <v>1978</v>
      </c>
      <c r="R345" s="14">
        <v>3.8575577907489942E-3</v>
      </c>
      <c r="S345" s="5">
        <v>9.5488788514377469E-3</v>
      </c>
      <c r="T345" s="5">
        <v>6.8404430284565035E-3</v>
      </c>
      <c r="U345" s="5">
        <v>8.0341868819218121E-3</v>
      </c>
      <c r="V345" s="5">
        <v>6.4846063568377039E-3</v>
      </c>
      <c r="W345" s="5">
        <v>6.2825833576063972E-3</v>
      </c>
      <c r="X345" s="5">
        <v>6.4846063568377039E-3</v>
      </c>
      <c r="Y345" s="5">
        <v>0</v>
      </c>
      <c r="Z345" s="5">
        <v>1.177830493659485E-2</v>
      </c>
      <c r="AA345" s="5">
        <v>7.4414960799639631E-3</v>
      </c>
    </row>
    <row r="346" spans="1:27" x14ac:dyDescent="0.35">
      <c r="A346" s="61">
        <v>28733</v>
      </c>
      <c r="B346">
        <v>7.0777999999999999</v>
      </c>
      <c r="C346" s="1" t="str">
        <f t="shared" si="2"/>
        <v/>
      </c>
      <c r="D346" s="2">
        <v>1978</v>
      </c>
      <c r="E346" s="9">
        <v>9</v>
      </c>
      <c r="F346" s="5">
        <v>-1.2337771184320483E-2</v>
      </c>
      <c r="G346" s="5">
        <v>-2.3077925622153597E-3</v>
      </c>
      <c r="H346" s="5">
        <v>-2.2624473889154969E-3</v>
      </c>
      <c r="I346" s="5">
        <v>-1.6984767136001611E-3</v>
      </c>
      <c r="J346" s="5">
        <v>-2.0410673966676754E-3</v>
      </c>
      <c r="K346" s="5">
        <v>-2.3454349161202135E-3</v>
      </c>
      <c r="L346" s="5">
        <v>-2.0410673966676754E-3</v>
      </c>
      <c r="M346" s="5">
        <v>0</v>
      </c>
      <c r="N346" s="5">
        <v>4.0883387800083278E-4</v>
      </c>
      <c r="O346" s="5">
        <v>0</v>
      </c>
      <c r="P346" s="10">
        <v>-2.4122073833232295E-3</v>
      </c>
      <c r="Q346" s="18">
        <v>1978</v>
      </c>
      <c r="R346" s="14">
        <v>-1.1735210501242865E-3</v>
      </c>
      <c r="S346" s="5">
        <v>3.8554568610717072E-3</v>
      </c>
      <c r="T346" s="5">
        <v>3.9708789204920252E-3</v>
      </c>
      <c r="U346" s="5">
        <v>4.3810903591407742E-3</v>
      </c>
      <c r="V346" s="5">
        <v>4.0561700915136278E-3</v>
      </c>
      <c r="W346" s="5">
        <v>4.0858480067401254E-3</v>
      </c>
      <c r="X346" s="5">
        <v>4.0561700915136278E-3</v>
      </c>
      <c r="Y346" s="5">
        <v>0</v>
      </c>
      <c r="Z346" s="5">
        <v>6.3377405390285992E-3</v>
      </c>
      <c r="AA346" s="5">
        <v>3.5638045843373531E-3</v>
      </c>
    </row>
    <row r="347" spans="1:27" x14ac:dyDescent="0.35">
      <c r="A347" s="61">
        <v>28762</v>
      </c>
      <c r="B347">
        <v>7.8449999999999998</v>
      </c>
      <c r="C347" s="1" t="str">
        <f t="shared" si="2"/>
        <v/>
      </c>
      <c r="D347" s="2">
        <v>1978</v>
      </c>
      <c r="E347" s="9">
        <v>10</v>
      </c>
      <c r="F347" s="5">
        <v>-8.1831871326713643E-2</v>
      </c>
      <c r="G347" s="5">
        <v>-8.8609953069463537E-2</v>
      </c>
      <c r="H347" s="5">
        <v>-9.6329350554171633E-2</v>
      </c>
      <c r="I347" s="5">
        <v>-9.4962876993762449E-2</v>
      </c>
      <c r="J347" s="5">
        <v>-8.9400617892232775E-2</v>
      </c>
      <c r="K347" s="5">
        <v>-8.865953994191858E-2</v>
      </c>
      <c r="L347" s="5">
        <v>-8.9400617892232775E-2</v>
      </c>
      <c r="M347" s="5">
        <v>0</v>
      </c>
      <c r="N347" s="5">
        <v>-8.2128085248028962E-2</v>
      </c>
      <c r="O347" s="5">
        <v>0</v>
      </c>
      <c r="P347" s="10">
        <v>-8.8462159771579216E-2</v>
      </c>
      <c r="Q347" s="18">
        <v>1978</v>
      </c>
      <c r="R347" s="14">
        <v>-7.43443020697276E-2</v>
      </c>
      <c r="S347" s="5">
        <v>-7.9941715853067419E-2</v>
      </c>
      <c r="T347" s="5">
        <v>-8.6276362561271441E-2</v>
      </c>
      <c r="U347" s="5">
        <v>-8.5672665824458455E-2</v>
      </c>
      <c r="V347" s="5">
        <v>-7.9722314198991659E-2</v>
      </c>
      <c r="W347" s="5">
        <v>-7.8912294070444089E-2</v>
      </c>
      <c r="X347" s="5">
        <v>-7.9722314198991659E-2</v>
      </c>
      <c r="Y347" s="5">
        <v>0</v>
      </c>
      <c r="Z347" s="5">
        <v>-7.4744694629335501E-2</v>
      </c>
      <c r="AA347" s="5">
        <v>-7.876439732578884E-2</v>
      </c>
    </row>
    <row r="348" spans="1:27" x14ac:dyDescent="0.35">
      <c r="A348" s="61">
        <v>28794</v>
      </c>
      <c r="B348">
        <v>7.9909999999999997</v>
      </c>
      <c r="C348" s="1" t="str">
        <f t="shared" si="2"/>
        <v/>
      </c>
      <c r="D348" s="2">
        <v>1978</v>
      </c>
      <c r="E348" s="9">
        <v>11</v>
      </c>
      <c r="F348" s="5">
        <v>3.1877219580988984E-2</v>
      </c>
      <c r="G348" s="5">
        <v>1.7823967780446124E-2</v>
      </c>
      <c r="H348" s="5">
        <v>1.8365484307460267E-2</v>
      </c>
      <c r="I348" s="5">
        <v>1.8326864890998915E-2</v>
      </c>
      <c r="J348" s="5">
        <v>1.4037662931753082E-2</v>
      </c>
      <c r="K348" s="5">
        <v>1.3841785688420795E-2</v>
      </c>
      <c r="L348" s="5">
        <v>1.4037662931753082E-2</v>
      </c>
      <c r="M348" s="5">
        <v>0</v>
      </c>
      <c r="N348" s="5">
        <v>1.4783708092475542E-2</v>
      </c>
      <c r="O348" s="5">
        <v>0</v>
      </c>
      <c r="P348" s="10">
        <v>1.4347589964207718E-2</v>
      </c>
      <c r="Q348" s="18">
        <v>1978</v>
      </c>
      <c r="R348" s="14">
        <v>4.111740027386919E-2</v>
      </c>
      <c r="S348" s="5">
        <v>3.1495516303665538E-2</v>
      </c>
      <c r="T348" s="5">
        <v>2.8370993926719074E-2</v>
      </c>
      <c r="U348" s="5">
        <v>2.8544479618347818E-2</v>
      </c>
      <c r="V348" s="5">
        <v>2.8384036568806909E-2</v>
      </c>
      <c r="W348" s="5">
        <v>2.8534363061542542E-2</v>
      </c>
      <c r="X348" s="5">
        <v>2.8384036568806909E-2</v>
      </c>
      <c r="Y348" s="5">
        <v>0</v>
      </c>
      <c r="Z348" s="5">
        <v>3.0783689905673862E-2</v>
      </c>
      <c r="AA348" s="5">
        <v>2.8599426922971048E-2</v>
      </c>
    </row>
    <row r="349" spans="1:27" x14ac:dyDescent="0.35">
      <c r="A349" s="61">
        <v>28824</v>
      </c>
      <c r="B349">
        <v>8.6434999999999995</v>
      </c>
      <c r="C349" s="1" t="str">
        <f t="shared" si="2"/>
        <v/>
      </c>
      <c r="D349" s="2">
        <v>1978</v>
      </c>
      <c r="E349" s="9">
        <v>12</v>
      </c>
      <c r="F349" s="5">
        <v>-2.6698492017124407E-2</v>
      </c>
      <c r="G349" s="5">
        <v>-1.4549135695298475E-2</v>
      </c>
      <c r="H349" s="5">
        <v>-1.3539387461085758E-2</v>
      </c>
      <c r="I349" s="5">
        <v>-1.3201345269611968E-2</v>
      </c>
      <c r="J349" s="5">
        <v>-2.1201174304729255E-2</v>
      </c>
      <c r="K349" s="5">
        <v>-2.1527485530734487E-2</v>
      </c>
      <c r="L349" s="5">
        <v>-2.1201174304729255E-2</v>
      </c>
      <c r="M349" s="5">
        <v>0</v>
      </c>
      <c r="N349" s="5">
        <v>-1.2888815933575605E-2</v>
      </c>
      <c r="O349" s="5">
        <v>0</v>
      </c>
      <c r="P349" s="10">
        <v>-1.9367523380135962E-2</v>
      </c>
      <c r="Q349" s="18">
        <v>1978</v>
      </c>
      <c r="R349" s="14">
        <v>-6.2635972387608783E-3</v>
      </c>
      <c r="S349" s="5">
        <v>-4.8614543590185383E-3</v>
      </c>
      <c r="T349" s="5">
        <v>-3.5326423001784163E-3</v>
      </c>
      <c r="U349" s="5">
        <v>-3.718725489179237E-3</v>
      </c>
      <c r="V349" s="5">
        <v>-1.0799433287619372E-2</v>
      </c>
      <c r="W349" s="5">
        <v>-1.0593553668533071E-2</v>
      </c>
      <c r="X349" s="5">
        <v>-1.0799433287619372E-2</v>
      </c>
      <c r="Y349" s="5">
        <v>0</v>
      </c>
      <c r="Z349" s="5">
        <v>-4.0119697473665478E-3</v>
      </c>
      <c r="AA349" s="5">
        <v>-9.248074634838661E-3</v>
      </c>
    </row>
    <row r="350" spans="1:27" x14ac:dyDescent="0.35">
      <c r="A350" s="61">
        <v>28853</v>
      </c>
      <c r="B350">
        <v>9.0764999999999993</v>
      </c>
      <c r="C350" s="1">
        <f t="shared" si="2"/>
        <v>9.0764999999999993</v>
      </c>
      <c r="D350" s="2">
        <v>1979</v>
      </c>
      <c r="E350" s="9">
        <v>1</v>
      </c>
      <c r="F350" s="5">
        <v>6.9874177799964771E-2</v>
      </c>
      <c r="G350" s="5">
        <v>7.8666160167587831E-2</v>
      </c>
      <c r="H350" s="5">
        <v>7.5194942230890169E-2</v>
      </c>
      <c r="I350" s="5">
        <v>7.1573130952714753E-2</v>
      </c>
      <c r="J350" s="5">
        <v>8.1707016808443084E-2</v>
      </c>
      <c r="K350" s="5">
        <v>8.6393712786732163E-2</v>
      </c>
      <c r="L350" s="5">
        <v>8.1707016808443084E-2</v>
      </c>
      <c r="M350" s="5">
        <v>0</v>
      </c>
      <c r="N350" s="5">
        <v>7.6668250326481405E-2</v>
      </c>
      <c r="O350" s="5">
        <v>0</v>
      </c>
      <c r="P350" s="10">
        <v>7.8548598729681202E-2</v>
      </c>
      <c r="Q350" s="18">
        <v>1979</v>
      </c>
      <c r="R350" s="14">
        <v>7.3668327386326449E-2</v>
      </c>
      <c r="S350" s="5">
        <v>8.7281700398915238E-2</v>
      </c>
      <c r="T350" s="5">
        <v>8.4533457634317327E-2</v>
      </c>
      <c r="U350" s="5">
        <v>8.0822057228227218E-2</v>
      </c>
      <c r="V350" s="5">
        <v>9.0052308174059084E-2</v>
      </c>
      <c r="W350" s="5">
        <v>9.5082038087211287E-2</v>
      </c>
      <c r="X350" s="5">
        <v>9.0052308174059084E-2</v>
      </c>
      <c r="Y350" s="5">
        <v>0</v>
      </c>
      <c r="Z350" s="5">
        <v>8.4105456832434172E-2</v>
      </c>
      <c r="AA350" s="5">
        <v>8.6971186319493535E-2</v>
      </c>
    </row>
    <row r="351" spans="1:27" x14ac:dyDescent="0.35">
      <c r="A351" s="61">
        <v>28886</v>
      </c>
      <c r="B351">
        <v>9.3495000000000008</v>
      </c>
      <c r="C351" s="1" t="str">
        <f t="shared" si="2"/>
        <v/>
      </c>
      <c r="D351" s="2">
        <v>1979</v>
      </c>
      <c r="E351" s="9">
        <v>2</v>
      </c>
      <c r="F351" s="5">
        <v>-3.9214913487284064E-2</v>
      </c>
      <c r="G351" s="5">
        <v>-4.3798618194885258E-2</v>
      </c>
      <c r="H351" s="5">
        <v>-3.5093110578713713E-2</v>
      </c>
      <c r="I351" s="5">
        <v>-3.3619995699833725E-2</v>
      </c>
      <c r="J351" s="5">
        <v>-4.8656978628221943E-2</v>
      </c>
      <c r="K351" s="5">
        <v>-5.1043680314302675E-2</v>
      </c>
      <c r="L351" s="5">
        <v>-4.8656978628221943E-2</v>
      </c>
      <c r="M351" s="5">
        <v>0</v>
      </c>
      <c r="N351" s="5">
        <v>-4.5228436627799899E-2</v>
      </c>
      <c r="O351" s="5">
        <v>0</v>
      </c>
      <c r="P351" s="10">
        <v>-4.672262780307887E-2</v>
      </c>
      <c r="Q351" s="18">
        <v>1979</v>
      </c>
      <c r="R351" s="14">
        <v>-2.5161992719663233E-2</v>
      </c>
      <c r="S351" s="5">
        <v>-2.8308364657009946E-2</v>
      </c>
      <c r="T351" s="5">
        <v>-2.1888218338326063E-2</v>
      </c>
      <c r="U351" s="5">
        <v>-2.0631962251013811E-2</v>
      </c>
      <c r="V351" s="5">
        <v>-3.0990447028020424E-2</v>
      </c>
      <c r="W351" s="5">
        <v>-3.351332823533705E-2</v>
      </c>
      <c r="X351" s="5">
        <v>-3.0990447028020424E-2</v>
      </c>
      <c r="Y351" s="5">
        <v>0</v>
      </c>
      <c r="Z351" s="5">
        <v>-2.8194456319694347E-2</v>
      </c>
      <c r="AA351" s="5">
        <v>-2.9558699195268791E-2</v>
      </c>
    </row>
    <row r="352" spans="1:27" x14ac:dyDescent="0.35">
      <c r="A352" s="61">
        <v>28914</v>
      </c>
      <c r="B352">
        <v>9.3239000000000001</v>
      </c>
      <c r="C352" s="1" t="str">
        <f t="shared" si="2"/>
        <v/>
      </c>
      <c r="D352" s="2">
        <v>1979</v>
      </c>
      <c r="E352" s="9">
        <v>3</v>
      </c>
      <c r="F352" s="5">
        <v>-1.9679502722602161E-3</v>
      </c>
      <c r="G352" s="5">
        <v>1.482160297470957E-2</v>
      </c>
      <c r="H352" s="5">
        <v>1.7126435624637761E-2</v>
      </c>
      <c r="I352" s="5">
        <v>1.7660709443082137E-2</v>
      </c>
      <c r="J352" s="5">
        <v>1.1413456028453891E-2</v>
      </c>
      <c r="K352" s="5">
        <v>1.0669366415125578E-2</v>
      </c>
      <c r="L352" s="5">
        <v>1.1413456028453891E-2</v>
      </c>
      <c r="M352" s="5">
        <v>0</v>
      </c>
      <c r="N352" s="5">
        <v>1.1188917330482367E-2</v>
      </c>
      <c r="O352" s="5">
        <v>0</v>
      </c>
      <c r="P352" s="10">
        <v>1.1044594519824136E-2</v>
      </c>
      <c r="Q352" s="18">
        <v>1979</v>
      </c>
      <c r="R352" s="14">
        <v>1.4309408313486073E-2</v>
      </c>
      <c r="S352" s="5">
        <v>2.3088825856620806E-2</v>
      </c>
      <c r="T352" s="5">
        <v>2.5581478011070715E-2</v>
      </c>
      <c r="U352" s="5">
        <v>2.5662339276951652E-2</v>
      </c>
      <c r="V352" s="5">
        <v>1.9731270047886829E-2</v>
      </c>
      <c r="W352" s="5">
        <v>1.9608141317535677E-2</v>
      </c>
      <c r="X352" s="5">
        <v>1.9731270047886829E-2</v>
      </c>
      <c r="Y352" s="5">
        <v>0</v>
      </c>
      <c r="Z352" s="5">
        <v>1.9521970332180952E-2</v>
      </c>
      <c r="AA352" s="5">
        <v>1.9261837931537358E-2</v>
      </c>
    </row>
    <row r="353" spans="1:27" x14ac:dyDescent="0.35">
      <c r="A353" s="61">
        <v>28944</v>
      </c>
      <c r="B353">
        <v>9.4781999999999993</v>
      </c>
      <c r="C353" s="1" t="str">
        <f t="shared" si="2"/>
        <v/>
      </c>
      <c r="D353" s="2">
        <v>1979</v>
      </c>
      <c r="E353" s="9">
        <v>4</v>
      </c>
      <c r="F353" s="5">
        <v>-4.2075131247601753E-2</v>
      </c>
      <c r="G353" s="5">
        <v>-3.9895658280853091E-2</v>
      </c>
      <c r="H353" s="5">
        <v>-3.7163282486044349E-2</v>
      </c>
      <c r="I353" s="5">
        <v>-3.3915266200414393E-2</v>
      </c>
      <c r="J353" s="5">
        <v>-4.2542062685867632E-2</v>
      </c>
      <c r="K353" s="5">
        <v>-4.8146204022323794E-2</v>
      </c>
      <c r="L353" s="5">
        <v>-4.2542062685867632E-2</v>
      </c>
      <c r="M353" s="5">
        <v>0</v>
      </c>
      <c r="N353" s="5">
        <v>-4.0851221526249468E-2</v>
      </c>
      <c r="O353" s="5">
        <v>0</v>
      </c>
      <c r="P353" s="10">
        <v>-3.824880819132695E-2</v>
      </c>
      <c r="Q353" s="18">
        <v>1979</v>
      </c>
      <c r="R353" s="14">
        <v>-3.9509559746904455E-2</v>
      </c>
      <c r="S353" s="5">
        <v>-3.4209880011104025E-2</v>
      </c>
      <c r="T353" s="5">
        <v>-3.1032669369904148E-2</v>
      </c>
      <c r="U353" s="5">
        <v>-2.7955705252231358E-2</v>
      </c>
      <c r="V353" s="5">
        <v>-3.7198049059288404E-2</v>
      </c>
      <c r="W353" s="5">
        <v>-4.2323310898220882E-2</v>
      </c>
      <c r="X353" s="5">
        <v>-3.7198049059288404E-2</v>
      </c>
      <c r="Y353" s="5">
        <v>0</v>
      </c>
      <c r="Z353" s="5">
        <v>-3.6094144336489838E-2</v>
      </c>
      <c r="AA353" s="5">
        <v>-3.2981171818757968E-2</v>
      </c>
    </row>
    <row r="354" spans="1:27" x14ac:dyDescent="0.35">
      <c r="A354" s="61">
        <v>28975</v>
      </c>
      <c r="B354">
        <v>9.4604999999999997</v>
      </c>
      <c r="C354" s="1" t="str">
        <f t="shared" si="2"/>
        <v/>
      </c>
      <c r="D354" s="2">
        <v>1979</v>
      </c>
      <c r="E354" s="9">
        <v>5</v>
      </c>
      <c r="F354" s="5">
        <v>5.3569752149811535E-3</v>
      </c>
      <c r="G354" s="5">
        <v>8.5797643620924395E-4</v>
      </c>
      <c r="H354" s="5">
        <v>4.5479908445226532E-3</v>
      </c>
      <c r="I354" s="5">
        <v>4.2520904254447194E-3</v>
      </c>
      <c r="J354" s="5">
        <v>-1.8143075187605382E-3</v>
      </c>
      <c r="K354" s="5">
        <v>3.1203653128564039E-4</v>
      </c>
      <c r="L354" s="5">
        <v>-1.8143075187605382E-3</v>
      </c>
      <c r="M354" s="5">
        <v>0</v>
      </c>
      <c r="N354" s="5">
        <v>6.7310814151271296E-4</v>
      </c>
      <c r="O354" s="5">
        <v>0</v>
      </c>
      <c r="P354" s="10">
        <v>-3.9539045248459135E-3</v>
      </c>
      <c r="Q354" s="18">
        <v>1979</v>
      </c>
      <c r="R354" s="14">
        <v>2.0943875142647304E-2</v>
      </c>
      <c r="S354" s="5">
        <v>1.9131323919536234E-2</v>
      </c>
      <c r="T354" s="5">
        <v>2.0515349279897666E-2</v>
      </c>
      <c r="U354" s="5">
        <v>1.9995623030011747E-2</v>
      </c>
      <c r="V354" s="5">
        <v>1.901570619459609E-2</v>
      </c>
      <c r="W354" s="5">
        <v>2.1131056198651656E-2</v>
      </c>
      <c r="X354" s="5">
        <v>1.901570619459609E-2</v>
      </c>
      <c r="Y354" s="5">
        <v>0</v>
      </c>
      <c r="Z354" s="5">
        <v>2.051050402082245E-2</v>
      </c>
      <c r="AA354" s="5">
        <v>1.6303776361074097E-2</v>
      </c>
    </row>
    <row r="355" spans="1:27" x14ac:dyDescent="0.35">
      <c r="A355" s="61">
        <v>29006</v>
      </c>
      <c r="B355">
        <v>9.6113999999999997</v>
      </c>
      <c r="C355" s="1" t="str">
        <f t="shared" si="2"/>
        <v/>
      </c>
      <c r="D355" s="2">
        <v>1979</v>
      </c>
      <c r="E355" s="9">
        <v>6</v>
      </c>
      <c r="F355" s="5">
        <v>1.250759766733545E-2</v>
      </c>
      <c r="G355" s="5">
        <v>3.5800953382144819E-2</v>
      </c>
      <c r="H355" s="5">
        <v>3.6516665893560139E-2</v>
      </c>
      <c r="I355" s="5">
        <v>3.8800393440919616E-2</v>
      </c>
      <c r="J355" s="5">
        <v>3.2531224049071647E-2</v>
      </c>
      <c r="K355" s="5">
        <v>3.079445766548675E-2</v>
      </c>
      <c r="L355" s="5">
        <v>3.2531224049071647E-2</v>
      </c>
      <c r="M355" s="5">
        <v>0</v>
      </c>
      <c r="N355" s="5">
        <v>3.7178622440811285E-2</v>
      </c>
      <c r="O355" s="5">
        <v>0</v>
      </c>
      <c r="P355" s="10">
        <v>3.3184229243788312E-2</v>
      </c>
      <c r="Q355" s="18">
        <v>1979</v>
      </c>
      <c r="R355" s="14">
        <v>2.9694257122751758E-2</v>
      </c>
      <c r="S355" s="5">
        <v>4.435665192110446E-2</v>
      </c>
      <c r="T355" s="5">
        <v>4.5099666914478018E-2</v>
      </c>
      <c r="U355" s="5">
        <v>4.6831128474841714E-2</v>
      </c>
      <c r="V355" s="5">
        <v>4.1186043744778099E-2</v>
      </c>
      <c r="W355" s="5">
        <v>4.0185937440225944E-2</v>
      </c>
      <c r="X355" s="5">
        <v>4.1186043744778099E-2</v>
      </c>
      <c r="Y355" s="5">
        <v>0</v>
      </c>
      <c r="Z355" s="5">
        <v>4.5647997772659141E-2</v>
      </c>
      <c r="AA355" s="5">
        <v>4.1720117754875607E-2</v>
      </c>
    </row>
    <row r="356" spans="1:27" x14ac:dyDescent="0.35">
      <c r="A356" s="61">
        <v>29035</v>
      </c>
      <c r="B356">
        <v>9.0551999999999992</v>
      </c>
      <c r="C356" s="1" t="str">
        <f t="shared" si="2"/>
        <v/>
      </c>
      <c r="D356" s="2">
        <v>1979</v>
      </c>
      <c r="E356" s="9">
        <v>7</v>
      </c>
      <c r="F356" s="5">
        <v>2.1695474746680782E-2</v>
      </c>
      <c r="G356" s="5">
        <v>2.3146909339063146E-2</v>
      </c>
      <c r="H356" s="5">
        <v>2.5292201821665184E-2</v>
      </c>
      <c r="I356" s="5">
        <v>2.9007542897904772E-2</v>
      </c>
      <c r="J356" s="5">
        <v>1.621454611395896E-2</v>
      </c>
      <c r="K356" s="5">
        <v>1.0551980481117239E-2</v>
      </c>
      <c r="L356" s="5">
        <v>1.621454611395896E-2</v>
      </c>
      <c r="M356" s="5">
        <v>0</v>
      </c>
      <c r="N356" s="5">
        <v>2.7422448462396692E-2</v>
      </c>
      <c r="O356" s="5">
        <v>0</v>
      </c>
      <c r="P356" s="10">
        <v>2.1880674222681501E-2</v>
      </c>
      <c r="Q356" s="18">
        <v>1979</v>
      </c>
      <c r="R356" s="14">
        <v>2.515070073269075E-2</v>
      </c>
      <c r="S356" s="5">
        <v>2.9677741506742152E-2</v>
      </c>
      <c r="T356" s="5">
        <v>3.2333778310455689E-2</v>
      </c>
      <c r="U356" s="5">
        <v>3.6277357359692876E-2</v>
      </c>
      <c r="V356" s="5">
        <v>2.2666135789065719E-2</v>
      </c>
      <c r="W356" s="5">
        <v>1.7443552651527625E-2</v>
      </c>
      <c r="X356" s="5">
        <v>2.2666135789065719E-2</v>
      </c>
      <c r="Y356" s="5">
        <v>0</v>
      </c>
      <c r="Z356" s="5">
        <v>3.2504108346455104E-2</v>
      </c>
      <c r="AA356" s="5">
        <v>2.7845244314605444E-2</v>
      </c>
    </row>
    <row r="357" spans="1:27" x14ac:dyDescent="0.35">
      <c r="A357" s="61">
        <v>29067</v>
      </c>
      <c r="B357">
        <v>9.2394999999999996</v>
      </c>
      <c r="C357" s="1" t="str">
        <f t="shared" si="2"/>
        <v/>
      </c>
      <c r="D357" s="2">
        <v>1979</v>
      </c>
      <c r="E357" s="9">
        <v>8</v>
      </c>
      <c r="F357" s="5">
        <v>-6.3428161505136157E-3</v>
      </c>
      <c r="G357" s="5">
        <v>-1.2031666742109043E-2</v>
      </c>
      <c r="H357" s="5">
        <v>-4.2876497125757E-3</v>
      </c>
      <c r="I357" s="5">
        <v>-6.7884709719815651E-3</v>
      </c>
      <c r="J357" s="5">
        <v>-1.5241888430950191E-2</v>
      </c>
      <c r="K357" s="5">
        <v>-1.336496194786041E-2</v>
      </c>
      <c r="L357" s="5">
        <v>-1.5241888430950191E-2</v>
      </c>
      <c r="M357" s="5">
        <v>0</v>
      </c>
      <c r="N357" s="5">
        <v>-1.640718449375209E-2</v>
      </c>
      <c r="O357" s="5">
        <v>0</v>
      </c>
      <c r="P357" s="10">
        <v>-1.345700302945297E-2</v>
      </c>
      <c r="Q357" s="18">
        <v>1979</v>
      </c>
      <c r="R357" s="14">
        <v>1.0253456093610053E-2</v>
      </c>
      <c r="S357" s="5">
        <v>5.8479381562175012E-3</v>
      </c>
      <c r="T357" s="5">
        <v>1.1261414306116138E-2</v>
      </c>
      <c r="U357" s="5">
        <v>8.1384617537438794E-3</v>
      </c>
      <c r="V357" s="5">
        <v>5.7847647538052651E-3</v>
      </c>
      <c r="W357" s="5">
        <v>7.4264448779959753E-3</v>
      </c>
      <c r="X357" s="5">
        <v>5.7847647538052651E-3</v>
      </c>
      <c r="Y357" s="5">
        <v>0</v>
      </c>
      <c r="Z357" s="5">
        <v>2.2913888324547346E-3</v>
      </c>
      <c r="AA357" s="5">
        <v>6.82485500900115E-3</v>
      </c>
    </row>
    <row r="358" spans="1:27" x14ac:dyDescent="0.35">
      <c r="A358" s="61">
        <v>29098</v>
      </c>
      <c r="B358">
        <v>9.5204000000000004</v>
      </c>
      <c r="C358" s="1" t="str">
        <f t="shared" si="2"/>
        <v/>
      </c>
      <c r="D358" s="2">
        <v>1979</v>
      </c>
      <c r="E358" s="9">
        <v>9</v>
      </c>
      <c r="F358" s="5">
        <v>-3.3674338828796668E-2</v>
      </c>
      <c r="G358" s="5">
        <v>-1.8418425396251849E-2</v>
      </c>
      <c r="H358" s="5">
        <v>-1.4922767061123365E-2</v>
      </c>
      <c r="I358" s="5">
        <v>-9.9672803505816959E-3</v>
      </c>
      <c r="J358" s="5">
        <v>-2.6136236866545211E-2</v>
      </c>
      <c r="K358" s="5">
        <v>-2.9134194378537127E-2</v>
      </c>
      <c r="L358" s="5">
        <v>-2.6136236866545211E-2</v>
      </c>
      <c r="M358" s="5">
        <v>0</v>
      </c>
      <c r="N358" s="5">
        <v>-1.6620340745099448E-2</v>
      </c>
      <c r="O358" s="5">
        <v>0</v>
      </c>
      <c r="P358" s="10">
        <v>-2.291192561203052E-2</v>
      </c>
      <c r="Q358" s="18">
        <v>1979</v>
      </c>
      <c r="R358" s="14">
        <v>-2.4157566529938754E-2</v>
      </c>
      <c r="S358" s="5">
        <v>-1.3913548498778351E-2</v>
      </c>
      <c r="T358" s="5">
        <v>-1.0422186401016388E-2</v>
      </c>
      <c r="U358" s="5">
        <v>-5.592991730802032E-3</v>
      </c>
      <c r="V358" s="5">
        <v>-2.1585917533436735E-2</v>
      </c>
      <c r="W358" s="5">
        <v>-2.4343140082468098E-2</v>
      </c>
      <c r="X358" s="5">
        <v>-2.1585917533436735E-2</v>
      </c>
      <c r="Y358" s="5">
        <v>0</v>
      </c>
      <c r="Z358" s="5">
        <v>-1.1996900216315672E-2</v>
      </c>
      <c r="AA358" s="5">
        <v>-1.8027653921014797E-2</v>
      </c>
    </row>
    <row r="359" spans="1:27" x14ac:dyDescent="0.35">
      <c r="A359" s="61">
        <v>29126</v>
      </c>
      <c r="B359">
        <v>10.2637</v>
      </c>
      <c r="C359" s="1" t="str">
        <f t="shared" si="2"/>
        <v/>
      </c>
      <c r="D359" s="2">
        <v>1979</v>
      </c>
      <c r="E359" s="9">
        <v>10</v>
      </c>
      <c r="F359" s="5">
        <v>-6.3513144409822683E-2</v>
      </c>
      <c r="G359" s="5">
        <v>-7.3599257635712456E-2</v>
      </c>
      <c r="H359" s="5">
        <v>-7.4837040227424545E-2</v>
      </c>
      <c r="I359" s="5">
        <v>-7.7153918058930196E-2</v>
      </c>
      <c r="J359" s="5">
        <v>-7.228560465966466E-2</v>
      </c>
      <c r="K359" s="5">
        <v>-7.5374876569357582E-2</v>
      </c>
      <c r="L359" s="5">
        <v>-7.228560465966466E-2</v>
      </c>
      <c r="M359" s="5">
        <v>0</v>
      </c>
      <c r="N359" s="5">
        <v>-7.2308703734173613E-2</v>
      </c>
      <c r="O359" s="5">
        <v>0</v>
      </c>
      <c r="P359" s="10">
        <v>-6.8450350710076935E-2</v>
      </c>
      <c r="Q359" s="18">
        <v>1979</v>
      </c>
      <c r="R359" s="14">
        <v>-5.4034430629647981E-2</v>
      </c>
      <c r="S359" s="5">
        <v>-6.08432808744684E-2</v>
      </c>
      <c r="T359" s="5">
        <v>-6.246886812370317E-2</v>
      </c>
      <c r="U359" s="5">
        <v>-6.4943865032925277E-2</v>
      </c>
      <c r="V359" s="5">
        <v>-5.9703039636979517E-2</v>
      </c>
      <c r="W359" s="5">
        <v>-6.1167924174679832E-2</v>
      </c>
      <c r="X359" s="5">
        <v>-5.9703039636979517E-2</v>
      </c>
      <c r="Y359" s="5">
        <v>0</v>
      </c>
      <c r="Z359" s="5">
        <v>-5.9425937221905499E-2</v>
      </c>
      <c r="AA359" s="5">
        <v>-5.7103960288346634E-2</v>
      </c>
    </row>
    <row r="360" spans="1:27" x14ac:dyDescent="0.35">
      <c r="A360" s="61">
        <v>29159</v>
      </c>
      <c r="B360">
        <v>11.7014</v>
      </c>
      <c r="C360" s="1" t="str">
        <f t="shared" si="2"/>
        <v/>
      </c>
      <c r="D360" s="2">
        <v>1979</v>
      </c>
      <c r="E360" s="9">
        <v>11</v>
      </c>
      <c r="F360" s="5">
        <v>5.7020265874645086E-2</v>
      </c>
      <c r="G360" s="5">
        <v>7.0411611117663656E-2</v>
      </c>
      <c r="H360" s="5">
        <v>7.6149706626433888E-2</v>
      </c>
      <c r="I360" s="5">
        <v>7.8936003466804336E-2</v>
      </c>
      <c r="J360" s="5">
        <v>6.160594166594674E-2</v>
      </c>
      <c r="K360" s="5">
        <v>5.9213681227457113E-2</v>
      </c>
      <c r="L360" s="5">
        <v>6.160594166594674E-2</v>
      </c>
      <c r="M360" s="5">
        <v>0</v>
      </c>
      <c r="N360" s="5">
        <v>7.0324916686267031E-2</v>
      </c>
      <c r="O360" s="5">
        <v>0</v>
      </c>
      <c r="P360" s="10">
        <v>6.1141708895489151E-2</v>
      </c>
      <c r="Q360" s="18">
        <v>1979</v>
      </c>
      <c r="R360" s="14">
        <v>7.3041183540168308E-2</v>
      </c>
      <c r="S360" s="5">
        <v>8.7491178849243748E-2</v>
      </c>
      <c r="T360" s="5">
        <v>9.0873567784422821E-2</v>
      </c>
      <c r="U360" s="5">
        <v>9.2910556705519648E-2</v>
      </c>
      <c r="V360" s="5">
        <v>8.2476387700682871E-2</v>
      </c>
      <c r="W360" s="5">
        <v>7.9939678759169464E-2</v>
      </c>
      <c r="X360" s="5">
        <v>8.2476387700682871E-2</v>
      </c>
      <c r="Y360" s="5">
        <v>0</v>
      </c>
      <c r="Z360" s="5">
        <v>8.6702255934286626E-2</v>
      </c>
      <c r="AA360" s="5">
        <v>8.1227344970875318E-2</v>
      </c>
    </row>
    <row r="361" spans="1:27" x14ac:dyDescent="0.35">
      <c r="A361" s="61">
        <v>29189</v>
      </c>
      <c r="B361">
        <v>11.7926</v>
      </c>
      <c r="C361" s="1" t="str">
        <f t="shared" si="2"/>
        <v/>
      </c>
      <c r="D361" s="2">
        <v>1979</v>
      </c>
      <c r="E361" s="9">
        <v>12</v>
      </c>
      <c r="F361" s="5">
        <v>-4.0273311135045356E-2</v>
      </c>
      <c r="G361" s="5">
        <v>-1.5090755390439619E-2</v>
      </c>
      <c r="H361" s="5">
        <v>-1.047517995864489E-2</v>
      </c>
      <c r="I361" s="5">
        <v>-6.750413629641858E-3</v>
      </c>
      <c r="J361" s="5">
        <v>-2.7578163574729801E-2</v>
      </c>
      <c r="K361" s="5">
        <v>-3.2219277271454412E-2</v>
      </c>
      <c r="L361" s="5">
        <v>-2.7578163574729801E-2</v>
      </c>
      <c r="M361" s="5">
        <v>0</v>
      </c>
      <c r="N361" s="5">
        <v>-1.409491555480101E-2</v>
      </c>
      <c r="O361" s="5">
        <v>0</v>
      </c>
      <c r="P361" s="10">
        <v>-2.5213962944260704E-2</v>
      </c>
      <c r="Q361" s="18">
        <v>1979</v>
      </c>
      <c r="R361" s="14">
        <v>-2.4071644796369161E-2</v>
      </c>
      <c r="S361" s="5">
        <v>-7.7612790955166426E-3</v>
      </c>
      <c r="T361" s="5">
        <v>-3.415606744816477E-3</v>
      </c>
      <c r="U361" s="5">
        <v>-3.0151066843400222E-4</v>
      </c>
      <c r="V361" s="5">
        <v>-1.9167615146191298E-2</v>
      </c>
      <c r="W361" s="5">
        <v>-2.2893122687075704E-2</v>
      </c>
      <c r="X361" s="5">
        <v>-1.9167615146191298E-2</v>
      </c>
      <c r="Y361" s="5">
        <v>0</v>
      </c>
      <c r="Z361" s="5">
        <v>-6.6385714763119753E-3</v>
      </c>
      <c r="AA361" s="5">
        <v>-1.6356074173351894E-2</v>
      </c>
    </row>
    <row r="362" spans="1:27" x14ac:dyDescent="0.35">
      <c r="A362" s="61">
        <v>29220</v>
      </c>
      <c r="B362">
        <v>12.035500000000001</v>
      </c>
      <c r="C362" s="1">
        <f t="shared" si="2"/>
        <v>12.035500000000001</v>
      </c>
      <c r="D362" s="2">
        <v>1980</v>
      </c>
      <c r="E362" s="9">
        <v>1</v>
      </c>
      <c r="F362" s="5">
        <v>7.9452575496251326E-3</v>
      </c>
      <c r="G362" s="5">
        <v>2.2023152305222279E-2</v>
      </c>
      <c r="H362" s="5">
        <v>3.3248891750325069E-2</v>
      </c>
      <c r="I362" s="5">
        <v>4.0816545157546784E-2</v>
      </c>
      <c r="J362" s="5">
        <v>1.333010798393579E-2</v>
      </c>
      <c r="K362" s="5">
        <v>2.8549863833928634E-3</v>
      </c>
      <c r="L362" s="5">
        <v>1.333010798393579E-2</v>
      </c>
      <c r="M362" s="5">
        <v>0</v>
      </c>
      <c r="N362" s="5">
        <v>1.7938330333717594E-2</v>
      </c>
      <c r="O362" s="5">
        <v>0</v>
      </c>
      <c r="P362" s="10">
        <v>1.8588301835127146E-2</v>
      </c>
      <c r="Q362" s="18">
        <v>1980</v>
      </c>
      <c r="R362" s="14">
        <v>1.1926503262320783E-2</v>
      </c>
      <c r="S362" s="5">
        <v>2.7382992137842194E-2</v>
      </c>
      <c r="T362" s="5">
        <v>3.9063951595812205E-2</v>
      </c>
      <c r="U362" s="5">
        <v>4.7043765651103055E-2</v>
      </c>
      <c r="V362" s="5">
        <v>1.8480119415633819E-2</v>
      </c>
      <c r="W362" s="5">
        <v>8.2146231921852546E-3</v>
      </c>
      <c r="X362" s="5">
        <v>1.8480119415633819E-2</v>
      </c>
      <c r="Y362" s="5">
        <v>0</v>
      </c>
      <c r="Z362" s="5">
        <v>2.460361963696666E-2</v>
      </c>
      <c r="AA362" s="5">
        <v>2.3415540142259675E-2</v>
      </c>
    </row>
    <row r="363" spans="1:27" x14ac:dyDescent="0.35">
      <c r="A363" s="61">
        <v>29251</v>
      </c>
      <c r="B363">
        <v>11.998200000000001</v>
      </c>
      <c r="C363" s="1" t="str">
        <f t="shared" ref="C363:C426" si="3">IF(MONTH(A363)=12,B363,"")</f>
        <v/>
      </c>
      <c r="D363" s="2">
        <v>1980</v>
      </c>
      <c r="E363" s="9">
        <v>2</v>
      </c>
      <c r="F363" s="5">
        <v>-3.9714825773811011E-2</v>
      </c>
      <c r="G363" s="5">
        <v>-3.0315627313650034E-2</v>
      </c>
      <c r="H363" s="5">
        <v>-1.6720218856087116E-2</v>
      </c>
      <c r="I363" s="5">
        <v>-1.5350447386110994E-2</v>
      </c>
      <c r="J363" s="5">
        <v>-4.8511527890185986E-2</v>
      </c>
      <c r="K363" s="5">
        <v>-5.3243067105635471E-2</v>
      </c>
      <c r="L363" s="5">
        <v>-4.8511527890185986E-2</v>
      </c>
      <c r="M363" s="5">
        <v>0</v>
      </c>
      <c r="N363" s="5">
        <v>-3.4373270111509049E-2</v>
      </c>
      <c r="O363" s="5">
        <v>0</v>
      </c>
      <c r="P363" s="10">
        <v>-4.289098326577348E-2</v>
      </c>
      <c r="Q363" s="18">
        <v>1980</v>
      </c>
      <c r="R363" s="14">
        <v>-2.6895724531602255E-2</v>
      </c>
      <c r="S363" s="5">
        <v>-1.7224392716913568E-2</v>
      </c>
      <c r="T363" s="5">
        <v>-6.0127267499119263E-3</v>
      </c>
      <c r="U363" s="5">
        <v>-5.3621604783353725E-3</v>
      </c>
      <c r="V363" s="5">
        <v>-3.1777551712067781E-2</v>
      </c>
      <c r="W363" s="5">
        <v>-3.6266600276383468E-2</v>
      </c>
      <c r="X363" s="5">
        <v>-3.1777551712067781E-2</v>
      </c>
      <c r="Y363" s="5">
        <v>0</v>
      </c>
      <c r="Z363" s="5">
        <v>-2.1672561721141896E-2</v>
      </c>
      <c r="AA363" s="5">
        <v>-2.6847081463401541E-2</v>
      </c>
    </row>
    <row r="364" spans="1:27" x14ac:dyDescent="0.35">
      <c r="A364" s="61">
        <v>29280</v>
      </c>
      <c r="B364">
        <v>12.856299999999999</v>
      </c>
      <c r="C364" s="1" t="str">
        <f t="shared" si="3"/>
        <v/>
      </c>
      <c r="D364" s="2">
        <v>1980</v>
      </c>
      <c r="E364" s="9">
        <v>3</v>
      </c>
      <c r="F364" s="5">
        <v>-7.1152169661299433E-2</v>
      </c>
      <c r="G364" s="5">
        <v>-7.9797973408825287E-2</v>
      </c>
      <c r="H364" s="5">
        <v>-9.025897714170808E-2</v>
      </c>
      <c r="I364" s="5">
        <v>-9.3563737279478892E-2</v>
      </c>
      <c r="J364" s="5">
        <v>-6.8100887061576715E-2</v>
      </c>
      <c r="K364" s="5">
        <v>-6.0504468936481676E-2</v>
      </c>
      <c r="L364" s="5">
        <v>-6.8100887061576715E-2</v>
      </c>
      <c r="M364" s="5">
        <v>0</v>
      </c>
      <c r="N364" s="5">
        <v>-7.537231486891445E-2</v>
      </c>
      <c r="O364" s="5">
        <v>0</v>
      </c>
      <c r="P364" s="10">
        <v>-7.3473185692888313E-2</v>
      </c>
      <c r="Q364" s="18">
        <v>1980</v>
      </c>
      <c r="R364" s="14">
        <v>-5.2607935297771628E-2</v>
      </c>
      <c r="S364" s="5">
        <v>-6.9309855639166085E-2</v>
      </c>
      <c r="T364" s="5">
        <v>-8.0417343893837798E-2</v>
      </c>
      <c r="U364" s="5">
        <v>-8.4448079123012471E-2</v>
      </c>
      <c r="V364" s="5">
        <v>-5.6656992551178093E-2</v>
      </c>
      <c r="W364" s="5">
        <v>-4.8145848269731575E-2</v>
      </c>
      <c r="X364" s="5">
        <v>-5.6656992551178093E-2</v>
      </c>
      <c r="Y364" s="5">
        <v>0</v>
      </c>
      <c r="Z364" s="5">
        <v>-6.5069704716850987E-2</v>
      </c>
      <c r="AA364" s="5">
        <v>-6.1732053448365472E-2</v>
      </c>
    </row>
    <row r="365" spans="1:27" x14ac:dyDescent="0.35">
      <c r="A365" s="61">
        <v>29311</v>
      </c>
      <c r="B365">
        <v>15.201000000000001</v>
      </c>
      <c r="C365" s="1" t="str">
        <f t="shared" si="3"/>
        <v/>
      </c>
      <c r="D365" s="2">
        <v>1980</v>
      </c>
      <c r="E365" s="9">
        <v>4</v>
      </c>
      <c r="F365" s="5">
        <v>0.11781696677989736</v>
      </c>
      <c r="G365" s="5">
        <v>9.7993758108185308E-2</v>
      </c>
      <c r="H365" s="5">
        <v>8.8833185521888833E-2</v>
      </c>
      <c r="I365" s="5">
        <v>8.3157472512610867E-2</v>
      </c>
      <c r="J365" s="5">
        <v>0.11062283587629378</v>
      </c>
      <c r="K365" s="5">
        <v>0.11765487107973061</v>
      </c>
      <c r="L365" s="5">
        <v>0.11062283587629378</v>
      </c>
      <c r="M365" s="5">
        <v>0</v>
      </c>
      <c r="N365" s="5">
        <v>0.10072888937336408</v>
      </c>
      <c r="O365" s="5">
        <v>0</v>
      </c>
      <c r="P365" s="10">
        <v>0.10571233649870275</v>
      </c>
      <c r="Q365" s="18">
        <v>1980</v>
      </c>
      <c r="R365" s="14">
        <v>0.123267200098128</v>
      </c>
      <c r="S365" s="5">
        <v>0.10584015119628605</v>
      </c>
      <c r="T365" s="5">
        <v>9.7077694578551102E-2</v>
      </c>
      <c r="U365" s="5">
        <v>9.1811622315034175E-2</v>
      </c>
      <c r="V365" s="5">
        <v>0.11819207177597911</v>
      </c>
      <c r="W365" s="5">
        <v>0.1249040499576568</v>
      </c>
      <c r="X365" s="5">
        <v>0.11819207177597911</v>
      </c>
      <c r="Y365" s="5">
        <v>0</v>
      </c>
      <c r="Z365" s="5">
        <v>0.10772991841156136</v>
      </c>
      <c r="AA365" s="5">
        <v>0.11341529994569266</v>
      </c>
    </row>
    <row r="366" spans="1:27" x14ac:dyDescent="0.35">
      <c r="A366" s="61">
        <v>29341</v>
      </c>
      <c r="B366">
        <v>13.2033</v>
      </c>
      <c r="C366" s="1" t="str">
        <f t="shared" si="3"/>
        <v/>
      </c>
      <c r="D366" s="2">
        <v>1980</v>
      </c>
      <c r="E366" s="9">
        <v>5</v>
      </c>
      <c r="F366" s="5">
        <v>2.4071426962252465E-2</v>
      </c>
      <c r="G366" s="5">
        <v>2.0005608668720982E-2</v>
      </c>
      <c r="H366" s="5">
        <v>1.8279222346809586E-2</v>
      </c>
      <c r="I366" s="5">
        <v>2.0561270764616186E-2</v>
      </c>
      <c r="J366" s="5">
        <v>2.2653996071753672E-2</v>
      </c>
      <c r="K366" s="5">
        <v>2.3220233703527406E-2</v>
      </c>
      <c r="L366" s="5">
        <v>2.2653996071753672E-2</v>
      </c>
      <c r="M366" s="5">
        <v>0</v>
      </c>
      <c r="N366" s="5">
        <v>2.2008689860213832E-2</v>
      </c>
      <c r="O366" s="5">
        <v>0</v>
      </c>
      <c r="P366" s="10">
        <v>2.3277067956872354E-2</v>
      </c>
      <c r="Q366" s="18">
        <v>1980</v>
      </c>
      <c r="R366" s="14">
        <v>4.0830386041073689E-2</v>
      </c>
      <c r="S366" s="5">
        <v>3.8061124092865412E-2</v>
      </c>
      <c r="T366" s="5">
        <v>3.3800893706065253E-2</v>
      </c>
      <c r="U366" s="5">
        <v>3.5098102426340039E-2</v>
      </c>
      <c r="V366" s="5">
        <v>4.394788556828258E-2</v>
      </c>
      <c r="W366" s="5">
        <v>4.4646890083011231E-2</v>
      </c>
      <c r="X366" s="5">
        <v>4.394788556828258E-2</v>
      </c>
      <c r="Y366" s="5">
        <v>0</v>
      </c>
      <c r="Z366" s="5">
        <v>4.0908812633853299E-2</v>
      </c>
      <c r="AA366" s="5">
        <v>4.3706845461521954E-2</v>
      </c>
    </row>
    <row r="367" spans="1:27" x14ac:dyDescent="0.35">
      <c r="A367" s="61">
        <v>29371</v>
      </c>
      <c r="B367">
        <v>8.5770999999999997</v>
      </c>
      <c r="C367" s="1" t="str">
        <f t="shared" si="3"/>
        <v/>
      </c>
      <c r="D367" s="2">
        <v>1980</v>
      </c>
      <c r="E367" s="9">
        <v>6</v>
      </c>
      <c r="F367" s="5">
        <v>2.2018320779798255E-2</v>
      </c>
      <c r="G367" s="5">
        <v>3.0976969427604778E-2</v>
      </c>
      <c r="H367" s="5">
        <v>3.0939106744254433E-2</v>
      </c>
      <c r="I367" s="5">
        <v>2.9429241161827577E-2</v>
      </c>
      <c r="J367" s="5">
        <v>2.6673983906301626E-2</v>
      </c>
      <c r="K367" s="5">
        <v>2.6658160385662981E-2</v>
      </c>
      <c r="L367" s="5">
        <v>2.6673983906301626E-2</v>
      </c>
      <c r="M367" s="5">
        <v>0</v>
      </c>
      <c r="N367" s="5">
        <v>2.9046712658685272E-2</v>
      </c>
      <c r="O367" s="5">
        <v>0</v>
      </c>
      <c r="P367" s="10">
        <v>2.4314911560232053E-2</v>
      </c>
      <c r="Q367" s="18">
        <v>1980</v>
      </c>
      <c r="R367" s="14">
        <v>3.7687922053211892E-2</v>
      </c>
      <c r="S367" s="5">
        <v>3.8483242800106295E-2</v>
      </c>
      <c r="T367" s="5">
        <v>3.7860959152140251E-2</v>
      </c>
      <c r="U367" s="5">
        <v>3.5888498521188271E-2</v>
      </c>
      <c r="V367" s="5">
        <v>3.5067452233295014E-2</v>
      </c>
      <c r="W367" s="5">
        <v>3.5962522365235026E-2</v>
      </c>
      <c r="X367" s="5">
        <v>3.5067452233295014E-2</v>
      </c>
      <c r="Y367" s="5">
        <v>0</v>
      </c>
      <c r="Z367" s="5">
        <v>3.6657730380549751E-2</v>
      </c>
      <c r="AA367" s="5">
        <v>3.3245706953147824E-2</v>
      </c>
    </row>
    <row r="368" spans="1:27" x14ac:dyDescent="0.35">
      <c r="A368" s="61">
        <v>29402</v>
      </c>
      <c r="B368">
        <v>7.0743</v>
      </c>
      <c r="C368" s="1" t="str">
        <f t="shared" si="3"/>
        <v/>
      </c>
      <c r="D368" s="2">
        <v>1980</v>
      </c>
      <c r="E368" s="9">
        <v>7</v>
      </c>
      <c r="F368" s="5">
        <v>-2.7487192543424684E-2</v>
      </c>
      <c r="G368" s="5">
        <v>-2.138631437302025E-2</v>
      </c>
      <c r="H368" s="5">
        <v>-4.348791630469602E-2</v>
      </c>
      <c r="I368" s="5">
        <v>-4.2407916419708411E-2</v>
      </c>
      <c r="J368" s="5">
        <v>-2.5078685718664201E-2</v>
      </c>
      <c r="K368" s="5">
        <v>-2.755307518084079E-2</v>
      </c>
      <c r="L368" s="5">
        <v>-2.5078685718664201E-2</v>
      </c>
      <c r="M368" s="5">
        <v>0</v>
      </c>
      <c r="N368" s="5">
        <v>-2.1525223739014953E-2</v>
      </c>
      <c r="O368" s="5">
        <v>0</v>
      </c>
      <c r="P368" s="10">
        <v>-2.3523868764445528E-2</v>
      </c>
      <c r="Q368" s="18">
        <v>1980</v>
      </c>
      <c r="R368" s="14">
        <v>-2.3578028321339581E-2</v>
      </c>
      <c r="S368" s="5">
        <v>-1.5005262416389865E-2</v>
      </c>
      <c r="T368" s="5">
        <v>-4.348791630469602E-2</v>
      </c>
      <c r="U368" s="5">
        <v>-4.2407916419708411E-2</v>
      </c>
      <c r="V368" s="5">
        <v>-1.8846536099306463E-2</v>
      </c>
      <c r="W368" s="5">
        <v>-2.1212368695352483E-2</v>
      </c>
      <c r="X368" s="5">
        <v>-1.8846536099306463E-2</v>
      </c>
      <c r="Y368" s="5">
        <v>0</v>
      </c>
      <c r="Z368" s="5">
        <v>-1.4046078959787238E-2</v>
      </c>
      <c r="AA368" s="5">
        <v>-1.76478538626322E-2</v>
      </c>
    </row>
    <row r="369" spans="1:27" x14ac:dyDescent="0.35">
      <c r="A369" s="61">
        <v>29433</v>
      </c>
      <c r="B369">
        <v>8.0564</v>
      </c>
      <c r="C369" s="1" t="str">
        <f t="shared" si="3"/>
        <v/>
      </c>
      <c r="D369" s="2">
        <v>1980</v>
      </c>
      <c r="E369" s="9">
        <v>8</v>
      </c>
      <c r="F369" s="5">
        <v>-2.9023633955678814E-2</v>
      </c>
      <c r="G369" s="5">
        <v>-2.3524370409230031E-2</v>
      </c>
      <c r="H369" s="5">
        <v>-4.6794381363689616E-2</v>
      </c>
      <c r="I369" s="5">
        <v>-5.0392583843128128E-2</v>
      </c>
      <c r="J369" s="5">
        <v>-3.6284102920388105E-2</v>
      </c>
      <c r="K369" s="5">
        <v>-3.6112526130719511E-2</v>
      </c>
      <c r="L369" s="5">
        <v>-3.6284102920388105E-2</v>
      </c>
      <c r="M369" s="5">
        <v>0</v>
      </c>
      <c r="N369" s="5">
        <v>-2.1513207091617075E-2</v>
      </c>
      <c r="O369" s="5">
        <v>0</v>
      </c>
      <c r="P369" s="10">
        <v>-3.2433278886700667E-2</v>
      </c>
      <c r="Q369" s="18">
        <v>1980</v>
      </c>
      <c r="R369" s="14">
        <v>-1.8550292495670764E-2</v>
      </c>
      <c r="S369" s="5">
        <v>-1.2343894403827008E-2</v>
      </c>
      <c r="T369" s="5">
        <v>-2.1559670986473243E-2</v>
      </c>
      <c r="U369" s="5">
        <v>-2.4314124204064994E-2</v>
      </c>
      <c r="V369" s="5">
        <v>-2.2070746170861882E-2</v>
      </c>
      <c r="W369" s="5">
        <v>-2.2451861706409129E-2</v>
      </c>
      <c r="X369" s="5">
        <v>-2.2070746170861882E-2</v>
      </c>
      <c r="Y369" s="5">
        <v>0</v>
      </c>
      <c r="Z369" s="5">
        <v>-1.1221710530368268E-2</v>
      </c>
      <c r="AA369" s="5">
        <v>-1.8760216563655875E-2</v>
      </c>
    </row>
    <row r="370" spans="1:27" x14ac:dyDescent="0.35">
      <c r="A370" s="61">
        <v>29462</v>
      </c>
      <c r="B370">
        <v>9.1300000000000008</v>
      </c>
      <c r="C370" s="1" t="str">
        <f t="shared" si="3"/>
        <v/>
      </c>
      <c r="D370" s="2">
        <v>1980</v>
      </c>
      <c r="E370" s="9">
        <v>9</v>
      </c>
      <c r="F370" s="5">
        <v>-5.4577492539516437E-2</v>
      </c>
      <c r="G370" s="5">
        <v>-4.0959996248073373E-2</v>
      </c>
      <c r="H370" s="5">
        <v>-1.290564306694901E-2</v>
      </c>
      <c r="I370" s="5">
        <v>-1.3366575118808729E-2</v>
      </c>
      <c r="J370" s="5">
        <v>-4.6052820486248175E-2</v>
      </c>
      <c r="K370" s="5">
        <v>-4.7862930986869882E-2</v>
      </c>
      <c r="L370" s="5">
        <v>-4.6052820486248175E-2</v>
      </c>
      <c r="M370" s="5">
        <v>0</v>
      </c>
      <c r="N370" s="5">
        <v>-3.9735984542130315E-2</v>
      </c>
      <c r="O370" s="5">
        <v>0</v>
      </c>
      <c r="P370" s="10">
        <v>-4.3630150915902582E-2</v>
      </c>
      <c r="Q370" s="18">
        <v>1980</v>
      </c>
      <c r="R370" s="14">
        <v>-2.9501051515059638E-2</v>
      </c>
      <c r="S370" s="5">
        <v>-2.3953376552983567E-2</v>
      </c>
      <c r="T370" s="5">
        <v>2.4068072019498045E-3</v>
      </c>
      <c r="U370" s="5">
        <v>1.6180329987334381E-3</v>
      </c>
      <c r="V370" s="5">
        <v>-2.7349764002126634E-2</v>
      </c>
      <c r="W370" s="5">
        <v>-2.7958338793860657E-2</v>
      </c>
      <c r="X370" s="5">
        <v>-2.7349764002126634E-2</v>
      </c>
      <c r="Y370" s="5">
        <v>0</v>
      </c>
      <c r="Z370" s="5">
        <v>-2.3347958609345802E-2</v>
      </c>
      <c r="AA370" s="5">
        <v>-2.5651702804653925E-2</v>
      </c>
    </row>
    <row r="371" spans="1:27" x14ac:dyDescent="0.35">
      <c r="A371" s="61">
        <v>29494</v>
      </c>
      <c r="B371">
        <v>10.2714</v>
      </c>
      <c r="C371" s="1" t="str">
        <f t="shared" si="3"/>
        <v/>
      </c>
      <c r="D371" s="2">
        <v>1980</v>
      </c>
      <c r="E371" s="9">
        <v>10</v>
      </c>
      <c r="F371" s="5">
        <v>1.0895053362405566E-2</v>
      </c>
      <c r="G371" s="5">
        <v>2.1614588167859928E-2</v>
      </c>
      <c r="H371" s="5">
        <v>8.4253797999440883E-2</v>
      </c>
      <c r="I371" s="5">
        <v>8.3041431459327436E-2</v>
      </c>
      <c r="J371" s="5">
        <v>9.9550216607472188E-3</v>
      </c>
      <c r="K371" s="5">
        <v>3.2132861438214817E-3</v>
      </c>
      <c r="L371" s="5">
        <v>9.9550216607472188E-3</v>
      </c>
      <c r="M371" s="5">
        <v>0</v>
      </c>
      <c r="N371" s="5">
        <v>2.0610037733818233E-2</v>
      </c>
      <c r="O371" s="5">
        <v>0</v>
      </c>
      <c r="P371" s="10">
        <v>1.6751852847924676E-2</v>
      </c>
      <c r="Q371" s="18">
        <v>1980</v>
      </c>
      <c r="R371" s="14">
        <v>1.2808034642325361E-2</v>
      </c>
      <c r="S371" s="5">
        <v>2.5701433444506594E-2</v>
      </c>
      <c r="T371" s="5">
        <v>8.1988928977877254E-2</v>
      </c>
      <c r="U371" s="5">
        <v>8.0800128586369688E-2</v>
      </c>
      <c r="V371" s="5">
        <v>1.4313272209066346E-2</v>
      </c>
      <c r="W371" s="5">
        <v>7.775599717712002E-3</v>
      </c>
      <c r="X371" s="5">
        <v>1.4313272209066346E-2</v>
      </c>
      <c r="Y371" s="5">
        <v>0</v>
      </c>
      <c r="Z371" s="5">
        <v>2.4566164986615287E-2</v>
      </c>
      <c r="AA371" s="5">
        <v>2.0830600627693516E-2</v>
      </c>
    </row>
    <row r="372" spans="1:27" x14ac:dyDescent="0.35">
      <c r="A372" s="61">
        <v>29525</v>
      </c>
      <c r="B372">
        <v>11.6205</v>
      </c>
      <c r="C372" s="1" t="str">
        <f t="shared" si="3"/>
        <v/>
      </c>
      <c r="D372" s="2">
        <v>1980</v>
      </c>
      <c r="E372" s="9">
        <v>11</v>
      </c>
      <c r="F372" s="5">
        <v>-4.0253326248941871E-4</v>
      </c>
      <c r="G372" s="5">
        <v>2.1522426275096075E-2</v>
      </c>
      <c r="H372" s="5">
        <v>9.6609023592801879E-2</v>
      </c>
      <c r="I372" s="5">
        <v>9.0971770029935436E-2</v>
      </c>
      <c r="J372" s="5">
        <v>-3.7802136326299069E-3</v>
      </c>
      <c r="K372" s="5">
        <v>-1.3472550815218524E-2</v>
      </c>
      <c r="L372" s="5">
        <v>-3.7802136326299069E-3</v>
      </c>
      <c r="M372" s="5">
        <v>0</v>
      </c>
      <c r="N372" s="5">
        <v>1.8338164185244733E-2</v>
      </c>
      <c r="O372" s="5">
        <v>0</v>
      </c>
      <c r="P372" s="10">
        <v>1.1143883650488151E-2</v>
      </c>
      <c r="Q372" s="18">
        <v>1980</v>
      </c>
      <c r="R372" s="14">
        <v>1.8077040897622774E-2</v>
      </c>
      <c r="S372" s="5">
        <v>4.1278861905743376E-2</v>
      </c>
      <c r="T372" s="5">
        <v>0.11490652312116777</v>
      </c>
      <c r="U372" s="5">
        <v>0.11012026739279893</v>
      </c>
      <c r="V372" s="5">
        <v>1.8201722968592342E-2</v>
      </c>
      <c r="W372" s="5">
        <v>9.9850203016716207E-3</v>
      </c>
      <c r="X372" s="5">
        <v>1.8201722968592342E-2</v>
      </c>
      <c r="Y372" s="5">
        <v>0</v>
      </c>
      <c r="Z372" s="5">
        <v>3.8151506965757247E-2</v>
      </c>
      <c r="AA372" s="5">
        <v>3.1898078223542452E-2</v>
      </c>
    </row>
    <row r="373" spans="1:27" x14ac:dyDescent="0.35">
      <c r="A373" s="61">
        <v>29553</v>
      </c>
      <c r="B373">
        <v>13.728199999999999</v>
      </c>
      <c r="C373" s="1" t="str">
        <f t="shared" si="3"/>
        <v/>
      </c>
      <c r="D373" s="2">
        <v>1980</v>
      </c>
      <c r="E373" s="9">
        <v>12</v>
      </c>
      <c r="F373" s="5">
        <v>-1.2840724014641808E-2</v>
      </c>
      <c r="G373" s="5">
        <v>-1.3292431112745112E-2</v>
      </c>
      <c r="H373" s="5">
        <v>-6.3469201003571826E-2</v>
      </c>
      <c r="I373" s="5">
        <v>-6.1683655715830114E-2</v>
      </c>
      <c r="J373" s="5">
        <v>-2.8487534198162064E-3</v>
      </c>
      <c r="K373" s="5">
        <v>1.8858313071006515E-3</v>
      </c>
      <c r="L373" s="5">
        <v>-2.8487534198162064E-3</v>
      </c>
      <c r="M373" s="5">
        <v>0</v>
      </c>
      <c r="N373" s="5">
        <v>-7.9076650569717237E-3</v>
      </c>
      <c r="O373" s="5">
        <v>0</v>
      </c>
      <c r="P373" s="10">
        <v>-8.9630543359541272E-3</v>
      </c>
      <c r="Q373" s="18">
        <v>1980</v>
      </c>
      <c r="R373" s="14">
        <v>1.0905467324014232E-2</v>
      </c>
      <c r="S373" s="5">
        <v>-1.7659993060830091E-3</v>
      </c>
      <c r="T373" s="5">
        <v>-4.7383848336216977E-2</v>
      </c>
      <c r="U373" s="5">
        <v>-4.5695586307281301E-2</v>
      </c>
      <c r="V373" s="5">
        <v>1.1105476416374337E-2</v>
      </c>
      <c r="W373" s="5">
        <v>1.5874946496777832E-2</v>
      </c>
      <c r="X373" s="5">
        <v>1.1105476416374337E-2</v>
      </c>
      <c r="Y373" s="5">
        <v>0</v>
      </c>
      <c r="Z373" s="5">
        <v>3.671420475441188E-3</v>
      </c>
      <c r="AA373" s="5">
        <v>4.2103375686869185E-3</v>
      </c>
    </row>
    <row r="374" spans="1:27" x14ac:dyDescent="0.35">
      <c r="A374" s="61">
        <v>29586</v>
      </c>
      <c r="B374">
        <v>15.4941</v>
      </c>
      <c r="C374" s="1">
        <f t="shared" si="3"/>
        <v>15.4941</v>
      </c>
      <c r="D374" s="2">
        <v>1981</v>
      </c>
      <c r="E374" s="9">
        <v>1</v>
      </c>
      <c r="F374" s="5">
        <v>3.7307022961065293E-3</v>
      </c>
      <c r="G374" s="5">
        <v>-6.511963793897636E-3</v>
      </c>
      <c r="H374" s="5">
        <v>1.259956589474957E-2</v>
      </c>
      <c r="I374" s="5">
        <v>1.2780499008141821E-2</v>
      </c>
      <c r="J374" s="5">
        <v>6.323555490024555E-4</v>
      </c>
      <c r="K374" s="5">
        <v>3.7339909883997695E-3</v>
      </c>
      <c r="L374" s="5">
        <v>6.323555490024555E-4</v>
      </c>
      <c r="M374" s="5">
        <v>0</v>
      </c>
      <c r="N374" s="5">
        <v>-1.0321492886441776E-2</v>
      </c>
      <c r="O374" s="5">
        <v>0</v>
      </c>
      <c r="P374" s="10">
        <v>-2.6814762401492372E-3</v>
      </c>
      <c r="Q374" s="18">
        <v>1981</v>
      </c>
      <c r="R374" s="14">
        <v>8.8402165397706445E-3</v>
      </c>
      <c r="S374" s="5">
        <v>1.8851264095063199E-3</v>
      </c>
      <c r="T374" s="5">
        <v>1.2894933841702365E-2</v>
      </c>
      <c r="U374" s="5">
        <v>1.308220303844471E-2</v>
      </c>
      <c r="V374" s="5">
        <v>1.0230900996530571E-2</v>
      </c>
      <c r="W374" s="5">
        <v>1.4073195858602471E-2</v>
      </c>
      <c r="X374" s="5">
        <v>1.0230900996530571E-2</v>
      </c>
      <c r="Y374" s="5">
        <v>0</v>
      </c>
      <c r="Z374" s="5">
        <v>-2.5883670100477667E-3</v>
      </c>
      <c r="AA374" s="5">
        <v>5.9757972253769616E-3</v>
      </c>
    </row>
    <row r="375" spans="1:27" x14ac:dyDescent="0.35">
      <c r="A375" s="61">
        <v>29616</v>
      </c>
      <c r="B375">
        <v>15.0219</v>
      </c>
      <c r="C375" s="1" t="str">
        <f t="shared" si="3"/>
        <v/>
      </c>
      <c r="D375" s="2">
        <v>1981</v>
      </c>
      <c r="E375" s="9">
        <v>2</v>
      </c>
      <c r="F375" s="5">
        <v>-5.0710343841837965E-2</v>
      </c>
      <c r="G375" s="5">
        <v>-6.0867839139826331E-2</v>
      </c>
      <c r="H375" s="5">
        <v>-8.7958918015179605E-2</v>
      </c>
      <c r="I375" s="5">
        <v>-8.8955097991795851E-2</v>
      </c>
      <c r="J375" s="5">
        <v>-6.0373783926498135E-2</v>
      </c>
      <c r="K375" s="5">
        <v>-5.5475870969913826E-2</v>
      </c>
      <c r="L375" s="5">
        <v>-6.0373783926498135E-2</v>
      </c>
      <c r="M375" s="5">
        <v>0</v>
      </c>
      <c r="N375" s="5">
        <v>-5.9385741204432074E-2</v>
      </c>
      <c r="O375" s="5">
        <v>0</v>
      </c>
      <c r="P375" s="10">
        <v>-6.16013076592287E-2</v>
      </c>
      <c r="Q375" s="18">
        <v>1981</v>
      </c>
      <c r="R375" s="14">
        <v>-3.614791750682992E-2</v>
      </c>
      <c r="S375" s="5">
        <v>-4.3320404280467857E-2</v>
      </c>
      <c r="T375" s="5">
        <v>-6.519180267448306E-2</v>
      </c>
      <c r="U375" s="5">
        <v>-6.5416695931096461E-2</v>
      </c>
      <c r="V375" s="5">
        <v>-4.0239882599618915E-2</v>
      </c>
      <c r="W375" s="5">
        <v>-3.5224239493542912E-2</v>
      </c>
      <c r="X375" s="5">
        <v>-4.0239882599618915E-2</v>
      </c>
      <c r="Y375" s="5">
        <v>0</v>
      </c>
      <c r="Z375" s="5">
        <v>-4.2241832668520704E-2</v>
      </c>
      <c r="AA375" s="5">
        <v>-4.2427228654075597E-2</v>
      </c>
    </row>
    <row r="376" spans="1:27" x14ac:dyDescent="0.35">
      <c r="A376" s="61">
        <v>29644</v>
      </c>
      <c r="B376">
        <v>14.787800000000001</v>
      </c>
      <c r="C376" s="1" t="str">
        <f t="shared" si="3"/>
        <v/>
      </c>
      <c r="D376" s="2">
        <v>1981</v>
      </c>
      <c r="E376" s="9">
        <v>3</v>
      </c>
      <c r="F376" s="5">
        <v>3.1350595012794046E-2</v>
      </c>
      <c r="G376" s="5">
        <v>2.791721231843167E-2</v>
      </c>
      <c r="H376" s="5">
        <v>4.1979726921747951E-2</v>
      </c>
      <c r="I376" s="5">
        <v>4.1815291932464541E-2</v>
      </c>
      <c r="J376" s="5">
        <v>3.0650741074928829E-2</v>
      </c>
      <c r="K376" s="5">
        <v>3.1302873626152264E-2</v>
      </c>
      <c r="L376" s="5">
        <v>3.0650741074928829E-2</v>
      </c>
      <c r="M376" s="5">
        <v>0</v>
      </c>
      <c r="N376" s="5">
        <v>3.2769105175469687E-2</v>
      </c>
      <c r="O376" s="5">
        <v>0</v>
      </c>
      <c r="P376" s="10">
        <v>2.9023507127390762E-2</v>
      </c>
      <c r="Q376" s="18">
        <v>1981</v>
      </c>
      <c r="R376" s="14">
        <v>6.1452519162472165E-2</v>
      </c>
      <c r="S376" s="5">
        <v>4.3544895192517231E-2</v>
      </c>
      <c r="T376" s="5">
        <v>5.7455254321375271E-2</v>
      </c>
      <c r="U376" s="5">
        <v>5.7017508080845387E-2</v>
      </c>
      <c r="V376" s="5">
        <v>4.8090896566443608E-2</v>
      </c>
      <c r="W376" s="5">
        <v>4.9876407441031993E-2</v>
      </c>
      <c r="X376" s="5">
        <v>4.8090896566443608E-2</v>
      </c>
      <c r="Y376" s="5">
        <v>0</v>
      </c>
      <c r="Z376" s="5">
        <v>4.8701284063376704E-2</v>
      </c>
      <c r="AA376" s="5">
        <v>4.5561442789154603E-2</v>
      </c>
    </row>
    <row r="377" spans="1:27" x14ac:dyDescent="0.35">
      <c r="A377" s="61">
        <v>29676</v>
      </c>
      <c r="B377">
        <v>13.358599999999999</v>
      </c>
      <c r="C377" s="1" t="str">
        <f t="shared" si="3"/>
        <v/>
      </c>
      <c r="D377" s="2">
        <v>1981</v>
      </c>
      <c r="E377" s="9">
        <v>4</v>
      </c>
      <c r="F377" s="5">
        <v>-2.1725583740964775E-2</v>
      </c>
      <c r="G377" s="5">
        <v>-3.1316162305588119E-2</v>
      </c>
      <c r="H377" s="5">
        <v>-6.6107409647728099E-2</v>
      </c>
      <c r="I377" s="5">
        <v>-6.5167610882103405E-2</v>
      </c>
      <c r="J377" s="5">
        <v>-2.978877529444128E-2</v>
      </c>
      <c r="K377" s="5">
        <v>-2.9409637682611182E-2</v>
      </c>
      <c r="L377" s="5">
        <v>-2.978877529444128E-2</v>
      </c>
      <c r="M377" s="5">
        <v>0</v>
      </c>
      <c r="N377" s="5">
        <v>-2.5868822313182854E-2</v>
      </c>
      <c r="O377" s="5">
        <v>0</v>
      </c>
      <c r="P377" s="10">
        <v>-3.1568084731062651E-2</v>
      </c>
      <c r="Q377" s="18">
        <v>1981</v>
      </c>
      <c r="R377" s="14">
        <v>-1.7210124093268529E-2</v>
      </c>
      <c r="S377" s="5">
        <v>-2.2820292506520252E-2</v>
      </c>
      <c r="T377" s="5">
        <v>-6.2404993812245318E-2</v>
      </c>
      <c r="U377" s="5">
        <v>-6.1442403071203647E-2</v>
      </c>
      <c r="V377" s="5">
        <v>-2.0357918405436017E-2</v>
      </c>
      <c r="W377" s="5">
        <v>-1.931342835608324E-2</v>
      </c>
      <c r="X377" s="5">
        <v>-2.0357918405436017E-2</v>
      </c>
      <c r="Y377" s="5">
        <v>0</v>
      </c>
      <c r="Z377" s="5">
        <v>-1.8228887986893354E-2</v>
      </c>
      <c r="AA377" s="5">
        <v>-2.2804275783098835E-2</v>
      </c>
    </row>
    <row r="378" spans="1:27" x14ac:dyDescent="0.35">
      <c r="A378" s="61">
        <v>29706</v>
      </c>
      <c r="B378">
        <v>13.692399999999999</v>
      </c>
      <c r="C378" s="1" t="str">
        <f t="shared" si="3"/>
        <v/>
      </c>
      <c r="D378" s="2">
        <v>1981</v>
      </c>
      <c r="E378" s="9">
        <v>5</v>
      </c>
      <c r="F378" s="5">
        <v>1.7686970622617669E-2</v>
      </c>
      <c r="G378" s="5">
        <v>2.3766591500580882E-2</v>
      </c>
      <c r="H378" s="5">
        <v>3.1345147324115481E-2</v>
      </c>
      <c r="I378" s="5">
        <v>3.1038584619586751E-2</v>
      </c>
      <c r="J378" s="5">
        <v>2.2757577783355819E-2</v>
      </c>
      <c r="K378" s="5">
        <v>2.3399068501164681E-2</v>
      </c>
      <c r="L378" s="5">
        <v>2.2757577783355819E-2</v>
      </c>
      <c r="M378" s="5">
        <v>0</v>
      </c>
      <c r="N378" s="5">
        <v>2.1690136371598188E-2</v>
      </c>
      <c r="O378" s="5">
        <v>0</v>
      </c>
      <c r="P378" s="10">
        <v>2.2699846194763586E-2</v>
      </c>
      <c r="Q378" s="18">
        <v>1981</v>
      </c>
      <c r="R378" s="14">
        <v>3.2039305688329897E-2</v>
      </c>
      <c r="S378" s="5">
        <v>4.2216690418870974E-2</v>
      </c>
      <c r="T378" s="5">
        <v>5.4398723271061586E-2</v>
      </c>
      <c r="U378" s="5">
        <v>5.4980229964071023E-2</v>
      </c>
      <c r="V378" s="5">
        <v>4.3733720319255182E-2</v>
      </c>
      <c r="W378" s="5">
        <v>4.450489827704987E-2</v>
      </c>
      <c r="X378" s="5">
        <v>4.3733720319255182E-2</v>
      </c>
      <c r="Y378" s="5">
        <v>0</v>
      </c>
      <c r="Z378" s="5">
        <v>3.9553543392605681E-2</v>
      </c>
      <c r="AA378" s="5">
        <v>4.2804796921402086E-2</v>
      </c>
    </row>
    <row r="379" spans="1:27" x14ac:dyDescent="0.35">
      <c r="A379" s="61">
        <v>29735</v>
      </c>
      <c r="B379">
        <v>16.304500000000001</v>
      </c>
      <c r="C379" s="1" t="str">
        <f t="shared" si="3"/>
        <v/>
      </c>
      <c r="D379" s="2">
        <v>1981</v>
      </c>
      <c r="E379" s="9">
        <v>6</v>
      </c>
      <c r="F379" s="5">
        <v>1.9724272490736709E-2</v>
      </c>
      <c r="G379" s="5">
        <v>1.2027291969754009E-2</v>
      </c>
      <c r="H379" s="5">
        <v>-2.1990880182512593E-2</v>
      </c>
      <c r="I379" s="5">
        <v>-2.0805239893867254E-2</v>
      </c>
      <c r="J379" s="5">
        <v>2.1801158340117737E-2</v>
      </c>
      <c r="K379" s="5">
        <v>2.6139887186821434E-2</v>
      </c>
      <c r="L379" s="5">
        <v>2.1801158340117737E-2</v>
      </c>
      <c r="M379" s="5">
        <v>0</v>
      </c>
      <c r="N379" s="5">
        <v>1.2865562467188525E-2</v>
      </c>
      <c r="O379" s="5">
        <v>0</v>
      </c>
      <c r="P379" s="10">
        <v>1.5449869636229113E-2</v>
      </c>
      <c r="Q379" s="18">
        <v>1981</v>
      </c>
      <c r="R379" s="14">
        <v>5.2173839874100056E-2</v>
      </c>
      <c r="S379" s="5">
        <v>3.0655992854408943E-2</v>
      </c>
      <c r="T379" s="5">
        <v>4.4220398394988897E-4</v>
      </c>
      <c r="U379" s="5">
        <v>1.3793933738104058E-3</v>
      </c>
      <c r="V379" s="5">
        <v>4.2102158132157903E-2</v>
      </c>
      <c r="W379" s="5">
        <v>4.7494504410404516E-2</v>
      </c>
      <c r="X379" s="5">
        <v>4.2102158132157903E-2</v>
      </c>
      <c r="Y379" s="5">
        <v>0</v>
      </c>
      <c r="Z379" s="5">
        <v>3.1444163665698951E-2</v>
      </c>
      <c r="AA379" s="5">
        <v>3.5279818084210761E-2</v>
      </c>
    </row>
    <row r="380" spans="1:27" x14ac:dyDescent="0.35">
      <c r="A380" s="61">
        <v>29767</v>
      </c>
      <c r="B380">
        <v>14.7341</v>
      </c>
      <c r="C380" s="1" t="str">
        <f t="shared" si="3"/>
        <v/>
      </c>
      <c r="D380" s="2">
        <v>1981</v>
      </c>
      <c r="E380" s="9">
        <v>7</v>
      </c>
      <c r="F380" s="5">
        <v>1.3750579207067922E-2</v>
      </c>
      <c r="G380" s="5">
        <v>1.0983712199654634E-2</v>
      </c>
      <c r="H380" s="5">
        <v>2.0197591642436955E-2</v>
      </c>
      <c r="I380" s="5">
        <v>2.022539757666381E-2</v>
      </c>
      <c r="J380" s="5">
        <v>3.4785230402480105E-4</v>
      </c>
      <c r="K380" s="5">
        <v>-4.9823528879240978E-4</v>
      </c>
      <c r="L380" s="5">
        <v>3.4785230402480105E-4</v>
      </c>
      <c r="M380" s="5">
        <v>0</v>
      </c>
      <c r="N380" s="5">
        <v>1.0411490209163744E-2</v>
      </c>
      <c r="O380" s="5">
        <v>0</v>
      </c>
      <c r="P380" s="10">
        <v>8.8386613871421337E-3</v>
      </c>
      <c r="Q380" s="18">
        <v>1981</v>
      </c>
      <c r="R380" s="14">
        <v>1.7090908113687246E-2</v>
      </c>
      <c r="S380" s="5">
        <v>1.8277995207203517E-2</v>
      </c>
      <c r="T380" s="5">
        <v>2.0197591642436955E-2</v>
      </c>
      <c r="U380" s="5">
        <v>2.022539757666381E-2</v>
      </c>
      <c r="V380" s="5">
        <v>9.3605091282900465E-3</v>
      </c>
      <c r="W380" s="5">
        <v>8.8087759418312463E-3</v>
      </c>
      <c r="X380" s="5">
        <v>9.3605091282900465E-3</v>
      </c>
      <c r="Y380" s="5">
        <v>0</v>
      </c>
      <c r="Z380" s="5">
        <v>1.7066562382692808E-2</v>
      </c>
      <c r="AA380" s="5">
        <v>1.6131176328209568E-2</v>
      </c>
    </row>
    <row r="381" spans="1:27" x14ac:dyDescent="0.35">
      <c r="A381" s="61">
        <v>29798</v>
      </c>
      <c r="B381">
        <v>14.946400000000001</v>
      </c>
      <c r="C381" s="1" t="str">
        <f t="shared" si="3"/>
        <v/>
      </c>
      <c r="D381" s="2">
        <v>1981</v>
      </c>
      <c r="E381" s="9">
        <v>8</v>
      </c>
      <c r="F381" s="5">
        <v>8.6635679311917329E-4</v>
      </c>
      <c r="G381" s="5">
        <v>-8.8091825357785748E-3</v>
      </c>
      <c r="H381" s="5">
        <v>-1.5518819471802918E-2</v>
      </c>
      <c r="I381" s="5">
        <v>-1.6555587892074567E-2</v>
      </c>
      <c r="J381" s="5">
        <v>-1.1210163888891473E-2</v>
      </c>
      <c r="K381" s="5">
        <v>-1.0800589486795209E-2</v>
      </c>
      <c r="L381" s="5">
        <v>-1.1210163888891473E-2</v>
      </c>
      <c r="M381" s="5">
        <v>0</v>
      </c>
      <c r="N381" s="5">
        <v>-8.753378731602611E-3</v>
      </c>
      <c r="O381" s="5">
        <v>0</v>
      </c>
      <c r="P381" s="10">
        <v>-1.270736069530172E-2</v>
      </c>
      <c r="Q381" s="18">
        <v>1981</v>
      </c>
      <c r="R381" s="14">
        <v>1.4504810337090999E-2</v>
      </c>
      <c r="S381" s="5">
        <v>6.4292299152869919E-3</v>
      </c>
      <c r="T381" s="5">
        <v>1.0568610495975819E-2</v>
      </c>
      <c r="U381" s="5">
        <v>1.0380502253590504E-2</v>
      </c>
      <c r="V381" s="5">
        <v>7.000045021544137E-3</v>
      </c>
      <c r="W381" s="5">
        <v>6.2653538290137409E-3</v>
      </c>
      <c r="X381" s="5">
        <v>7.000045021544137E-3</v>
      </c>
      <c r="Y381" s="5">
        <v>0</v>
      </c>
      <c r="Z381" s="5">
        <v>8.5789700806221149E-3</v>
      </c>
      <c r="AA381" s="5">
        <v>4.843892669473414E-3</v>
      </c>
    </row>
    <row r="382" spans="1:27" x14ac:dyDescent="0.35">
      <c r="A382" s="61">
        <v>29829</v>
      </c>
      <c r="B382">
        <v>15.5062</v>
      </c>
      <c r="C382" s="1" t="str">
        <f t="shared" si="3"/>
        <v/>
      </c>
      <c r="D382" s="2">
        <v>1981</v>
      </c>
      <c r="E382" s="9">
        <v>9</v>
      </c>
      <c r="F382" s="5">
        <v>-8.561815625885362E-2</v>
      </c>
      <c r="G382" s="5">
        <v>-7.9077230990144076E-2</v>
      </c>
      <c r="H382" s="5">
        <v>-0.1064337652021575</v>
      </c>
      <c r="I382" s="5">
        <v>-0.10539620016707094</v>
      </c>
      <c r="J382" s="5">
        <v>-7.6137680908010374E-2</v>
      </c>
      <c r="K382" s="5">
        <v>-7.3321039061071971E-2</v>
      </c>
      <c r="L382" s="5">
        <v>-7.6137680908010374E-2</v>
      </c>
      <c r="M382" s="5">
        <v>0</v>
      </c>
      <c r="N382" s="5">
        <v>-7.5173733455890263E-2</v>
      </c>
      <c r="O382" s="5">
        <v>0</v>
      </c>
      <c r="P382" s="10">
        <v>-8.1082890733615576E-2</v>
      </c>
      <c r="Q382" s="18">
        <v>1981</v>
      </c>
      <c r="R382" s="14">
        <v>-4.9824424836759175E-2</v>
      </c>
      <c r="S382" s="5">
        <v>-5.8911500712753168E-2</v>
      </c>
      <c r="T382" s="5">
        <v>-8.7844156804403647E-2</v>
      </c>
      <c r="U382" s="5">
        <v>-8.7585054512009611E-2</v>
      </c>
      <c r="V382" s="5">
        <v>-5.4148164570731981E-2</v>
      </c>
      <c r="W382" s="5">
        <v>-4.9161248709593229E-2</v>
      </c>
      <c r="X382" s="5">
        <v>-5.4148164570731981E-2</v>
      </c>
      <c r="Y382" s="5">
        <v>0</v>
      </c>
      <c r="Z382" s="5">
        <v>-5.6500529748847936E-2</v>
      </c>
      <c r="AA382" s="5">
        <v>-5.877888389166494E-2</v>
      </c>
    </row>
    <row r="383" spans="1:27" x14ac:dyDescent="0.35">
      <c r="A383" s="61">
        <v>29859</v>
      </c>
      <c r="B383">
        <v>14.704800000000001</v>
      </c>
      <c r="C383" s="1" t="str">
        <f t="shared" si="3"/>
        <v/>
      </c>
      <c r="D383" s="2">
        <v>1981</v>
      </c>
      <c r="E383" s="9">
        <v>10</v>
      </c>
      <c r="F383" s="5">
        <v>5.5748006698371599E-2</v>
      </c>
      <c r="G383" s="5">
        <v>4.9207879887726104E-2</v>
      </c>
      <c r="H383" s="5">
        <v>5.5880677978850768E-2</v>
      </c>
      <c r="I383" s="5">
        <v>5.56932601525231E-2</v>
      </c>
      <c r="J383" s="5">
        <v>4.9957532782361827E-2</v>
      </c>
      <c r="K383" s="5">
        <v>4.9817487929676961E-2</v>
      </c>
      <c r="L383" s="5">
        <v>4.9957532782361827E-2</v>
      </c>
      <c r="M383" s="5">
        <v>0</v>
      </c>
      <c r="N383" s="5">
        <v>5.1440867215426504E-2</v>
      </c>
      <c r="O383" s="5">
        <v>0</v>
      </c>
      <c r="P383" s="10">
        <v>5.008984501629711E-2</v>
      </c>
      <c r="Q383" s="18">
        <v>1981</v>
      </c>
      <c r="R383" s="14">
        <v>5.9052897569458238E-2</v>
      </c>
      <c r="S383" s="5">
        <v>5.6566536828446048E-2</v>
      </c>
      <c r="T383" s="5">
        <v>5.6107493432435603E-2</v>
      </c>
      <c r="U383" s="5">
        <v>5.5913948135881186E-2</v>
      </c>
      <c r="V383" s="5">
        <v>5.8965361956762698E-2</v>
      </c>
      <c r="W383" s="5">
        <v>5.8984684421896708E-2</v>
      </c>
      <c r="X383" s="5">
        <v>5.8965361956762698E-2</v>
      </c>
      <c r="Y383" s="5">
        <v>0</v>
      </c>
      <c r="Z383" s="5">
        <v>5.8180754447315096E-2</v>
      </c>
      <c r="AA383" s="5">
        <v>5.7523145713452212E-2</v>
      </c>
    </row>
    <row r="384" spans="1:27" x14ac:dyDescent="0.35">
      <c r="A384" s="61">
        <v>29889</v>
      </c>
      <c r="B384">
        <v>13.5433</v>
      </c>
      <c r="C384" s="1" t="str">
        <f t="shared" si="3"/>
        <v/>
      </c>
      <c r="D384" s="2">
        <v>1981</v>
      </c>
      <c r="E384" s="9">
        <v>11</v>
      </c>
      <c r="F384" s="5">
        <v>5.9812717488765849E-2</v>
      </c>
      <c r="G384" s="5">
        <v>6.8026719577879188E-2</v>
      </c>
      <c r="H384" s="5">
        <v>8.2110640399638474E-2</v>
      </c>
      <c r="I384" s="5">
        <v>8.158361514578108E-2</v>
      </c>
      <c r="J384" s="5">
        <v>6.712185790176356E-2</v>
      </c>
      <c r="K384" s="5">
        <v>6.8376265924535079E-2</v>
      </c>
      <c r="L384" s="5">
        <v>6.712185790176356E-2</v>
      </c>
      <c r="M384" s="5">
        <v>0</v>
      </c>
      <c r="N384" s="5">
        <v>6.6087159177034616E-2</v>
      </c>
      <c r="O384" s="5">
        <v>0</v>
      </c>
      <c r="P384" s="10">
        <v>6.8150658720838767E-2</v>
      </c>
      <c r="Q384" s="18">
        <v>1981</v>
      </c>
      <c r="R384" s="14">
        <v>7.6476806221982746E-2</v>
      </c>
      <c r="S384" s="5">
        <v>8.9587782523240123E-2</v>
      </c>
      <c r="T384" s="5">
        <v>0.10923915060875877</v>
      </c>
      <c r="U384" s="5">
        <v>0.10961882621196266</v>
      </c>
      <c r="V384" s="5">
        <v>9.0940522376897828E-2</v>
      </c>
      <c r="W384" s="5">
        <v>9.2004669800829733E-2</v>
      </c>
      <c r="X384" s="5">
        <v>9.0940522376897828E-2</v>
      </c>
      <c r="Y384" s="5">
        <v>0</v>
      </c>
      <c r="Z384" s="5">
        <v>8.8744906108907173E-2</v>
      </c>
      <c r="AA384" s="5">
        <v>9.1354105445364889E-2</v>
      </c>
    </row>
    <row r="385" spans="1:27" x14ac:dyDescent="0.35">
      <c r="A385" s="61">
        <v>29920</v>
      </c>
      <c r="B385">
        <v>10.857200000000001</v>
      </c>
      <c r="C385" s="1" t="str">
        <f t="shared" si="3"/>
        <v/>
      </c>
      <c r="D385" s="2">
        <v>1981</v>
      </c>
      <c r="E385" s="9">
        <v>12</v>
      </c>
      <c r="F385" s="5">
        <v>-8.8018434048225236E-2</v>
      </c>
      <c r="G385" s="5">
        <v>-4.8825566737687467E-2</v>
      </c>
      <c r="H385" s="5">
        <v>-7.6664658370329028E-2</v>
      </c>
      <c r="I385" s="5">
        <v>-7.4884169055473349E-2</v>
      </c>
      <c r="J385" s="5">
        <v>-5.9727366638307397E-2</v>
      </c>
      <c r="K385" s="5">
        <v>-5.6951350201305394E-2</v>
      </c>
      <c r="L385" s="5">
        <v>-5.9727366638307397E-2</v>
      </c>
      <c r="M385" s="5">
        <v>0</v>
      </c>
      <c r="N385" s="5">
        <v>-4.8986637124471807E-2</v>
      </c>
      <c r="O385" s="5">
        <v>0</v>
      </c>
      <c r="P385" s="10">
        <v>-6.0147395648918855E-2</v>
      </c>
      <c r="Q385" s="18">
        <v>1981</v>
      </c>
      <c r="R385" s="14">
        <v>-6.0668613076018181E-2</v>
      </c>
      <c r="S385" s="5">
        <v>-3.7726946432971663E-2</v>
      </c>
      <c r="T385" s="5">
        <v>-6.1216453141893896E-2</v>
      </c>
      <c r="U385" s="5">
        <v>-6.0178239061792364E-2</v>
      </c>
      <c r="V385" s="5">
        <v>-4.5862759220994191E-2</v>
      </c>
      <c r="W385" s="5">
        <v>-4.2444656915738607E-2</v>
      </c>
      <c r="X385" s="5">
        <v>-4.5862759220994191E-2</v>
      </c>
      <c r="Y385" s="5">
        <v>0</v>
      </c>
      <c r="Z385" s="5">
        <v>-3.8450107715331076E-2</v>
      </c>
      <c r="AA385" s="5">
        <v>-4.6281738779710618E-2</v>
      </c>
    </row>
    <row r="386" spans="1:27" x14ac:dyDescent="0.35">
      <c r="A386" s="61">
        <v>29951</v>
      </c>
      <c r="B386">
        <v>10.8459</v>
      </c>
      <c r="C386" s="1">
        <f t="shared" si="3"/>
        <v>10.8459</v>
      </c>
      <c r="D386" s="2">
        <v>1982</v>
      </c>
      <c r="E386" s="9">
        <v>1</v>
      </c>
      <c r="F386" s="5">
        <v>8.4612304568227117E-3</v>
      </c>
      <c r="G386" s="5">
        <v>-6.917872986248734E-3</v>
      </c>
      <c r="H386" s="5">
        <v>-3.1442556874726732E-2</v>
      </c>
      <c r="I386" s="5">
        <v>-3.0654565027384308E-2</v>
      </c>
      <c r="J386" s="5">
        <v>-4.8620292078824755E-4</v>
      </c>
      <c r="K386" s="5">
        <v>-3.7544314930661963E-4</v>
      </c>
      <c r="L386" s="5">
        <v>-4.8620292078824755E-4</v>
      </c>
      <c r="M386" s="5">
        <v>0</v>
      </c>
      <c r="N386" s="5">
        <v>-2.8964922226176618E-3</v>
      </c>
      <c r="O386" s="5">
        <v>0</v>
      </c>
      <c r="P386" s="10">
        <v>-2.7737292489238606E-3</v>
      </c>
      <c r="Q386" s="18">
        <v>1982</v>
      </c>
      <c r="R386" s="14">
        <v>1.1811717892819063E-2</v>
      </c>
      <c r="S386" s="5">
        <v>-7.6777652979074791E-4</v>
      </c>
      <c r="T386" s="5">
        <v>-2.7934247687039518E-2</v>
      </c>
      <c r="U386" s="5">
        <v>-2.714089606801379E-2</v>
      </c>
      <c r="V386" s="5">
        <v>5.7741132616615613E-3</v>
      </c>
      <c r="W386" s="5">
        <v>5.6678813439729201E-3</v>
      </c>
      <c r="X386" s="5">
        <v>5.7741132616615613E-3</v>
      </c>
      <c r="Y386" s="5">
        <v>0</v>
      </c>
      <c r="Z386" s="5">
        <v>2.8881397827338743E-3</v>
      </c>
      <c r="AA386" s="5">
        <v>3.2712303525047606E-3</v>
      </c>
    </row>
    <row r="387" spans="1:27" x14ac:dyDescent="0.35">
      <c r="A387" s="61">
        <v>29980</v>
      </c>
      <c r="B387">
        <v>12.2765</v>
      </c>
      <c r="C387" s="1" t="str">
        <f t="shared" si="3"/>
        <v/>
      </c>
      <c r="D387" s="2">
        <v>1982</v>
      </c>
      <c r="E387" s="9">
        <v>2</v>
      </c>
      <c r="F387" s="5">
        <v>1.7603176361481624E-2</v>
      </c>
      <c r="G387" s="5">
        <v>6.2928840143737473E-3</v>
      </c>
      <c r="H387" s="5">
        <v>-9.8363980968869877E-3</v>
      </c>
      <c r="I387" s="5">
        <v>-1.0963901073748599E-2</v>
      </c>
      <c r="J387" s="5">
        <v>1.1459258684555187E-2</v>
      </c>
      <c r="K387" s="5">
        <v>1.6571742718904815E-2</v>
      </c>
      <c r="L387" s="5">
        <v>1.1459258684555187E-2</v>
      </c>
      <c r="M387" s="5">
        <v>0</v>
      </c>
      <c r="N387" s="5">
        <v>4.7636443960564568E-3</v>
      </c>
      <c r="O387" s="5">
        <v>0</v>
      </c>
      <c r="P387" s="10">
        <v>1.0228274727163934E-2</v>
      </c>
      <c r="Q387" s="18">
        <v>1982</v>
      </c>
      <c r="R387" s="14">
        <v>3.1643468219118911E-2</v>
      </c>
      <c r="S387" s="5">
        <v>2.3115956944496738E-2</v>
      </c>
      <c r="T387" s="5">
        <v>2.1076047066158787E-2</v>
      </c>
      <c r="U387" s="5">
        <v>2.0797880617134536E-2</v>
      </c>
      <c r="V387" s="5">
        <v>2.9621335285601458E-2</v>
      </c>
      <c r="W387" s="5">
        <v>3.3842049063735641E-2</v>
      </c>
      <c r="X387" s="5">
        <v>2.9621335285601458E-2</v>
      </c>
      <c r="Y387" s="5">
        <v>0</v>
      </c>
      <c r="Z387" s="5">
        <v>2.0908615891320322E-2</v>
      </c>
      <c r="AA387" s="5">
        <v>2.7554188477759541E-2</v>
      </c>
    </row>
    <row r="388" spans="1:27" x14ac:dyDescent="0.35">
      <c r="A388" s="61">
        <v>30008</v>
      </c>
      <c r="B388">
        <v>13.4811</v>
      </c>
      <c r="C388" s="1" t="str">
        <f t="shared" si="3"/>
        <v/>
      </c>
      <c r="D388" s="2">
        <v>1982</v>
      </c>
      <c r="E388" s="9">
        <v>3</v>
      </c>
      <c r="F388" s="5">
        <v>-1.5443209544288505E-3</v>
      </c>
      <c r="G388" s="5">
        <v>8.0084842041160051E-3</v>
      </c>
      <c r="H388" s="5">
        <v>-3.0087585601865263E-2</v>
      </c>
      <c r="I388" s="5">
        <v>-2.9467466725454146E-2</v>
      </c>
      <c r="J388" s="5">
        <v>8.1077253816330686E-3</v>
      </c>
      <c r="K388" s="5">
        <v>7.3180377478188107E-3</v>
      </c>
      <c r="L388" s="5">
        <v>8.1077253816330686E-3</v>
      </c>
      <c r="M388" s="5">
        <v>0</v>
      </c>
      <c r="N388" s="5">
        <v>9.6272472945122169E-3</v>
      </c>
      <c r="O388" s="5">
        <v>0</v>
      </c>
      <c r="P388" s="10">
        <v>5.0886858642950738E-3</v>
      </c>
      <c r="Q388" s="18">
        <v>1982</v>
      </c>
      <c r="R388" s="14">
        <v>2.481136091053943E-2</v>
      </c>
      <c r="S388" s="5">
        <v>2.1998834895929669E-2</v>
      </c>
      <c r="T388" s="5">
        <v>-1.0129510844973329E-2</v>
      </c>
      <c r="U388" s="5">
        <v>-1.0280409176985996E-2</v>
      </c>
      <c r="V388" s="5">
        <v>2.4313860557542415E-2</v>
      </c>
      <c r="W388" s="5">
        <v>2.4124228610140859E-2</v>
      </c>
      <c r="X388" s="5">
        <v>2.4313860557542415E-2</v>
      </c>
      <c r="Y388" s="5">
        <v>0</v>
      </c>
      <c r="Z388" s="5">
        <v>2.4044230870807877E-2</v>
      </c>
      <c r="AA388" s="5">
        <v>2.1581721277200268E-2</v>
      </c>
    </row>
    <row r="389" spans="1:27" x14ac:dyDescent="0.35">
      <c r="A389" s="61">
        <v>30041</v>
      </c>
      <c r="B389">
        <v>12.6778</v>
      </c>
      <c r="C389" s="1" t="str">
        <f t="shared" si="3"/>
        <v/>
      </c>
      <c r="D389" s="2">
        <v>1982</v>
      </c>
      <c r="E389" s="9">
        <v>4</v>
      </c>
      <c r="F389" s="5">
        <v>5.0089433674307335E-2</v>
      </c>
      <c r="G389" s="5">
        <v>4.9636304447168059E-2</v>
      </c>
      <c r="H389" s="5">
        <v>5.5367748492249388E-2</v>
      </c>
      <c r="I389" s="5">
        <v>5.5208496967501415E-2</v>
      </c>
      <c r="J389" s="5">
        <v>4.7373397404848569E-2</v>
      </c>
      <c r="K389" s="5">
        <v>4.8714921650446573E-2</v>
      </c>
      <c r="L389" s="5">
        <v>4.7373397404848569E-2</v>
      </c>
      <c r="M389" s="5">
        <v>0</v>
      </c>
      <c r="N389" s="5">
        <v>4.9279897566705005E-2</v>
      </c>
      <c r="O389" s="5">
        <v>0</v>
      </c>
      <c r="P389" s="10">
        <v>4.7473990368343502E-2</v>
      </c>
      <c r="Q389" s="18">
        <v>1982</v>
      </c>
      <c r="R389" s="14">
        <v>5.2530259204856121E-2</v>
      </c>
      <c r="S389" s="5">
        <v>5.4814214849642676E-2</v>
      </c>
      <c r="T389" s="5">
        <v>5.3841433335226424E-2</v>
      </c>
      <c r="U389" s="5">
        <v>5.3685417389042304E-2</v>
      </c>
      <c r="V389" s="5">
        <v>5.280639369603967E-2</v>
      </c>
      <c r="W389" s="5">
        <v>5.4022337518320238E-2</v>
      </c>
      <c r="X389" s="5">
        <v>5.280639369603967E-2</v>
      </c>
      <c r="Y389" s="5">
        <v>0</v>
      </c>
      <c r="Z389" s="5">
        <v>5.4204723522963232E-2</v>
      </c>
      <c r="AA389" s="5">
        <v>5.2524820472314278E-2</v>
      </c>
    </row>
    <row r="390" spans="1:27" x14ac:dyDescent="0.35">
      <c r="A390" s="61">
        <v>30071</v>
      </c>
      <c r="B390">
        <v>12.7033</v>
      </c>
      <c r="C390" s="1" t="str">
        <f t="shared" si="3"/>
        <v/>
      </c>
      <c r="D390" s="2">
        <v>1982</v>
      </c>
      <c r="E390" s="9">
        <v>5</v>
      </c>
      <c r="F390" s="5">
        <v>-1.5251440862731197E-2</v>
      </c>
      <c r="G390" s="5">
        <v>-2.2123780140441331E-2</v>
      </c>
      <c r="H390" s="5">
        <v>-4.3833616356290406E-2</v>
      </c>
      <c r="I390" s="5">
        <v>-4.4673720333022381E-2</v>
      </c>
      <c r="J390" s="5">
        <v>-2.1130982158356338E-2</v>
      </c>
      <c r="K390" s="5">
        <v>-1.8639986857392609E-2</v>
      </c>
      <c r="L390" s="5">
        <v>-2.1130982158356338E-2</v>
      </c>
      <c r="M390" s="5">
        <v>0</v>
      </c>
      <c r="N390" s="5">
        <v>-2.1881505853938586E-2</v>
      </c>
      <c r="O390" s="5">
        <v>0</v>
      </c>
      <c r="P390" s="10">
        <v>-2.2138813233655987E-2</v>
      </c>
      <c r="Q390" s="18">
        <v>1982</v>
      </c>
      <c r="R390" s="14">
        <v>3.2200347236298211E-3</v>
      </c>
      <c r="S390" s="5">
        <v>-1.7653689661217332E-3</v>
      </c>
      <c r="T390" s="5">
        <v>-1.2294498504046377E-2</v>
      </c>
      <c r="U390" s="5">
        <v>-1.2295574847146823E-2</v>
      </c>
      <c r="V390" s="5">
        <v>8.0986150105636203E-4</v>
      </c>
      <c r="W390" s="5">
        <v>2.8914360125759141E-3</v>
      </c>
      <c r="X390" s="5">
        <v>8.0986150105636203E-4</v>
      </c>
      <c r="Y390" s="5">
        <v>0</v>
      </c>
      <c r="Z390" s="5">
        <v>-1.7378603140234933E-3</v>
      </c>
      <c r="AA390" s="5">
        <v>-3.9040184214518374E-4</v>
      </c>
    </row>
    <row r="391" spans="1:27" x14ac:dyDescent="0.35">
      <c r="A391" s="61">
        <v>30102</v>
      </c>
      <c r="B391">
        <v>12.087999999999999</v>
      </c>
      <c r="C391" s="1" t="str">
        <f t="shared" si="3"/>
        <v/>
      </c>
      <c r="D391" s="2">
        <v>1982</v>
      </c>
      <c r="E391" s="9">
        <v>6</v>
      </c>
      <c r="F391" s="5">
        <v>-3.6209367602389027E-2</v>
      </c>
      <c r="G391" s="5">
        <v>-2.5723084515696128E-2</v>
      </c>
      <c r="H391" s="5">
        <v>-8.1338363782599565E-2</v>
      </c>
      <c r="I391" s="5">
        <v>-8.0670112683825262E-2</v>
      </c>
      <c r="J391" s="5">
        <v>-2.9379761160780109E-2</v>
      </c>
      <c r="K391" s="5">
        <v>-3.0425216284220308E-2</v>
      </c>
      <c r="L391" s="5">
        <v>-2.9379761160780109E-2</v>
      </c>
      <c r="M391" s="5">
        <v>0</v>
      </c>
      <c r="N391" s="5">
        <v>-2.1980509580804931E-2</v>
      </c>
      <c r="O391" s="5">
        <v>0</v>
      </c>
      <c r="P391" s="10">
        <v>-2.9597611028772095E-2</v>
      </c>
      <c r="Q391" s="18">
        <v>1982</v>
      </c>
      <c r="R391" s="14">
        <v>-1.5554034959897196E-2</v>
      </c>
      <c r="S391" s="5">
        <v>-1.6281112037781202E-2</v>
      </c>
      <c r="T391" s="5">
        <v>-6.0000281791765801E-2</v>
      </c>
      <c r="U391" s="5">
        <v>-6.0113755413541636E-2</v>
      </c>
      <c r="V391" s="5">
        <v>-1.8605821128838615E-2</v>
      </c>
      <c r="W391" s="5">
        <v>-1.9287093958924514E-2</v>
      </c>
      <c r="X391" s="5">
        <v>-1.8605821128838615E-2</v>
      </c>
      <c r="Y391" s="5">
        <v>0</v>
      </c>
      <c r="Z391" s="5">
        <v>-1.2795060938623065E-2</v>
      </c>
      <c r="AA391" s="5">
        <v>-1.8625714589040717E-2</v>
      </c>
    </row>
    <row r="392" spans="1:27" x14ac:dyDescent="0.35">
      <c r="A392" s="61">
        <v>30132</v>
      </c>
      <c r="B392">
        <v>12.4659</v>
      </c>
      <c r="C392" s="1" t="str">
        <f t="shared" si="3"/>
        <v/>
      </c>
      <c r="D392" s="2">
        <v>1982</v>
      </c>
      <c r="E392" s="9">
        <v>7</v>
      </c>
      <c r="F392" s="5">
        <v>-2.6797503374383157E-2</v>
      </c>
      <c r="G392" s="5">
        <v>-3.2842834870080578E-2</v>
      </c>
      <c r="H392" s="5">
        <v>-7.1470390775710158E-2</v>
      </c>
      <c r="I392" s="5">
        <v>-6.4089730719127852E-2</v>
      </c>
      <c r="J392" s="5">
        <v>-2.7995376427887197E-2</v>
      </c>
      <c r="K392" s="5">
        <v>-2.6763125241328036E-2</v>
      </c>
      <c r="L392" s="5">
        <v>-2.7995376427887197E-2</v>
      </c>
      <c r="M392" s="5">
        <v>0</v>
      </c>
      <c r="N392" s="5">
        <v>-3.6757442469692529E-2</v>
      </c>
      <c r="O392" s="5">
        <v>0</v>
      </c>
      <c r="P392" s="10">
        <v>-3.5792404725374309E-2</v>
      </c>
      <c r="Q392" s="18">
        <v>1982</v>
      </c>
      <c r="R392" s="14">
        <v>-2.4444049115558621E-2</v>
      </c>
      <c r="S392" s="5">
        <v>-2.7339041767618536E-2</v>
      </c>
      <c r="T392" s="5">
        <v>-7.1470390775710158E-2</v>
      </c>
      <c r="U392" s="5">
        <v>-6.4089730719127852E-2</v>
      </c>
      <c r="V392" s="5">
        <v>-2.2296591567137279E-2</v>
      </c>
      <c r="W392" s="5">
        <v>-2.0704574828043536E-2</v>
      </c>
      <c r="X392" s="5">
        <v>-2.2296591567137279E-2</v>
      </c>
      <c r="Y392" s="5">
        <v>0</v>
      </c>
      <c r="Z392" s="5">
        <v>-3.1467656983743375E-2</v>
      </c>
      <c r="AA392" s="5">
        <v>-3.0765147565317553E-2</v>
      </c>
    </row>
    <row r="393" spans="1:27" x14ac:dyDescent="0.35">
      <c r="A393" s="61">
        <v>30162</v>
      </c>
      <c r="B393">
        <v>11.349</v>
      </c>
      <c r="C393" s="1" t="str">
        <f t="shared" si="3"/>
        <v/>
      </c>
      <c r="D393" s="2">
        <v>1982</v>
      </c>
      <c r="E393" s="9">
        <v>8</v>
      </c>
      <c r="F393" s="5">
        <v>0.13671276033783039</v>
      </c>
      <c r="G393" s="5">
        <v>0.13263073160249461</v>
      </c>
      <c r="H393" s="5">
        <v>0.16470129508165185</v>
      </c>
      <c r="I393" s="5">
        <v>0.1648837116369439</v>
      </c>
      <c r="J393" s="5">
        <v>0.13921894145309763</v>
      </c>
      <c r="K393" s="5">
        <v>0.14326135905780821</v>
      </c>
      <c r="L393" s="5">
        <v>0.13921894145309763</v>
      </c>
      <c r="M393" s="5">
        <v>0</v>
      </c>
      <c r="N393" s="5">
        <v>0.1251974705402609</v>
      </c>
      <c r="O393" s="5">
        <v>0</v>
      </c>
      <c r="P393" s="10">
        <v>0.1319568624099961</v>
      </c>
      <c r="Q393" s="18">
        <v>1982</v>
      </c>
      <c r="R393" s="14">
        <v>0.15373419765107241</v>
      </c>
      <c r="S393" s="5">
        <v>0.15235187563448535</v>
      </c>
      <c r="T393" s="5">
        <v>0.19736783191539251</v>
      </c>
      <c r="U393" s="5">
        <v>0.19908827567290766</v>
      </c>
      <c r="V393" s="5">
        <v>0.16166130142452245</v>
      </c>
      <c r="W393" s="5">
        <v>0.16407171656731795</v>
      </c>
      <c r="X393" s="5">
        <v>0.16166130142452245</v>
      </c>
      <c r="Y393" s="5">
        <v>0</v>
      </c>
      <c r="Z393" s="5">
        <v>0.1442962714046013</v>
      </c>
      <c r="AA393" s="5">
        <v>0.15361915854504535</v>
      </c>
    </row>
    <row r="394" spans="1:27" x14ac:dyDescent="0.35">
      <c r="A394" s="61">
        <v>30194</v>
      </c>
      <c r="B394">
        <v>8.6795000000000009</v>
      </c>
      <c r="C394" s="1" t="str">
        <f t="shared" si="3"/>
        <v/>
      </c>
      <c r="D394" s="2">
        <v>1982</v>
      </c>
      <c r="E394" s="9">
        <v>9</v>
      </c>
      <c r="F394" s="5">
        <v>-1.3111638280331227E-2</v>
      </c>
      <c r="G394" s="5">
        <v>4.5164789048915562E-4</v>
      </c>
      <c r="H394" s="5">
        <v>-5.6341287879468176E-3</v>
      </c>
      <c r="I394" s="5">
        <v>-6.9880867950820125E-3</v>
      </c>
      <c r="J394" s="5">
        <v>-4.0776943701936637E-3</v>
      </c>
      <c r="K394" s="5">
        <v>-4.7810391091232122E-3</v>
      </c>
      <c r="L394" s="5">
        <v>-4.0776943701936637E-3</v>
      </c>
      <c r="M394" s="5">
        <v>0</v>
      </c>
      <c r="N394" s="5">
        <v>3.1096931526184272E-3</v>
      </c>
      <c r="O394" s="5">
        <v>0</v>
      </c>
      <c r="P394" s="10">
        <v>-3.6979681895827313E-3</v>
      </c>
      <c r="Q394" s="18">
        <v>1982</v>
      </c>
      <c r="R394" s="14">
        <v>1.0379431472772451E-2</v>
      </c>
      <c r="S394" s="5">
        <v>1.0722922748867787E-2</v>
      </c>
      <c r="T394" s="5">
        <v>1.1176439566435683E-2</v>
      </c>
      <c r="U394" s="5">
        <v>1.0109406456075809E-2</v>
      </c>
      <c r="V394" s="5">
        <v>6.317011019817984E-3</v>
      </c>
      <c r="W394" s="5">
        <v>6.9809452271891847E-3</v>
      </c>
      <c r="X394" s="5">
        <v>6.317011019817984E-3</v>
      </c>
      <c r="Y394" s="5">
        <v>0</v>
      </c>
      <c r="Z394" s="5">
        <v>1.2940153631776381E-2</v>
      </c>
      <c r="AA394" s="5">
        <v>6.6061546730328052E-3</v>
      </c>
    </row>
    <row r="395" spans="1:27" x14ac:dyDescent="0.35">
      <c r="A395" s="61">
        <v>30224</v>
      </c>
      <c r="B395">
        <v>7.9204999999999997</v>
      </c>
      <c r="C395" s="1" t="str">
        <f t="shared" si="3"/>
        <v/>
      </c>
      <c r="D395" s="2">
        <v>1982</v>
      </c>
      <c r="E395" s="9">
        <v>10</v>
      </c>
      <c r="F395" s="5">
        <v>2.9083502273898974E-2</v>
      </c>
      <c r="G395" s="5">
        <v>3.5426279852950625E-2</v>
      </c>
      <c r="H395" s="5">
        <v>8.0419605215314202E-2</v>
      </c>
      <c r="I395" s="5">
        <v>7.6610289811088833E-2</v>
      </c>
      <c r="J395" s="5">
        <v>3.6077648593444422E-2</v>
      </c>
      <c r="K395" s="5">
        <v>3.3691529101513046E-2</v>
      </c>
      <c r="L395" s="5">
        <v>3.6077648593444422E-2</v>
      </c>
      <c r="M395" s="5">
        <v>0</v>
      </c>
      <c r="N395" s="5">
        <v>4.0203449467072529E-2</v>
      </c>
      <c r="O395" s="5">
        <v>0</v>
      </c>
      <c r="P395" s="10">
        <v>4.9160467573272242E-2</v>
      </c>
      <c r="Q395" s="18">
        <v>1982</v>
      </c>
      <c r="R395" s="14">
        <v>3.1431611582175625E-2</v>
      </c>
      <c r="S395" s="5">
        <v>4.0663465266192397E-2</v>
      </c>
      <c r="T395" s="5">
        <v>7.9569246033384555E-2</v>
      </c>
      <c r="U395" s="5">
        <v>7.5822081608181532E-2</v>
      </c>
      <c r="V395" s="5">
        <v>4.1504132491485803E-2</v>
      </c>
      <c r="W395" s="5">
        <v>3.9443164257131645E-2</v>
      </c>
      <c r="X395" s="5">
        <v>4.1504132491485803E-2</v>
      </c>
      <c r="Y395" s="5">
        <v>0</v>
      </c>
      <c r="Z395" s="5">
        <v>4.5271860555089236E-2</v>
      </c>
      <c r="AA395" s="5">
        <v>5.3850220722261317E-2</v>
      </c>
    </row>
    <row r="396" spans="1:27" x14ac:dyDescent="0.35">
      <c r="A396" s="61">
        <v>30253</v>
      </c>
      <c r="B396">
        <v>7.7104999999999997</v>
      </c>
      <c r="C396" s="1" t="str">
        <f t="shared" si="3"/>
        <v/>
      </c>
      <c r="D396" s="2">
        <v>1982</v>
      </c>
      <c r="E396" s="9">
        <v>11</v>
      </c>
      <c r="F396" s="5">
        <v>-1.57864680908135E-2</v>
      </c>
      <c r="G396" s="5">
        <v>-2.4626683964042773E-2</v>
      </c>
      <c r="H396" s="5">
        <v>-8.3619076811951021E-2</v>
      </c>
      <c r="I396" s="5">
        <v>-8.3026704428441678E-2</v>
      </c>
      <c r="J396" s="5">
        <v>-2.9082001983028644E-2</v>
      </c>
      <c r="K396" s="5">
        <v>-2.246433153042297E-2</v>
      </c>
      <c r="L396" s="5">
        <v>-2.9082001983028644E-2</v>
      </c>
      <c r="M396" s="5">
        <v>0</v>
      </c>
      <c r="N396" s="5">
        <v>-3.0700825364681023E-2</v>
      </c>
      <c r="O396" s="5">
        <v>0</v>
      </c>
      <c r="P396" s="10">
        <v>-3.7914801394430937E-2</v>
      </c>
      <c r="Q396" s="18">
        <v>1982</v>
      </c>
      <c r="R396" s="14">
        <v>-1.6411423113368E-3</v>
      </c>
      <c r="S396" s="5">
        <v>-8.3425683667270618E-3</v>
      </c>
      <c r="T396" s="5">
        <v>-5.5298433368412434E-2</v>
      </c>
      <c r="U396" s="5">
        <v>-5.3209444164268781E-2</v>
      </c>
      <c r="V396" s="5">
        <v>-1.0474830395290303E-2</v>
      </c>
      <c r="W396" s="5">
        <v>-5.2413119318265883E-3</v>
      </c>
      <c r="X396" s="5">
        <v>-1.0474830395290303E-2</v>
      </c>
      <c r="Y396" s="5">
        <v>0</v>
      </c>
      <c r="Z396" s="5">
        <v>-1.4940871161438309E-2</v>
      </c>
      <c r="AA396" s="5">
        <v>-2.0008216613195618E-2</v>
      </c>
    </row>
    <row r="397" spans="1:27" x14ac:dyDescent="0.35">
      <c r="A397" s="61">
        <v>30285</v>
      </c>
      <c r="B397">
        <v>8.0663</v>
      </c>
      <c r="C397" s="1" t="str">
        <f t="shared" si="3"/>
        <v/>
      </c>
      <c r="D397" s="2">
        <v>1982</v>
      </c>
      <c r="E397" s="9">
        <v>12</v>
      </c>
      <c r="F397" s="5">
        <v>3.8592574075033144E-2</v>
      </c>
      <c r="G397" s="5">
        <v>3.6716959448203447E-2</v>
      </c>
      <c r="H397" s="5">
        <v>2.1248332795075927E-2</v>
      </c>
      <c r="I397" s="5">
        <v>2.1242331750563545E-2</v>
      </c>
      <c r="J397" s="5">
        <v>3.9735413688842869E-2</v>
      </c>
      <c r="K397" s="5">
        <v>4.2766660312009985E-2</v>
      </c>
      <c r="L397" s="5">
        <v>3.9735413688842869E-2</v>
      </c>
      <c r="M397" s="5">
        <v>0</v>
      </c>
      <c r="N397" s="5">
        <v>3.6230657495093785E-2</v>
      </c>
      <c r="O397" s="5">
        <v>0</v>
      </c>
      <c r="P397" s="10">
        <v>3.3534559885628493E-2</v>
      </c>
      <c r="Q397" s="18">
        <v>1982</v>
      </c>
      <c r="R397" s="14">
        <v>6.4015132217971699E-2</v>
      </c>
      <c r="S397" s="5">
        <v>4.8920564842023527E-2</v>
      </c>
      <c r="T397" s="5">
        <v>3.9077656603480136E-2</v>
      </c>
      <c r="U397" s="5">
        <v>3.934755054859744E-2</v>
      </c>
      <c r="V397" s="5">
        <v>5.2111337677617844E-2</v>
      </c>
      <c r="W397" s="5">
        <v>5.648698271953638E-2</v>
      </c>
      <c r="X397" s="5">
        <v>5.2111337677617844E-2</v>
      </c>
      <c r="Y397" s="5">
        <v>0</v>
      </c>
      <c r="Z397" s="5">
        <v>4.7739904113289731E-2</v>
      </c>
      <c r="AA397" s="5">
        <v>4.57478149944264E-2</v>
      </c>
    </row>
    <row r="398" spans="1:27" x14ac:dyDescent="0.35">
      <c r="A398" s="61">
        <v>30316</v>
      </c>
      <c r="B398">
        <v>7.9367999999999999</v>
      </c>
      <c r="C398" s="1">
        <f t="shared" si="3"/>
        <v>7.9367999999999999</v>
      </c>
      <c r="D398" s="2">
        <v>1983</v>
      </c>
      <c r="E398" s="9">
        <v>1</v>
      </c>
      <c r="F398" s="5">
        <v>4.7609106737986552E-2</v>
      </c>
      <c r="G398" s="5">
        <v>3.7011281946772057E-2</v>
      </c>
      <c r="H398" s="5">
        <v>5.4375487805084194E-2</v>
      </c>
      <c r="I398" s="5">
        <v>5.7713010335178547E-2</v>
      </c>
      <c r="J398" s="5">
        <v>3.8168151327533678E-2</v>
      </c>
      <c r="K398" s="5">
        <v>3.5969784766164137E-2</v>
      </c>
      <c r="L398" s="5">
        <v>3.8168151327533678E-2</v>
      </c>
      <c r="M398" s="5">
        <v>0</v>
      </c>
      <c r="N398" s="5">
        <v>3.413564513276085E-2</v>
      </c>
      <c r="O398" s="5">
        <v>0</v>
      </c>
      <c r="P398" s="10">
        <v>3.6730743239891631E-2</v>
      </c>
      <c r="Q398" s="18">
        <v>1983</v>
      </c>
      <c r="R398" s="14">
        <v>5.0339770145276214E-2</v>
      </c>
      <c r="S398" s="5">
        <v>4.2404313631591736E-2</v>
      </c>
      <c r="T398" s="5">
        <v>5.5494832376973072E-2</v>
      </c>
      <c r="U398" s="5">
        <v>5.8777966736677872E-2</v>
      </c>
      <c r="V398" s="5">
        <v>4.3860679288891626E-2</v>
      </c>
      <c r="W398" s="5">
        <v>4.1920003157888054E-2</v>
      </c>
      <c r="X398" s="5">
        <v>4.3860679288891626E-2</v>
      </c>
      <c r="Y398" s="5">
        <v>0</v>
      </c>
      <c r="Z398" s="5">
        <v>3.9410904482113727E-2</v>
      </c>
      <c r="AA398" s="5">
        <v>4.1889046299007061E-2</v>
      </c>
    </row>
    <row r="399" spans="1:27" x14ac:dyDescent="0.35">
      <c r="A399" s="61">
        <v>30347</v>
      </c>
      <c r="B399">
        <v>7.8562000000000003</v>
      </c>
      <c r="C399" s="1" t="str">
        <f t="shared" si="3"/>
        <v/>
      </c>
      <c r="D399" s="2">
        <v>1983</v>
      </c>
      <c r="E399" s="9">
        <v>2</v>
      </c>
      <c r="F399" s="5">
        <v>4.1869415489710496E-3</v>
      </c>
      <c r="G399" s="5">
        <v>-1.7193504500947641E-3</v>
      </c>
      <c r="H399" s="5">
        <v>-2.681483275320683E-3</v>
      </c>
      <c r="I399" s="5">
        <v>-6.3213526415892701E-3</v>
      </c>
      <c r="J399" s="5">
        <v>-2.550514010499722E-3</v>
      </c>
      <c r="K399" s="5">
        <v>1.7850502304450769E-3</v>
      </c>
      <c r="L399" s="5">
        <v>-2.550514010499722E-3</v>
      </c>
      <c r="M399" s="5">
        <v>0</v>
      </c>
      <c r="N399" s="5">
        <v>-3.6789172500429185E-3</v>
      </c>
      <c r="O399" s="5">
        <v>0</v>
      </c>
      <c r="P399" s="10">
        <v>-7.5804811679949461E-3</v>
      </c>
      <c r="Q399" s="18">
        <v>1983</v>
      </c>
      <c r="R399" s="14">
        <v>1.454686767192951E-2</v>
      </c>
      <c r="S399" s="5">
        <v>1.0840369043037139E-2</v>
      </c>
      <c r="T399" s="5">
        <v>1.3356856048841962E-2</v>
      </c>
      <c r="U399" s="5">
        <v>9.9256937587631124E-3</v>
      </c>
      <c r="V399" s="5">
        <v>1.1105957518016693E-2</v>
      </c>
      <c r="W399" s="5">
        <v>1.435178137112211E-2</v>
      </c>
      <c r="X399" s="5">
        <v>1.1105957518016693E-2</v>
      </c>
      <c r="Y399" s="5">
        <v>0</v>
      </c>
      <c r="Z399" s="5">
        <v>9.0218187134476491E-3</v>
      </c>
      <c r="AA399" s="5">
        <v>6.1059136981389782E-3</v>
      </c>
    </row>
    <row r="400" spans="1:27" x14ac:dyDescent="0.35">
      <c r="A400" s="61">
        <v>30375</v>
      </c>
      <c r="B400">
        <v>8.1136999999999997</v>
      </c>
      <c r="C400" s="1" t="str">
        <f t="shared" si="3"/>
        <v/>
      </c>
      <c r="D400" s="2">
        <v>1983</v>
      </c>
      <c r="E400" s="9">
        <v>3</v>
      </c>
      <c r="F400" s="5">
        <v>-8.9918616524498115E-3</v>
      </c>
      <c r="G400" s="5">
        <v>2.4292165792557264E-4</v>
      </c>
      <c r="H400" s="5">
        <v>-2.4418396763473363E-2</v>
      </c>
      <c r="I400" s="5">
        <v>-2.1166255325637939E-2</v>
      </c>
      <c r="J400" s="5">
        <v>2.7594282321388589E-3</v>
      </c>
      <c r="K400" s="5">
        <v>1.9504840619970591E-3</v>
      </c>
      <c r="L400" s="5">
        <v>2.7594282321388589E-3</v>
      </c>
      <c r="M400" s="5">
        <v>0</v>
      </c>
      <c r="N400" s="5">
        <v>7.6289594356327068E-4</v>
      </c>
      <c r="O400" s="5">
        <v>0</v>
      </c>
      <c r="P400" s="10">
        <v>-1.3808990261995986E-3</v>
      </c>
      <c r="Q400" s="18">
        <v>1983</v>
      </c>
      <c r="R400" s="14">
        <v>1.3517331840907178E-2</v>
      </c>
      <c r="S400" s="5">
        <v>1.051752357469397E-2</v>
      </c>
      <c r="T400" s="5">
        <v>-5.2260215304351185E-3</v>
      </c>
      <c r="U400" s="5">
        <v>-1.6298647313964451E-3</v>
      </c>
      <c r="V400" s="5">
        <v>1.3404646117770477E-2</v>
      </c>
      <c r="W400" s="5">
        <v>1.3816934749654421E-2</v>
      </c>
      <c r="X400" s="5">
        <v>1.3404646117770477E-2</v>
      </c>
      <c r="Y400" s="5">
        <v>0</v>
      </c>
      <c r="Z400" s="5">
        <v>1.0573850007451436E-2</v>
      </c>
      <c r="AA400" s="5">
        <v>9.2313981058418874E-3</v>
      </c>
    </row>
    <row r="401" spans="1:27" x14ac:dyDescent="0.35">
      <c r="A401" s="61">
        <v>30406</v>
      </c>
      <c r="B401">
        <v>8.3487000000000009</v>
      </c>
      <c r="C401" s="1" t="str">
        <f t="shared" si="3"/>
        <v/>
      </c>
      <c r="D401" s="2">
        <v>1983</v>
      </c>
      <c r="E401" s="9">
        <v>4</v>
      </c>
      <c r="F401" s="5">
        <v>3.2555134032907079E-2</v>
      </c>
      <c r="G401" s="5">
        <v>3.1199961775966213E-2</v>
      </c>
      <c r="H401" s="5">
        <v>3.5223850411350059E-2</v>
      </c>
      <c r="I401" s="5">
        <v>3.6067500402049112E-2</v>
      </c>
      <c r="J401" s="5">
        <v>3.0048747243891071E-2</v>
      </c>
      <c r="K401" s="5">
        <v>2.603520362448131E-2</v>
      </c>
      <c r="L401" s="5">
        <v>3.0048747243891071E-2</v>
      </c>
      <c r="M401" s="5">
        <v>0</v>
      </c>
      <c r="N401" s="5">
        <v>3.134873558835672E-2</v>
      </c>
      <c r="O401" s="5">
        <v>0</v>
      </c>
      <c r="P401" s="10">
        <v>3.2127382619903437E-2</v>
      </c>
      <c r="Q401" s="18">
        <v>1983</v>
      </c>
      <c r="R401" s="14">
        <v>3.4349002482648966E-2</v>
      </c>
      <c r="S401" s="5">
        <v>3.6086850885269313E-2</v>
      </c>
      <c r="T401" s="5">
        <v>3.4913389362346649E-2</v>
      </c>
      <c r="U401" s="5">
        <v>3.5784705047670909E-2</v>
      </c>
      <c r="V401" s="5">
        <v>3.5030060041035864E-2</v>
      </c>
      <c r="W401" s="5">
        <v>3.12576613623885E-2</v>
      </c>
      <c r="X401" s="5">
        <v>3.5030060041035864E-2</v>
      </c>
      <c r="Y401" s="5">
        <v>0</v>
      </c>
      <c r="Z401" s="5">
        <v>3.611000759055958E-2</v>
      </c>
      <c r="AA401" s="5">
        <v>3.6656488386603382E-2</v>
      </c>
    </row>
    <row r="402" spans="1:27" x14ac:dyDescent="0.35">
      <c r="A402" s="61">
        <v>30435</v>
      </c>
      <c r="B402">
        <v>8.2119999999999997</v>
      </c>
      <c r="C402" s="1" t="str">
        <f t="shared" si="3"/>
        <v/>
      </c>
      <c r="D402" s="2">
        <v>1983</v>
      </c>
      <c r="E402" s="9">
        <v>5</v>
      </c>
      <c r="F402" s="5">
        <v>1.4480270474164624E-3</v>
      </c>
      <c r="G402" s="5">
        <v>3.6021739485685904E-4</v>
      </c>
      <c r="H402" s="5">
        <v>2.7540014306352334E-2</v>
      </c>
      <c r="I402" s="5">
        <v>2.1532547200086117E-2</v>
      </c>
      <c r="J402" s="5">
        <v>-3.7369669890606211E-3</v>
      </c>
      <c r="K402" s="5">
        <v>-2.8225368759388423E-3</v>
      </c>
      <c r="L402" s="5">
        <v>-3.7369669890606211E-3</v>
      </c>
      <c r="M402" s="5">
        <v>0</v>
      </c>
      <c r="N402" s="5">
        <v>2.0447479444159183E-3</v>
      </c>
      <c r="O402" s="5">
        <v>0</v>
      </c>
      <c r="P402" s="10">
        <v>8.3090254143825101E-4</v>
      </c>
      <c r="Q402" s="18">
        <v>1983</v>
      </c>
      <c r="R402" s="14">
        <v>1.3610681184883016E-2</v>
      </c>
      <c r="S402" s="5">
        <v>1.5745719237481432E-2</v>
      </c>
      <c r="T402" s="5">
        <v>4.2148489631386295E-2</v>
      </c>
      <c r="U402" s="5">
        <v>3.6462983233540039E-2</v>
      </c>
      <c r="V402" s="5">
        <v>1.226965262133266E-2</v>
      </c>
      <c r="W402" s="5">
        <v>1.2542726979990287E-2</v>
      </c>
      <c r="X402" s="5">
        <v>1.226965262133266E-2</v>
      </c>
      <c r="Y402" s="5">
        <v>0</v>
      </c>
      <c r="Z402" s="5">
        <v>1.6541925870696163E-2</v>
      </c>
      <c r="AA402" s="5">
        <v>1.6600570399311596E-2</v>
      </c>
    </row>
    <row r="403" spans="1:27" x14ac:dyDescent="0.35">
      <c r="A403" s="61">
        <v>30467</v>
      </c>
      <c r="B403">
        <v>8.17</v>
      </c>
      <c r="C403" s="1" t="str">
        <f t="shared" si="3"/>
        <v/>
      </c>
      <c r="D403" s="2">
        <v>1983</v>
      </c>
      <c r="E403" s="9">
        <v>6</v>
      </c>
      <c r="F403" s="5">
        <v>-7.0647811653934536E-2</v>
      </c>
      <c r="G403" s="5">
        <v>-2.427374601931229E-2</v>
      </c>
      <c r="H403" s="5">
        <v>1.6505403644622163E-3</v>
      </c>
      <c r="I403" s="5">
        <v>-1.0553630147310873E-2</v>
      </c>
      <c r="J403" s="5">
        <v>-3.3046814481956004E-2</v>
      </c>
      <c r="K403" s="5">
        <v>-3.6248938776023476E-2</v>
      </c>
      <c r="L403" s="5">
        <v>-3.3046814481956004E-2</v>
      </c>
      <c r="M403" s="5">
        <v>0</v>
      </c>
      <c r="N403" s="5">
        <v>-1.6250987136437085E-2</v>
      </c>
      <c r="O403" s="5">
        <v>0</v>
      </c>
      <c r="P403" s="10">
        <v>-1.9349496729456135E-2</v>
      </c>
      <c r="Q403" s="18">
        <v>1983</v>
      </c>
      <c r="R403" s="14">
        <v>-5.0419248900621688E-2</v>
      </c>
      <c r="S403" s="5">
        <v>-1.5433663515006416E-2</v>
      </c>
      <c r="T403" s="5">
        <v>1.2996363549678834E-2</v>
      </c>
      <c r="U403" s="5">
        <v>1.5792164113626814E-3</v>
      </c>
      <c r="V403" s="5">
        <v>-2.3924568973116064E-2</v>
      </c>
      <c r="W403" s="5">
        <v>-2.5842307553317113E-2</v>
      </c>
      <c r="X403" s="5">
        <v>-2.3924568973116064E-2</v>
      </c>
      <c r="Y403" s="5">
        <v>0</v>
      </c>
      <c r="Z403" s="5">
        <v>-7.9770925368081239E-3</v>
      </c>
      <c r="AA403" s="5">
        <v>-1.0758282187110868E-2</v>
      </c>
    </row>
    <row r="404" spans="1:27" x14ac:dyDescent="0.35">
      <c r="A404" s="61">
        <v>30497</v>
      </c>
      <c r="B404">
        <v>9.0129999999999999</v>
      </c>
      <c r="C404" s="1" t="str">
        <f t="shared" si="3"/>
        <v/>
      </c>
      <c r="D404" s="2">
        <v>1983</v>
      </c>
      <c r="E404" s="9">
        <v>7</v>
      </c>
      <c r="F404" s="5">
        <v>2.1642767529471665E-2</v>
      </c>
      <c r="G404" s="5">
        <v>1.8365864810931325E-2</v>
      </c>
      <c r="H404" s="5">
        <v>1.6633528054313208E-2</v>
      </c>
      <c r="I404" s="5">
        <v>1.3304959665425116E-2</v>
      </c>
      <c r="J404" s="5">
        <v>1.4809969764045999E-2</v>
      </c>
      <c r="K404" s="5">
        <v>1.3044428958143679E-2</v>
      </c>
      <c r="L404" s="5">
        <v>1.4809969764045999E-2</v>
      </c>
      <c r="M404" s="5">
        <v>0</v>
      </c>
      <c r="N404" s="5">
        <v>1.6113326548748093E-2</v>
      </c>
      <c r="O404" s="5">
        <v>0</v>
      </c>
      <c r="P404" s="10">
        <v>1.5933972358481891E-2</v>
      </c>
      <c r="Q404" s="18">
        <v>1983</v>
      </c>
      <c r="R404" s="14">
        <v>2.4100467158274737E-2</v>
      </c>
      <c r="S404" s="5">
        <v>2.3202709580741353E-2</v>
      </c>
      <c r="T404" s="5">
        <v>1.6633528054313208E-2</v>
      </c>
      <c r="U404" s="5">
        <v>1.3304959665425116E-2</v>
      </c>
      <c r="V404" s="5">
        <v>1.9589129396465867E-2</v>
      </c>
      <c r="W404" s="5">
        <v>1.8002631306443705E-2</v>
      </c>
      <c r="X404" s="5">
        <v>1.9589129396465867E-2</v>
      </c>
      <c r="Y404" s="5">
        <v>0</v>
      </c>
      <c r="Z404" s="5">
        <v>2.1050312247057987E-2</v>
      </c>
      <c r="AA404" s="5">
        <v>2.0304860545696492E-2</v>
      </c>
    </row>
    <row r="405" spans="1:27" x14ac:dyDescent="0.35">
      <c r="A405" s="61">
        <v>30526</v>
      </c>
      <c r="B405">
        <v>9.3350000000000009</v>
      </c>
      <c r="C405" s="1" t="str">
        <f t="shared" si="3"/>
        <v/>
      </c>
      <c r="D405" s="2">
        <v>1983</v>
      </c>
      <c r="E405" s="9">
        <v>8</v>
      </c>
      <c r="F405" s="5">
        <v>-4.5241277922217042E-3</v>
      </c>
      <c r="G405" s="5">
        <v>-1.0805373480370077E-2</v>
      </c>
      <c r="H405" s="5">
        <v>-1.092192499030643E-2</v>
      </c>
      <c r="I405" s="5">
        <v>-8.5327972954688282E-3</v>
      </c>
      <c r="J405" s="5">
        <v>-1.1054123778686181E-2</v>
      </c>
      <c r="K405" s="5">
        <v>-8.8795585223591517E-3</v>
      </c>
      <c r="L405" s="5">
        <v>-1.1054123778686181E-2</v>
      </c>
      <c r="M405" s="5">
        <v>0</v>
      </c>
      <c r="N405" s="5">
        <v>-1.2784244152278038E-2</v>
      </c>
      <c r="O405" s="5">
        <v>0</v>
      </c>
      <c r="P405" s="10">
        <v>-1.1398935377198377E-2</v>
      </c>
      <c r="Q405" s="18">
        <v>1983</v>
      </c>
      <c r="R405" s="14">
        <v>1.078018727868614E-2</v>
      </c>
      <c r="S405" s="5">
        <v>6.5020204800677692E-3</v>
      </c>
      <c r="T405" s="5">
        <v>1.5195489463678914E-2</v>
      </c>
      <c r="U405" s="5">
        <v>1.7861161474238538E-2</v>
      </c>
      <c r="V405" s="5">
        <v>7.3873864771004296E-3</v>
      </c>
      <c r="W405" s="5">
        <v>9.4634122478448098E-3</v>
      </c>
      <c r="X405" s="5">
        <v>7.3873864771004296E-3</v>
      </c>
      <c r="Y405" s="5">
        <v>0</v>
      </c>
      <c r="Z405" s="5">
        <v>3.982354643589715E-3</v>
      </c>
      <c r="AA405" s="5">
        <v>7.4912861366332063E-3</v>
      </c>
    </row>
    <row r="406" spans="1:27" x14ac:dyDescent="0.35">
      <c r="A406" s="61">
        <v>30559</v>
      </c>
      <c r="B406">
        <v>9.5921000000000003</v>
      </c>
      <c r="C406" s="1" t="str">
        <f t="shared" si="3"/>
        <v/>
      </c>
      <c r="D406" s="2">
        <v>1983</v>
      </c>
      <c r="E406" s="9">
        <v>9</v>
      </c>
      <c r="F406" s="5">
        <v>2.8811948813547546E-2</v>
      </c>
      <c r="G406" s="5">
        <v>4.2248323959806537E-2</v>
      </c>
      <c r="H406" s="5">
        <v>1.7903206245015606E-2</v>
      </c>
      <c r="I406" s="5">
        <v>1.6729038817406297E-2</v>
      </c>
      <c r="J406" s="5">
        <v>4.0291337178980917E-2</v>
      </c>
      <c r="K406" s="5">
        <v>4.0893319458944352E-2</v>
      </c>
      <c r="L406" s="5">
        <v>4.0291337178980917E-2</v>
      </c>
      <c r="M406" s="5">
        <v>0</v>
      </c>
      <c r="N406" s="5">
        <v>4.2310431309909344E-2</v>
      </c>
      <c r="O406" s="5">
        <v>0</v>
      </c>
      <c r="P406" s="10">
        <v>3.779590432295199E-2</v>
      </c>
      <c r="Q406" s="18">
        <v>1983</v>
      </c>
      <c r="R406" s="14">
        <v>4.8124230146164813E-2</v>
      </c>
      <c r="S406" s="5">
        <v>5.2707384844580957E-2</v>
      </c>
      <c r="T406" s="5">
        <v>3.8972131689927997E-2</v>
      </c>
      <c r="U406" s="5">
        <v>3.5178290687256829E-2</v>
      </c>
      <c r="V406" s="5">
        <v>5.1816539740752336E-2</v>
      </c>
      <c r="W406" s="5">
        <v>5.3305639504947697E-2</v>
      </c>
      <c r="X406" s="5">
        <v>5.1816539740752336E-2</v>
      </c>
      <c r="Y406" s="5">
        <v>0</v>
      </c>
      <c r="Z406" s="5">
        <v>5.1512863131222643E-2</v>
      </c>
      <c r="AA406" s="5">
        <v>4.8183191060371021E-2</v>
      </c>
    </row>
    <row r="407" spans="1:27" x14ac:dyDescent="0.35">
      <c r="A407" s="61">
        <v>30589</v>
      </c>
      <c r="B407">
        <v>9.2347000000000001</v>
      </c>
      <c r="C407" s="1" t="str">
        <f t="shared" si="3"/>
        <v/>
      </c>
      <c r="D407" s="2">
        <v>1983</v>
      </c>
      <c r="E407" s="9">
        <v>10</v>
      </c>
      <c r="F407" s="5">
        <v>6.0219860807295876E-2</v>
      </c>
      <c r="G407" s="5">
        <v>5.0981669706620429E-2</v>
      </c>
      <c r="H407" s="5">
        <v>4.0126316851626501E-2</v>
      </c>
      <c r="I407" s="5">
        <v>3.6154095670769437E-2</v>
      </c>
      <c r="J407" s="5">
        <v>4.8027484906664517E-2</v>
      </c>
      <c r="K407" s="5">
        <v>4.995048893074068E-2</v>
      </c>
      <c r="L407" s="5">
        <v>4.8027484906664517E-2</v>
      </c>
      <c r="M407" s="5">
        <v>0</v>
      </c>
      <c r="N407" s="5">
        <v>5.0542033915531158E-2</v>
      </c>
      <c r="O407" s="5">
        <v>0</v>
      </c>
      <c r="P407" s="10">
        <v>4.5633604860408912E-2</v>
      </c>
      <c r="Q407" s="18">
        <v>1983</v>
      </c>
      <c r="R407" s="14">
        <v>6.2650537032352405E-2</v>
      </c>
      <c r="S407" s="5">
        <v>5.5707809453269967E-2</v>
      </c>
      <c r="T407" s="5">
        <v>4.0642441991488643E-2</v>
      </c>
      <c r="U407" s="5">
        <v>3.6726958093172793E-2</v>
      </c>
      <c r="V407" s="5">
        <v>5.2786702246813193E-2</v>
      </c>
      <c r="W407" s="5">
        <v>5.4879603479195023E-2</v>
      </c>
      <c r="X407" s="5">
        <v>5.2786702246813193E-2</v>
      </c>
      <c r="Y407" s="5">
        <v>0</v>
      </c>
      <c r="Z407" s="5">
        <v>5.5364659575568707E-2</v>
      </c>
      <c r="AA407" s="5">
        <v>5.0000296629329727E-2</v>
      </c>
    </row>
    <row r="408" spans="1:27" x14ac:dyDescent="0.35">
      <c r="A408" s="61">
        <v>30620</v>
      </c>
      <c r="B408">
        <v>8.9245999999999999</v>
      </c>
      <c r="C408" s="1" t="str">
        <f t="shared" si="3"/>
        <v/>
      </c>
      <c r="D408" s="2">
        <v>1983</v>
      </c>
      <c r="E408" s="9">
        <v>11</v>
      </c>
      <c r="F408" s="5">
        <v>-4.1661526896732061E-2</v>
      </c>
      <c r="G408" s="5">
        <v>-4.6695889294912488E-2</v>
      </c>
      <c r="H408" s="5">
        <v>-5.1739850222446718E-2</v>
      </c>
      <c r="I408" s="5">
        <v>-5.3442626288300855E-2</v>
      </c>
      <c r="J408" s="5">
        <v>-4.9608738205793576E-2</v>
      </c>
      <c r="K408" s="5">
        <v>-5.2793738760973277E-2</v>
      </c>
      <c r="L408" s="5">
        <v>-4.9608738205793576E-2</v>
      </c>
      <c r="M408" s="5">
        <v>0</v>
      </c>
      <c r="N408" s="5">
        <v>-4.4250976146267475E-2</v>
      </c>
      <c r="O408" s="5">
        <v>0</v>
      </c>
      <c r="P408" s="10">
        <v>-4.8981811703101098E-2</v>
      </c>
      <c r="Q408" s="18">
        <v>1983</v>
      </c>
      <c r="R408" s="14">
        <v>-2.8151208731268865E-2</v>
      </c>
      <c r="S408" s="5">
        <v>-3.117612500073123E-2</v>
      </c>
      <c r="T408" s="5">
        <v>-2.8278856697115887E-2</v>
      </c>
      <c r="U408" s="5">
        <v>-2.961008789610867E-2</v>
      </c>
      <c r="V408" s="5">
        <v>-3.3150202520779125E-2</v>
      </c>
      <c r="W408" s="5">
        <v>-3.6500415836847336E-2</v>
      </c>
      <c r="X408" s="5">
        <v>-3.3150202520779125E-2</v>
      </c>
      <c r="Y408" s="5">
        <v>0</v>
      </c>
      <c r="Z408" s="5">
        <v>-2.9116442470287048E-2</v>
      </c>
      <c r="AA408" s="5">
        <v>-3.1897104100853432E-2</v>
      </c>
    </row>
    <row r="409" spans="1:27" x14ac:dyDescent="0.35">
      <c r="A409" s="61">
        <v>30650</v>
      </c>
      <c r="B409">
        <v>9.0721000000000007</v>
      </c>
      <c r="C409" s="1" t="str">
        <f t="shared" si="3"/>
        <v/>
      </c>
      <c r="D409" s="2">
        <v>1983</v>
      </c>
      <c r="E409" s="9">
        <v>12</v>
      </c>
      <c r="F409" s="5">
        <v>-5.8245834392591754E-2</v>
      </c>
      <c r="G409" s="5">
        <v>-4.1143316964237564E-2</v>
      </c>
      <c r="H409" s="5">
        <v>-4.284087295117963E-2</v>
      </c>
      <c r="I409" s="5">
        <v>-3.3291152913878276E-2</v>
      </c>
      <c r="J409" s="5">
        <v>-4.7129062183340821E-2</v>
      </c>
      <c r="K409" s="5">
        <v>-5.2571362767338842E-2</v>
      </c>
      <c r="L409" s="5">
        <v>-4.7129062183340821E-2</v>
      </c>
      <c r="M409" s="5">
        <v>0</v>
      </c>
      <c r="N409" s="5">
        <v>-2.7229303089635615E-2</v>
      </c>
      <c r="O409" s="5">
        <v>0</v>
      </c>
      <c r="P409" s="10">
        <v>-3.9379318092575513E-2</v>
      </c>
      <c r="Q409" s="18">
        <v>1983</v>
      </c>
      <c r="R409" s="14">
        <v>-4.3702972107968599E-2</v>
      </c>
      <c r="S409" s="5">
        <v>-3.4038411427674622E-2</v>
      </c>
      <c r="T409" s="5">
        <v>-3.3888498912715934E-2</v>
      </c>
      <c r="U409" s="5">
        <v>-2.5840380256346027E-2</v>
      </c>
      <c r="V409" s="5">
        <v>-3.9606774883667227E-2</v>
      </c>
      <c r="W409" s="5">
        <v>-4.4485496585671851E-2</v>
      </c>
      <c r="X409" s="5">
        <v>-3.9606774883667227E-2</v>
      </c>
      <c r="Y409" s="5">
        <v>0</v>
      </c>
      <c r="Z409" s="5">
        <v>-2.0775412512745475E-2</v>
      </c>
      <c r="AA409" s="5">
        <v>-3.2460707142520057E-2</v>
      </c>
    </row>
    <row r="410" spans="1:27" x14ac:dyDescent="0.35">
      <c r="A410" s="61">
        <v>30680</v>
      </c>
      <c r="B410">
        <v>9.31</v>
      </c>
      <c r="C410" s="1">
        <f t="shared" si="3"/>
        <v>9.31</v>
      </c>
      <c r="D410" s="2">
        <v>1984</v>
      </c>
      <c r="E410" s="9">
        <v>1</v>
      </c>
      <c r="F410" s="5">
        <v>2.2574471416669274E-4</v>
      </c>
      <c r="G410" s="5">
        <v>-5.4675836495532999E-3</v>
      </c>
      <c r="H410" s="5">
        <v>1.0480820639871602E-2</v>
      </c>
      <c r="I410" s="5">
        <v>1.7491605215296999E-2</v>
      </c>
      <c r="J410" s="5">
        <v>-6.7064924146372036E-3</v>
      </c>
      <c r="K410" s="5">
        <v>-1.4291586750100766E-2</v>
      </c>
      <c r="L410" s="5">
        <v>-6.7064924146372036E-3</v>
      </c>
      <c r="M410" s="5">
        <v>0</v>
      </c>
      <c r="N410" s="5">
        <v>1.4980906467989604E-3</v>
      </c>
      <c r="O410" s="5">
        <v>0</v>
      </c>
      <c r="P410" s="10">
        <v>2.4455959287933236E-3</v>
      </c>
      <c r="Q410" s="18">
        <v>1984</v>
      </c>
      <c r="R410" s="14">
        <v>3.9077276506516937E-3</v>
      </c>
      <c r="S410" s="5">
        <v>2.013152047479737E-3</v>
      </c>
      <c r="T410" s="5">
        <v>1.0555810314126023E-2</v>
      </c>
      <c r="U410" s="5">
        <v>1.7417097498585308E-2</v>
      </c>
      <c r="V410" s="5">
        <v>1.7449072260319219E-3</v>
      </c>
      <c r="W410" s="5">
        <v>-4.8150513596309143E-3</v>
      </c>
      <c r="X410" s="5">
        <v>1.7449072260319219E-3</v>
      </c>
      <c r="Y410" s="5">
        <v>0</v>
      </c>
      <c r="Z410" s="5">
        <v>8.366323310745237E-3</v>
      </c>
      <c r="AA410" s="5">
        <v>9.2127411450439664E-3</v>
      </c>
    </row>
    <row r="411" spans="1:27" x14ac:dyDescent="0.35">
      <c r="A411" s="61">
        <v>30712</v>
      </c>
      <c r="B411">
        <v>9.2230000000000008</v>
      </c>
      <c r="C411" s="1" t="str">
        <f t="shared" si="3"/>
        <v/>
      </c>
      <c r="D411" s="2">
        <v>1984</v>
      </c>
      <c r="E411" s="9">
        <v>2</v>
      </c>
      <c r="F411" s="5">
        <v>-5.1709633233154806E-2</v>
      </c>
      <c r="G411" s="5">
        <v>-4.8185507202497022E-2</v>
      </c>
      <c r="H411" s="5">
        <v>-2.336092157134529E-2</v>
      </c>
      <c r="I411" s="5">
        <v>-2.012062100279402E-2</v>
      </c>
      <c r="J411" s="5">
        <v>-4.9521726401981596E-2</v>
      </c>
      <c r="K411" s="5">
        <v>-5.3192837819875285E-2</v>
      </c>
      <c r="L411" s="5">
        <v>-4.9521726401981596E-2</v>
      </c>
      <c r="M411" s="5">
        <v>0</v>
      </c>
      <c r="N411" s="5">
        <v>-4.2112549831529067E-2</v>
      </c>
      <c r="O411" s="5">
        <v>0</v>
      </c>
      <c r="P411" s="10">
        <v>-4.2848639706123341E-2</v>
      </c>
      <c r="Q411" s="18">
        <v>1984</v>
      </c>
      <c r="R411" s="14">
        <v>-3.8089344945529437E-2</v>
      </c>
      <c r="S411" s="5">
        <v>-3.278734660370939E-2</v>
      </c>
      <c r="T411" s="5">
        <v>-1.0014753936713952E-2</v>
      </c>
      <c r="U411" s="5">
        <v>-6.3802535167083018E-3</v>
      </c>
      <c r="V411" s="5">
        <v>-3.3136726940938978E-2</v>
      </c>
      <c r="W411" s="5">
        <v>-3.5761783587810944E-2</v>
      </c>
      <c r="X411" s="5">
        <v>-3.3136726940938978E-2</v>
      </c>
      <c r="Y411" s="5">
        <v>0</v>
      </c>
      <c r="Z411" s="5">
        <v>-2.7329409655167666E-2</v>
      </c>
      <c r="AA411" s="5">
        <v>-2.6565191965764852E-2</v>
      </c>
    </row>
    <row r="412" spans="1:27" x14ac:dyDescent="0.35">
      <c r="A412" s="61">
        <v>30741</v>
      </c>
      <c r="B412">
        <v>9.4125999999999994</v>
      </c>
      <c r="C412" s="1" t="str">
        <f t="shared" si="3"/>
        <v/>
      </c>
      <c r="D412" s="2">
        <v>1984</v>
      </c>
      <c r="E412" s="9">
        <v>3</v>
      </c>
      <c r="F412" s="5">
        <v>-3.0692283992023926E-2</v>
      </c>
      <c r="G412" s="5">
        <v>-7.4318106644238845E-3</v>
      </c>
      <c r="H412" s="5">
        <v>-3.7523012301801946E-2</v>
      </c>
      <c r="I412" s="5">
        <v>-3.6321858977293286E-2</v>
      </c>
      <c r="J412" s="5">
        <v>-1.3839716636628009E-2</v>
      </c>
      <c r="K412" s="5">
        <v>-1.6482878149053495E-2</v>
      </c>
      <c r="L412" s="5">
        <v>-1.3839716636628009E-2</v>
      </c>
      <c r="M412" s="5">
        <v>0</v>
      </c>
      <c r="N412" s="5">
        <v>-2.0843436293243546E-3</v>
      </c>
      <c r="O412" s="5">
        <v>0</v>
      </c>
      <c r="P412" s="10">
        <v>-1.2496738692103963E-2</v>
      </c>
      <c r="Q412" s="18">
        <v>1984</v>
      </c>
      <c r="R412" s="14">
        <v>-1.4902952722336479E-2</v>
      </c>
      <c r="S412" s="5">
        <v>5.3762067239529596E-4</v>
      </c>
      <c r="T412" s="5">
        <v>-2.6417350973375733E-2</v>
      </c>
      <c r="U412" s="5">
        <v>-2.6750172204955288E-2</v>
      </c>
      <c r="V412" s="5">
        <v>-5.2201524815776446E-3</v>
      </c>
      <c r="W412" s="5">
        <v>-7.2087528715549382E-3</v>
      </c>
      <c r="X412" s="5">
        <v>-5.2201524815776446E-3</v>
      </c>
      <c r="Y412" s="5">
        <v>0</v>
      </c>
      <c r="Z412" s="5">
        <v>5.201097163247243E-3</v>
      </c>
      <c r="AA412" s="5">
        <v>-4.4852534390978933E-3</v>
      </c>
    </row>
    <row r="413" spans="1:27" x14ac:dyDescent="0.35">
      <c r="A413" s="61">
        <v>30771</v>
      </c>
      <c r="B413">
        <v>9.8728999999999996</v>
      </c>
      <c r="C413" s="1" t="str">
        <f t="shared" si="3"/>
        <v/>
      </c>
      <c r="D413" s="2">
        <v>1984</v>
      </c>
      <c r="E413" s="9">
        <v>4</v>
      </c>
      <c r="F413" s="5">
        <v>-3.6026618523421136E-3</v>
      </c>
      <c r="G413" s="5">
        <v>-2.0678267171767638E-2</v>
      </c>
      <c r="H413" s="5">
        <v>-6.1055545495787011E-3</v>
      </c>
      <c r="I413" s="5">
        <v>-1.1303207931180972E-2</v>
      </c>
      <c r="J413" s="5">
        <v>-3.0624593566864138E-2</v>
      </c>
      <c r="K413" s="5">
        <v>-3.7505577138208068E-2</v>
      </c>
      <c r="L413" s="5">
        <v>-3.0624593566864138E-2</v>
      </c>
      <c r="M413" s="5">
        <v>0</v>
      </c>
      <c r="N413" s="5">
        <v>-2.04804700098291E-2</v>
      </c>
      <c r="O413" s="5">
        <v>0</v>
      </c>
      <c r="P413" s="10">
        <v>-2.4229092234724164E-2</v>
      </c>
      <c r="Q413" s="18">
        <v>1984</v>
      </c>
      <c r="R413" s="14">
        <v>-9.355447819973748E-4</v>
      </c>
      <c r="S413" s="5">
        <v>-1.419669700723214E-2</v>
      </c>
      <c r="T413" s="5">
        <v>-4.7292782823770835E-3</v>
      </c>
      <c r="U413" s="5">
        <v>-9.7985273677208256E-3</v>
      </c>
      <c r="V413" s="5">
        <v>-2.3445072869627222E-2</v>
      </c>
      <c r="W413" s="5">
        <v>-2.9576339162771949E-2</v>
      </c>
      <c r="X413" s="5">
        <v>-2.3445072869627222E-2</v>
      </c>
      <c r="Y413" s="5">
        <v>0</v>
      </c>
      <c r="Z413" s="5">
        <v>-1.4416975325764388E-2</v>
      </c>
      <c r="AA413" s="5">
        <v>-1.8242398489585764E-2</v>
      </c>
    </row>
    <row r="414" spans="1:27" x14ac:dyDescent="0.35">
      <c r="A414" s="61">
        <v>30802</v>
      </c>
      <c r="B414">
        <v>10.0604</v>
      </c>
      <c r="C414" s="1" t="str">
        <f t="shared" si="3"/>
        <v/>
      </c>
      <c r="D414" s="2">
        <v>1984</v>
      </c>
      <c r="E414" s="9">
        <v>5</v>
      </c>
      <c r="F414" s="5">
        <v>-1.1553909028893748E-2</v>
      </c>
      <c r="G414" s="5">
        <v>-1.5439573547410896E-2</v>
      </c>
      <c r="H414" s="5">
        <v>-2.1313826504959613E-2</v>
      </c>
      <c r="I414" s="5">
        <v>-2.4540642356025381E-2</v>
      </c>
      <c r="J414" s="5">
        <v>-1.5555751765196559E-2</v>
      </c>
      <c r="K414" s="5">
        <v>-1.0695707082056404E-2</v>
      </c>
      <c r="L414" s="5">
        <v>-1.5555751765196559E-2</v>
      </c>
      <c r="M414" s="5">
        <v>0</v>
      </c>
      <c r="N414" s="5">
        <v>-1.9874141253396191E-2</v>
      </c>
      <c r="O414" s="5">
        <v>0</v>
      </c>
      <c r="P414" s="10">
        <v>-2.2429017937264119E-2</v>
      </c>
      <c r="Q414" s="18">
        <v>1984</v>
      </c>
      <c r="R414" s="14">
        <v>1.7972161122815316E-3</v>
      </c>
      <c r="S414" s="5">
        <v>3.2516786656342118E-4</v>
      </c>
      <c r="T414" s="5">
        <v>-5.0868969660526021E-3</v>
      </c>
      <c r="U414" s="5">
        <v>-7.7112918396621656E-3</v>
      </c>
      <c r="V414" s="5">
        <v>1.6293724432503414E-3</v>
      </c>
      <c r="W414" s="5">
        <v>7.6305230985231082E-3</v>
      </c>
      <c r="X414" s="5">
        <v>1.6293724432503414E-3</v>
      </c>
      <c r="Y414" s="5">
        <v>0</v>
      </c>
      <c r="Z414" s="5">
        <v>-4.5884776972007751E-3</v>
      </c>
      <c r="AA414" s="5">
        <v>-5.5045037627798757E-3</v>
      </c>
    </row>
    <row r="415" spans="1:27" x14ac:dyDescent="0.35">
      <c r="A415" s="61">
        <v>30833</v>
      </c>
      <c r="B415">
        <v>10.2438</v>
      </c>
      <c r="C415" s="1" t="str">
        <f t="shared" si="3"/>
        <v/>
      </c>
      <c r="D415" s="2">
        <v>1984</v>
      </c>
      <c r="E415" s="9">
        <v>6</v>
      </c>
      <c r="F415" s="5">
        <v>1.187768870886355E-2</v>
      </c>
      <c r="G415" s="5">
        <v>1.2987593209291444E-2</v>
      </c>
      <c r="H415" s="5">
        <v>1.2660668206447675E-2</v>
      </c>
      <c r="I415" s="5">
        <v>1.3530025619833051E-2</v>
      </c>
      <c r="J415" s="5">
        <v>1.3874258943327611E-2</v>
      </c>
      <c r="K415" s="5">
        <v>1.227358306640486E-2</v>
      </c>
      <c r="L415" s="5">
        <v>1.3874258943327611E-2</v>
      </c>
      <c r="M415" s="5">
        <v>0</v>
      </c>
      <c r="N415" s="5">
        <v>1.5940340607856162E-2</v>
      </c>
      <c r="O415" s="5">
        <v>0</v>
      </c>
      <c r="P415" s="10">
        <v>1.3835452780767095E-2</v>
      </c>
      <c r="Q415" s="18">
        <v>1984</v>
      </c>
      <c r="R415" s="14">
        <v>3.1647498875232861E-2</v>
      </c>
      <c r="S415" s="5">
        <v>2.4596368258380085E-2</v>
      </c>
      <c r="T415" s="5">
        <v>2.6282920162988017E-2</v>
      </c>
      <c r="U415" s="5">
        <v>2.5596268974389699E-2</v>
      </c>
      <c r="V415" s="5">
        <v>2.6298079615341981E-2</v>
      </c>
      <c r="W415" s="5">
        <v>2.5498767634275964E-2</v>
      </c>
      <c r="X415" s="5">
        <v>2.6298079615341981E-2</v>
      </c>
      <c r="Y415" s="5">
        <v>0</v>
      </c>
      <c r="Z415" s="5">
        <v>2.6176847543926601E-2</v>
      </c>
      <c r="AA415" s="5">
        <v>2.5602053900165622E-2</v>
      </c>
    </row>
    <row r="416" spans="1:27" x14ac:dyDescent="0.35">
      <c r="A416" s="61">
        <v>30862</v>
      </c>
      <c r="B416">
        <v>10.254</v>
      </c>
      <c r="C416" s="1" t="str">
        <f t="shared" si="3"/>
        <v/>
      </c>
      <c r="D416" s="2">
        <v>1984</v>
      </c>
      <c r="E416" s="9">
        <v>7</v>
      </c>
      <c r="F416" s="5">
        <v>1.2423308376425711E-2</v>
      </c>
      <c r="G416" s="5">
        <v>-8.9159728807181211E-4</v>
      </c>
      <c r="H416" s="5">
        <v>1.4905172586971292E-2</v>
      </c>
      <c r="I416" s="5">
        <v>1.161755253978464E-2</v>
      </c>
      <c r="J416" s="5">
        <v>-3.9275187284921569E-3</v>
      </c>
      <c r="K416" s="5">
        <v>-6.0259769862920486E-3</v>
      </c>
      <c r="L416" s="5">
        <v>-3.9275187284921569E-3</v>
      </c>
      <c r="M416" s="5">
        <v>0</v>
      </c>
      <c r="N416" s="5">
        <v>-1.0174934421128259E-2</v>
      </c>
      <c r="O416" s="5">
        <v>0</v>
      </c>
      <c r="P416" s="10">
        <v>-9.0095531916251134E-3</v>
      </c>
      <c r="Q416" s="18">
        <v>1984</v>
      </c>
      <c r="R416" s="14">
        <v>1.623177490598398E-2</v>
      </c>
      <c r="S416" s="5">
        <v>7.4481386588237022E-3</v>
      </c>
      <c r="T416" s="5">
        <v>1.4905172586971292E-2</v>
      </c>
      <c r="U416" s="5">
        <v>1.161755253978464E-2</v>
      </c>
      <c r="V416" s="5">
        <v>5.969815769298681E-3</v>
      </c>
      <c r="W416" s="5">
        <v>6.3987496871469162E-3</v>
      </c>
      <c r="X416" s="5">
        <v>5.969815769298681E-3</v>
      </c>
      <c r="Y416" s="5">
        <v>0</v>
      </c>
      <c r="Z416" s="5">
        <v>-1.6576657585791409E-3</v>
      </c>
      <c r="AA416" s="5">
        <v>-8.5692835175518256E-4</v>
      </c>
    </row>
    <row r="417" spans="1:27" x14ac:dyDescent="0.35">
      <c r="A417" s="61">
        <v>30894</v>
      </c>
      <c r="B417">
        <v>10.539899999999999</v>
      </c>
      <c r="C417" s="1" t="str">
        <f t="shared" si="3"/>
        <v/>
      </c>
      <c r="D417" s="2">
        <v>1984</v>
      </c>
      <c r="E417" s="9">
        <v>8</v>
      </c>
      <c r="F417" s="5">
        <v>4.3107267432830269E-2</v>
      </c>
      <c r="G417" s="5">
        <v>4.8417501172116829E-2</v>
      </c>
      <c r="H417" s="5">
        <v>4.5299667416188058E-2</v>
      </c>
      <c r="I417" s="5">
        <v>4.5502805343659782E-2</v>
      </c>
      <c r="J417" s="5">
        <v>4.5663831019108002E-2</v>
      </c>
      <c r="K417" s="5">
        <v>4.5797845624290179E-2</v>
      </c>
      <c r="L417" s="5">
        <v>4.5663831019108002E-2</v>
      </c>
      <c r="M417" s="5">
        <v>0</v>
      </c>
      <c r="N417" s="5">
        <v>4.8274834875414757E-2</v>
      </c>
      <c r="O417" s="5">
        <v>0</v>
      </c>
      <c r="P417" s="10">
        <v>4.6481531692868013E-2</v>
      </c>
      <c r="Q417" s="18">
        <v>1984</v>
      </c>
      <c r="R417" s="14">
        <v>5.7591360050356318E-2</v>
      </c>
      <c r="S417" s="5">
        <v>6.4530372792265964E-2</v>
      </c>
      <c r="T417" s="5">
        <v>6.1776471829464719E-2</v>
      </c>
      <c r="U417" s="5">
        <v>6.2943876523427422E-2</v>
      </c>
      <c r="V417" s="5">
        <v>6.2765395065408847E-2</v>
      </c>
      <c r="W417" s="5">
        <v>6.4379611460434374E-2</v>
      </c>
      <c r="X417" s="5">
        <v>6.2765395065408847E-2</v>
      </c>
      <c r="Y417" s="5">
        <v>0</v>
      </c>
      <c r="Z417" s="5">
        <v>6.4183557033622871E-2</v>
      </c>
      <c r="AA417" s="5">
        <v>6.5051486087422339E-2</v>
      </c>
    </row>
    <row r="418" spans="1:27" x14ac:dyDescent="0.35">
      <c r="A418" s="61">
        <v>30925</v>
      </c>
      <c r="B418">
        <v>10.8847</v>
      </c>
      <c r="C418" s="1" t="str">
        <f t="shared" si="3"/>
        <v/>
      </c>
      <c r="D418" s="2">
        <v>1984</v>
      </c>
      <c r="E418" s="9">
        <v>9</v>
      </c>
      <c r="F418" s="5">
        <v>6.7700984236353567E-2</v>
      </c>
      <c r="G418" s="5">
        <v>8.39413502342998E-2</v>
      </c>
      <c r="H418" s="5">
        <v>6.1826659096315267E-2</v>
      </c>
      <c r="I418" s="5">
        <v>6.3273938096324672E-2</v>
      </c>
      <c r="J418" s="5">
        <v>7.9348922897873569E-2</v>
      </c>
      <c r="K418" s="5">
        <v>8.0699621335720118E-2</v>
      </c>
      <c r="L418" s="5">
        <v>7.9348922897873569E-2</v>
      </c>
      <c r="M418" s="5">
        <v>0</v>
      </c>
      <c r="N418" s="5">
        <v>8.7480827790788876E-2</v>
      </c>
      <c r="O418" s="5">
        <v>0</v>
      </c>
      <c r="P418" s="10">
        <v>8.3631898327051826E-2</v>
      </c>
      <c r="Q418" s="18">
        <v>1984</v>
      </c>
      <c r="R418" s="14">
        <v>8.1249021116163916E-2</v>
      </c>
      <c r="S418" s="5">
        <v>9.2906553277553414E-2</v>
      </c>
      <c r="T418" s="5">
        <v>7.2280796375797471E-2</v>
      </c>
      <c r="U418" s="5">
        <v>7.2659899369486261E-2</v>
      </c>
      <c r="V418" s="5">
        <v>8.8004177057046287E-2</v>
      </c>
      <c r="W418" s="5">
        <v>9.0046526099874624E-2</v>
      </c>
      <c r="X418" s="5">
        <v>8.8004177057046287E-2</v>
      </c>
      <c r="Y418" s="5">
        <v>0</v>
      </c>
      <c r="Z418" s="5">
        <v>9.4945540187403601E-2</v>
      </c>
      <c r="AA418" s="5">
        <v>9.2476020481911503E-2</v>
      </c>
    </row>
    <row r="419" spans="1:27" x14ac:dyDescent="0.35">
      <c r="A419" s="61">
        <v>30953</v>
      </c>
      <c r="B419">
        <v>10.7841</v>
      </c>
      <c r="C419" s="1" t="str">
        <f t="shared" si="3"/>
        <v/>
      </c>
      <c r="D419" s="2">
        <v>1984</v>
      </c>
      <c r="E419" s="9">
        <v>10</v>
      </c>
      <c r="F419" s="5">
        <v>3.1342506216306971E-2</v>
      </c>
      <c r="G419" s="5">
        <v>3.9613243908330785E-2</v>
      </c>
      <c r="H419" s="5">
        <v>2.0542560731174674E-2</v>
      </c>
      <c r="I419" s="5">
        <v>2.0815951156228953E-2</v>
      </c>
      <c r="J419" s="5">
        <v>3.8089723551240864E-2</v>
      </c>
      <c r="K419" s="5">
        <v>4.3288210496251291E-2</v>
      </c>
      <c r="L419" s="5">
        <v>3.8089723551240864E-2</v>
      </c>
      <c r="M419" s="5">
        <v>0</v>
      </c>
      <c r="N419" s="5">
        <v>3.6130141799538794E-2</v>
      </c>
      <c r="O419" s="5">
        <v>0</v>
      </c>
      <c r="P419" s="10">
        <v>4.0260559023848903E-2</v>
      </c>
      <c r="Q419" s="18">
        <v>1984</v>
      </c>
      <c r="R419" s="14">
        <v>3.9849608352447545E-2</v>
      </c>
      <c r="S419" s="5">
        <v>5.1441490111612059E-2</v>
      </c>
      <c r="T419" s="5">
        <v>2.0713361329304965E-2</v>
      </c>
      <c r="U419" s="5">
        <v>2.0996013417158479E-2</v>
      </c>
      <c r="V419" s="5">
        <v>5.1639641209560681E-2</v>
      </c>
      <c r="W419" s="5">
        <v>5.8803318821314059E-2</v>
      </c>
      <c r="X419" s="5">
        <v>5.1639641209560681E-2</v>
      </c>
      <c r="Y419" s="5">
        <v>0</v>
      </c>
      <c r="Z419" s="5">
        <v>4.8343545517093467E-2</v>
      </c>
      <c r="AA419" s="5">
        <v>5.0645221699712868E-2</v>
      </c>
    </row>
    <row r="420" spans="1:27" x14ac:dyDescent="0.35">
      <c r="A420" s="61">
        <v>30986</v>
      </c>
      <c r="B420">
        <v>10.103400000000001</v>
      </c>
      <c r="C420" s="1" t="str">
        <f t="shared" si="3"/>
        <v/>
      </c>
      <c r="D420" s="2">
        <v>1984</v>
      </c>
      <c r="E420" s="9">
        <v>11</v>
      </c>
      <c r="F420" s="5">
        <v>2.8738577374112763E-2</v>
      </c>
      <c r="G420" s="5">
        <v>2.3604952542487803E-2</v>
      </c>
      <c r="H420" s="5">
        <v>2.4945595930611419E-2</v>
      </c>
      <c r="I420" s="5">
        <v>2.4011907350487968E-2</v>
      </c>
      <c r="J420" s="5">
        <v>2.4821450993302231E-2</v>
      </c>
      <c r="K420" s="5">
        <v>2.6184003711656481E-2</v>
      </c>
      <c r="L420" s="5">
        <v>2.4821450993302231E-2</v>
      </c>
      <c r="M420" s="5">
        <v>0</v>
      </c>
      <c r="N420" s="5">
        <v>2.3426280997821063E-2</v>
      </c>
      <c r="O420" s="5">
        <v>0</v>
      </c>
      <c r="P420" s="10">
        <v>2.4815260786208191E-2</v>
      </c>
      <c r="Q420" s="18">
        <v>1984</v>
      </c>
      <c r="R420" s="14">
        <v>4.3290807320745882E-2</v>
      </c>
      <c r="S420" s="5">
        <v>3.7851843470540852E-2</v>
      </c>
      <c r="T420" s="5">
        <v>5.2278334404059587E-2</v>
      </c>
      <c r="U420" s="5">
        <v>5.2950496103786125E-2</v>
      </c>
      <c r="V420" s="5">
        <v>4.1715683879623995E-2</v>
      </c>
      <c r="W420" s="5">
        <v>4.357662174252485E-2</v>
      </c>
      <c r="X420" s="5">
        <v>4.1715683879623995E-2</v>
      </c>
      <c r="Y420" s="5">
        <v>0</v>
      </c>
      <c r="Z420" s="5">
        <v>3.7697203359977678E-2</v>
      </c>
      <c r="AA420" s="5">
        <v>4.3527207382157367E-2</v>
      </c>
    </row>
    <row r="421" spans="1:27" x14ac:dyDescent="0.35">
      <c r="A421" s="61">
        <v>31016</v>
      </c>
      <c r="B421">
        <v>8.9085999999999999</v>
      </c>
      <c r="C421" s="1" t="str">
        <f t="shared" si="3"/>
        <v/>
      </c>
      <c r="D421" s="2">
        <v>1984</v>
      </c>
      <c r="E421" s="9">
        <v>12</v>
      </c>
      <c r="F421" s="5">
        <v>1.8481973293821136E-2</v>
      </c>
      <c r="G421" s="5">
        <v>2.2899517972741975E-2</v>
      </c>
      <c r="H421" s="5">
        <v>7.612478608247872E-3</v>
      </c>
      <c r="I421" s="5">
        <v>8.60014305031182E-3</v>
      </c>
      <c r="J421" s="5">
        <v>1.7816090622326284E-2</v>
      </c>
      <c r="K421" s="5">
        <v>1.4993360735674026E-2</v>
      </c>
      <c r="L421" s="5">
        <v>1.7816090622326284E-2</v>
      </c>
      <c r="M421" s="5">
        <v>0</v>
      </c>
      <c r="N421" s="5">
        <v>2.6980742056915093E-2</v>
      </c>
      <c r="O421" s="5">
        <v>0</v>
      </c>
      <c r="P421" s="10">
        <v>1.8060571003202439E-2</v>
      </c>
      <c r="Q421" s="18">
        <v>1984</v>
      </c>
      <c r="R421" s="14">
        <v>3.1195581996571752E-2</v>
      </c>
      <c r="S421" s="5">
        <v>3.1822024765483785E-2</v>
      </c>
      <c r="T421" s="5">
        <v>1.7332854052095205E-2</v>
      </c>
      <c r="U421" s="5">
        <v>1.7378700182568794E-2</v>
      </c>
      <c r="V421" s="5">
        <v>2.6907486601173626E-2</v>
      </c>
      <c r="W421" s="5">
        <v>2.393718351845784E-2</v>
      </c>
      <c r="X421" s="5">
        <v>2.6907486601173626E-2</v>
      </c>
      <c r="Y421" s="5">
        <v>0</v>
      </c>
      <c r="Z421" s="5">
        <v>3.4318881520643052E-2</v>
      </c>
      <c r="AA421" s="5">
        <v>2.6542088303058653E-2</v>
      </c>
    </row>
    <row r="422" spans="1:27" x14ac:dyDescent="0.35">
      <c r="A422" s="61">
        <v>31047</v>
      </c>
      <c r="B422">
        <v>8.3218999999999994</v>
      </c>
      <c r="C422" s="1">
        <f t="shared" si="3"/>
        <v>8.3218999999999994</v>
      </c>
      <c r="D422" s="2">
        <v>1985</v>
      </c>
      <c r="E422" s="9">
        <v>1</v>
      </c>
      <c r="F422" s="5">
        <v>-1.4570210233067014E-3</v>
      </c>
      <c r="G422" s="5">
        <v>4.1349754351722636E-3</v>
      </c>
      <c r="H422" s="5">
        <v>5.053346501887785E-3</v>
      </c>
      <c r="I422" s="5">
        <v>5.8167748848468124E-3</v>
      </c>
      <c r="J422" s="5">
        <v>2.406559678765385E-3</v>
      </c>
      <c r="K422" s="5">
        <v>2.9445616946521804E-3</v>
      </c>
      <c r="L422" s="5">
        <v>2.406559678765385E-3</v>
      </c>
      <c r="M422" s="5">
        <v>0</v>
      </c>
      <c r="N422" s="5">
        <v>2.8033111143822061E-3</v>
      </c>
      <c r="O422" s="5">
        <v>0</v>
      </c>
      <c r="P422" s="10">
        <v>7.1843757702184444E-3</v>
      </c>
      <c r="Q422" s="18">
        <v>1985</v>
      </c>
      <c r="R422" s="14">
        <v>3.0862318229440996E-3</v>
      </c>
      <c r="S422" s="5">
        <v>1.0818809154531272E-2</v>
      </c>
      <c r="T422" s="5">
        <v>5.0909709143075101E-3</v>
      </c>
      <c r="U422" s="5">
        <v>5.8516665036478285E-3</v>
      </c>
      <c r="V422" s="5">
        <v>9.099190836492967E-3</v>
      </c>
      <c r="W422" s="5">
        <v>1.0526167859646591E-2</v>
      </c>
      <c r="X422" s="5">
        <v>9.099190836492967E-3</v>
      </c>
      <c r="Y422" s="5">
        <v>0</v>
      </c>
      <c r="Z422" s="5">
        <v>1.0540081445296697E-2</v>
      </c>
      <c r="AA422" s="5">
        <v>1.2818140862282664E-2</v>
      </c>
    </row>
    <row r="423" spans="1:27" x14ac:dyDescent="0.35">
      <c r="A423" s="61">
        <v>31078</v>
      </c>
      <c r="B423">
        <v>8.0111000000000008</v>
      </c>
      <c r="C423" s="1" t="str">
        <f t="shared" si="3"/>
        <v/>
      </c>
      <c r="D423" s="2">
        <v>1985</v>
      </c>
      <c r="E423" s="9">
        <v>2</v>
      </c>
      <c r="F423" s="5">
        <v>2.31075727893492E-3</v>
      </c>
      <c r="G423" s="5">
        <v>2.6579714559487235E-3</v>
      </c>
      <c r="H423" s="5">
        <v>-8.5030290953834586E-3</v>
      </c>
      <c r="I423" s="5">
        <v>-1.0173546376437911E-2</v>
      </c>
      <c r="J423" s="5">
        <v>-1.8674211124094483E-3</v>
      </c>
      <c r="K423" s="5">
        <v>-6.738040560927026E-4</v>
      </c>
      <c r="L423" s="5">
        <v>-1.8674211124094483E-3</v>
      </c>
      <c r="M423" s="5">
        <v>0</v>
      </c>
      <c r="N423" s="5">
        <v>1.9211807680638137E-3</v>
      </c>
      <c r="O423" s="5">
        <v>0</v>
      </c>
      <c r="P423" s="10">
        <v>-5.3698420433321136E-3</v>
      </c>
      <c r="Q423" s="18">
        <v>1985</v>
      </c>
      <c r="R423" s="14">
        <v>1.2698336868193671E-2</v>
      </c>
      <c r="S423" s="5">
        <v>1.4028484505867085E-2</v>
      </c>
      <c r="T423" s="5">
        <v>5.6431337411512973E-3</v>
      </c>
      <c r="U423" s="5">
        <v>4.7665784830183012E-3</v>
      </c>
      <c r="V423" s="5">
        <v>1.1186198731152265E-2</v>
      </c>
      <c r="W423" s="5">
        <v>1.3555419080030984E-2</v>
      </c>
      <c r="X423" s="5">
        <v>1.1186198731152265E-2</v>
      </c>
      <c r="Y423" s="5">
        <v>0</v>
      </c>
      <c r="Z423" s="5">
        <v>1.2515801902413023E-2</v>
      </c>
      <c r="AA423" s="5">
        <v>9.0367906147737244E-3</v>
      </c>
    </row>
    <row r="424" spans="1:27" x14ac:dyDescent="0.35">
      <c r="A424" s="61">
        <v>31106</v>
      </c>
      <c r="B424">
        <v>8.4664999999999999</v>
      </c>
      <c r="C424" s="1" t="str">
        <f t="shared" si="3"/>
        <v/>
      </c>
      <c r="D424" s="2">
        <v>1985</v>
      </c>
      <c r="E424" s="9">
        <v>3</v>
      </c>
      <c r="F424" s="5">
        <v>3.8056813034799512E-2</v>
      </c>
      <c r="G424" s="5">
        <v>3.3847258219930079E-2</v>
      </c>
      <c r="H424" s="5">
        <v>2.7754849570954799E-2</v>
      </c>
      <c r="I424" s="5">
        <v>2.7127741619753648E-2</v>
      </c>
      <c r="J424" s="5">
        <v>3.7710108807360108E-2</v>
      </c>
      <c r="K424" s="5">
        <v>4.0737052919171568E-2</v>
      </c>
      <c r="L424" s="5">
        <v>3.7710108807360108E-2</v>
      </c>
      <c r="M424" s="5">
        <v>0</v>
      </c>
      <c r="N424" s="5">
        <v>2.6547687566044174E-2</v>
      </c>
      <c r="O424" s="5">
        <v>0</v>
      </c>
      <c r="P424" s="10">
        <v>2.9066571511513282E-2</v>
      </c>
      <c r="Q424" s="18">
        <v>1985</v>
      </c>
      <c r="R424" s="14">
        <v>5.0528271138786211E-2</v>
      </c>
      <c r="S424" s="5">
        <v>4.3371522657892847E-2</v>
      </c>
      <c r="T424" s="5">
        <v>3.7041001109524407E-2</v>
      </c>
      <c r="U424" s="5">
        <v>3.5486624603494152E-2</v>
      </c>
      <c r="V424" s="5">
        <v>4.7106808239161968E-2</v>
      </c>
      <c r="W424" s="5">
        <v>4.9997730216187267E-2</v>
      </c>
      <c r="X424" s="5">
        <v>4.7106808239161968E-2</v>
      </c>
      <c r="Y424" s="5">
        <v>0</v>
      </c>
      <c r="Z424" s="5">
        <v>3.4695981179806233E-2</v>
      </c>
      <c r="AA424" s="5">
        <v>3.8141450349971399E-2</v>
      </c>
    </row>
    <row r="425" spans="1:27" x14ac:dyDescent="0.35">
      <c r="A425" s="61">
        <v>31135</v>
      </c>
      <c r="B425">
        <v>8.7897999999999996</v>
      </c>
      <c r="C425" s="1" t="str">
        <f t="shared" si="3"/>
        <v/>
      </c>
      <c r="D425" s="2">
        <v>1985</v>
      </c>
      <c r="E425" s="9">
        <v>4</v>
      </c>
      <c r="F425" s="5">
        <v>1.529019399695843E-2</v>
      </c>
      <c r="G425" s="5">
        <v>7.9962365099974699E-3</v>
      </c>
      <c r="H425" s="5">
        <v>-2.5376748765238603E-2</v>
      </c>
      <c r="I425" s="5">
        <v>-2.5406785941066254E-2</v>
      </c>
      <c r="J425" s="5">
        <v>1.1228617588054596E-2</v>
      </c>
      <c r="K425" s="5">
        <v>1.1191150975695117E-2</v>
      </c>
      <c r="L425" s="5">
        <v>1.1228617588054596E-2</v>
      </c>
      <c r="M425" s="5">
        <v>0</v>
      </c>
      <c r="N425" s="5">
        <v>1.278739698110844E-3</v>
      </c>
      <c r="O425" s="5">
        <v>0</v>
      </c>
      <c r="P425" s="10">
        <v>6.2475880636862751E-3</v>
      </c>
      <c r="Q425" s="18">
        <v>1985</v>
      </c>
      <c r="R425" s="14">
        <v>1.7297344710581492E-2</v>
      </c>
      <c r="S425" s="5">
        <v>1.2433937856124271E-2</v>
      </c>
      <c r="T425" s="5">
        <v>-2.4401747655052937E-2</v>
      </c>
      <c r="U425" s="5">
        <v>-2.4377525103313133E-2</v>
      </c>
      <c r="V425" s="5">
        <v>1.5975433139444405E-2</v>
      </c>
      <c r="W425" s="5">
        <v>1.6553577707378836E-2</v>
      </c>
      <c r="X425" s="5">
        <v>1.5975433139444405E-2</v>
      </c>
      <c r="Y425" s="5">
        <v>0</v>
      </c>
      <c r="Z425" s="5">
        <v>6.3554940094553147E-3</v>
      </c>
      <c r="AA425" s="5">
        <v>1.0697562598504438E-2</v>
      </c>
    </row>
    <row r="426" spans="1:27" x14ac:dyDescent="0.35">
      <c r="A426" s="61">
        <v>31167</v>
      </c>
      <c r="B426">
        <v>8.2118000000000002</v>
      </c>
      <c r="C426" s="1" t="str">
        <f t="shared" si="3"/>
        <v/>
      </c>
      <c r="D426" s="2">
        <v>1985</v>
      </c>
      <c r="E426" s="9">
        <v>5</v>
      </c>
      <c r="F426" s="5">
        <v>5.0743578612606047E-2</v>
      </c>
      <c r="G426" s="5">
        <v>5.8423755446286155E-2</v>
      </c>
      <c r="H426" s="5">
        <v>6.8150288215019075E-2</v>
      </c>
      <c r="I426" s="5">
        <v>6.9389591234271492E-2</v>
      </c>
      <c r="J426" s="5">
        <v>4.9172824263042515E-2</v>
      </c>
      <c r="K426" s="5">
        <v>4.1300046811907895E-2</v>
      </c>
      <c r="L426" s="5">
        <v>4.9172824263042515E-2</v>
      </c>
      <c r="M426" s="5">
        <v>0</v>
      </c>
      <c r="N426" s="5">
        <v>6.3699858627024847E-2</v>
      </c>
      <c r="O426" s="5">
        <v>0</v>
      </c>
      <c r="P426" s="10">
        <v>5.5756917723236647E-2</v>
      </c>
      <c r="Q426" s="18">
        <v>1985</v>
      </c>
      <c r="R426" s="14">
        <v>6.0608678414735412E-2</v>
      </c>
      <c r="S426" s="5">
        <v>6.852020175695249E-2</v>
      </c>
      <c r="T426" s="5">
        <v>8.1762641458033608E-2</v>
      </c>
      <c r="U426" s="5">
        <v>8.378545361079906E-2</v>
      </c>
      <c r="V426" s="5">
        <v>5.9925640161502244E-2</v>
      </c>
      <c r="W426" s="5">
        <v>5.2478865409887623E-2</v>
      </c>
      <c r="X426" s="5">
        <v>5.9925640161502244E-2</v>
      </c>
      <c r="Y426" s="5">
        <v>0</v>
      </c>
      <c r="Z426" s="5">
        <v>7.3781851797150896E-2</v>
      </c>
      <c r="AA426" s="5">
        <v>6.7341273276403074E-2</v>
      </c>
    </row>
    <row r="427" spans="1:27" x14ac:dyDescent="0.35">
      <c r="A427" s="61">
        <v>31198</v>
      </c>
      <c r="B427">
        <v>7.7056000000000004</v>
      </c>
      <c r="C427" s="1" t="str">
        <f t="shared" ref="C427:C490" si="4">IF(MONTH(A427)=12,B427,"")</f>
        <v/>
      </c>
      <c r="D427" s="2">
        <v>1985</v>
      </c>
      <c r="E427" s="9">
        <v>6</v>
      </c>
      <c r="F427" s="5">
        <v>1.7427148158674785E-2</v>
      </c>
      <c r="G427" s="5">
        <v>1.2349722435435202E-2</v>
      </c>
      <c r="H427" s="5">
        <v>5.7859980547007479E-3</v>
      </c>
      <c r="I427" s="5">
        <v>4.7004196192089141E-3</v>
      </c>
      <c r="J427" s="5">
        <v>1.969120230714002E-2</v>
      </c>
      <c r="K427" s="5">
        <v>2.5572827670705595E-2</v>
      </c>
      <c r="L427" s="5">
        <v>1.969120230714002E-2</v>
      </c>
      <c r="M427" s="5">
        <v>0</v>
      </c>
      <c r="N427" s="5">
        <v>9.4372388569361598E-3</v>
      </c>
      <c r="O427" s="5">
        <v>0</v>
      </c>
      <c r="P427" s="10">
        <v>1.2246758407678216E-2</v>
      </c>
      <c r="Q427" s="18">
        <v>1985</v>
      </c>
      <c r="R427" s="14">
        <v>3.0221499670045972E-2</v>
      </c>
      <c r="S427" s="5">
        <v>2.2860297206855087E-2</v>
      </c>
      <c r="T427" s="5">
        <v>1.53381903418679E-2</v>
      </c>
      <c r="U427" s="5">
        <v>1.3436350524303652E-2</v>
      </c>
      <c r="V427" s="5">
        <v>3.0364433000315216E-2</v>
      </c>
      <c r="W427" s="5">
        <v>3.6406163158008292E-2</v>
      </c>
      <c r="X427" s="5">
        <v>3.0364433000315216E-2</v>
      </c>
      <c r="Y427" s="5">
        <v>0</v>
      </c>
      <c r="Z427" s="5">
        <v>1.8682580023188049E-2</v>
      </c>
      <c r="AA427" s="5">
        <v>2.2582446591787798E-2</v>
      </c>
    </row>
    <row r="428" spans="1:27" x14ac:dyDescent="0.35">
      <c r="A428" s="61">
        <v>31226</v>
      </c>
      <c r="B428">
        <v>7.1540999999999997</v>
      </c>
      <c r="C428" s="1" t="str">
        <f t="shared" si="4"/>
        <v/>
      </c>
      <c r="D428" s="2">
        <v>1985</v>
      </c>
      <c r="E428" s="9">
        <v>7</v>
      </c>
      <c r="F428" s="5">
        <v>-4.902825666301619E-2</v>
      </c>
      <c r="G428" s="5">
        <v>-4.8002935007417348E-2</v>
      </c>
      <c r="H428" s="5">
        <v>-5.1882576064052992E-2</v>
      </c>
      <c r="I428" s="5">
        <v>-5.5616824900986288E-2</v>
      </c>
      <c r="J428" s="5">
        <v>-4.4876080585331039E-2</v>
      </c>
      <c r="K428" s="5">
        <v>-4.0453489975335731E-2</v>
      </c>
      <c r="L428" s="5">
        <v>-4.4876080585331039E-2</v>
      </c>
      <c r="M428" s="5">
        <v>0</v>
      </c>
      <c r="N428" s="5">
        <v>-4.8610807582314598E-2</v>
      </c>
      <c r="O428" s="5">
        <v>0</v>
      </c>
      <c r="P428" s="10">
        <v>-3.9799240616009431E-2</v>
      </c>
      <c r="Q428" s="18">
        <v>1985</v>
      </c>
      <c r="R428" s="14">
        <v>-4.6624491899254099E-2</v>
      </c>
      <c r="S428" s="5">
        <v>-4.5230032423130902E-2</v>
      </c>
      <c r="T428" s="5">
        <v>-4.8983172358630069E-2</v>
      </c>
      <c r="U428" s="5">
        <v>-5.3153543680513615E-2</v>
      </c>
      <c r="V428" s="5">
        <v>-4.1176016983538628E-2</v>
      </c>
      <c r="W428" s="5">
        <v>-3.6131559680248379E-2</v>
      </c>
      <c r="X428" s="5">
        <v>-4.1176016983538628E-2</v>
      </c>
      <c r="Y428" s="5">
        <v>0</v>
      </c>
      <c r="Z428" s="5">
        <v>-4.4584375496659216E-2</v>
      </c>
      <c r="AA428" s="5">
        <v>-3.4694516358500065E-2</v>
      </c>
    </row>
    <row r="429" spans="1:27" x14ac:dyDescent="0.35">
      <c r="A429" s="61">
        <v>31259</v>
      </c>
      <c r="B429">
        <v>7.3025000000000002</v>
      </c>
      <c r="C429" s="1" t="str">
        <f t="shared" si="4"/>
        <v/>
      </c>
      <c r="D429" s="2">
        <v>1985</v>
      </c>
      <c r="E429" s="9">
        <v>8</v>
      </c>
      <c r="F429" s="5">
        <v>1.4372822221904464E-2</v>
      </c>
      <c r="G429" s="5">
        <v>1.1789845798407309E-2</v>
      </c>
      <c r="H429" s="5">
        <v>1.3197784760358834E-2</v>
      </c>
      <c r="I429" s="5">
        <v>1.558609651740302E-2</v>
      </c>
      <c r="J429" s="5">
        <v>9.5985578203007446E-3</v>
      </c>
      <c r="K429" s="5">
        <v>7.5573735104557099E-3</v>
      </c>
      <c r="L429" s="5">
        <v>9.5985578203007446E-3</v>
      </c>
      <c r="M429" s="5">
        <v>0</v>
      </c>
      <c r="N429" s="5">
        <v>1.0016190736366263E-2</v>
      </c>
      <c r="O429" s="5">
        <v>0</v>
      </c>
      <c r="P429" s="10">
        <v>8.1974418957934427E-3</v>
      </c>
      <c r="Q429" s="18">
        <v>1985</v>
      </c>
      <c r="R429" s="14">
        <v>2.6133310175838306E-2</v>
      </c>
      <c r="S429" s="5">
        <v>2.5652756173738311E-2</v>
      </c>
      <c r="T429" s="5">
        <v>2.4750130215180376E-2</v>
      </c>
      <c r="U429" s="5">
        <v>2.6116499316004332E-2</v>
      </c>
      <c r="V429" s="5">
        <v>2.3102278734773118E-2</v>
      </c>
      <c r="W429" s="5">
        <v>2.2909787796026017E-2</v>
      </c>
      <c r="X429" s="5">
        <v>2.3102278734773118E-2</v>
      </c>
      <c r="Y429" s="5">
        <v>0</v>
      </c>
      <c r="Z429" s="5">
        <v>2.4314860140018334E-2</v>
      </c>
      <c r="AA429" s="5">
        <v>2.3003962240397111E-2</v>
      </c>
    </row>
    <row r="430" spans="1:27" x14ac:dyDescent="0.35">
      <c r="A430" s="61">
        <v>31289</v>
      </c>
      <c r="B430">
        <v>7.3588000000000005</v>
      </c>
      <c r="C430" s="1" t="str">
        <f t="shared" si="4"/>
        <v/>
      </c>
      <c r="D430" s="2">
        <v>1985</v>
      </c>
      <c r="E430" s="9">
        <v>9</v>
      </c>
      <c r="F430" s="5">
        <v>-6.9601006126929196E-2</v>
      </c>
      <c r="G430" s="5">
        <v>-6.6707821276466669E-2</v>
      </c>
      <c r="H430" s="5">
        <v>-5.9213474933348435E-2</v>
      </c>
      <c r="I430" s="5">
        <v>-5.8117611049184975E-2</v>
      </c>
      <c r="J430" s="5">
        <v>-6.5386127155855872E-2</v>
      </c>
      <c r="K430" s="5">
        <v>-6.9584765355067649E-2</v>
      </c>
      <c r="L430" s="5">
        <v>-6.5386127155855872E-2</v>
      </c>
      <c r="M430" s="5">
        <v>0</v>
      </c>
      <c r="N430" s="5">
        <v>-5.3065867711740378E-2</v>
      </c>
      <c r="O430" s="5">
        <v>0</v>
      </c>
      <c r="P430" s="10">
        <v>-5.7652915870200265E-2</v>
      </c>
      <c r="Q430" s="18">
        <v>1985</v>
      </c>
      <c r="R430" s="14">
        <v>-5.7787078580830008E-2</v>
      </c>
      <c r="S430" s="5">
        <v>-5.7418555357934366E-2</v>
      </c>
      <c r="T430" s="5">
        <v>-4.9127990458265693E-2</v>
      </c>
      <c r="U430" s="5">
        <v>-4.7729246894178255E-2</v>
      </c>
      <c r="V430" s="5">
        <v>-5.6226135093485972E-2</v>
      </c>
      <c r="W430" s="5">
        <v>-6.0493227568300813E-2</v>
      </c>
      <c r="X430" s="5">
        <v>-5.6226135093485972E-2</v>
      </c>
      <c r="Y430" s="5">
        <v>0</v>
      </c>
      <c r="Z430" s="5">
        <v>-4.5952173180582846E-2</v>
      </c>
      <c r="AA430" s="5">
        <v>-5.0100028710726718E-2</v>
      </c>
    </row>
    <row r="431" spans="1:27" x14ac:dyDescent="0.35">
      <c r="A431" s="61">
        <v>31320</v>
      </c>
      <c r="B431">
        <v>7.3014999999999999</v>
      </c>
      <c r="C431" s="1" t="str">
        <f t="shared" si="4"/>
        <v/>
      </c>
      <c r="D431" s="2">
        <v>1985</v>
      </c>
      <c r="E431" s="9">
        <v>10</v>
      </c>
      <c r="F431" s="5">
        <v>6.2400858172306665E-2</v>
      </c>
      <c r="G431" s="5">
        <v>5.8058888343720069E-2</v>
      </c>
      <c r="H431" s="5">
        <v>5.5115473733852373E-2</v>
      </c>
      <c r="I431" s="5">
        <v>5.4262500965479805E-2</v>
      </c>
      <c r="J431" s="5">
        <v>6.2231812891462346E-2</v>
      </c>
      <c r="K431" s="5">
        <v>5.9548057770124174E-2</v>
      </c>
      <c r="L431" s="5">
        <v>6.2231812891462346E-2</v>
      </c>
      <c r="M431" s="5">
        <v>0</v>
      </c>
      <c r="N431" s="5">
        <v>6.360452051499374E-2</v>
      </c>
      <c r="O431" s="5">
        <v>0</v>
      </c>
      <c r="P431" s="10">
        <v>6.8768679152019729E-2</v>
      </c>
      <c r="Q431" s="18">
        <v>1985</v>
      </c>
      <c r="R431" s="14">
        <v>6.6991584675178448E-2</v>
      </c>
      <c r="S431" s="5">
        <v>6.321240466780946E-2</v>
      </c>
      <c r="T431" s="5">
        <v>6.0275888430254054E-2</v>
      </c>
      <c r="U431" s="5">
        <v>5.9069505652186209E-2</v>
      </c>
      <c r="V431" s="5">
        <v>6.7885291770755085E-2</v>
      </c>
      <c r="W431" s="5">
        <v>6.6007917309163291E-2</v>
      </c>
      <c r="X431" s="5">
        <v>6.7885291770755085E-2</v>
      </c>
      <c r="Y431" s="5">
        <v>0</v>
      </c>
      <c r="Z431" s="5">
        <v>7.062824132144617E-2</v>
      </c>
      <c r="AA431" s="5">
        <v>7.5543790168993319E-2</v>
      </c>
    </row>
    <row r="432" spans="1:27" x14ac:dyDescent="0.35">
      <c r="A432" s="61">
        <v>31351</v>
      </c>
      <c r="B432">
        <v>7.3780000000000001</v>
      </c>
      <c r="C432" s="1" t="str">
        <f t="shared" si="4"/>
        <v/>
      </c>
      <c r="D432" s="2">
        <v>1985</v>
      </c>
      <c r="E432" s="9">
        <v>11</v>
      </c>
      <c r="F432" s="5">
        <v>2.4705987358799742E-2</v>
      </c>
      <c r="G432" s="5">
        <v>3.5847656465214199E-2</v>
      </c>
      <c r="H432" s="5">
        <v>4.1599700448773494E-2</v>
      </c>
      <c r="I432" s="5">
        <v>4.3454405208995399E-2</v>
      </c>
      <c r="J432" s="5">
        <v>2.5468024118034227E-2</v>
      </c>
      <c r="K432" s="5">
        <v>2.5181316579752193E-2</v>
      </c>
      <c r="L432" s="5">
        <v>2.5468024118034227E-2</v>
      </c>
      <c r="M432" s="5">
        <v>0</v>
      </c>
      <c r="N432" s="5">
        <v>3.1685313587585959E-2</v>
      </c>
      <c r="O432" s="5">
        <v>0</v>
      </c>
      <c r="P432" s="10">
        <v>2.2887000651788593E-2</v>
      </c>
      <c r="Q432" s="18">
        <v>1985</v>
      </c>
      <c r="R432" s="14">
        <v>3.5901401584186671E-2</v>
      </c>
      <c r="S432" s="5">
        <v>4.7934815836943014E-2</v>
      </c>
      <c r="T432" s="5">
        <v>5.1353459970738119E-2</v>
      </c>
      <c r="U432" s="5">
        <v>5.2018165217123234E-2</v>
      </c>
      <c r="V432" s="5">
        <v>3.7657051274347389E-2</v>
      </c>
      <c r="W432" s="5">
        <v>3.9370744345080901E-2</v>
      </c>
      <c r="X432" s="5">
        <v>3.7657051274347389E-2</v>
      </c>
      <c r="Y432" s="5">
        <v>0</v>
      </c>
      <c r="Z432" s="5">
        <v>4.3346597867492918E-2</v>
      </c>
      <c r="AA432" s="5">
        <v>3.6411960372852485E-2</v>
      </c>
    </row>
    <row r="433" spans="1:27" x14ac:dyDescent="0.35">
      <c r="A433" s="61">
        <v>31380</v>
      </c>
      <c r="B433">
        <v>7.4538000000000002</v>
      </c>
      <c r="C433" s="1" t="str">
        <f t="shared" si="4"/>
        <v/>
      </c>
      <c r="D433" s="2">
        <v>1985</v>
      </c>
      <c r="E433" s="9">
        <v>12</v>
      </c>
      <c r="F433" s="5">
        <v>5.4680523755747328E-2</v>
      </c>
      <c r="G433" s="5">
        <v>6.2772053451925242E-2</v>
      </c>
      <c r="H433" s="5">
        <v>6.27703791332722E-2</v>
      </c>
      <c r="I433" s="5">
        <v>6.3250113927763196E-2</v>
      </c>
      <c r="J433" s="5">
        <v>6.0207467767414674E-2</v>
      </c>
      <c r="K433" s="5">
        <v>6.1566030863128188E-2</v>
      </c>
      <c r="L433" s="5">
        <v>6.0207467767414674E-2</v>
      </c>
      <c r="M433" s="5">
        <v>0</v>
      </c>
      <c r="N433" s="5">
        <v>6.814830720871351E-2</v>
      </c>
      <c r="O433" s="5">
        <v>0</v>
      </c>
      <c r="P433" s="10">
        <v>6.2599489096780425E-2</v>
      </c>
      <c r="Q433" s="18">
        <v>1985</v>
      </c>
      <c r="R433" s="14">
        <v>6.5371939437402549E-2</v>
      </c>
      <c r="S433" s="5">
        <v>7.2170816413524019E-2</v>
      </c>
      <c r="T433" s="5">
        <v>7.2722765125798464E-2</v>
      </c>
      <c r="U433" s="5">
        <v>7.3385882388230239E-2</v>
      </c>
      <c r="V433" s="5">
        <v>6.9481949144172939E-2</v>
      </c>
      <c r="W433" s="5">
        <v>7.1024977801015826E-2</v>
      </c>
      <c r="X433" s="5">
        <v>6.9481949144172939E-2</v>
      </c>
      <c r="Y433" s="5">
        <v>0</v>
      </c>
      <c r="Z433" s="5">
        <v>7.5292809091937113E-2</v>
      </c>
      <c r="AA433" s="5">
        <v>7.0301678554472058E-2</v>
      </c>
    </row>
    <row r="434" spans="1:27" x14ac:dyDescent="0.35">
      <c r="A434" s="61">
        <v>31412</v>
      </c>
      <c r="B434">
        <v>7.3132999999999999</v>
      </c>
      <c r="C434" s="1">
        <f t="shared" si="4"/>
        <v>7.3132999999999999</v>
      </c>
      <c r="D434" s="2">
        <v>1986</v>
      </c>
      <c r="E434" s="9">
        <v>1</v>
      </c>
      <c r="F434" s="5">
        <v>3.369677904074142E-2</v>
      </c>
      <c r="G434" s="5">
        <v>2.5991015693082445E-2</v>
      </c>
      <c r="H434" s="5">
        <v>1.6171864659564602E-2</v>
      </c>
      <c r="I434" s="5">
        <v>1.4204278297295529E-2</v>
      </c>
      <c r="J434" s="5">
        <v>2.8139379553713706E-2</v>
      </c>
      <c r="K434" s="5">
        <v>3.5335378656009025E-2</v>
      </c>
      <c r="L434" s="5">
        <v>2.8139379553713706E-2</v>
      </c>
      <c r="M434" s="5">
        <v>0</v>
      </c>
      <c r="N434" s="5">
        <v>1.4830198752985831E-2</v>
      </c>
      <c r="O434" s="5">
        <v>0</v>
      </c>
      <c r="P434" s="10">
        <v>2.3591416682356883E-2</v>
      </c>
      <c r="Q434" s="18">
        <v>1986</v>
      </c>
      <c r="R434" s="14">
        <v>3.6729502762420103E-2</v>
      </c>
      <c r="S434" s="5">
        <v>2.9735698714844327E-2</v>
      </c>
      <c r="T434" s="5">
        <v>2.0053956514954299E-2</v>
      </c>
      <c r="U434" s="5">
        <v>1.7543744860073922E-2</v>
      </c>
      <c r="V434" s="5">
        <v>3.2640293384499267E-2</v>
      </c>
      <c r="W434" s="5">
        <v>4.0538549776990486E-2</v>
      </c>
      <c r="X434" s="5">
        <v>3.2640293384499267E-2</v>
      </c>
      <c r="Y434" s="5">
        <v>0</v>
      </c>
      <c r="Z434" s="5">
        <v>1.9755689410130846E-2</v>
      </c>
      <c r="AA434" s="5">
        <v>2.9443655959732248E-2</v>
      </c>
    </row>
    <row r="435" spans="1:27" x14ac:dyDescent="0.35">
      <c r="A435" s="61">
        <v>31443</v>
      </c>
      <c r="B435">
        <v>7.2841000000000005</v>
      </c>
      <c r="C435" s="1" t="str">
        <f t="shared" si="4"/>
        <v/>
      </c>
      <c r="D435" s="2">
        <v>1986</v>
      </c>
      <c r="E435" s="9">
        <v>2</v>
      </c>
      <c r="F435" s="5">
        <v>6.5469340533194489E-2</v>
      </c>
      <c r="G435" s="5">
        <v>5.3938798752646733E-2</v>
      </c>
      <c r="H435" s="5">
        <v>5.5889819203284632E-2</v>
      </c>
      <c r="I435" s="5">
        <v>5.3423693609057764E-2</v>
      </c>
      <c r="J435" s="5">
        <v>5.6798652340864231E-2</v>
      </c>
      <c r="K435" s="5">
        <v>6.1220916518970964E-2</v>
      </c>
      <c r="L435" s="5">
        <v>5.6798652340864231E-2</v>
      </c>
      <c r="M435" s="5">
        <v>0</v>
      </c>
      <c r="N435" s="5">
        <v>4.1495129640460884E-2</v>
      </c>
      <c r="O435" s="5">
        <v>0</v>
      </c>
      <c r="P435" s="10">
        <v>4.8188482956702014E-2</v>
      </c>
      <c r="Q435" s="18">
        <v>1986</v>
      </c>
      <c r="R435" s="14">
        <v>7.3973865391314869E-2</v>
      </c>
      <c r="S435" s="5">
        <v>6.3803739603010182E-2</v>
      </c>
      <c r="T435" s="5">
        <v>6.4188585451577615E-2</v>
      </c>
      <c r="U435" s="5">
        <v>6.1434395087912465E-2</v>
      </c>
      <c r="V435" s="5">
        <v>6.6480445066477198E-2</v>
      </c>
      <c r="W435" s="5">
        <v>7.1199704033943018E-2</v>
      </c>
      <c r="X435" s="5">
        <v>6.6480445066477198E-2</v>
      </c>
      <c r="Y435" s="5">
        <v>0</v>
      </c>
      <c r="Z435" s="5">
        <v>5.1659704686035451E-2</v>
      </c>
      <c r="AA435" s="5">
        <v>5.8182328826843516E-2</v>
      </c>
    </row>
    <row r="436" spans="1:27" x14ac:dyDescent="0.35">
      <c r="A436" s="61">
        <v>31471</v>
      </c>
      <c r="B436">
        <v>7.2649999999999997</v>
      </c>
      <c r="C436" s="1" t="str">
        <f t="shared" si="4"/>
        <v/>
      </c>
      <c r="D436" s="2">
        <v>1986</v>
      </c>
      <c r="E436" s="9">
        <v>3</v>
      </c>
      <c r="F436" s="5">
        <v>3.4473570183705719E-2</v>
      </c>
      <c r="G436" s="5">
        <v>5.6791397135148462E-2</v>
      </c>
      <c r="H436" s="5">
        <v>5.3204224496879636E-2</v>
      </c>
      <c r="I436" s="5">
        <v>5.5383384002857215E-2</v>
      </c>
      <c r="J436" s="5">
        <v>4.8145449840221531E-2</v>
      </c>
      <c r="K436" s="5">
        <v>4.9084177240966795E-2</v>
      </c>
      <c r="L436" s="5">
        <v>4.8145449840221531E-2</v>
      </c>
      <c r="M436" s="5">
        <v>0</v>
      </c>
      <c r="N436" s="5">
        <v>4.9670641822733515E-2</v>
      </c>
      <c r="O436" s="5">
        <v>0</v>
      </c>
      <c r="P436" s="10">
        <v>4.497200758073646E-2</v>
      </c>
      <c r="Q436" s="18">
        <v>1986</v>
      </c>
      <c r="R436" s="14">
        <v>4.4538908458487521E-2</v>
      </c>
      <c r="S436" s="5">
        <v>6.4663265396057934E-2</v>
      </c>
      <c r="T436" s="5">
        <v>6.1604087274280947E-2</v>
      </c>
      <c r="U436" s="5">
        <v>6.4080083668498461E-2</v>
      </c>
      <c r="V436" s="5">
        <v>5.591646616604757E-2</v>
      </c>
      <c r="W436" s="5">
        <v>5.6746442862834895E-2</v>
      </c>
      <c r="X436" s="5">
        <v>5.591646616604757E-2</v>
      </c>
      <c r="Y436" s="5">
        <v>0</v>
      </c>
      <c r="Z436" s="5">
        <v>5.5651964636737876E-2</v>
      </c>
      <c r="AA436" s="5">
        <v>5.1344231894265437E-2</v>
      </c>
    </row>
    <row r="437" spans="1:27" x14ac:dyDescent="0.35">
      <c r="A437" s="61">
        <v>31502</v>
      </c>
      <c r="B437">
        <v>6.7316000000000003</v>
      </c>
      <c r="C437" s="1" t="str">
        <f t="shared" si="4"/>
        <v/>
      </c>
      <c r="D437" s="2">
        <v>1986</v>
      </c>
      <c r="E437" s="9">
        <v>4</v>
      </c>
      <c r="F437" s="5">
        <v>-7.4264200585095169E-2</v>
      </c>
      <c r="G437" s="5">
        <v>-8.1132350416262169E-2</v>
      </c>
      <c r="H437" s="5">
        <v>-7.9320113975083414E-2</v>
      </c>
      <c r="I437" s="5">
        <v>-7.8938891330553762E-2</v>
      </c>
      <c r="J437" s="5">
        <v>-7.5541667676976607E-2</v>
      </c>
      <c r="K437" s="5">
        <v>-7.7169543351577774E-2</v>
      </c>
      <c r="L437" s="5">
        <v>-7.5541667676976607E-2</v>
      </c>
      <c r="M437" s="5">
        <v>0</v>
      </c>
      <c r="N437" s="5">
        <v>-7.0916859731849385E-2</v>
      </c>
      <c r="O437" s="5">
        <v>0</v>
      </c>
      <c r="P437" s="10">
        <v>-7.2351027510989097E-2</v>
      </c>
      <c r="Q437" s="18">
        <v>1986</v>
      </c>
      <c r="R437" s="14">
        <v>-7.3539309053928553E-2</v>
      </c>
      <c r="S437" s="5">
        <v>-8.0988038753098068E-2</v>
      </c>
      <c r="T437" s="5">
        <v>-7.8607166540971427E-2</v>
      </c>
      <c r="U437" s="5">
        <v>-7.8109489941354276E-2</v>
      </c>
      <c r="V437" s="5">
        <v>-7.5000803184669868E-2</v>
      </c>
      <c r="W437" s="5">
        <v>-7.7528589365231465E-2</v>
      </c>
      <c r="X437" s="5">
        <v>-7.5000803184669868E-2</v>
      </c>
      <c r="Y437" s="5">
        <v>0</v>
      </c>
      <c r="Z437" s="5">
        <v>-6.9425851468739072E-2</v>
      </c>
      <c r="AA437" s="5">
        <v>-7.0537048322700274E-2</v>
      </c>
    </row>
    <row r="438" spans="1:27" x14ac:dyDescent="0.35">
      <c r="A438" s="61">
        <v>31532</v>
      </c>
      <c r="B438">
        <v>6.2198000000000002</v>
      </c>
      <c r="C438" s="1" t="str">
        <f t="shared" si="4"/>
        <v/>
      </c>
      <c r="D438" s="2">
        <v>1986</v>
      </c>
      <c r="E438" s="9">
        <v>5</v>
      </c>
      <c r="F438" s="5">
        <v>4.1221790109638341E-2</v>
      </c>
      <c r="G438" s="5">
        <v>4.9087263234035283E-2</v>
      </c>
      <c r="H438" s="5">
        <v>6.2424545585695781E-2</v>
      </c>
      <c r="I438" s="5">
        <v>6.632349831095756E-2</v>
      </c>
      <c r="J438" s="5">
        <v>4.1953555462600614E-2</v>
      </c>
      <c r="K438" s="5">
        <v>3.1374199884888786E-2</v>
      </c>
      <c r="L438" s="5">
        <v>4.1953555462600614E-2</v>
      </c>
      <c r="M438" s="5">
        <v>0</v>
      </c>
      <c r="N438" s="5">
        <v>5.8569230440222594E-2</v>
      </c>
      <c r="O438" s="5">
        <v>0</v>
      </c>
      <c r="P438" s="10">
        <v>4.6167027982333332E-2</v>
      </c>
      <c r="Q438" s="18">
        <v>1986</v>
      </c>
      <c r="R438" s="14">
        <v>4.9385746271485349E-2</v>
      </c>
      <c r="S438" s="5">
        <v>5.8151389500305579E-2</v>
      </c>
      <c r="T438" s="5">
        <v>6.9828738506226881E-2</v>
      </c>
      <c r="U438" s="5">
        <v>7.3469804995028601E-2</v>
      </c>
      <c r="V438" s="5">
        <v>5.1002760788005232E-2</v>
      </c>
      <c r="W438" s="5">
        <v>4.0907337593916224E-2</v>
      </c>
      <c r="X438" s="5">
        <v>5.1002760788005232E-2</v>
      </c>
      <c r="Y438" s="5">
        <v>0</v>
      </c>
      <c r="Z438" s="5">
        <v>6.7761346559798097E-2</v>
      </c>
      <c r="AA438" s="5">
        <v>5.5494448278757096E-2</v>
      </c>
    </row>
    <row r="439" spans="1:27" x14ac:dyDescent="0.35">
      <c r="A439" s="61">
        <v>31562</v>
      </c>
      <c r="B439">
        <v>6.3231999999999999</v>
      </c>
      <c r="C439" s="1" t="str">
        <f t="shared" si="4"/>
        <v/>
      </c>
      <c r="D439" s="2">
        <v>1986</v>
      </c>
      <c r="E439" s="9">
        <v>6</v>
      </c>
      <c r="F439" s="5">
        <v>3.7732468541349928E-2</v>
      </c>
      <c r="G439" s="5">
        <v>4.6441215096723359E-2</v>
      </c>
      <c r="H439" s="5">
        <v>5.321658923172156E-2</v>
      </c>
      <c r="I439" s="5">
        <v>5.3298921153940797E-2</v>
      </c>
      <c r="J439" s="5">
        <v>4.6899960910011494E-2</v>
      </c>
      <c r="K439" s="5">
        <v>4.1472842526475193E-2</v>
      </c>
      <c r="L439" s="5">
        <v>4.6899960910011494E-2</v>
      </c>
      <c r="M439" s="5">
        <v>0</v>
      </c>
      <c r="N439" s="5">
        <v>6.0795790180783016E-2</v>
      </c>
      <c r="O439" s="5">
        <v>0</v>
      </c>
      <c r="P439" s="10">
        <v>5.4281452798214676E-2</v>
      </c>
      <c r="Q439" s="18">
        <v>1986</v>
      </c>
      <c r="R439" s="14">
        <v>4.8748987821010142E-2</v>
      </c>
      <c r="S439" s="5">
        <v>5.5356758594470201E-2</v>
      </c>
      <c r="T439" s="5">
        <v>6.2506090319123811E-2</v>
      </c>
      <c r="U439" s="5">
        <v>6.2634638023240569E-2</v>
      </c>
      <c r="V439" s="5">
        <v>5.5584662241515606E-2</v>
      </c>
      <c r="W439" s="5">
        <v>5.0716801237441732E-2</v>
      </c>
      <c r="X439" s="5">
        <v>5.5584662241515606E-2</v>
      </c>
      <c r="Y439" s="5">
        <v>0</v>
      </c>
      <c r="Z439" s="5">
        <v>6.7663049754862217E-2</v>
      </c>
      <c r="AA439" s="5">
        <v>6.1725329486290573E-2</v>
      </c>
    </row>
    <row r="440" spans="1:27" x14ac:dyDescent="0.35">
      <c r="A440" s="61">
        <v>31593</v>
      </c>
      <c r="B440">
        <v>6.3700999999999999</v>
      </c>
      <c r="C440" s="1" t="str">
        <f t="shared" si="4"/>
        <v/>
      </c>
      <c r="D440" s="2">
        <v>1986</v>
      </c>
      <c r="E440" s="9">
        <v>7</v>
      </c>
      <c r="F440" s="5">
        <v>5.9769797990402794E-2</v>
      </c>
      <c r="G440" s="5">
        <v>0.14148189743133707</v>
      </c>
      <c r="H440" s="5">
        <v>2.9548564738693679E-2</v>
      </c>
      <c r="I440" s="5">
        <v>2.9243840248606653E-2</v>
      </c>
      <c r="J440" s="5">
        <v>4.2945714442822421E-2</v>
      </c>
      <c r="K440" s="5">
        <v>8.7209520588326317E-2</v>
      </c>
      <c r="L440" s="5">
        <v>4.2945714442822421E-2</v>
      </c>
      <c r="M440" s="5">
        <v>0</v>
      </c>
      <c r="N440" s="5">
        <v>2.6013687769941226E-2</v>
      </c>
      <c r="O440" s="5">
        <v>0</v>
      </c>
      <c r="P440" s="10">
        <v>2.3542987441316204E-2</v>
      </c>
      <c r="Q440" s="18">
        <v>1986</v>
      </c>
      <c r="R440" s="14">
        <v>6.3300203003545372E-2</v>
      </c>
      <c r="S440" s="5">
        <v>0.14855701138592553</v>
      </c>
      <c r="T440" s="5">
        <v>3.164266653130586E-2</v>
      </c>
      <c r="U440" s="5">
        <v>3.1350331111440484E-2</v>
      </c>
      <c r="V440" s="5">
        <v>4.8370523799162082E-2</v>
      </c>
      <c r="W440" s="5">
        <v>9.6929621134536584E-2</v>
      </c>
      <c r="X440" s="5">
        <v>4.8370523799162082E-2</v>
      </c>
      <c r="Y440" s="5">
        <v>0</v>
      </c>
      <c r="Z440" s="5">
        <v>3.104052522375126E-2</v>
      </c>
      <c r="AA440" s="5">
        <v>2.9871393029003025E-2</v>
      </c>
    </row>
    <row r="441" spans="1:27" x14ac:dyDescent="0.35">
      <c r="A441" s="61">
        <v>31624</v>
      </c>
      <c r="B441">
        <v>5.9730999999999996</v>
      </c>
      <c r="C441" s="1" t="str">
        <f t="shared" si="4"/>
        <v/>
      </c>
      <c r="D441" s="2">
        <v>1986</v>
      </c>
      <c r="E441" s="9">
        <v>8</v>
      </c>
      <c r="F441" s="5">
        <v>7.3276269412008585E-2</v>
      </c>
      <c r="G441" s="5">
        <v>5.1971625694210502E-2</v>
      </c>
      <c r="H441" s="5">
        <v>7.4853780526197511E-2</v>
      </c>
      <c r="I441" s="5">
        <v>7.4813509127694452E-2</v>
      </c>
      <c r="J441" s="5">
        <v>7.0907899598304389E-2</v>
      </c>
      <c r="K441" s="5">
        <v>6.1534583830336172E-2</v>
      </c>
      <c r="L441" s="5">
        <v>7.0907899598304389E-2</v>
      </c>
      <c r="M441" s="5">
        <v>0</v>
      </c>
      <c r="N441" s="5">
        <v>6.8683245623654687E-2</v>
      </c>
      <c r="O441" s="5">
        <v>0</v>
      </c>
      <c r="P441" s="10">
        <v>7.0212932126908406E-2</v>
      </c>
      <c r="Q441" s="18">
        <v>1986</v>
      </c>
      <c r="R441" s="14">
        <v>8.044413250383052E-2</v>
      </c>
      <c r="S441" s="5">
        <v>5.8958455605212415E-2</v>
      </c>
      <c r="T441" s="5">
        <v>8.2328375680051122E-2</v>
      </c>
      <c r="U441" s="5">
        <v>8.1936692343921091E-2</v>
      </c>
      <c r="V441" s="5">
        <v>7.9522579212731967E-2</v>
      </c>
      <c r="W441" s="5">
        <v>6.9976125795811334E-2</v>
      </c>
      <c r="X441" s="5">
        <v>7.9522579212731967E-2</v>
      </c>
      <c r="Y441" s="5">
        <v>0</v>
      </c>
      <c r="Z441" s="5">
        <v>7.7323367461790055E-2</v>
      </c>
      <c r="AA441" s="5">
        <v>7.9372867797333546E-2</v>
      </c>
    </row>
    <row r="442" spans="1:27" x14ac:dyDescent="0.35">
      <c r="A442" s="61">
        <v>31653</v>
      </c>
      <c r="B442">
        <v>5.6715999999999998</v>
      </c>
      <c r="C442" s="1" t="str">
        <f t="shared" si="4"/>
        <v/>
      </c>
      <c r="D442" s="2">
        <v>1986</v>
      </c>
      <c r="E442" s="9">
        <v>9</v>
      </c>
      <c r="F442" s="5">
        <v>-0.10807753595460155</v>
      </c>
      <c r="G442" s="5">
        <v>-0.1569994387958131</v>
      </c>
      <c r="H442" s="5">
        <v>-9.2995795794799357E-2</v>
      </c>
      <c r="I442" s="5">
        <v>-9.3977319392164638E-2</v>
      </c>
      <c r="J442" s="5">
        <v>-0.10233311238014613</v>
      </c>
      <c r="K442" s="5">
        <v>-0.12794291163035698</v>
      </c>
      <c r="L442" s="5">
        <v>-0.10233311238014613</v>
      </c>
      <c r="M442" s="5">
        <v>0</v>
      </c>
      <c r="N442" s="5">
        <v>-9.514657663262073E-2</v>
      </c>
      <c r="O442" s="5">
        <v>0</v>
      </c>
      <c r="P442" s="10">
        <v>-9.1389047817256652E-2</v>
      </c>
      <c r="Q442" s="18">
        <v>1986</v>
      </c>
      <c r="R442" s="14">
        <v>-9.8671367773279256E-2</v>
      </c>
      <c r="S442" s="5">
        <v>-0.14768816243698418</v>
      </c>
      <c r="T442" s="5">
        <v>-8.5238831611641405E-2</v>
      </c>
      <c r="U442" s="5">
        <v>-8.6076208408235766E-2</v>
      </c>
      <c r="V442" s="5">
        <v>-9.4985828662104976E-2</v>
      </c>
      <c r="W442" s="5">
        <v>-0.11991304269775122</v>
      </c>
      <c r="X442" s="5">
        <v>-9.4985828662104976E-2</v>
      </c>
      <c r="Y442" s="5">
        <v>0</v>
      </c>
      <c r="Z442" s="5">
        <v>-8.9276819736920143E-2</v>
      </c>
      <c r="AA442" s="5">
        <v>-8.5175499583777931E-2</v>
      </c>
    </row>
    <row r="443" spans="1:27" x14ac:dyDescent="0.35">
      <c r="A443" s="61">
        <v>31685</v>
      </c>
      <c r="B443">
        <v>5.3311999999999999</v>
      </c>
      <c r="C443" s="1" t="str">
        <f t="shared" si="4"/>
        <v/>
      </c>
      <c r="D443" s="2">
        <v>1986</v>
      </c>
      <c r="E443" s="9">
        <v>10</v>
      </c>
      <c r="F443" s="5">
        <v>5.1883972360682221E-2</v>
      </c>
      <c r="G443" s="5">
        <v>2.635518940558922E-2</v>
      </c>
      <c r="H443" s="5">
        <v>6.7476307286851722E-2</v>
      </c>
      <c r="I443" s="5">
        <v>6.6825326966237761E-2</v>
      </c>
      <c r="J443" s="5">
        <v>4.5451835563742528E-2</v>
      </c>
      <c r="K443" s="5">
        <v>2.4719332072814022E-2</v>
      </c>
      <c r="L443" s="5">
        <v>4.5451835563742528E-2</v>
      </c>
      <c r="M443" s="5">
        <v>0</v>
      </c>
      <c r="N443" s="5">
        <v>5.1891827062021459E-2</v>
      </c>
      <c r="O443" s="5">
        <v>0</v>
      </c>
      <c r="P443" s="10">
        <v>4.6719281405687554E-2</v>
      </c>
      <c r="Q443" s="18">
        <v>1986</v>
      </c>
      <c r="R443" s="14">
        <v>5.5116036347725321E-2</v>
      </c>
      <c r="S443" s="5">
        <v>3.2990886642749101E-2</v>
      </c>
      <c r="T443" s="5">
        <v>6.9548325523606E-2</v>
      </c>
      <c r="U443" s="5">
        <v>6.8910968592850882E-2</v>
      </c>
      <c r="V443" s="5">
        <v>5.0446767185097975E-2</v>
      </c>
      <c r="W443" s="5">
        <v>3.3696522560956357E-2</v>
      </c>
      <c r="X443" s="5">
        <v>5.0446767185097975E-2</v>
      </c>
      <c r="Y443" s="5">
        <v>0</v>
      </c>
      <c r="Z443" s="5">
        <v>5.6611895033421976E-2</v>
      </c>
      <c r="AA443" s="5">
        <v>5.2592157238406927E-2</v>
      </c>
    </row>
    <row r="444" spans="1:27" x14ac:dyDescent="0.35">
      <c r="A444" s="61">
        <v>31716</v>
      </c>
      <c r="B444">
        <v>5.3085000000000004</v>
      </c>
      <c r="C444" s="1" t="str">
        <f t="shared" si="4"/>
        <v/>
      </c>
      <c r="D444" s="2">
        <v>1986</v>
      </c>
      <c r="E444" s="9">
        <v>11</v>
      </c>
      <c r="F444" s="5">
        <v>1.3360639439225757E-2</v>
      </c>
      <c r="G444" s="5">
        <v>2.2852560471468747E-2</v>
      </c>
      <c r="H444" s="5">
        <v>1.5022947582622898E-2</v>
      </c>
      <c r="I444" s="5">
        <v>1.5659724405537478E-2</v>
      </c>
      <c r="J444" s="5">
        <v>9.315804270237725E-3</v>
      </c>
      <c r="K444" s="5">
        <v>9.8166082176312352E-3</v>
      </c>
      <c r="L444" s="5">
        <v>9.315804270237725E-3</v>
      </c>
      <c r="M444" s="5">
        <v>0</v>
      </c>
      <c r="N444" s="5">
        <v>1.159466365850397E-2</v>
      </c>
      <c r="O444" s="5">
        <v>0</v>
      </c>
      <c r="P444" s="10">
        <v>6.5847898857782925E-3</v>
      </c>
      <c r="Q444" s="18">
        <v>1986</v>
      </c>
      <c r="R444" s="14">
        <v>2.0441982537281404E-2</v>
      </c>
      <c r="S444" s="5">
        <v>2.6805566797729698E-2</v>
      </c>
      <c r="T444" s="5">
        <v>2.2855663336882829E-2</v>
      </c>
      <c r="U444" s="5">
        <v>2.3174791003026225E-2</v>
      </c>
      <c r="V444" s="5">
        <v>1.7907946839146829E-2</v>
      </c>
      <c r="W444" s="5">
        <v>1.6637654668354984E-2</v>
      </c>
      <c r="X444" s="5">
        <v>1.7907946839146829E-2</v>
      </c>
      <c r="Y444" s="5">
        <v>0</v>
      </c>
      <c r="Z444" s="5">
        <v>2.0355421259336422E-2</v>
      </c>
      <c r="AA444" s="5">
        <v>1.5963291349843589E-2</v>
      </c>
    </row>
    <row r="445" spans="1:27" x14ac:dyDescent="0.35">
      <c r="A445" s="61">
        <v>31744</v>
      </c>
      <c r="B445">
        <v>5.4824999999999999</v>
      </c>
      <c r="C445" s="1" t="str">
        <f t="shared" si="4"/>
        <v/>
      </c>
      <c r="D445" s="2">
        <v>1986</v>
      </c>
      <c r="E445" s="9">
        <v>12</v>
      </c>
      <c r="F445" s="5">
        <v>-3.6145630197276485E-2</v>
      </c>
      <c r="G445" s="5">
        <v>-8.3389444570533808E-2</v>
      </c>
      <c r="H445" s="5">
        <v>-3.2400129784120081E-2</v>
      </c>
      <c r="I445" s="5">
        <v>-3.3438770551892628E-2</v>
      </c>
      <c r="J445" s="5">
        <v>-3.3863775820772747E-2</v>
      </c>
      <c r="K445" s="5">
        <v>-5.3936324446768928E-2</v>
      </c>
      <c r="L445" s="5">
        <v>-3.3863775820772747E-2</v>
      </c>
      <c r="M445" s="5">
        <v>0</v>
      </c>
      <c r="N445" s="5">
        <v>-3.8549014106089248E-2</v>
      </c>
      <c r="O445" s="5">
        <v>0</v>
      </c>
      <c r="P445" s="10">
        <v>-3.0147723491414712E-2</v>
      </c>
      <c r="Q445" s="18">
        <v>1986</v>
      </c>
      <c r="R445" s="14">
        <v>-2.6373407761734358E-2</v>
      </c>
      <c r="S445" s="5">
        <v>-7.285291720792747E-2</v>
      </c>
      <c r="T445" s="5">
        <v>-2.4484163479402198E-2</v>
      </c>
      <c r="U445" s="5">
        <v>-2.5363053588464059E-2</v>
      </c>
      <c r="V445" s="5">
        <v>-2.6283324946187982E-2</v>
      </c>
      <c r="W445" s="5">
        <v>-4.5269861548185776E-2</v>
      </c>
      <c r="X445" s="5">
        <v>-2.6283324946187982E-2</v>
      </c>
      <c r="Y445" s="5">
        <v>0</v>
      </c>
      <c r="Z445" s="5">
        <v>-3.2447012074638924E-2</v>
      </c>
      <c r="AA445" s="5">
        <v>-2.3791548387832682E-2</v>
      </c>
    </row>
    <row r="446" spans="1:27" x14ac:dyDescent="0.35">
      <c r="A446" s="61">
        <v>31777</v>
      </c>
      <c r="B446">
        <v>5.6666999999999996</v>
      </c>
      <c r="C446" s="1">
        <f t="shared" si="4"/>
        <v>5.6666999999999996</v>
      </c>
      <c r="D446" s="2">
        <v>1987</v>
      </c>
      <c r="E446" s="9">
        <v>1</v>
      </c>
      <c r="F446" s="5">
        <v>9.2645241821191049E-2</v>
      </c>
      <c r="G446" s="5">
        <v>8.3474226831728282E-2</v>
      </c>
      <c r="H446" s="5">
        <v>9.9386050587502356E-2</v>
      </c>
      <c r="I446" s="5">
        <v>9.8952713739012182E-2</v>
      </c>
      <c r="J446" s="5">
        <v>9.4242788420055401E-2</v>
      </c>
      <c r="K446" s="5">
        <v>8.7125330735848702E-2</v>
      </c>
      <c r="L446" s="5">
        <v>9.4242788420055401E-2</v>
      </c>
      <c r="M446" s="5">
        <v>0</v>
      </c>
      <c r="N446" s="5">
        <v>9.5205074774165663E-2</v>
      </c>
      <c r="O446" s="5">
        <v>0</v>
      </c>
      <c r="P446" s="10">
        <v>9.7077121688057058E-2</v>
      </c>
      <c r="Q446" s="18">
        <v>1987</v>
      </c>
      <c r="R446" s="14">
        <v>9.4865024746794729E-2</v>
      </c>
      <c r="S446" s="5">
        <v>8.8065061991582136E-2</v>
      </c>
      <c r="T446" s="5">
        <v>0.10151940878305947</v>
      </c>
      <c r="U446" s="5">
        <v>0.1010996545961667</v>
      </c>
      <c r="V446" s="5">
        <v>9.7472694425360343E-2</v>
      </c>
      <c r="W446" s="5">
        <v>9.2311855009697227E-2</v>
      </c>
      <c r="X446" s="5">
        <v>9.7472694425360343E-2</v>
      </c>
      <c r="Y446" s="5">
        <v>0</v>
      </c>
      <c r="Z446" s="5">
        <v>9.8642132225091633E-2</v>
      </c>
      <c r="AA446" s="5">
        <v>0.10087403567145731</v>
      </c>
    </row>
    <row r="447" spans="1:27" x14ac:dyDescent="0.35">
      <c r="A447" s="61">
        <v>31807</v>
      </c>
      <c r="B447">
        <v>5.5591999999999997</v>
      </c>
      <c r="C447" s="1" t="str">
        <f t="shared" si="4"/>
        <v/>
      </c>
      <c r="D447" s="2">
        <v>1987</v>
      </c>
      <c r="E447" s="9">
        <v>2</v>
      </c>
      <c r="F447" s="5">
        <v>-3.143147199462009E-2</v>
      </c>
      <c r="G447" s="5">
        <v>-4.159814366197126E-2</v>
      </c>
      <c r="H447" s="5">
        <v>-2.574883703188692E-2</v>
      </c>
      <c r="I447" s="5">
        <v>-2.712939409816947E-2</v>
      </c>
      <c r="J447" s="5">
        <v>-3.1217893339788277E-2</v>
      </c>
      <c r="K447" s="5">
        <v>-3.9199819246070036E-2</v>
      </c>
      <c r="L447" s="5">
        <v>-3.1217893339788277E-2</v>
      </c>
      <c r="M447" s="5">
        <v>0</v>
      </c>
      <c r="N447" s="5">
        <v>-2.9117338850778534E-2</v>
      </c>
      <c r="O447" s="5">
        <v>0</v>
      </c>
      <c r="P447" s="10">
        <v>-2.9483833693607811E-2</v>
      </c>
      <c r="Q447" s="18">
        <v>1987</v>
      </c>
      <c r="R447" s="14">
        <v>-2.4480283713763235E-2</v>
      </c>
      <c r="S447" s="5">
        <v>-3.6866574139521671E-2</v>
      </c>
      <c r="T447" s="5">
        <v>-1.8374925684742756E-2</v>
      </c>
      <c r="U447" s="5">
        <v>-2.0016789344632167E-2</v>
      </c>
      <c r="V447" s="5">
        <v>-2.2908246017438988E-2</v>
      </c>
      <c r="W447" s="5">
        <v>-3.1986730353237999E-2</v>
      </c>
      <c r="X447" s="5">
        <v>-2.2908246017438988E-2</v>
      </c>
      <c r="Y447" s="5">
        <v>0</v>
      </c>
      <c r="Z447" s="5">
        <v>-2.0587412503376049E-2</v>
      </c>
      <c r="AA447" s="5">
        <v>-2.0557716768339843E-2</v>
      </c>
    </row>
    <row r="448" spans="1:27" x14ac:dyDescent="0.35">
      <c r="A448" s="61">
        <v>31835</v>
      </c>
      <c r="B448">
        <v>5.7267000000000001</v>
      </c>
      <c r="C448" s="1" t="str">
        <f t="shared" si="4"/>
        <v/>
      </c>
      <c r="D448" s="2">
        <v>1987</v>
      </c>
      <c r="E448" s="9">
        <v>3</v>
      </c>
      <c r="F448" s="5">
        <v>-4.5057156131583252E-2</v>
      </c>
      <c r="G448" s="5">
        <v>-7.2454493388988725E-2</v>
      </c>
      <c r="H448" s="5">
        <v>-2.9879001883087623E-2</v>
      </c>
      <c r="I448" s="5">
        <v>-3.0736360166423997E-2</v>
      </c>
      <c r="J448" s="5">
        <v>-3.7911491393745514E-2</v>
      </c>
      <c r="K448" s="5">
        <v>-5.7957021619124388E-2</v>
      </c>
      <c r="L448" s="5">
        <v>-3.7911491393745514E-2</v>
      </c>
      <c r="M448" s="5">
        <v>0</v>
      </c>
      <c r="N448" s="5">
        <v>-2.9146018272142915E-2</v>
      </c>
      <c r="O448" s="5">
        <v>0</v>
      </c>
      <c r="P448" s="10">
        <v>-3.2126323718601392E-2</v>
      </c>
      <c r="Q448" s="18">
        <v>1987</v>
      </c>
      <c r="R448" s="14">
        <v>-3.5459694495820995E-2</v>
      </c>
      <c r="S448" s="5">
        <v>-6.1330729534188062E-2</v>
      </c>
      <c r="T448" s="5">
        <v>-2.2331931428858871E-2</v>
      </c>
      <c r="U448" s="5">
        <v>-2.2987178440193736E-2</v>
      </c>
      <c r="V448" s="5">
        <v>-3.0496954907108284E-2</v>
      </c>
      <c r="W448" s="5">
        <v>-4.9095118725047765E-2</v>
      </c>
      <c r="X448" s="5">
        <v>-3.0496954907108284E-2</v>
      </c>
      <c r="Y448" s="5">
        <v>0</v>
      </c>
      <c r="Z448" s="5">
        <v>-2.3287081495271561E-2</v>
      </c>
      <c r="AA448" s="5">
        <v>-2.5992497952762691E-2</v>
      </c>
    </row>
    <row r="449" spans="1:27" x14ac:dyDescent="0.35">
      <c r="A449" s="61">
        <v>31867</v>
      </c>
      <c r="B449">
        <v>5.7379999999999995</v>
      </c>
      <c r="C449" s="1" t="str">
        <f t="shared" si="4"/>
        <v/>
      </c>
      <c r="D449" s="2">
        <v>1987</v>
      </c>
      <c r="E449" s="9">
        <v>4</v>
      </c>
      <c r="F449" s="5">
        <v>-4.0809085811893762E-2</v>
      </c>
      <c r="G449" s="5">
        <v>-3.0773002671308523E-2</v>
      </c>
      <c r="H449" s="5">
        <v>-3.9504906868906148E-2</v>
      </c>
      <c r="I449" s="5">
        <v>-4.0793377067797301E-2</v>
      </c>
      <c r="J449" s="5">
        <v>-4.4172203261960662E-2</v>
      </c>
      <c r="K449" s="5">
        <v>-4.3560929406430318E-2</v>
      </c>
      <c r="L449" s="5">
        <v>-4.4172203261960662E-2</v>
      </c>
      <c r="M449" s="5">
        <v>0</v>
      </c>
      <c r="N449" s="5">
        <v>-4.0149282569870146E-2</v>
      </c>
      <c r="O449" s="5">
        <v>0</v>
      </c>
      <c r="P449" s="10">
        <v>-4.7859094501422256E-2</v>
      </c>
      <c r="Q449" s="18">
        <v>1987</v>
      </c>
      <c r="R449" s="14">
        <v>-3.8985994414458637E-2</v>
      </c>
      <c r="S449" s="5">
        <v>-2.7039308143287328E-2</v>
      </c>
      <c r="T449" s="5">
        <v>-3.7609249511151133E-2</v>
      </c>
      <c r="U449" s="5">
        <v>-3.8890257735388879E-2</v>
      </c>
      <c r="V449" s="5">
        <v>-4.1405631997769969E-2</v>
      </c>
      <c r="W449" s="5">
        <v>-3.9243945851120475E-2</v>
      </c>
      <c r="X449" s="5">
        <v>-4.1405631997769969E-2</v>
      </c>
      <c r="Y449" s="5">
        <v>0</v>
      </c>
      <c r="Z449" s="5">
        <v>-3.721408092525063E-2</v>
      </c>
      <c r="AA449" s="5">
        <v>-4.4496237820451978E-2</v>
      </c>
    </row>
    <row r="450" spans="1:27" x14ac:dyDescent="0.35">
      <c r="A450" s="61">
        <v>31897</v>
      </c>
      <c r="B450">
        <v>5.7788000000000004</v>
      </c>
      <c r="C450" s="1" t="str">
        <f t="shared" si="4"/>
        <v/>
      </c>
      <c r="D450" s="2">
        <v>1987</v>
      </c>
      <c r="E450" s="9">
        <v>5</v>
      </c>
      <c r="F450" s="5">
        <v>-3.5452797073692352E-2</v>
      </c>
      <c r="G450" s="5">
        <v>-4.8417425007294533E-2</v>
      </c>
      <c r="H450" s="5">
        <v>-2.6837498806788769E-2</v>
      </c>
      <c r="I450" s="5">
        <v>-2.6596958249813382E-2</v>
      </c>
      <c r="J450" s="5">
        <v>-4.2163417374691925E-2</v>
      </c>
      <c r="K450" s="5">
        <v>-5.8879432615655938E-2</v>
      </c>
      <c r="L450" s="5">
        <v>-4.2163417374691925E-2</v>
      </c>
      <c r="M450" s="5">
        <v>0</v>
      </c>
      <c r="N450" s="5">
        <v>-3.6377738136424295E-2</v>
      </c>
      <c r="O450" s="5">
        <v>0</v>
      </c>
      <c r="P450" s="10">
        <v>-4.283023280640387E-2</v>
      </c>
      <c r="Q450" s="18">
        <v>1987</v>
      </c>
      <c r="R450" s="14">
        <v>-2.8311751147021658E-2</v>
      </c>
      <c r="S450" s="5">
        <v>-4.4424452816077133E-2</v>
      </c>
      <c r="T450" s="5">
        <v>-1.8745117519475909E-2</v>
      </c>
      <c r="U450" s="5">
        <v>-1.8783574419235564E-2</v>
      </c>
      <c r="V450" s="5">
        <v>-3.3840281755039434E-2</v>
      </c>
      <c r="W450" s="5">
        <v>-5.2578069100263289E-2</v>
      </c>
      <c r="X450" s="5">
        <v>-3.3840281755039434E-2</v>
      </c>
      <c r="Y450" s="5">
        <v>0</v>
      </c>
      <c r="Z450" s="5">
        <v>-2.778653302587003E-2</v>
      </c>
      <c r="AA450" s="5">
        <v>-3.3928456723745296E-2</v>
      </c>
    </row>
    <row r="451" spans="1:27" x14ac:dyDescent="0.35">
      <c r="A451" s="61">
        <v>31926</v>
      </c>
      <c r="B451">
        <v>5.7980999999999998</v>
      </c>
      <c r="C451" s="1" t="str">
        <f t="shared" si="4"/>
        <v/>
      </c>
      <c r="D451" s="2">
        <v>1987</v>
      </c>
      <c r="E451" s="9">
        <v>6</v>
      </c>
      <c r="F451" s="5">
        <v>2.8992939023685538E-2</v>
      </c>
      <c r="G451" s="5">
        <v>2.1599792967392062E-2</v>
      </c>
      <c r="H451" s="5">
        <v>4.2510785927655392E-2</v>
      </c>
      <c r="I451" s="5">
        <v>4.1311535745510303E-2</v>
      </c>
      <c r="J451" s="5">
        <v>4.0407216349871947E-2</v>
      </c>
      <c r="K451" s="5">
        <v>3.1526961405044795E-2</v>
      </c>
      <c r="L451" s="5">
        <v>4.0407216349871947E-2</v>
      </c>
      <c r="M451" s="5">
        <v>0</v>
      </c>
      <c r="N451" s="5">
        <v>4.9739512185739784E-2</v>
      </c>
      <c r="O451" s="5">
        <v>0</v>
      </c>
      <c r="P451" s="10">
        <v>4.4815430530166872E-2</v>
      </c>
      <c r="Q451" s="18">
        <v>1987</v>
      </c>
      <c r="R451" s="14">
        <v>4.0171874336238755E-2</v>
      </c>
      <c r="S451" s="5">
        <v>3.516087490615076E-2</v>
      </c>
      <c r="T451" s="5">
        <v>5.0934996973927588E-2</v>
      </c>
      <c r="U451" s="5">
        <v>4.9984939786269264E-2</v>
      </c>
      <c r="V451" s="5">
        <v>4.9265194552026957E-2</v>
      </c>
      <c r="W451" s="5">
        <v>4.2607475199724368E-2</v>
      </c>
      <c r="X451" s="5">
        <v>4.9265194552026957E-2</v>
      </c>
      <c r="Y451" s="5">
        <v>0</v>
      </c>
      <c r="Z451" s="5">
        <v>5.6588185729770764E-2</v>
      </c>
      <c r="AA451" s="5">
        <v>5.225538744247369E-2</v>
      </c>
    </row>
    <row r="452" spans="1:27" x14ac:dyDescent="0.35">
      <c r="A452" s="61">
        <v>31958</v>
      </c>
      <c r="B452">
        <v>5.8182</v>
      </c>
      <c r="C452" s="1" t="str">
        <f t="shared" si="4"/>
        <v/>
      </c>
      <c r="D452" s="2">
        <v>1987</v>
      </c>
      <c r="E452" s="9">
        <v>7</v>
      </c>
      <c r="F452" s="5">
        <v>-2.78584531849836E-2</v>
      </c>
      <c r="G452" s="5">
        <v>-1.9614758901920484E-3</v>
      </c>
      <c r="H452" s="5">
        <v>-1.4190154956917193E-2</v>
      </c>
      <c r="I452" s="5">
        <v>-1.4449361499110018E-2</v>
      </c>
      <c r="J452" s="5">
        <v>-3.1321561418057087E-2</v>
      </c>
      <c r="K452" s="5">
        <v>-1.0997877504875681E-2</v>
      </c>
      <c r="L452" s="5">
        <v>-3.1321561418057087E-2</v>
      </c>
      <c r="M452" s="5">
        <v>0</v>
      </c>
      <c r="N452" s="5">
        <v>-3.0731979394133597E-2</v>
      </c>
      <c r="O452" s="5">
        <v>0</v>
      </c>
      <c r="P452" s="10">
        <v>-3.025031790833594E-2</v>
      </c>
      <c r="Q452" s="18">
        <v>1987</v>
      </c>
      <c r="R452" s="14">
        <v>-2.521545717352516E-2</v>
      </c>
      <c r="S452" s="5">
        <v>2.6964292889314562E-3</v>
      </c>
      <c r="T452" s="5">
        <v>-1.2252148034100982E-2</v>
      </c>
      <c r="U452" s="5">
        <v>-1.2771298975934681E-2</v>
      </c>
      <c r="V452" s="5">
        <v>-2.707507323100998E-2</v>
      </c>
      <c r="W452" s="5">
        <v>-3.3763909949526142E-3</v>
      </c>
      <c r="X452" s="5">
        <v>-2.707507323100998E-2</v>
      </c>
      <c r="Y452" s="5">
        <v>0</v>
      </c>
      <c r="Z452" s="5">
        <v>-2.5223917860953234E-2</v>
      </c>
      <c r="AA452" s="5">
        <v>-2.5707818169388587E-2</v>
      </c>
    </row>
    <row r="453" spans="1:27" x14ac:dyDescent="0.35">
      <c r="A453" s="61">
        <v>31989</v>
      </c>
      <c r="B453">
        <v>5.8234000000000004</v>
      </c>
      <c r="C453" s="1" t="str">
        <f t="shared" si="4"/>
        <v/>
      </c>
      <c r="D453" s="2">
        <v>1987</v>
      </c>
      <c r="E453" s="9">
        <v>8</v>
      </c>
      <c r="F453" s="5">
        <v>2.9293009836175738E-2</v>
      </c>
      <c r="G453" s="5">
        <v>2.6301594259941021E-2</v>
      </c>
      <c r="H453" s="5">
        <v>2.7690237698718836E-2</v>
      </c>
      <c r="I453" s="5">
        <v>2.9116863728491996E-2</v>
      </c>
      <c r="J453" s="5">
        <v>3.0329790026532712E-2</v>
      </c>
      <c r="K453" s="5">
        <v>2.6937041620981407E-2</v>
      </c>
      <c r="L453" s="5">
        <v>3.0329790026532712E-2</v>
      </c>
      <c r="M453" s="5">
        <v>0</v>
      </c>
      <c r="N453" s="5">
        <v>3.1554708436564341E-2</v>
      </c>
      <c r="O453" s="5">
        <v>0</v>
      </c>
      <c r="P453" s="10">
        <v>3.0853376631604246E-2</v>
      </c>
      <c r="Q453" s="18">
        <v>1987</v>
      </c>
      <c r="R453" s="14">
        <v>3.9707966454148841E-2</v>
      </c>
      <c r="S453" s="5">
        <v>3.5097354249937783E-2</v>
      </c>
      <c r="T453" s="5">
        <v>3.8187526817008093E-2</v>
      </c>
      <c r="U453" s="5">
        <v>3.9619476658052773E-2</v>
      </c>
      <c r="V453" s="5">
        <v>4.1563441514120218E-2</v>
      </c>
      <c r="W453" s="5">
        <v>3.5887325387358546E-2</v>
      </c>
      <c r="X453" s="5">
        <v>4.1563441514120218E-2</v>
      </c>
      <c r="Y453" s="5">
        <v>0</v>
      </c>
      <c r="Z453" s="5">
        <v>4.2027501010798239E-2</v>
      </c>
      <c r="AA453" s="5">
        <v>4.3259202062800865E-2</v>
      </c>
    </row>
    <row r="454" spans="1:27" x14ac:dyDescent="0.35">
      <c r="A454" s="61">
        <v>32020</v>
      </c>
      <c r="B454">
        <v>6.2023999999999999</v>
      </c>
      <c r="C454" s="1" t="str">
        <f t="shared" si="4"/>
        <v/>
      </c>
      <c r="D454" s="2">
        <v>1987</v>
      </c>
      <c r="E454" s="9">
        <v>9</v>
      </c>
      <c r="F454" s="5">
        <v>-3.7788606316981006E-2</v>
      </c>
      <c r="G454" s="5">
        <v>-4.3337142147731031E-2</v>
      </c>
      <c r="H454" s="5">
        <v>-5.5765139241236619E-2</v>
      </c>
      <c r="I454" s="5">
        <v>-5.6362633854734022E-2</v>
      </c>
      <c r="J454" s="5">
        <v>-3.8176557002036024E-2</v>
      </c>
      <c r="K454" s="5">
        <v>-2.5790985941313131E-2</v>
      </c>
      <c r="L454" s="5">
        <v>-3.8176557002036024E-2</v>
      </c>
      <c r="M454" s="5">
        <v>0</v>
      </c>
      <c r="N454" s="5">
        <v>-4.0113825194131487E-2</v>
      </c>
      <c r="O454" s="5">
        <v>0</v>
      </c>
      <c r="P454" s="10">
        <v>-4.0988597084791301E-2</v>
      </c>
      <c r="Q454" s="18">
        <v>1987</v>
      </c>
      <c r="R454" s="14">
        <v>-2.6990463300424632E-2</v>
      </c>
      <c r="S454" s="5">
        <v>-3.3639088744845502E-2</v>
      </c>
      <c r="T454" s="5">
        <v>-4.7200842669603317E-2</v>
      </c>
      <c r="U454" s="5">
        <v>-4.7508265908335935E-2</v>
      </c>
      <c r="V454" s="5">
        <v>-2.9597065142672734E-2</v>
      </c>
      <c r="W454" s="5">
        <v>-1.5960798230387652E-2</v>
      </c>
      <c r="X454" s="5">
        <v>-2.9597065142672734E-2</v>
      </c>
      <c r="Y454" s="5">
        <v>0</v>
      </c>
      <c r="Z454" s="5">
        <v>-3.2474176557551838E-2</v>
      </c>
      <c r="AA454" s="5">
        <v>-3.3603516077083118E-2</v>
      </c>
    </row>
    <row r="455" spans="1:27" x14ac:dyDescent="0.35">
      <c r="A455" s="61">
        <v>32050</v>
      </c>
      <c r="B455">
        <v>6.6127000000000002</v>
      </c>
      <c r="C455" s="1" t="str">
        <f t="shared" si="4"/>
        <v/>
      </c>
      <c r="D455" s="2">
        <v>1987</v>
      </c>
      <c r="E455" s="9">
        <v>10</v>
      </c>
      <c r="F455" s="5">
        <v>-5.17263221918179E-2</v>
      </c>
      <c r="G455" s="5">
        <v>-5.9040193322306568E-2</v>
      </c>
      <c r="H455" s="5">
        <v>-6.6033690697418712E-2</v>
      </c>
      <c r="I455" s="5">
        <v>-6.5002702127824052E-2</v>
      </c>
      <c r="J455" s="5">
        <v>-6.6141048641943909E-2</v>
      </c>
      <c r="K455" s="5">
        <v>-5.953923903457263E-2</v>
      </c>
      <c r="L455" s="5">
        <v>-6.6141048641943909E-2</v>
      </c>
      <c r="M455" s="5">
        <v>0</v>
      </c>
      <c r="N455" s="5">
        <v>-7.908703501573329E-2</v>
      </c>
      <c r="O455" s="5">
        <v>0</v>
      </c>
      <c r="P455" s="10">
        <v>-7.3754131018129374E-2</v>
      </c>
      <c r="Q455" s="18">
        <v>1987</v>
      </c>
      <c r="R455" s="14">
        <v>-4.8903638838518858E-2</v>
      </c>
      <c r="S455" s="5">
        <v>-5.417551551803336E-2</v>
      </c>
      <c r="T455" s="5">
        <v>-6.3817331620290768E-2</v>
      </c>
      <c r="U455" s="5">
        <v>-6.3067215241841973E-2</v>
      </c>
      <c r="V455" s="5">
        <v>-6.1592332210833683E-2</v>
      </c>
      <c r="W455" s="5">
        <v>-5.1809918295851229E-2</v>
      </c>
      <c r="X455" s="5">
        <v>-6.1592332210833683E-2</v>
      </c>
      <c r="Y455" s="5">
        <v>0</v>
      </c>
      <c r="Z455" s="5">
        <v>-7.3149094605685264E-2</v>
      </c>
      <c r="AA455" s="5">
        <v>-6.8814781392032537E-2</v>
      </c>
    </row>
    <row r="456" spans="1:27" x14ac:dyDescent="0.35">
      <c r="A456" s="61">
        <v>32080</v>
      </c>
      <c r="B456">
        <v>6.2895000000000003</v>
      </c>
      <c r="C456" s="1" t="str">
        <f t="shared" si="4"/>
        <v/>
      </c>
      <c r="D456" s="2">
        <v>1987</v>
      </c>
      <c r="E456" s="9">
        <v>11</v>
      </c>
      <c r="F456" s="5">
        <v>-2.4990261190914551E-2</v>
      </c>
      <c r="G456" s="5">
        <v>-2.0768988644774257E-2</v>
      </c>
      <c r="H456" s="5">
        <v>-3.581893336916718E-2</v>
      </c>
      <c r="I456" s="5">
        <v>-3.5670757909345194E-2</v>
      </c>
      <c r="J456" s="5">
        <v>-2.5653207878557849E-2</v>
      </c>
      <c r="K456" s="5">
        <v>-9.4696271156797154E-3</v>
      </c>
      <c r="L456" s="5">
        <v>-2.5653207878557849E-2</v>
      </c>
      <c r="M456" s="5">
        <v>0</v>
      </c>
      <c r="N456" s="5">
        <v>-3.0231320392005847E-2</v>
      </c>
      <c r="O456" s="5">
        <v>0</v>
      </c>
      <c r="P456" s="10">
        <v>-3.247693666258139E-2</v>
      </c>
      <c r="Q456" s="18">
        <v>1987</v>
      </c>
      <c r="R456" s="14">
        <v>-1.6612521068857768E-2</v>
      </c>
      <c r="S456" s="5">
        <v>-1.3399214930886636E-2</v>
      </c>
      <c r="T456" s="5">
        <v>-2.6860537003525833E-2</v>
      </c>
      <c r="U456" s="5">
        <v>-2.6635766576494788E-2</v>
      </c>
      <c r="V456" s="5">
        <v>-1.5710158639319419E-2</v>
      </c>
      <c r="W456" s="5">
        <v>-1.9971710875692087E-3</v>
      </c>
      <c r="X456" s="5">
        <v>-1.5710158639319419E-2</v>
      </c>
      <c r="Y456" s="5">
        <v>0</v>
      </c>
      <c r="Z456" s="5">
        <v>-2.0996576459275319E-2</v>
      </c>
      <c r="AA456" s="5">
        <v>-2.1432541551076833E-2</v>
      </c>
    </row>
    <row r="457" spans="1:27" x14ac:dyDescent="0.35">
      <c r="A457" s="61">
        <v>32111</v>
      </c>
      <c r="B457">
        <v>5.8636999999999997</v>
      </c>
      <c r="C457" s="1" t="str">
        <f t="shared" si="4"/>
        <v/>
      </c>
      <c r="D457" s="2">
        <v>1987</v>
      </c>
      <c r="E457" s="9">
        <v>12</v>
      </c>
      <c r="F457" s="5">
        <v>-1.3535809761248976E-2</v>
      </c>
      <c r="G457" s="5">
        <v>-1.1239675704875492E-2</v>
      </c>
      <c r="H457" s="5">
        <v>-5.6565221192497383E-3</v>
      </c>
      <c r="I457" s="5">
        <v>-7.8322189980983871E-3</v>
      </c>
      <c r="J457" s="5">
        <v>-1.5009784683035108E-2</v>
      </c>
      <c r="K457" s="5">
        <v>-1.7881969527930839E-2</v>
      </c>
      <c r="L457" s="5">
        <v>-1.5009784683035108E-2</v>
      </c>
      <c r="M457" s="5">
        <v>0</v>
      </c>
      <c r="N457" s="5">
        <v>-1.4483938265037485E-2</v>
      </c>
      <c r="O457" s="5">
        <v>0</v>
      </c>
      <c r="P457" s="10">
        <v>-1.3770532440686128E-2</v>
      </c>
      <c r="Q457" s="18">
        <v>1987</v>
      </c>
      <c r="R457" s="14">
        <v>-1.7143614857053503E-3</v>
      </c>
      <c r="S457" s="5">
        <v>-8.9433968933519251E-4</v>
      </c>
      <c r="T457" s="5">
        <v>4.3633519544537215E-3</v>
      </c>
      <c r="U457" s="5">
        <v>2.5409158829696856E-3</v>
      </c>
      <c r="V457" s="5">
        <v>-5.8208721160360492E-3</v>
      </c>
      <c r="W457" s="5">
        <v>-8.1919026502478079E-3</v>
      </c>
      <c r="X457" s="5">
        <v>-5.8208721160360492E-3</v>
      </c>
      <c r="Y457" s="5">
        <v>0</v>
      </c>
      <c r="Z457" s="5">
        <v>-6.373227181994197E-3</v>
      </c>
      <c r="AA457" s="5">
        <v>-5.8207822390365059E-3</v>
      </c>
    </row>
    <row r="458" spans="1:27" x14ac:dyDescent="0.35">
      <c r="A458" s="61">
        <v>32142</v>
      </c>
      <c r="B458">
        <v>5.9305000000000003</v>
      </c>
      <c r="C458" s="1">
        <f t="shared" si="4"/>
        <v>5.9305000000000003</v>
      </c>
      <c r="D458" s="2">
        <v>1988</v>
      </c>
      <c r="E458" s="9">
        <v>1</v>
      </c>
      <c r="F458" s="5">
        <v>0.10604553931797986</v>
      </c>
      <c r="G458" s="5">
        <v>9.7405473444622484E-2</v>
      </c>
      <c r="H458" s="5">
        <v>0.10390492132242425</v>
      </c>
      <c r="I458" s="5">
        <v>0.10719964244790094</v>
      </c>
      <c r="J458" s="5">
        <v>0.10232841523081827</v>
      </c>
      <c r="K458" s="5">
        <v>8.9483770095254003E-2</v>
      </c>
      <c r="L458" s="5">
        <v>0.10232841523081827</v>
      </c>
      <c r="M458" s="5">
        <v>0</v>
      </c>
      <c r="N458" s="5">
        <v>9.5554355138190272E-2</v>
      </c>
      <c r="O458" s="5">
        <v>0</v>
      </c>
      <c r="P458" s="10">
        <v>9.8481655279007638E-2</v>
      </c>
      <c r="Q458" s="18">
        <v>1988</v>
      </c>
      <c r="R458" s="14">
        <v>0.10916017921207037</v>
      </c>
      <c r="S458" s="5">
        <v>0.10267275558883392</v>
      </c>
      <c r="T458" s="5">
        <v>0.10646728207925944</v>
      </c>
      <c r="U458" s="5">
        <v>0.10941461784734167</v>
      </c>
      <c r="V458" s="5">
        <v>0.10730003538069269</v>
      </c>
      <c r="W458" s="5">
        <v>9.7802972719050293E-2</v>
      </c>
      <c r="X458" s="5">
        <v>0.10730003538069269</v>
      </c>
      <c r="Y458" s="5">
        <v>0</v>
      </c>
      <c r="Z458" s="5">
        <v>0.10215538553850473</v>
      </c>
      <c r="AA458" s="5">
        <v>0.10394961247434897</v>
      </c>
    </row>
    <row r="459" spans="1:27" x14ac:dyDescent="0.35">
      <c r="A459" s="61">
        <v>32171</v>
      </c>
      <c r="B459">
        <v>5.9779999999999998</v>
      </c>
      <c r="C459" s="1" t="str">
        <f t="shared" si="4"/>
        <v/>
      </c>
      <c r="D459" s="2">
        <v>1988</v>
      </c>
      <c r="E459" s="9">
        <v>2</v>
      </c>
      <c r="F459" s="5">
        <v>-4.4419298839739468E-2</v>
      </c>
      <c r="G459" s="5">
        <v>-3.6699552228854224E-2</v>
      </c>
      <c r="H459" s="5">
        <v>-3.5105959897493946E-2</v>
      </c>
      <c r="I459" s="5">
        <v>-3.2956195582047286E-2</v>
      </c>
      <c r="J459" s="5">
        <v>-4.1352485340405504E-2</v>
      </c>
      <c r="K459" s="5">
        <v>-4.3570753320872319E-2</v>
      </c>
      <c r="L459" s="5">
        <v>-4.1352485340405504E-2</v>
      </c>
      <c r="M459" s="5">
        <v>0</v>
      </c>
      <c r="N459" s="5">
        <v>-2.5686220794562627E-2</v>
      </c>
      <c r="O459" s="5">
        <v>0</v>
      </c>
      <c r="P459" s="10">
        <v>-3.512052263214676E-2</v>
      </c>
      <c r="Q459" s="18">
        <v>1988</v>
      </c>
      <c r="R459" s="14">
        <v>-3.646266799837454E-2</v>
      </c>
      <c r="S459" s="5">
        <v>-2.9885513532804109E-2</v>
      </c>
      <c r="T459" s="5">
        <v>-2.6381656177700937E-2</v>
      </c>
      <c r="U459" s="5">
        <v>-2.4182319489639038E-2</v>
      </c>
      <c r="V459" s="5">
        <v>-3.2131008095302879E-2</v>
      </c>
      <c r="W459" s="5">
        <v>-3.6876635949815897E-2</v>
      </c>
      <c r="X459" s="5">
        <v>-3.2131008095302879E-2</v>
      </c>
      <c r="Y459" s="5">
        <v>0</v>
      </c>
      <c r="Z459" s="5">
        <v>-1.7208813710585642E-2</v>
      </c>
      <c r="AA459" s="5">
        <v>-2.4875378582108858E-2</v>
      </c>
    </row>
    <row r="460" spans="1:27" x14ac:dyDescent="0.35">
      <c r="A460" s="61">
        <v>32202</v>
      </c>
      <c r="B460">
        <v>5.8193999999999999</v>
      </c>
      <c r="C460" s="1" t="str">
        <f t="shared" si="4"/>
        <v/>
      </c>
      <c r="D460" s="2">
        <v>1988</v>
      </c>
      <c r="E460" s="9">
        <v>3</v>
      </c>
      <c r="F460" s="5">
        <v>-5.9813977066651411E-2</v>
      </c>
      <c r="G460" s="5">
        <v>-6.4429809585697495E-2</v>
      </c>
      <c r="H460" s="5">
        <v>-6.5047751617455116E-2</v>
      </c>
      <c r="I460" s="5">
        <v>-6.5439815214669322E-2</v>
      </c>
      <c r="J460" s="5">
        <v>-5.8544547003214223E-2</v>
      </c>
      <c r="K460" s="5">
        <v>-5.954171862533917E-2</v>
      </c>
      <c r="L460" s="5">
        <v>-5.8544547003214223E-2</v>
      </c>
      <c r="M460" s="5">
        <v>0</v>
      </c>
      <c r="N460" s="5">
        <v>-6.6171801335320246E-2</v>
      </c>
      <c r="O460" s="5">
        <v>0</v>
      </c>
      <c r="P460" s="10">
        <v>-6.0839138293459771E-2</v>
      </c>
      <c r="Q460" s="18">
        <v>1988</v>
      </c>
      <c r="R460" s="14">
        <v>-4.8329742939189305E-2</v>
      </c>
      <c r="S460" s="5">
        <v>-5.4101370134723555E-2</v>
      </c>
      <c r="T460" s="5">
        <v>-5.5425113721359484E-2</v>
      </c>
      <c r="U460" s="5">
        <v>-5.5502530187691204E-2</v>
      </c>
      <c r="V460" s="5">
        <v>-4.9356205808634451E-2</v>
      </c>
      <c r="W460" s="5">
        <v>-4.9482644812364279E-2</v>
      </c>
      <c r="X460" s="5">
        <v>-4.9356205808634451E-2</v>
      </c>
      <c r="Y460" s="5">
        <v>0</v>
      </c>
      <c r="Z460" s="5">
        <v>-5.7924915545989442E-2</v>
      </c>
      <c r="AA460" s="5">
        <v>-5.2801590888673498E-2</v>
      </c>
    </row>
    <row r="461" spans="1:27" x14ac:dyDescent="0.35">
      <c r="A461" s="61">
        <v>32233</v>
      </c>
      <c r="B461">
        <v>5.8530999999999995</v>
      </c>
      <c r="C461" s="1" t="str">
        <f t="shared" si="4"/>
        <v/>
      </c>
      <c r="D461" s="2">
        <v>1988</v>
      </c>
      <c r="E461" s="9">
        <v>4</v>
      </c>
      <c r="F461" s="5">
        <v>-1.9556564896893131E-2</v>
      </c>
      <c r="G461" s="5">
        <v>-3.0137649866230194E-2</v>
      </c>
      <c r="H461" s="5">
        <v>-1.1980301534179278E-2</v>
      </c>
      <c r="I461" s="5">
        <v>-1.1893412362816262E-2</v>
      </c>
      <c r="J461" s="5">
        <v>-1.2904557302222504E-2</v>
      </c>
      <c r="K461" s="5">
        <v>-3.6548385969840919E-2</v>
      </c>
      <c r="L461" s="5">
        <v>-1.2904557302222504E-2</v>
      </c>
      <c r="M461" s="5">
        <v>0</v>
      </c>
      <c r="N461" s="5">
        <v>-6.5614621121638924E-3</v>
      </c>
      <c r="O461" s="5">
        <v>0</v>
      </c>
      <c r="P461" s="10">
        <v>-6.2952317528346341E-3</v>
      </c>
      <c r="Q461" s="18">
        <v>1988</v>
      </c>
      <c r="R461" s="14">
        <v>-1.7703950817689926E-2</v>
      </c>
      <c r="S461" s="5">
        <v>-2.6662267851848644E-2</v>
      </c>
      <c r="T461" s="5">
        <v>-1.0468255666779646E-2</v>
      </c>
      <c r="U461" s="5">
        <v>-1.0637549309288796E-2</v>
      </c>
      <c r="V461" s="5">
        <v>-9.8173634106948644E-3</v>
      </c>
      <c r="W461" s="5">
        <v>-3.0887059853992142E-2</v>
      </c>
      <c r="X461" s="5">
        <v>-9.8173634106948644E-3</v>
      </c>
      <c r="Y461" s="5">
        <v>0</v>
      </c>
      <c r="Z461" s="5">
        <v>-2.3945688146273908E-3</v>
      </c>
      <c r="AA461" s="5">
        <v>-3.0366141506621563E-3</v>
      </c>
    </row>
    <row r="462" spans="1:27" x14ac:dyDescent="0.35">
      <c r="A462" s="61">
        <v>32262</v>
      </c>
      <c r="B462">
        <v>6.0616000000000003</v>
      </c>
      <c r="C462" s="1" t="str">
        <f t="shared" si="4"/>
        <v/>
      </c>
      <c r="D462" s="2">
        <v>1988</v>
      </c>
      <c r="E462" s="9">
        <v>5</v>
      </c>
      <c r="F462" s="5">
        <v>3.9720188283302066E-2</v>
      </c>
      <c r="G462" s="5">
        <v>3.4026358707355056E-2</v>
      </c>
      <c r="H462" s="5">
        <v>3.8595957410678727E-2</v>
      </c>
      <c r="I462" s="5">
        <v>4.1313909123846346E-2</v>
      </c>
      <c r="J462" s="5">
        <v>3.9357577745143736E-2</v>
      </c>
      <c r="K462" s="5">
        <v>3.1837873437257413E-2</v>
      </c>
      <c r="L462" s="5">
        <v>3.9357577745143736E-2</v>
      </c>
      <c r="M462" s="5">
        <v>0</v>
      </c>
      <c r="N462" s="5">
        <v>4.4203006481783304E-2</v>
      </c>
      <c r="O462" s="5">
        <v>0</v>
      </c>
      <c r="P462" s="10">
        <v>4.3288652227013717E-2</v>
      </c>
      <c r="Q462" s="18">
        <v>1988</v>
      </c>
      <c r="R462" s="14">
        <v>4.8834128353821012E-2</v>
      </c>
      <c r="S462" s="5">
        <v>4.2035080037507069E-2</v>
      </c>
      <c r="T462" s="5">
        <v>4.863011398044477E-2</v>
      </c>
      <c r="U462" s="5">
        <v>5.1370521441874914E-2</v>
      </c>
      <c r="V462" s="5">
        <v>4.9743029580368046E-2</v>
      </c>
      <c r="W462" s="5">
        <v>3.9584236960738435E-2</v>
      </c>
      <c r="X462" s="5">
        <v>4.9743029580368046E-2</v>
      </c>
      <c r="Y462" s="5">
        <v>0</v>
      </c>
      <c r="Z462" s="5">
        <v>5.3750752868248639E-2</v>
      </c>
      <c r="AA462" s="5">
        <v>5.4708265901312919E-2</v>
      </c>
    </row>
    <row r="463" spans="1:27" x14ac:dyDescent="0.35">
      <c r="A463" s="61">
        <v>32294</v>
      </c>
      <c r="B463">
        <v>6.4313000000000002</v>
      </c>
      <c r="C463" s="1" t="str">
        <f t="shared" si="4"/>
        <v/>
      </c>
      <c r="D463" s="2">
        <v>1988</v>
      </c>
      <c r="E463" s="9">
        <v>6</v>
      </c>
      <c r="F463" s="5">
        <v>2.4275193273465799E-2</v>
      </c>
      <c r="G463" s="5">
        <v>2.7295238093412756E-2</v>
      </c>
      <c r="H463" s="5">
        <v>2.4262549630438671E-2</v>
      </c>
      <c r="I463" s="5">
        <v>2.2066241028097427E-2</v>
      </c>
      <c r="J463" s="5">
        <v>2.8943859182540169E-2</v>
      </c>
      <c r="K463" s="5">
        <v>3.5473197303656556E-2</v>
      </c>
      <c r="L463" s="5">
        <v>2.8943859182540169E-2</v>
      </c>
      <c r="M463" s="5">
        <v>0</v>
      </c>
      <c r="N463" s="5">
        <v>2.66671307777499E-2</v>
      </c>
      <c r="O463" s="5">
        <v>0</v>
      </c>
      <c r="P463" s="10">
        <v>2.8049520884227758E-2</v>
      </c>
      <c r="Q463" s="18">
        <v>1988</v>
      </c>
      <c r="R463" s="14">
        <v>3.6422279171026452E-2</v>
      </c>
      <c r="S463" s="5">
        <v>3.8503731959291937E-2</v>
      </c>
      <c r="T463" s="5">
        <v>3.4344099422996044E-2</v>
      </c>
      <c r="U463" s="5">
        <v>3.2458088648352194E-2</v>
      </c>
      <c r="V463" s="5">
        <v>3.8573482376565917E-2</v>
      </c>
      <c r="W463" s="5">
        <v>4.6439470395109768E-2</v>
      </c>
      <c r="X463" s="5">
        <v>3.8573482376565917E-2</v>
      </c>
      <c r="Y463" s="5">
        <v>0</v>
      </c>
      <c r="Z463" s="5">
        <v>3.5206706697479044E-2</v>
      </c>
      <c r="AA463" s="5">
        <v>3.6324766235619456E-2</v>
      </c>
    </row>
    <row r="464" spans="1:27" x14ac:dyDescent="0.35">
      <c r="A464" s="61">
        <v>32324</v>
      </c>
      <c r="B464">
        <v>6.6344000000000003</v>
      </c>
      <c r="C464" s="1" t="str">
        <f t="shared" si="4"/>
        <v/>
      </c>
      <c r="D464" s="2">
        <v>1988</v>
      </c>
      <c r="E464" s="9">
        <v>7</v>
      </c>
      <c r="F464" s="5">
        <v>9.283445227631984E-3</v>
      </c>
      <c r="G464" s="5">
        <v>7.3938215340268246E-3</v>
      </c>
      <c r="H464" s="5">
        <v>2.7255864749756296E-2</v>
      </c>
      <c r="I464" s="5">
        <v>2.2743964775728216E-2</v>
      </c>
      <c r="J464" s="5">
        <v>2.8041818643177521E-3</v>
      </c>
      <c r="K464" s="5">
        <v>2.0161948697005943E-3</v>
      </c>
      <c r="L464" s="5">
        <v>2.8041818643177521E-3</v>
      </c>
      <c r="M464" s="5">
        <v>7.6584194680301299E-3</v>
      </c>
      <c r="N464" s="5">
        <v>1.5690400082730489E-2</v>
      </c>
      <c r="O464" s="5">
        <v>0</v>
      </c>
      <c r="P464" s="10">
        <v>1.7387202130950906E-3</v>
      </c>
      <c r="Q464" s="18">
        <v>1988</v>
      </c>
      <c r="R464" s="14">
        <v>1.1177013678437046E-2</v>
      </c>
      <c r="S464" s="5">
        <v>9.3367048049087173E-3</v>
      </c>
      <c r="T464" s="5">
        <v>2.9409626319616283E-2</v>
      </c>
      <c r="U464" s="5">
        <v>2.478550669889118E-2</v>
      </c>
      <c r="V464" s="5">
        <v>6.0548382562521643E-3</v>
      </c>
      <c r="W464" s="5">
        <v>3.3338950572937573E-3</v>
      </c>
      <c r="X464" s="5">
        <v>6.0548382562521643E-3</v>
      </c>
      <c r="Y464" s="5">
        <v>1.0133358040717048E-2</v>
      </c>
      <c r="Z464" s="5">
        <v>1.9160558744131022E-2</v>
      </c>
      <c r="AA464" s="5">
        <v>5.1653109558771962E-3</v>
      </c>
    </row>
    <row r="465" spans="1:27" x14ac:dyDescent="0.35">
      <c r="A465" s="61">
        <v>32353</v>
      </c>
      <c r="B465">
        <v>6.9227999999999996</v>
      </c>
      <c r="C465" s="1" t="str">
        <f t="shared" si="4"/>
        <v/>
      </c>
      <c r="D465" s="2">
        <v>1988</v>
      </c>
      <c r="E465" s="9">
        <v>8</v>
      </c>
      <c r="F465" s="5">
        <v>-1.8604613347141349E-2</v>
      </c>
      <c r="G465" s="5">
        <v>-4.2996497358540754E-2</v>
      </c>
      <c r="H465" s="5">
        <v>-3.0162873541336368E-2</v>
      </c>
      <c r="I465" s="5">
        <v>-3.4073423688282457E-2</v>
      </c>
      <c r="J465" s="5">
        <v>-2.9524693757667652E-2</v>
      </c>
      <c r="K465" s="5">
        <v>-3.9099759503324533E-2</v>
      </c>
      <c r="L465" s="5">
        <v>-2.9524693757667652E-2</v>
      </c>
      <c r="M465" s="5">
        <v>-2.6088308533322231E-2</v>
      </c>
      <c r="N465" s="5">
        <v>-3.8493010238667032E-2</v>
      </c>
      <c r="O465" s="5">
        <v>0</v>
      </c>
      <c r="P465" s="10">
        <v>-3.2259936719023254E-2</v>
      </c>
      <c r="Q465" s="18">
        <v>1988</v>
      </c>
      <c r="R465" s="14">
        <v>-8.4320040841718968E-3</v>
      </c>
      <c r="S465" s="5">
        <v>-3.1168730381416959E-2</v>
      </c>
      <c r="T465" s="5">
        <v>-2.0821552492845712E-2</v>
      </c>
      <c r="U465" s="5">
        <v>-2.3750768221749131E-2</v>
      </c>
      <c r="V465" s="5">
        <v>-1.8119945005539047E-2</v>
      </c>
      <c r="W465" s="5">
        <v>-2.492843231200411E-2</v>
      </c>
      <c r="X465" s="5">
        <v>-1.8119945005539047E-2</v>
      </c>
      <c r="Y465" s="5">
        <v>-1.3822858986177678E-2</v>
      </c>
      <c r="Z465" s="5">
        <v>-2.8514851180213761E-2</v>
      </c>
      <c r="AA465" s="5">
        <v>-1.9758286639570077E-2</v>
      </c>
    </row>
    <row r="466" spans="1:27" x14ac:dyDescent="0.35">
      <c r="A466" s="61">
        <v>32386</v>
      </c>
      <c r="B466">
        <v>7.2786999999999997</v>
      </c>
      <c r="C466" s="1" t="str">
        <f t="shared" si="4"/>
        <v/>
      </c>
      <c r="D466" s="2">
        <v>1988</v>
      </c>
      <c r="E466" s="9">
        <v>9</v>
      </c>
      <c r="F466" s="5">
        <v>2.156891282336738E-2</v>
      </c>
      <c r="G466" s="5">
        <v>3.4476417956563206E-2</v>
      </c>
      <c r="H466" s="5">
        <v>2.1301911766259694E-2</v>
      </c>
      <c r="I466" s="5">
        <v>2.1027130391139029E-2</v>
      </c>
      <c r="J466" s="5">
        <v>2.0496629969695236E-2</v>
      </c>
      <c r="K466" s="5">
        <v>3.544236693191985E-2</v>
      </c>
      <c r="L466" s="5">
        <v>2.0496629969695236E-2</v>
      </c>
      <c r="M466" s="5">
        <v>2.137539127338272E-2</v>
      </c>
      <c r="N466" s="5">
        <v>1.6866384041954938E-2</v>
      </c>
      <c r="O466" s="5">
        <v>0</v>
      </c>
      <c r="P466" s="10">
        <v>1.3001020531256785E-2</v>
      </c>
      <c r="Q466" s="18">
        <v>1988</v>
      </c>
      <c r="R466" s="14">
        <v>3.3190280475257183E-2</v>
      </c>
      <c r="S466" s="5">
        <v>4.3969106540349481E-2</v>
      </c>
      <c r="T466" s="5">
        <v>3.1932824442615089E-2</v>
      </c>
      <c r="U466" s="5">
        <v>3.0940851960612206E-2</v>
      </c>
      <c r="V466" s="5">
        <v>2.9444371789107523E-2</v>
      </c>
      <c r="W466" s="5">
        <v>4.4960080320355172E-2</v>
      </c>
      <c r="X466" s="5">
        <v>2.9444371789107523E-2</v>
      </c>
      <c r="Y466" s="5">
        <v>3.0224135541971387E-2</v>
      </c>
      <c r="Z466" s="5">
        <v>2.540917823651723E-2</v>
      </c>
      <c r="AA466" s="5">
        <v>2.0354369091628976E-2</v>
      </c>
    </row>
    <row r="467" spans="1:27" x14ac:dyDescent="0.35">
      <c r="A467" s="61">
        <v>32416</v>
      </c>
      <c r="B467">
        <v>7.4657</v>
      </c>
      <c r="C467" s="1" t="str">
        <f t="shared" si="4"/>
        <v/>
      </c>
      <c r="D467" s="2">
        <v>1988</v>
      </c>
      <c r="E467" s="9">
        <v>10</v>
      </c>
      <c r="F467" s="5">
        <v>3.2643127870827661E-2</v>
      </c>
      <c r="G467" s="5">
        <v>2.2975366704562725E-2</v>
      </c>
      <c r="H467" s="5">
        <v>3.1980675971630207E-2</v>
      </c>
      <c r="I467" s="5">
        <v>3.295258863185177E-2</v>
      </c>
      <c r="J467" s="5">
        <v>2.2204341639959171E-2</v>
      </c>
      <c r="K467" s="5">
        <v>2.4282117616821131E-2</v>
      </c>
      <c r="L467" s="5">
        <v>2.2204341639959171E-2</v>
      </c>
      <c r="M467" s="5">
        <v>2.6710274853866775E-2</v>
      </c>
      <c r="N467" s="5">
        <v>2.7645950618295213E-2</v>
      </c>
      <c r="O467" s="5">
        <v>0</v>
      </c>
      <c r="P467" s="10">
        <v>2.5449556083704937E-2</v>
      </c>
      <c r="Q467" s="18">
        <v>1988</v>
      </c>
      <c r="R467" s="14">
        <v>3.4516539400921885E-2</v>
      </c>
      <c r="S467" s="5">
        <v>2.494128079478479E-2</v>
      </c>
      <c r="T467" s="5">
        <v>3.4083642287766919E-2</v>
      </c>
      <c r="U467" s="5">
        <v>3.4959177924865553E-2</v>
      </c>
      <c r="V467" s="5">
        <v>2.5442326391219208E-2</v>
      </c>
      <c r="W467" s="5">
        <v>2.5633584437093952E-2</v>
      </c>
      <c r="X467" s="5">
        <v>2.5442326391219208E-2</v>
      </c>
      <c r="Y467" s="5">
        <v>2.9158438848589017E-2</v>
      </c>
      <c r="Z467" s="5">
        <v>3.1093423277301968E-2</v>
      </c>
      <c r="AA467" s="5">
        <v>2.8879237525124488E-2</v>
      </c>
    </row>
    <row r="468" spans="1:27" x14ac:dyDescent="0.35">
      <c r="A468" s="61">
        <v>32447</v>
      </c>
      <c r="B468">
        <v>7.5795000000000003</v>
      </c>
      <c r="C468" s="1" t="str">
        <f t="shared" si="4"/>
        <v/>
      </c>
      <c r="D468" s="2">
        <v>1988</v>
      </c>
      <c r="E468" s="9">
        <v>11</v>
      </c>
      <c r="F468" s="5">
        <v>-1.258000067224042E-2</v>
      </c>
      <c r="G468" s="5">
        <v>-6.1813474380237494E-3</v>
      </c>
      <c r="H468" s="5">
        <v>-2.0246252487659106E-3</v>
      </c>
      <c r="I468" s="5">
        <v>-4.4727818593819184E-3</v>
      </c>
      <c r="J468" s="5">
        <v>-1.154366769461415E-2</v>
      </c>
      <c r="K468" s="5">
        <v>-1.2147551886801821E-2</v>
      </c>
      <c r="L468" s="5">
        <v>-1.154366769461415E-2</v>
      </c>
      <c r="M468" s="5">
        <v>-1.1838961374765505E-2</v>
      </c>
      <c r="N468" s="5">
        <v>-3.2653914158701442E-3</v>
      </c>
      <c r="O468" s="5">
        <v>0</v>
      </c>
      <c r="P468" s="10">
        <v>-1.2321976322354718E-2</v>
      </c>
      <c r="Q468" s="18">
        <v>1988</v>
      </c>
      <c r="R468" s="14">
        <v>-4.8716526677902838E-3</v>
      </c>
      <c r="S468" s="5">
        <v>2.7197196669689803E-3</v>
      </c>
      <c r="T468" s="5">
        <v>5.0503613865238023E-3</v>
      </c>
      <c r="U468" s="5">
        <v>3.454507624795859E-3</v>
      </c>
      <c r="V468" s="5">
        <v>-2.2861167079703182E-3</v>
      </c>
      <c r="W468" s="5">
        <v>-1.490220164387112E-3</v>
      </c>
      <c r="X468" s="5">
        <v>-2.2861167079703182E-3</v>
      </c>
      <c r="Y468" s="5">
        <v>-2.2004375069442387E-3</v>
      </c>
      <c r="Z468" s="5">
        <v>4.9346142743432646E-3</v>
      </c>
      <c r="AA468" s="5">
        <v>-1.792475644374251E-3</v>
      </c>
    </row>
    <row r="469" spans="1:27" x14ac:dyDescent="0.35">
      <c r="A469" s="61">
        <v>32477</v>
      </c>
      <c r="B469">
        <v>8.0142000000000007</v>
      </c>
      <c r="C469" s="1" t="str">
        <f t="shared" si="4"/>
        <v/>
      </c>
      <c r="D469" s="2">
        <v>1988</v>
      </c>
      <c r="E469" s="9">
        <v>12</v>
      </c>
      <c r="F469" s="5">
        <v>7.1554212572497757E-3</v>
      </c>
      <c r="G469" s="5">
        <v>-1.9891542364164675E-3</v>
      </c>
      <c r="H469" s="5">
        <v>-7.3841338440823745E-3</v>
      </c>
      <c r="I469" s="5">
        <v>-4.6473324439243431E-3</v>
      </c>
      <c r="J469" s="5">
        <v>4.3258694985200512E-3</v>
      </c>
      <c r="K469" s="5">
        <v>3.5827454816352079E-3</v>
      </c>
      <c r="L469" s="5">
        <v>4.3258694985200512E-3</v>
      </c>
      <c r="M469" s="5">
        <v>3.023156581030118E-3</v>
      </c>
      <c r="N469" s="5">
        <v>-3.2786520201081156E-3</v>
      </c>
      <c r="O469" s="5">
        <v>0</v>
      </c>
      <c r="P469" s="10">
        <v>-1.7559493251559279E-4</v>
      </c>
      <c r="Q469" s="18">
        <v>1988</v>
      </c>
      <c r="R469" s="14">
        <v>1.8532216196299571E-2</v>
      </c>
      <c r="S469" s="5">
        <v>7.2679909900200271E-3</v>
      </c>
      <c r="T469" s="5">
        <v>3.005976462654695E-3</v>
      </c>
      <c r="U469" s="5">
        <v>5.0753529881130436E-3</v>
      </c>
      <c r="V469" s="5">
        <v>1.3312144615949879E-2</v>
      </c>
      <c r="W469" s="5">
        <v>1.2885637907205634E-2</v>
      </c>
      <c r="X469" s="5">
        <v>1.3312144615949879E-2</v>
      </c>
      <c r="Y469" s="5">
        <v>1.1814162952356355E-2</v>
      </c>
      <c r="Z469" s="5">
        <v>5.2592356682754551E-3</v>
      </c>
      <c r="AA469" s="5">
        <v>7.3447110240586842E-3</v>
      </c>
    </row>
    <row r="470" spans="1:27" x14ac:dyDescent="0.35">
      <c r="A470" s="61">
        <v>32507</v>
      </c>
      <c r="B470">
        <v>8.3302999999999994</v>
      </c>
      <c r="C470" s="1">
        <f t="shared" si="4"/>
        <v>8.3302999999999994</v>
      </c>
      <c r="D470" s="2">
        <v>1989</v>
      </c>
      <c r="E470" s="9">
        <v>1</v>
      </c>
      <c r="F470" s="5">
        <v>2.774960969981078E-2</v>
      </c>
      <c r="G470" s="5">
        <v>1.8727379011822014E-2</v>
      </c>
      <c r="H470" s="5">
        <v>2.7663395824613458E-2</v>
      </c>
      <c r="I470" s="5">
        <v>2.6867225575217167E-2</v>
      </c>
      <c r="J470" s="5">
        <v>2.8582723201703689E-2</v>
      </c>
      <c r="K470" s="5">
        <v>1.7948427586956445E-2</v>
      </c>
      <c r="L470" s="5">
        <v>2.8582723201703689E-2</v>
      </c>
      <c r="M470" s="5">
        <v>2.2299839101246791E-2</v>
      </c>
      <c r="N470" s="5">
        <v>3.0420456553791143E-2</v>
      </c>
      <c r="O470" s="5">
        <v>0</v>
      </c>
      <c r="P470" s="10">
        <v>2.7580412725189116E-2</v>
      </c>
      <c r="Q470" s="18">
        <v>1989</v>
      </c>
      <c r="R470" s="33">
        <v>2.9714955158157058E-2</v>
      </c>
      <c r="S470" s="24">
        <v>2.0762248959431E-2</v>
      </c>
      <c r="T470" s="24">
        <v>2.9832329150153308E-2</v>
      </c>
      <c r="U470" s="24">
        <v>2.8940183482741258E-2</v>
      </c>
      <c r="V470" s="24">
        <v>3.2013249931876563E-2</v>
      </c>
      <c r="W470" s="24">
        <v>1.9324921389545193E-2</v>
      </c>
      <c r="X470" s="24">
        <v>3.2013249931876563E-2</v>
      </c>
      <c r="Y470" s="24">
        <v>2.4866392075704343E-2</v>
      </c>
      <c r="Z470" s="24">
        <v>3.4045721105713307E-2</v>
      </c>
      <c r="AA470" s="24">
        <v>3.1194750997932088E-2</v>
      </c>
    </row>
    <row r="471" spans="1:27" x14ac:dyDescent="0.35">
      <c r="A471" s="61">
        <v>32539</v>
      </c>
      <c r="B471">
        <v>8.5338999999999992</v>
      </c>
      <c r="C471" s="1" t="str">
        <f t="shared" si="4"/>
        <v/>
      </c>
      <c r="D471" s="2">
        <v>1989</v>
      </c>
      <c r="E471" s="9">
        <v>2</v>
      </c>
      <c r="F471" s="5">
        <v>-3.9417390918019282E-2</v>
      </c>
      <c r="G471" s="5">
        <v>-2.1409829239640601E-2</v>
      </c>
      <c r="H471" s="5">
        <v>-4.0050107229856809E-2</v>
      </c>
      <c r="I471" s="5">
        <v>-4.2585262834582964E-2</v>
      </c>
      <c r="J471" s="5">
        <v>-3.648238504543775E-2</v>
      </c>
      <c r="K471" s="5">
        <v>-2.3216930325814424E-2</v>
      </c>
      <c r="L471" s="5">
        <v>-3.648238504543775E-2</v>
      </c>
      <c r="M471" s="5">
        <v>-3.8807495985679334E-2</v>
      </c>
      <c r="N471" s="5">
        <v>-3.9445523730177345E-2</v>
      </c>
      <c r="O471" s="5">
        <v>0</v>
      </c>
      <c r="P471" s="10">
        <v>-4.2765670906941E-2</v>
      </c>
      <c r="Q471" s="18">
        <v>1989</v>
      </c>
      <c r="R471" s="14">
        <v>-3.1674585797203808E-2</v>
      </c>
      <c r="S471" s="5">
        <v>-1.2415564061940412E-2</v>
      </c>
      <c r="T471" s="5">
        <v>-3.2929408330007875E-2</v>
      </c>
      <c r="U471" s="5">
        <v>-3.4590303320010979E-2</v>
      </c>
      <c r="V471" s="5">
        <v>-2.7212471860150668E-2</v>
      </c>
      <c r="W471" s="5">
        <v>-1.255386258710332E-2</v>
      </c>
      <c r="X471" s="5">
        <v>-2.7212471860150668E-2</v>
      </c>
      <c r="Y471" s="5">
        <v>-2.9121873826632883E-2</v>
      </c>
      <c r="Z471" s="5">
        <v>-3.114070802253242E-2</v>
      </c>
      <c r="AA471" s="5">
        <v>-3.2157245225356366E-2</v>
      </c>
    </row>
    <row r="472" spans="1:27" x14ac:dyDescent="0.35">
      <c r="A472" s="61">
        <v>32567</v>
      </c>
      <c r="B472">
        <v>8.8186</v>
      </c>
      <c r="C472" s="1" t="str">
        <f t="shared" si="4"/>
        <v/>
      </c>
      <c r="D472" s="2">
        <v>1989</v>
      </c>
      <c r="E472" s="9">
        <v>3</v>
      </c>
      <c r="F472" s="5">
        <v>5.8259644327758736E-3</v>
      </c>
      <c r="G472" s="5">
        <v>2.0708080403739091E-2</v>
      </c>
      <c r="H472" s="5">
        <v>1.0901543960400654E-2</v>
      </c>
      <c r="I472" s="5">
        <v>1.1809366663615073E-2</v>
      </c>
      <c r="J472" s="5">
        <v>5.7305991316534124E-3</v>
      </c>
      <c r="K472" s="5">
        <v>1.59935689611365E-2</v>
      </c>
      <c r="L472" s="5">
        <v>5.7305991316534124E-3</v>
      </c>
      <c r="M472" s="5">
        <v>5.5037378216505999E-3</v>
      </c>
      <c r="N472" s="5">
        <v>1.0591874934287248E-2</v>
      </c>
      <c r="O472" s="5">
        <v>0</v>
      </c>
      <c r="P472" s="10">
        <v>1.8214248419597574E-3</v>
      </c>
      <c r="Q472" s="18">
        <v>1989</v>
      </c>
      <c r="R472" s="14">
        <v>1.7088633197959974E-2</v>
      </c>
      <c r="S472" s="5">
        <v>2.9800829582874198E-2</v>
      </c>
      <c r="T472" s="5">
        <v>2.131013944356943E-2</v>
      </c>
      <c r="U472" s="5">
        <v>2.1541720103842112E-2</v>
      </c>
      <c r="V472" s="5">
        <v>1.4499692904433127E-2</v>
      </c>
      <c r="W472" s="5">
        <v>2.5113354722408616E-2</v>
      </c>
      <c r="X472" s="5">
        <v>1.4499692904433127E-2</v>
      </c>
      <c r="Y472" s="5">
        <v>1.4207928289328785E-2</v>
      </c>
      <c r="Z472" s="5">
        <v>1.8950565535286994E-2</v>
      </c>
      <c r="AA472" s="5">
        <v>9.1689300782480682E-3</v>
      </c>
    </row>
    <row r="473" spans="1:27" x14ac:dyDescent="0.35">
      <c r="A473" s="61">
        <v>32598</v>
      </c>
      <c r="B473">
        <v>9.1304999999999996</v>
      </c>
      <c r="C473" s="1" t="str">
        <f t="shared" si="4"/>
        <v/>
      </c>
      <c r="D473" s="2">
        <v>1989</v>
      </c>
      <c r="E473" s="9">
        <v>4</v>
      </c>
      <c r="F473" s="5">
        <v>3.9215698685118705E-2</v>
      </c>
      <c r="G473" s="5">
        <v>3.2099302749565677E-2</v>
      </c>
      <c r="H473" s="5">
        <v>4.6151651100628993E-2</v>
      </c>
      <c r="I473" s="5">
        <v>4.3741955681371479E-2</v>
      </c>
      <c r="J473" s="5">
        <v>3.5840498409093417E-2</v>
      </c>
      <c r="K473" s="5">
        <v>3.2176205792734412E-2</v>
      </c>
      <c r="L473" s="5">
        <v>3.5840498409093417E-2</v>
      </c>
      <c r="M473" s="5">
        <v>3.9849562937739488E-2</v>
      </c>
      <c r="N473" s="5">
        <v>3.8993620230871898E-2</v>
      </c>
      <c r="O473" s="5">
        <v>0</v>
      </c>
      <c r="P473" s="10">
        <v>3.8359924118876579E-2</v>
      </c>
      <c r="Q473" s="18">
        <v>1989</v>
      </c>
      <c r="R473" s="14">
        <v>4.0969453787803575E-2</v>
      </c>
      <c r="S473" s="5">
        <v>3.3884242699397271E-2</v>
      </c>
      <c r="T473" s="5">
        <v>4.8075280768395831E-2</v>
      </c>
      <c r="U473" s="5">
        <v>4.5586898964513421E-2</v>
      </c>
      <c r="V473" s="5">
        <v>3.8944931236194739E-2</v>
      </c>
      <c r="W473" s="5">
        <v>3.3429174672703878E-2</v>
      </c>
      <c r="X473" s="5">
        <v>3.8944931236194739E-2</v>
      </c>
      <c r="Y473" s="5">
        <v>4.214726422179662E-2</v>
      </c>
      <c r="Z473" s="5">
        <v>4.222249854224297E-2</v>
      </c>
      <c r="AA473" s="5">
        <v>4.1654217236638771E-2</v>
      </c>
    </row>
    <row r="474" spans="1:27" x14ac:dyDescent="0.35">
      <c r="A474" s="61">
        <v>32626</v>
      </c>
      <c r="B474">
        <v>8.9503000000000004</v>
      </c>
      <c r="C474" s="1" t="str">
        <f t="shared" si="4"/>
        <v/>
      </c>
      <c r="D474" s="2">
        <v>1989</v>
      </c>
      <c r="E474" s="9">
        <v>5</v>
      </c>
      <c r="F474" s="5">
        <v>4.1362691101268501E-2</v>
      </c>
      <c r="G474" s="5">
        <v>3.3712200421174218E-2</v>
      </c>
      <c r="H474" s="5">
        <v>3.9740083920107395E-2</v>
      </c>
      <c r="I474" s="5">
        <v>3.9530992649375742E-2</v>
      </c>
      <c r="J474" s="5">
        <v>3.9112865533229922E-2</v>
      </c>
      <c r="K474" s="5">
        <v>3.1801743642827972E-2</v>
      </c>
      <c r="L474" s="5">
        <v>3.9112865533229922E-2</v>
      </c>
      <c r="M474" s="5">
        <v>3.8228314933669308E-2</v>
      </c>
      <c r="N474" s="5">
        <v>4.0680784839115441E-2</v>
      </c>
      <c r="O474" s="5">
        <v>0</v>
      </c>
      <c r="P474" s="10">
        <v>3.8974944423342005E-2</v>
      </c>
      <c r="Q474" s="18">
        <v>1989</v>
      </c>
      <c r="R474" s="14">
        <v>4.8944438220332377E-2</v>
      </c>
      <c r="S474" s="5">
        <v>4.2402245954352102E-2</v>
      </c>
      <c r="T474" s="5">
        <v>4.665240626741176E-2</v>
      </c>
      <c r="U474" s="5">
        <v>4.7320234623215281E-2</v>
      </c>
      <c r="V474" s="5">
        <v>4.815420889073313E-2</v>
      </c>
      <c r="W474" s="5">
        <v>4.21706808377241E-2</v>
      </c>
      <c r="X474" s="5">
        <v>4.815420889073313E-2</v>
      </c>
      <c r="Y474" s="5">
        <v>4.7690943588220555E-2</v>
      </c>
      <c r="Z474" s="5">
        <v>4.8748431721799365E-2</v>
      </c>
      <c r="AA474" s="5">
        <v>4.9336099518672807E-2</v>
      </c>
    </row>
    <row r="475" spans="1:27" x14ac:dyDescent="0.35">
      <c r="A475" s="61">
        <v>32659</v>
      </c>
      <c r="B475">
        <v>8.73</v>
      </c>
      <c r="C475" s="1" t="str">
        <f t="shared" si="4"/>
        <v/>
      </c>
      <c r="D475" s="2">
        <v>1989</v>
      </c>
      <c r="E475" s="9">
        <v>6</v>
      </c>
      <c r="F475" s="5">
        <v>3.999643645656286E-2</v>
      </c>
      <c r="G475" s="5">
        <v>4.538442831879079E-2</v>
      </c>
      <c r="H475" s="5">
        <v>4.5542906591235728E-2</v>
      </c>
      <c r="I475" s="5">
        <v>4.4514038466216183E-2</v>
      </c>
      <c r="J475" s="5">
        <v>4.2722868120631266E-2</v>
      </c>
      <c r="K475" s="5">
        <v>4.6555969366888411E-2</v>
      </c>
      <c r="L475" s="5">
        <v>4.2722868120631266E-2</v>
      </c>
      <c r="M475" s="5">
        <v>4.3681786895954519E-2</v>
      </c>
      <c r="N475" s="5">
        <v>4.233352820072625E-2</v>
      </c>
      <c r="O475" s="5">
        <v>0</v>
      </c>
      <c r="P475" s="10">
        <v>4.2613393500106338E-2</v>
      </c>
      <c r="Q475" s="18">
        <v>1989</v>
      </c>
      <c r="R475" s="14">
        <v>5.0576194376498552E-2</v>
      </c>
      <c r="S475" s="5">
        <v>5.4086052965284619E-2</v>
      </c>
      <c r="T475" s="5">
        <v>5.5223043016524226E-2</v>
      </c>
      <c r="U475" s="5">
        <v>5.363471385422014E-2</v>
      </c>
      <c r="V475" s="5">
        <v>5.1062353966460527E-2</v>
      </c>
      <c r="W475" s="5">
        <v>5.5381867782426701E-2</v>
      </c>
      <c r="X475" s="5">
        <v>5.1062353966460527E-2</v>
      </c>
      <c r="Y475" s="5">
        <v>5.191277020201731E-2</v>
      </c>
      <c r="Z475" s="5">
        <v>5.0138214854741223E-2</v>
      </c>
      <c r="AA475" s="5">
        <v>4.9585717278850194E-2</v>
      </c>
    </row>
    <row r="476" spans="1:27" x14ac:dyDescent="0.35">
      <c r="A476" s="61">
        <v>32689</v>
      </c>
      <c r="B476">
        <v>8.4182000000000006</v>
      </c>
      <c r="C476" s="1" t="str">
        <f t="shared" si="4"/>
        <v/>
      </c>
      <c r="D476" s="2">
        <v>1989</v>
      </c>
      <c r="E476" s="9">
        <v>7</v>
      </c>
      <c r="F476" s="5">
        <v>6.1680641017144926E-2</v>
      </c>
      <c r="G476" s="5">
        <v>5.3623329740062904E-2</v>
      </c>
      <c r="H476" s="5">
        <v>5.8055459112529295E-2</v>
      </c>
      <c r="I476" s="5">
        <v>6.6062528007310051E-2</v>
      </c>
      <c r="J476" s="5">
        <v>5.9036185420798998E-2</v>
      </c>
      <c r="K476" s="5">
        <v>5.365069375240239E-2</v>
      </c>
      <c r="L476" s="5">
        <v>5.9036185420798998E-2</v>
      </c>
      <c r="M476" s="5">
        <v>6.516207049616915E-2</v>
      </c>
      <c r="N476" s="5">
        <v>5.560827148547063E-2</v>
      </c>
      <c r="O476" s="5">
        <v>0</v>
      </c>
      <c r="P476" s="10">
        <v>7.2663237594379898E-2</v>
      </c>
      <c r="Q476" s="18">
        <v>1989</v>
      </c>
      <c r="R476" s="14">
        <v>6.3467582343253018E-2</v>
      </c>
      <c r="S476" s="5">
        <v>5.5999505488835394E-2</v>
      </c>
      <c r="T476" s="5">
        <v>5.9951659114644174E-2</v>
      </c>
      <c r="U476" s="5">
        <v>6.7635976509976964E-2</v>
      </c>
      <c r="V476" s="5">
        <v>6.1918114268285543E-2</v>
      </c>
      <c r="W476" s="5">
        <v>5.6753250367002732E-2</v>
      </c>
      <c r="X476" s="5">
        <v>6.1918114268285543E-2</v>
      </c>
      <c r="Y476" s="5">
        <v>6.7387037201795535E-2</v>
      </c>
      <c r="Z476" s="5">
        <v>5.813494606993435E-2</v>
      </c>
      <c r="AA476" s="5">
        <v>7.5384911666820542E-2</v>
      </c>
    </row>
    <row r="477" spans="1:27" x14ac:dyDescent="0.35">
      <c r="A477" s="61">
        <v>32720</v>
      </c>
      <c r="B477">
        <v>8.1392000000000007</v>
      </c>
      <c r="C477" s="1" t="str">
        <f t="shared" si="4"/>
        <v/>
      </c>
      <c r="D477" s="2">
        <v>1989</v>
      </c>
      <c r="E477" s="9">
        <v>8</v>
      </c>
      <c r="F477" s="5">
        <v>-2.8216955571344265E-2</v>
      </c>
      <c r="G477" s="5">
        <v>-2.5640139885368046E-2</v>
      </c>
      <c r="H477" s="5">
        <v>-2.9526517834811621E-2</v>
      </c>
      <c r="I477" s="5">
        <v>-3.0991030944782089E-2</v>
      </c>
      <c r="J477" s="5">
        <v>-2.2728037697699339E-2</v>
      </c>
      <c r="K477" s="5">
        <v>-2.5835994278653553E-2</v>
      </c>
      <c r="L477" s="5">
        <v>-2.2728037697699339E-2</v>
      </c>
      <c r="M477" s="5">
        <v>-2.5516530216196674E-2</v>
      </c>
      <c r="N477" s="5">
        <v>-2.0361178807783861E-2</v>
      </c>
      <c r="O477" s="5">
        <v>0</v>
      </c>
      <c r="P477" s="10">
        <v>-1.9739856186983689E-2</v>
      </c>
      <c r="Q477" s="18">
        <v>1989</v>
      </c>
      <c r="R477" s="14">
        <v>-2.1342360338658675E-2</v>
      </c>
      <c r="S477" s="5">
        <v>-1.8232791123307193E-2</v>
      </c>
      <c r="T477" s="5">
        <v>-2.2226118157902437E-2</v>
      </c>
      <c r="U477" s="5">
        <v>-2.3310652654280915E-2</v>
      </c>
      <c r="V477" s="5">
        <v>-1.5229769534899063E-2</v>
      </c>
      <c r="W477" s="5">
        <v>-1.7483356408586118E-2</v>
      </c>
      <c r="X477" s="5">
        <v>-1.5229769534899063E-2</v>
      </c>
      <c r="Y477" s="5">
        <v>-1.7936797903239439E-2</v>
      </c>
      <c r="Z477" s="5">
        <v>-1.3409385227455477E-2</v>
      </c>
      <c r="AA477" s="5">
        <v>-1.1076204802920096E-2</v>
      </c>
    </row>
    <row r="478" spans="1:27" x14ac:dyDescent="0.35">
      <c r="A478" s="61">
        <v>32751</v>
      </c>
      <c r="B478">
        <v>8.1622000000000003</v>
      </c>
      <c r="C478" s="1" t="str">
        <f t="shared" si="4"/>
        <v/>
      </c>
      <c r="D478" s="2">
        <v>1989</v>
      </c>
      <c r="E478" s="9">
        <v>9</v>
      </c>
      <c r="F478" s="5">
        <v>-2.3958049313253229E-3</v>
      </c>
      <c r="G478" s="5">
        <v>-5.2495724907749928E-3</v>
      </c>
      <c r="H478" s="5">
        <v>-1.2063597510596488E-2</v>
      </c>
      <c r="I478" s="5">
        <v>-1.34407667096924E-2</v>
      </c>
      <c r="J478" s="5">
        <v>3.9321506459015282E-4</v>
      </c>
      <c r="K478" s="5">
        <v>1.7471202322451648E-4</v>
      </c>
      <c r="L478" s="5">
        <v>3.9321506459015282E-4</v>
      </c>
      <c r="M478" s="5">
        <v>-2.5939147840716957E-3</v>
      </c>
      <c r="N478" s="5">
        <v>-3.7147416823780522E-3</v>
      </c>
      <c r="O478" s="5">
        <v>0</v>
      </c>
      <c r="P478" s="10">
        <v>1.6384600106093238E-3</v>
      </c>
      <c r="Q478" s="18">
        <v>1989</v>
      </c>
      <c r="R478" s="14">
        <v>6.6615393380373231E-3</v>
      </c>
      <c r="S478" s="5">
        <v>2.3720221585833848E-3</v>
      </c>
      <c r="T478" s="5">
        <v>-3.9252462190695007E-3</v>
      </c>
      <c r="U478" s="5">
        <v>-5.2665584533690777E-3</v>
      </c>
      <c r="V478" s="5">
        <v>7.5498268368882626E-3</v>
      </c>
      <c r="W478" s="5">
        <v>7.1472784662454034E-3</v>
      </c>
      <c r="X478" s="5">
        <v>7.5498268368882626E-3</v>
      </c>
      <c r="Y478" s="5">
        <v>5.0607281136487367E-3</v>
      </c>
      <c r="Z478" s="5">
        <v>3.1202915654628687E-3</v>
      </c>
      <c r="AA478" s="5">
        <v>7.0693225199373591E-3</v>
      </c>
    </row>
    <row r="479" spans="1:27" x14ac:dyDescent="0.35">
      <c r="A479" s="61">
        <v>32780</v>
      </c>
      <c r="B479">
        <v>7.9950999999999999</v>
      </c>
      <c r="C479" s="1" t="str">
        <f t="shared" si="4"/>
        <v/>
      </c>
      <c r="D479" s="2">
        <v>1989</v>
      </c>
      <c r="E479" s="9">
        <v>10</v>
      </c>
      <c r="F479" s="5">
        <v>1.7810252510902434E-2</v>
      </c>
      <c r="G479" s="5">
        <v>1.8575855727442102E-2</v>
      </c>
      <c r="H479" s="5">
        <v>1.5263578358856915E-2</v>
      </c>
      <c r="I479" s="5">
        <v>1.6657905901960868E-2</v>
      </c>
      <c r="J479" s="5">
        <v>1.6635022517131691E-2</v>
      </c>
      <c r="K479" s="5">
        <v>1.9258641296331137E-2</v>
      </c>
      <c r="L479" s="5">
        <v>1.6635022517131691E-2</v>
      </c>
      <c r="M479" s="5">
        <v>1.5876765691209459E-2</v>
      </c>
      <c r="N479" s="5">
        <v>1.6798207406141435E-2</v>
      </c>
      <c r="O479" s="5">
        <v>0</v>
      </c>
      <c r="P479" s="10">
        <v>1.7734865144759131E-2</v>
      </c>
      <c r="Q479" s="18">
        <v>1989</v>
      </c>
      <c r="R479" s="14">
        <v>1.9624089660798791E-2</v>
      </c>
      <c r="S479" s="5">
        <v>2.1000248470169829E-2</v>
      </c>
      <c r="T479" s="5">
        <v>1.7232030293409077E-2</v>
      </c>
      <c r="U479" s="5">
        <v>1.8285958494900313E-2</v>
      </c>
      <c r="V479" s="5">
        <v>1.9507323616133599E-2</v>
      </c>
      <c r="W479" s="5">
        <v>2.2356743265318262E-2</v>
      </c>
      <c r="X479" s="5">
        <v>1.9507323616133599E-2</v>
      </c>
      <c r="Y479" s="5">
        <v>1.8111674697476085E-2</v>
      </c>
      <c r="Z479" s="5">
        <v>1.935457826009776E-2</v>
      </c>
      <c r="AA479" s="5">
        <v>2.0408570530957629E-2</v>
      </c>
    </row>
    <row r="480" spans="1:27" x14ac:dyDescent="0.35">
      <c r="A480" s="61">
        <v>32812</v>
      </c>
      <c r="B480">
        <v>7.8597000000000001</v>
      </c>
      <c r="C480" s="1" t="str">
        <f t="shared" si="4"/>
        <v/>
      </c>
      <c r="D480" s="2">
        <v>1989</v>
      </c>
      <c r="E480" s="9">
        <v>11</v>
      </c>
      <c r="F480" s="5">
        <v>2.8129068682484201E-2</v>
      </c>
      <c r="G480" s="5">
        <v>2.4853423899034676E-2</v>
      </c>
      <c r="H480" s="5">
        <v>2.9277665340168905E-2</v>
      </c>
      <c r="I480" s="5">
        <v>3.0895919817159532E-2</v>
      </c>
      <c r="J480" s="5">
        <v>2.1390581402654867E-2</v>
      </c>
      <c r="K480" s="5">
        <v>1.8261687296258714E-2</v>
      </c>
      <c r="L480" s="5">
        <v>2.1390581402654867E-2</v>
      </c>
      <c r="M480" s="5">
        <v>2.3300711882459336E-2</v>
      </c>
      <c r="N480" s="5">
        <v>2.7779345641728043E-2</v>
      </c>
      <c r="O480" s="5">
        <v>0</v>
      </c>
      <c r="P480" s="10">
        <v>2.0764421580374278E-2</v>
      </c>
      <c r="Q480" s="18">
        <v>1989</v>
      </c>
      <c r="R480" s="14">
        <v>3.4969277983434591E-2</v>
      </c>
      <c r="S480" s="5">
        <v>3.2209160253183967E-2</v>
      </c>
      <c r="T480" s="5">
        <v>3.667181387413386E-2</v>
      </c>
      <c r="U480" s="5">
        <v>3.8701261043931262E-2</v>
      </c>
      <c r="V480" s="5">
        <v>2.8767062977285048E-2</v>
      </c>
      <c r="W480" s="5">
        <v>2.6450655485520263E-2</v>
      </c>
      <c r="X480" s="5">
        <v>2.8767062977285048E-2</v>
      </c>
      <c r="Y480" s="5">
        <v>3.0847809506592244E-2</v>
      </c>
      <c r="Z480" s="5">
        <v>3.4685013030991724E-2</v>
      </c>
      <c r="AA480" s="5">
        <v>2.9317612294867804E-2</v>
      </c>
    </row>
    <row r="481" spans="1:27" x14ac:dyDescent="0.35">
      <c r="A481" s="61">
        <v>32842</v>
      </c>
      <c r="B481">
        <v>7.9274000000000004</v>
      </c>
      <c r="C481" s="1" t="str">
        <f t="shared" si="4"/>
        <v/>
      </c>
      <c r="D481" s="2">
        <v>1989</v>
      </c>
      <c r="E481" s="9">
        <v>12</v>
      </c>
      <c r="F481" s="5">
        <v>3.6148441715692876E-2</v>
      </c>
      <c r="G481" s="5">
        <v>4.4789792411942392E-2</v>
      </c>
      <c r="H481" s="5">
        <v>4.6531672566068057E-2</v>
      </c>
      <c r="I481" s="5">
        <v>4.4284239717986978E-2</v>
      </c>
      <c r="J481" s="5">
        <v>3.7425050994379393E-2</v>
      </c>
      <c r="K481" s="5">
        <v>4.0113620333878885E-2</v>
      </c>
      <c r="L481" s="5">
        <v>3.7425050994379393E-2</v>
      </c>
      <c r="M481" s="5">
        <v>3.5153556921974805E-2</v>
      </c>
      <c r="N481" s="5">
        <v>4.5151579830113066E-2</v>
      </c>
      <c r="O481" s="5">
        <v>0</v>
      </c>
      <c r="P481" s="10">
        <v>3.8937579774449539E-2</v>
      </c>
      <c r="Q481" s="18">
        <v>1989</v>
      </c>
      <c r="R481" s="14">
        <v>4.4945483138627632E-2</v>
      </c>
      <c r="S481" s="5">
        <v>5.2140044050816375E-2</v>
      </c>
      <c r="T481" s="5">
        <v>5.4380735845139243E-2</v>
      </c>
      <c r="U481" s="5">
        <v>5.2176874103663687E-2</v>
      </c>
      <c r="V481" s="5">
        <v>4.4421447024318987E-2</v>
      </c>
      <c r="W481" s="5">
        <v>4.6864905642252458E-2</v>
      </c>
      <c r="X481" s="5">
        <v>4.4421447024318987E-2</v>
      </c>
      <c r="Y481" s="5">
        <v>4.2644972580133667E-2</v>
      </c>
      <c r="Z481" s="5">
        <v>5.1822503801920647E-2</v>
      </c>
      <c r="AA481" s="5">
        <v>4.4299258779185176E-2</v>
      </c>
    </row>
    <row r="482" spans="1:27" x14ac:dyDescent="0.35">
      <c r="A482" s="61">
        <v>32871</v>
      </c>
      <c r="B482">
        <v>7.8681999999999999</v>
      </c>
      <c r="C482" s="1">
        <f t="shared" si="4"/>
        <v>7.8681999999999999</v>
      </c>
      <c r="D482" s="2">
        <v>1990</v>
      </c>
      <c r="E482" s="9">
        <v>1</v>
      </c>
      <c r="F482" s="5">
        <v>-4.6654509961420829E-2</v>
      </c>
      <c r="G482" s="5">
        <v>-5.0593150732841013E-2</v>
      </c>
      <c r="H482" s="5">
        <v>-4.8422035193013774E-2</v>
      </c>
      <c r="I482" s="5">
        <v>-4.7073479461195777E-2</v>
      </c>
      <c r="J482" s="5">
        <v>-5.0179202157493094E-2</v>
      </c>
      <c r="K482" s="5">
        <v>-5.3148791843148177E-2</v>
      </c>
      <c r="L482" s="5">
        <v>-5.0179202157493094E-2</v>
      </c>
      <c r="M482" s="5">
        <v>-4.8484497452469119E-2</v>
      </c>
      <c r="N482" s="5">
        <v>-4.8852025120137782E-2</v>
      </c>
      <c r="O482" s="5">
        <v>0</v>
      </c>
      <c r="P482" s="10">
        <v>-4.947262263691949E-2</v>
      </c>
      <c r="Q482" s="18">
        <v>1990</v>
      </c>
      <c r="R482" s="14">
        <v>-4.5038515236604529E-2</v>
      </c>
      <c r="S482" s="5">
        <v>-4.8437140085098147E-2</v>
      </c>
      <c r="T482" s="5">
        <v>-4.6634315270638528E-2</v>
      </c>
      <c r="U482" s="5">
        <v>-4.5599532676526326E-2</v>
      </c>
      <c r="V482" s="5">
        <v>-4.759112011858338E-2</v>
      </c>
      <c r="W482" s="5">
        <v>-5.0360948347210541E-2</v>
      </c>
      <c r="X482" s="5">
        <v>-4.759112011858338E-2</v>
      </c>
      <c r="Y482" s="5">
        <v>-4.6474194247605502E-2</v>
      </c>
      <c r="Z482" s="5">
        <v>-4.6569754305432108E-2</v>
      </c>
      <c r="AA482" s="5">
        <v>-4.7075642365933583E-2</v>
      </c>
    </row>
    <row r="483" spans="1:27" x14ac:dyDescent="0.35">
      <c r="A483" s="61">
        <v>32904</v>
      </c>
      <c r="B483">
        <v>7.8783000000000003</v>
      </c>
      <c r="C483" s="1" t="str">
        <f t="shared" si="4"/>
        <v/>
      </c>
      <c r="D483" s="2">
        <v>1990</v>
      </c>
      <c r="E483" s="9">
        <v>2</v>
      </c>
      <c r="F483" s="5">
        <v>-6.5982029752571399E-3</v>
      </c>
      <c r="G483" s="5">
        <v>-1.0862115532481589E-2</v>
      </c>
      <c r="H483" s="5">
        <v>-1.4182348944478689E-2</v>
      </c>
      <c r="I483" s="5">
        <v>-1.3418032671222194E-2</v>
      </c>
      <c r="J483" s="5">
        <v>-1.0911469446094023E-2</v>
      </c>
      <c r="K483" s="5">
        <v>-1.0657601800636679E-2</v>
      </c>
      <c r="L483" s="5">
        <v>-1.0911469446094023E-2</v>
      </c>
      <c r="M483" s="5">
        <v>-1.3335610429849239E-2</v>
      </c>
      <c r="N483" s="5">
        <v>-1.2438347474145956E-2</v>
      </c>
      <c r="O483" s="5">
        <v>0</v>
      </c>
      <c r="P483" s="10">
        <v>-1.5373966376286735E-2</v>
      </c>
      <c r="Q483" s="18">
        <v>1990</v>
      </c>
      <c r="R483" s="14">
        <v>2.7434037010150617E-4</v>
      </c>
      <c r="S483" s="5">
        <v>-3.4506204859757411E-3</v>
      </c>
      <c r="T483" s="5">
        <v>-6.8569441157167507E-3</v>
      </c>
      <c r="U483" s="5">
        <v>-5.6967734460388027E-3</v>
      </c>
      <c r="V483" s="5">
        <v>-3.4303160242554189E-3</v>
      </c>
      <c r="W483" s="5">
        <v>-2.3100554942048798E-3</v>
      </c>
      <c r="X483" s="5">
        <v>-3.4303160242554189E-3</v>
      </c>
      <c r="Y483" s="5">
        <v>-5.7345715919988691E-3</v>
      </c>
      <c r="Z483" s="5">
        <v>-5.5142718239760925E-3</v>
      </c>
      <c r="AA483" s="5">
        <v>-6.7642331549605346E-3</v>
      </c>
    </row>
    <row r="484" spans="1:27" x14ac:dyDescent="0.35">
      <c r="A484" s="61">
        <v>32932</v>
      </c>
      <c r="B484">
        <v>7.9856999999999996</v>
      </c>
      <c r="C484" s="1" t="str">
        <f t="shared" si="4"/>
        <v/>
      </c>
      <c r="D484" s="2">
        <v>1990</v>
      </c>
      <c r="E484" s="9">
        <v>3</v>
      </c>
      <c r="F484" s="5">
        <v>-2.4443129765018307E-2</v>
      </c>
      <c r="G484" s="5">
        <v>-3.2303048578259309E-2</v>
      </c>
      <c r="H484" s="5">
        <v>-3.3297715329923018E-2</v>
      </c>
      <c r="I484" s="5">
        <v>-3.0992973574655809E-2</v>
      </c>
      <c r="J484" s="5">
        <v>-2.7521692589189951E-2</v>
      </c>
      <c r="K484" s="5">
        <v>-3.0767238823681854E-2</v>
      </c>
      <c r="L484" s="5">
        <v>-2.7521692589189951E-2</v>
      </c>
      <c r="M484" s="5">
        <v>-2.7602784541810962E-2</v>
      </c>
      <c r="N484" s="5">
        <v>-3.1533288289598685E-2</v>
      </c>
      <c r="O484" s="5">
        <v>0</v>
      </c>
      <c r="P484" s="10">
        <v>-2.6752789282107375E-2</v>
      </c>
      <c r="Q484" s="18">
        <v>1990</v>
      </c>
      <c r="R484" s="14">
        <v>-1.5390133085220161E-2</v>
      </c>
      <c r="S484" s="5">
        <v>-2.4712913852139386E-2</v>
      </c>
      <c r="T484" s="5">
        <v>-2.5155487916133184E-2</v>
      </c>
      <c r="U484" s="5">
        <v>-2.2771934390620523E-2</v>
      </c>
      <c r="V484" s="5">
        <v>-2.0347494565056756E-2</v>
      </c>
      <c r="W484" s="5">
        <v>-2.389541183692347E-2</v>
      </c>
      <c r="X484" s="5">
        <v>-2.0347494565056756E-2</v>
      </c>
      <c r="Y484" s="5">
        <v>-1.9916964708576297E-2</v>
      </c>
      <c r="Z484" s="5">
        <v>-2.4610567213100509E-2</v>
      </c>
      <c r="AA484" s="5">
        <v>-2.1216987360580794E-2</v>
      </c>
    </row>
    <row r="485" spans="1:27" x14ac:dyDescent="0.35">
      <c r="A485" s="61">
        <v>32962</v>
      </c>
      <c r="B485">
        <v>8.1568000000000005</v>
      </c>
      <c r="C485" s="1" t="str">
        <f t="shared" si="4"/>
        <v/>
      </c>
      <c r="D485" s="2">
        <v>1990</v>
      </c>
      <c r="E485" s="9">
        <v>4</v>
      </c>
      <c r="F485" s="5">
        <v>-5.7075066101282372E-2</v>
      </c>
      <c r="G485" s="5">
        <v>-6.104407359885957E-2</v>
      </c>
      <c r="H485" s="5">
        <v>-5.6842728896362854E-2</v>
      </c>
      <c r="I485" s="5">
        <v>-5.5966260272015171E-2</v>
      </c>
      <c r="J485" s="5">
        <v>-6.086279116835909E-2</v>
      </c>
      <c r="K485" s="5">
        <v>-6.4423315349211224E-2</v>
      </c>
      <c r="L485" s="5">
        <v>-6.086279116835909E-2</v>
      </c>
      <c r="M485" s="5">
        <v>-6.169388807263574E-2</v>
      </c>
      <c r="N485" s="5">
        <v>-5.8594437921818378E-2</v>
      </c>
      <c r="O485" s="5">
        <v>0</v>
      </c>
      <c r="P485" s="10">
        <v>-5.8651742691290393E-2</v>
      </c>
      <c r="Q485" s="18">
        <v>1990</v>
      </c>
      <c r="R485" s="14">
        <v>-5.5408810905099998E-2</v>
      </c>
      <c r="S485" s="5">
        <v>-5.8767715449001771E-2</v>
      </c>
      <c r="T485" s="5">
        <v>-5.5060040963970609E-2</v>
      </c>
      <c r="U485" s="5">
        <v>-5.4509442768047429E-2</v>
      </c>
      <c r="V485" s="5">
        <v>-5.8133278684555756E-2</v>
      </c>
      <c r="W485" s="5">
        <v>-6.1487500836918764E-2</v>
      </c>
      <c r="X485" s="5">
        <v>-5.8133278684555756E-2</v>
      </c>
      <c r="Y485" s="5">
        <v>-5.9625806117724729E-2</v>
      </c>
      <c r="Z485" s="5">
        <v>-5.6166522199540485E-2</v>
      </c>
      <c r="AA485" s="5">
        <v>-5.6111153438120349E-2</v>
      </c>
    </row>
    <row r="486" spans="1:27" x14ac:dyDescent="0.35">
      <c r="A486" s="61">
        <v>32993</v>
      </c>
      <c r="B486">
        <v>8.0220000000000002</v>
      </c>
      <c r="C486" s="1" t="str">
        <f t="shared" si="4"/>
        <v/>
      </c>
      <c r="D486" s="2">
        <v>1990</v>
      </c>
      <c r="E486" s="9">
        <v>5</v>
      </c>
      <c r="F486" s="5">
        <v>4.2660942230088664E-2</v>
      </c>
      <c r="G486" s="5">
        <v>4.1568137916942333E-2</v>
      </c>
      <c r="H486" s="5">
        <v>3.8288384650007071E-2</v>
      </c>
      <c r="I486" s="5">
        <v>3.5592161862045661E-2</v>
      </c>
      <c r="J486" s="5">
        <v>4.0127798737379212E-2</v>
      </c>
      <c r="K486" s="5">
        <v>4.0126600469640457E-2</v>
      </c>
      <c r="L486" s="5">
        <v>4.0127798737379212E-2</v>
      </c>
      <c r="M486" s="5">
        <v>3.8468745464216636E-2</v>
      </c>
      <c r="N486" s="5">
        <v>3.9851187952761435E-2</v>
      </c>
      <c r="O486" s="5">
        <v>0</v>
      </c>
      <c r="P486" s="10">
        <v>3.7531825384135811E-2</v>
      </c>
      <c r="Q486" s="18">
        <v>1990</v>
      </c>
      <c r="R486" s="14">
        <v>4.921197146237484E-2</v>
      </c>
      <c r="S486" s="5">
        <v>4.8550698150071417E-2</v>
      </c>
      <c r="T486" s="5">
        <v>4.5474824953951054E-2</v>
      </c>
      <c r="U486" s="5">
        <v>4.3306335923406047E-2</v>
      </c>
      <c r="V486" s="5">
        <v>4.6968835884812779E-2</v>
      </c>
      <c r="W486" s="5">
        <v>4.7696984562390847E-2</v>
      </c>
      <c r="X486" s="5">
        <v>4.6968835884812779E-2</v>
      </c>
      <c r="Y486" s="5">
        <v>4.5517390781136875E-2</v>
      </c>
      <c r="Z486" s="5">
        <v>4.6379102120428832E-2</v>
      </c>
      <c r="AA486" s="5">
        <v>4.5527449125603199E-2</v>
      </c>
    </row>
    <row r="487" spans="1:27" x14ac:dyDescent="0.35">
      <c r="A487" s="61">
        <v>33024</v>
      </c>
      <c r="B487">
        <v>7.9928999999999997</v>
      </c>
      <c r="C487" s="1" t="str">
        <f t="shared" si="4"/>
        <v/>
      </c>
      <c r="D487" s="2">
        <v>1990</v>
      </c>
      <c r="E487" s="9">
        <v>6</v>
      </c>
      <c r="F487" s="5">
        <v>1.7194211614947452E-3</v>
      </c>
      <c r="G487" s="5">
        <v>-3.1124959170760781E-4</v>
      </c>
      <c r="H487" s="5">
        <v>-5.7334142281788118E-3</v>
      </c>
      <c r="I487" s="5">
        <v>-5.9513674316865241E-3</v>
      </c>
      <c r="J487" s="5">
        <v>3.3429656275741678E-3</v>
      </c>
      <c r="K487" s="5">
        <v>5.6754375589000688E-3</v>
      </c>
      <c r="L487" s="5">
        <v>3.3429656275741678E-3</v>
      </c>
      <c r="M487" s="5">
        <v>4.1326508498846365E-4</v>
      </c>
      <c r="N487" s="5">
        <v>-2.2361895696903309E-3</v>
      </c>
      <c r="O487" s="5">
        <v>0</v>
      </c>
      <c r="P487" s="10">
        <v>-2.3916830272995137E-3</v>
      </c>
      <c r="Q487" s="18">
        <v>1990</v>
      </c>
      <c r="R487" s="14">
        <v>1.1496869757853606E-2</v>
      </c>
      <c r="S487" s="5">
        <v>8.0895071316603503E-3</v>
      </c>
      <c r="T487" s="5">
        <v>3.2754070537008842E-3</v>
      </c>
      <c r="U487" s="5">
        <v>3.0520427216649032E-3</v>
      </c>
      <c r="V487" s="5">
        <v>1.1214762957020497E-2</v>
      </c>
      <c r="W487" s="5">
        <v>1.3398689513017509E-2</v>
      </c>
      <c r="X487" s="5">
        <v>1.1214762957020497E-2</v>
      </c>
      <c r="Y487" s="5">
        <v>8.8316105815246845E-3</v>
      </c>
      <c r="Z487" s="5">
        <v>5.249514857709304E-3</v>
      </c>
      <c r="AA487" s="5">
        <v>3.6167849922413078E-3</v>
      </c>
    </row>
    <row r="488" spans="1:27" x14ac:dyDescent="0.35">
      <c r="A488" s="61">
        <v>33053</v>
      </c>
      <c r="B488">
        <v>7.9777000000000005</v>
      </c>
      <c r="C488" s="1" t="str">
        <f t="shared" si="4"/>
        <v/>
      </c>
      <c r="D488" s="2">
        <v>1990</v>
      </c>
      <c r="E488" s="9">
        <v>7</v>
      </c>
      <c r="F488" s="5">
        <v>3.3719877034047857E-3</v>
      </c>
      <c r="G488" s="5">
        <v>3.5002685591184177E-2</v>
      </c>
      <c r="H488" s="5">
        <v>-1.1638022459568517E-2</v>
      </c>
      <c r="I488" s="5">
        <v>-6.7765176674218306E-3</v>
      </c>
      <c r="J488" s="5">
        <v>-9.2806903729775632E-3</v>
      </c>
      <c r="K488" s="5">
        <v>2.4969606514635995E-2</v>
      </c>
      <c r="L488" s="5">
        <v>-9.2806903729775632E-3</v>
      </c>
      <c r="M488" s="5">
        <v>2.2836515716603747E-3</v>
      </c>
      <c r="N488" s="5">
        <v>-2.9965092594303783E-3</v>
      </c>
      <c r="O488" s="5">
        <v>0</v>
      </c>
      <c r="P488" s="10">
        <v>-3.2322913662095699E-2</v>
      </c>
      <c r="Q488" s="18">
        <v>1990</v>
      </c>
      <c r="R488" s="14">
        <v>5.1711265805180345E-3</v>
      </c>
      <c r="S488" s="5">
        <v>3.79711692514349E-2</v>
      </c>
      <c r="T488" s="5">
        <v>-1.0023378472728862E-2</v>
      </c>
      <c r="U488" s="5">
        <v>-5.3427203046781269E-3</v>
      </c>
      <c r="V488" s="5">
        <v>-6.2066049289107288E-3</v>
      </c>
      <c r="W488" s="5">
        <v>2.9187328262684949E-2</v>
      </c>
      <c r="X488" s="5">
        <v>-6.2066049289107288E-3</v>
      </c>
      <c r="Y488" s="5">
        <v>4.8188048676131787E-3</v>
      </c>
      <c r="Z488" s="5">
        <v>-3.7752762001968702E-4</v>
      </c>
      <c r="AA488" s="5">
        <v>-2.9524437748048121E-2</v>
      </c>
    </row>
    <row r="489" spans="1:27" x14ac:dyDescent="0.35">
      <c r="A489" s="61">
        <v>33085</v>
      </c>
      <c r="B489">
        <v>7.8780000000000001</v>
      </c>
      <c r="C489" s="1" t="str">
        <f t="shared" si="4"/>
        <v/>
      </c>
      <c r="D489" s="2">
        <v>1990</v>
      </c>
      <c r="E489" s="9">
        <v>8</v>
      </c>
      <c r="F489" s="5">
        <v>-7.2488900853087235E-2</v>
      </c>
      <c r="G489" s="5">
        <v>-6.9533634038793007E-2</v>
      </c>
      <c r="H489" s="5">
        <v>-8.049323529531581E-2</v>
      </c>
      <c r="I489" s="5">
        <v>-7.8545475531960507E-2</v>
      </c>
      <c r="J489" s="5">
        <v>-7.7525776043616823E-2</v>
      </c>
      <c r="K489" s="5">
        <v>-7.0251911869419162E-2</v>
      </c>
      <c r="L489" s="5">
        <v>-7.7525776043616823E-2</v>
      </c>
      <c r="M489" s="5">
        <v>-6.8104364855939362E-2</v>
      </c>
      <c r="N489" s="5">
        <v>-8.1743394680253684E-2</v>
      </c>
      <c r="O489" s="5">
        <v>0</v>
      </c>
      <c r="P489" s="10">
        <v>-8.98502162105691E-2</v>
      </c>
      <c r="Q489" s="18">
        <v>1990</v>
      </c>
      <c r="R489" s="14">
        <v>-6.6673100932535895E-2</v>
      </c>
      <c r="S489" s="5">
        <v>-6.2963222762358717E-2</v>
      </c>
      <c r="T489" s="5">
        <v>-7.2795170874853377E-2</v>
      </c>
      <c r="U489" s="5">
        <v>-7.1237393782851002E-2</v>
      </c>
      <c r="V489" s="5">
        <v>-7.1050245835532738E-2</v>
      </c>
      <c r="W489" s="5">
        <v>-6.3694284865617776E-2</v>
      </c>
      <c r="X489" s="5">
        <v>-7.1050245835532738E-2</v>
      </c>
      <c r="Y489" s="5">
        <v>-6.2565857265663091E-2</v>
      </c>
      <c r="Z489" s="5">
        <v>-7.5408924684803091E-2</v>
      </c>
      <c r="AA489" s="5">
        <v>-8.2837663952907925E-2</v>
      </c>
    </row>
    <row r="490" spans="1:27" x14ac:dyDescent="0.35">
      <c r="A490" s="61">
        <v>33116</v>
      </c>
      <c r="B490">
        <v>7.6835000000000004</v>
      </c>
      <c r="C490" s="1" t="str">
        <f t="shared" si="4"/>
        <v/>
      </c>
      <c r="D490" s="2">
        <v>1990</v>
      </c>
      <c r="E490" s="9">
        <v>9</v>
      </c>
      <c r="F490" s="5">
        <v>-3.3969717885858884E-3</v>
      </c>
      <c r="G490" s="5">
        <v>1.7724925885607142E-2</v>
      </c>
      <c r="H490" s="5">
        <v>1.3359628537767307E-2</v>
      </c>
      <c r="I490" s="5">
        <v>1.1815999694428439E-2</v>
      </c>
      <c r="J490" s="5">
        <v>-3.0759730314078451E-3</v>
      </c>
      <c r="K490" s="5">
        <v>8.2243310992323182E-3</v>
      </c>
      <c r="L490" s="5">
        <v>-3.0759730314078451E-3</v>
      </c>
      <c r="M490" s="5">
        <v>-2.4719659784196869E-3</v>
      </c>
      <c r="N490" s="5">
        <v>1.0364545039988108E-2</v>
      </c>
      <c r="O490" s="5">
        <v>0</v>
      </c>
      <c r="P490" s="10">
        <v>-5.8867398763759061E-3</v>
      </c>
      <c r="Q490" s="18">
        <v>1990</v>
      </c>
      <c r="R490" s="14">
        <v>5.1174823220565564E-3</v>
      </c>
      <c r="S490" s="5">
        <v>2.4413897126993669E-2</v>
      </c>
      <c r="T490" s="5">
        <v>1.9795116676203969E-2</v>
      </c>
      <c r="U490" s="5">
        <v>1.9068440145616088E-2</v>
      </c>
      <c r="V490" s="5">
        <v>3.5357521885315884E-3</v>
      </c>
      <c r="W490" s="5">
        <v>1.4233786581919341E-2</v>
      </c>
      <c r="X490" s="5">
        <v>3.5357521885315884E-3</v>
      </c>
      <c r="Y490" s="5">
        <v>5.7436154686707347E-3</v>
      </c>
      <c r="Z490" s="5">
        <v>1.7278730756818426E-2</v>
      </c>
      <c r="AA490" s="5">
        <v>-3.6464256033521994E-4</v>
      </c>
    </row>
    <row r="491" spans="1:27" x14ac:dyDescent="0.35">
      <c r="A491" s="61">
        <v>33144</v>
      </c>
      <c r="B491">
        <v>7.5911</v>
      </c>
      <c r="C491" s="1" t="str">
        <f t="shared" ref="C491:C554" si="5">IF(MONTH(A491)=12,B491,"")</f>
        <v/>
      </c>
      <c r="D491" s="2">
        <v>1990</v>
      </c>
      <c r="E491" s="9">
        <v>10</v>
      </c>
      <c r="F491" s="5">
        <v>9.7676684393489144E-2</v>
      </c>
      <c r="G491" s="5">
        <v>0.1056942084347014</v>
      </c>
      <c r="H491" s="5">
        <v>7.8934722491496884E-2</v>
      </c>
      <c r="I491" s="5">
        <v>8.7035985509020974E-2</v>
      </c>
      <c r="J491" s="5">
        <v>8.7563854152007611E-2</v>
      </c>
      <c r="K491" s="5">
        <v>0.10459874629981131</v>
      </c>
      <c r="L491" s="5">
        <v>8.7563854152007611E-2</v>
      </c>
      <c r="M491" s="5">
        <v>0.10261538557254637</v>
      </c>
      <c r="N491" s="5">
        <v>7.7502221842625646E-2</v>
      </c>
      <c r="O491" s="5">
        <v>0</v>
      </c>
      <c r="P491" s="10">
        <v>6.5933593438876253E-2</v>
      </c>
      <c r="Q491" s="18">
        <v>1990</v>
      </c>
      <c r="R491" s="14">
        <v>0.10208817483628857</v>
      </c>
      <c r="S491" s="5">
        <v>0.11103806694028577</v>
      </c>
      <c r="T491" s="5">
        <v>8.289420051580558E-2</v>
      </c>
      <c r="U491" s="5">
        <v>9.0862844504853255E-2</v>
      </c>
      <c r="V491" s="5">
        <v>9.2721073963834874E-2</v>
      </c>
      <c r="W491" s="5">
        <v>0.11121163801863131</v>
      </c>
      <c r="X491" s="5">
        <v>9.2721073963834874E-2</v>
      </c>
      <c r="Y491" s="5">
        <v>0.10722681823350383</v>
      </c>
      <c r="Z491" s="5">
        <v>8.1410739541664709E-2</v>
      </c>
      <c r="AA491" s="5">
        <v>7.0513615891016845E-2</v>
      </c>
    </row>
    <row r="492" spans="1:27" x14ac:dyDescent="0.35">
      <c r="A492" s="61">
        <v>33177</v>
      </c>
      <c r="B492">
        <v>7.39</v>
      </c>
      <c r="C492" s="1" t="str">
        <f t="shared" si="5"/>
        <v/>
      </c>
      <c r="D492" s="2">
        <v>1990</v>
      </c>
      <c r="E492" s="9">
        <v>11</v>
      </c>
      <c r="F492" s="5">
        <v>5.8052085629450266E-3</v>
      </c>
      <c r="G492" s="5">
        <v>-6.7218210758592644E-3</v>
      </c>
      <c r="H492" s="5">
        <v>-2.5978401086342905E-3</v>
      </c>
      <c r="I492" s="5">
        <v>-1.2346663200689004E-3</v>
      </c>
      <c r="J492" s="5">
        <v>3.7752256510674995E-3</v>
      </c>
      <c r="K492" s="5">
        <v>-3.4337899193481324E-3</v>
      </c>
      <c r="L492" s="5">
        <v>3.7752256510674995E-3</v>
      </c>
      <c r="M492" s="5">
        <v>8.8867678262529478E-4</v>
      </c>
      <c r="N492" s="5">
        <v>-6.5455472005670058E-4</v>
      </c>
      <c r="O492" s="5">
        <v>0</v>
      </c>
      <c r="P492" s="10">
        <v>7.134759251464228E-3</v>
      </c>
      <c r="Q492" s="18">
        <v>1990</v>
      </c>
      <c r="R492" s="14">
        <v>1.1495217536232066E-2</v>
      </c>
      <c r="S492" s="5">
        <v>-4.4331815826843216E-4</v>
      </c>
      <c r="T492" s="5">
        <v>4.9318243481701017E-3</v>
      </c>
      <c r="U492" s="5">
        <v>5.8719300443364816E-3</v>
      </c>
      <c r="V492" s="5">
        <v>1.0186155514166842E-2</v>
      </c>
      <c r="W492" s="5">
        <v>2.9564560497615895E-3</v>
      </c>
      <c r="X492" s="5">
        <v>1.0186155514166842E-2</v>
      </c>
      <c r="Y492" s="5">
        <v>6.2355883818491888E-3</v>
      </c>
      <c r="Z492" s="5">
        <v>5.5557543572167956E-3</v>
      </c>
      <c r="AA492" s="5">
        <v>1.4260712378348002E-2</v>
      </c>
    </row>
    <row r="493" spans="1:27" x14ac:dyDescent="0.35">
      <c r="A493" s="61">
        <v>33207</v>
      </c>
      <c r="B493">
        <v>7.2838000000000003</v>
      </c>
      <c r="C493" s="1" t="str">
        <f t="shared" si="5"/>
        <v/>
      </c>
      <c r="D493" s="2">
        <v>1990</v>
      </c>
      <c r="E493" s="9">
        <v>12</v>
      </c>
      <c r="F493" s="5">
        <v>-9.5056979714230362E-5</v>
      </c>
      <c r="G493" s="5">
        <v>-7.7198967527489148E-3</v>
      </c>
      <c r="H493" s="5">
        <v>-4.4504559600708196E-3</v>
      </c>
      <c r="I493" s="5">
        <v>-2.8717740962238216E-3</v>
      </c>
      <c r="J493" s="5">
        <v>4.956499578879104E-3</v>
      </c>
      <c r="K493" s="5">
        <v>-1.2762616176068013E-3</v>
      </c>
      <c r="L493" s="5">
        <v>4.956499578879104E-3</v>
      </c>
      <c r="M493" s="5">
        <v>4.6859618243434162E-3</v>
      </c>
      <c r="N493" s="5">
        <v>-2.576338817157596E-3</v>
      </c>
      <c r="O493" s="5">
        <v>0</v>
      </c>
      <c r="P493" s="10">
        <v>7.4883327384184847E-3</v>
      </c>
      <c r="Q493" s="18">
        <v>1990</v>
      </c>
      <c r="R493" s="14">
        <v>1.0002562255222657E-2</v>
      </c>
      <c r="S493" s="5">
        <v>7.4756686496387729E-4</v>
      </c>
      <c r="T493" s="5">
        <v>3.7907628494308564E-3</v>
      </c>
      <c r="U493" s="5">
        <v>6.1054118133280167E-3</v>
      </c>
      <c r="V493" s="5">
        <v>1.2803101300423093E-2</v>
      </c>
      <c r="W493" s="5">
        <v>6.5072562396356675E-3</v>
      </c>
      <c r="X493" s="5">
        <v>1.2803101300423093E-2</v>
      </c>
      <c r="Y493" s="5">
        <v>1.4001225808673599E-2</v>
      </c>
      <c r="Z493" s="5">
        <v>5.0014470189753074E-3</v>
      </c>
      <c r="AA493" s="5">
        <v>1.4068636104851883E-2</v>
      </c>
    </row>
    <row r="494" spans="1:27" x14ac:dyDescent="0.35">
      <c r="A494" s="61">
        <v>33238</v>
      </c>
      <c r="B494">
        <v>6.9208999999999996</v>
      </c>
      <c r="C494" s="1">
        <f t="shared" si="5"/>
        <v>6.9208999999999996</v>
      </c>
      <c r="D494" s="2">
        <v>1991</v>
      </c>
      <c r="E494" s="9">
        <v>1</v>
      </c>
      <c r="F494" s="5">
        <v>-4.4140762934881941E-3</v>
      </c>
      <c r="G494" s="5">
        <v>-8.5360984854196877E-3</v>
      </c>
      <c r="H494" s="5">
        <v>-1.5179621354419649E-2</v>
      </c>
      <c r="I494" s="5">
        <v>-1.2593307065343489E-2</v>
      </c>
      <c r="J494" s="5">
        <v>-5.3486618700655303E-3</v>
      </c>
      <c r="K494" s="5">
        <v>-6.1188528923639979E-3</v>
      </c>
      <c r="L494" s="5">
        <v>-5.3486618700655303E-3</v>
      </c>
      <c r="M494" s="5">
        <v>-1.5796968576191877E-3</v>
      </c>
      <c r="N494" s="5">
        <v>-9.5837186782530975E-3</v>
      </c>
      <c r="O494" s="5">
        <v>0</v>
      </c>
      <c r="P494" s="10">
        <v>-8.2342913005009864E-3</v>
      </c>
      <c r="Q494" s="18">
        <v>1991</v>
      </c>
      <c r="R494" s="14">
        <v>-2.6201672679840391E-3</v>
      </c>
      <c r="S494" s="5">
        <v>-5.7237260716654437E-3</v>
      </c>
      <c r="T494" s="5">
        <v>-1.3411697442363726E-2</v>
      </c>
      <c r="U494" s="5">
        <v>-1.1045024912583822E-2</v>
      </c>
      <c r="V494" s="5">
        <v>-2.2586522440900974E-3</v>
      </c>
      <c r="W494" s="5">
        <v>-2.0948293880912044E-3</v>
      </c>
      <c r="X494" s="5">
        <v>-2.2586522440900974E-3</v>
      </c>
      <c r="Y494" s="5">
        <v>8.9956354916630372E-4</v>
      </c>
      <c r="Z494" s="5">
        <v>-6.936882014678237E-3</v>
      </c>
      <c r="AA494" s="5">
        <v>-5.3013668163551259E-3</v>
      </c>
    </row>
    <row r="495" spans="1:27" x14ac:dyDescent="0.35">
      <c r="A495" s="61">
        <v>33269</v>
      </c>
      <c r="B495">
        <v>6.3827999999999996</v>
      </c>
      <c r="C495" s="1" t="str">
        <f t="shared" si="5"/>
        <v/>
      </c>
      <c r="D495" s="2">
        <v>1991</v>
      </c>
      <c r="E495" s="9">
        <v>2</v>
      </c>
      <c r="F495" s="5">
        <v>3.3814470551788135E-2</v>
      </c>
      <c r="G495" s="5">
        <v>1.5206752405527223E-2</v>
      </c>
      <c r="H495" s="5">
        <v>3.1067848599290425E-2</v>
      </c>
      <c r="I495" s="5">
        <v>2.973574660180206E-2</v>
      </c>
      <c r="J495" s="5">
        <v>3.5797158431295363E-2</v>
      </c>
      <c r="K495" s="5">
        <v>2.0206897887970785E-2</v>
      </c>
      <c r="L495" s="5">
        <v>3.5797158431295363E-2</v>
      </c>
      <c r="M495" s="5">
        <v>3.3245224437491457E-2</v>
      </c>
      <c r="N495" s="5">
        <v>3.1811860340205722E-2</v>
      </c>
      <c r="O495" s="5">
        <v>0</v>
      </c>
      <c r="P495" s="10">
        <v>4.4490436201157543E-2</v>
      </c>
      <c r="Q495" s="18">
        <v>1991</v>
      </c>
      <c r="R495" s="14">
        <v>3.9646473801312261E-2</v>
      </c>
      <c r="S495" s="5">
        <v>2.1813744003587977E-2</v>
      </c>
      <c r="T495" s="5">
        <v>3.8866901221903366E-2</v>
      </c>
      <c r="U495" s="5">
        <v>3.7082574878999006E-2</v>
      </c>
      <c r="V495" s="5">
        <v>4.2302631163858448E-2</v>
      </c>
      <c r="W495" s="5">
        <v>2.6837990725504149E-2</v>
      </c>
      <c r="X495" s="5">
        <v>4.2302631163858448E-2</v>
      </c>
      <c r="Y495" s="5">
        <v>3.8733694120107701E-2</v>
      </c>
      <c r="Z495" s="5">
        <v>3.8246001694748462E-2</v>
      </c>
      <c r="AA495" s="5">
        <v>5.163671323751539E-2</v>
      </c>
    </row>
    <row r="496" spans="1:27" x14ac:dyDescent="0.35">
      <c r="A496" s="61">
        <v>33297</v>
      </c>
      <c r="B496">
        <v>6.1130000000000004</v>
      </c>
      <c r="C496" s="1" t="str">
        <f t="shared" si="5"/>
        <v/>
      </c>
      <c r="D496" s="2">
        <v>1991</v>
      </c>
      <c r="E496" s="9">
        <v>3</v>
      </c>
      <c r="F496" s="5">
        <v>2.1123816119151515E-2</v>
      </c>
      <c r="G496" s="5">
        <v>2.61145481608577E-2</v>
      </c>
      <c r="H496" s="5">
        <v>2.1848749921739467E-2</v>
      </c>
      <c r="I496" s="5">
        <v>2.3186464603642647E-2</v>
      </c>
      <c r="J496" s="5">
        <v>2.4468745620717838E-2</v>
      </c>
      <c r="K496" s="5">
        <v>2.5840533630084764E-2</v>
      </c>
      <c r="L496" s="5">
        <v>2.4468745620717838E-2</v>
      </c>
      <c r="M496" s="5">
        <v>2.2770784862266802E-2</v>
      </c>
      <c r="N496" s="5">
        <v>2.945436594578478E-2</v>
      </c>
      <c r="O496" s="5">
        <v>0</v>
      </c>
      <c r="P496" s="10">
        <v>2.5404993868478856E-2</v>
      </c>
      <c r="Q496" s="18">
        <v>1991</v>
      </c>
      <c r="R496" s="14">
        <v>2.9045259753932837E-2</v>
      </c>
      <c r="S496" s="5">
        <v>3.2643690469610499E-2</v>
      </c>
      <c r="T496" s="5">
        <v>2.8112793771858536E-2</v>
      </c>
      <c r="U496" s="5">
        <v>3.0141621840288811E-2</v>
      </c>
      <c r="V496" s="5">
        <v>3.065012318940789E-2</v>
      </c>
      <c r="W496" s="5">
        <v>3.1657519150669548E-2</v>
      </c>
      <c r="X496" s="5">
        <v>3.065012318940789E-2</v>
      </c>
      <c r="Y496" s="5">
        <v>3.0261575624184321E-2</v>
      </c>
      <c r="Z496" s="5">
        <v>3.6152694074841937E-2</v>
      </c>
      <c r="AA496" s="5">
        <v>3.0643522768624139E-2</v>
      </c>
    </row>
    <row r="497" spans="1:27" x14ac:dyDescent="0.35">
      <c r="A497" s="61">
        <v>33326</v>
      </c>
      <c r="B497">
        <v>6.0792000000000002</v>
      </c>
      <c r="C497" s="1" t="str">
        <f t="shared" si="5"/>
        <v/>
      </c>
      <c r="D497" s="2">
        <v>1991</v>
      </c>
      <c r="E497" s="9">
        <v>4</v>
      </c>
      <c r="F497" s="5">
        <v>-1.6555531362379819E-2</v>
      </c>
      <c r="G497" s="5">
        <v>-1.2972667489672187E-2</v>
      </c>
      <c r="H497" s="5">
        <v>-2.4119571007465892E-2</v>
      </c>
      <c r="I497" s="5">
        <v>-2.0733966795015629E-2</v>
      </c>
      <c r="J497" s="5">
        <v>-2.3443532336489693E-2</v>
      </c>
      <c r="K497" s="5">
        <v>-1.646917868674367E-2</v>
      </c>
      <c r="L497" s="5">
        <v>-2.3443532336489693E-2</v>
      </c>
      <c r="M497" s="5">
        <v>-1.7912898872119876E-2</v>
      </c>
      <c r="N497" s="5">
        <v>-2.6646035906257866E-2</v>
      </c>
      <c r="O497" s="5">
        <v>0</v>
      </c>
      <c r="P497" s="10">
        <v>-3.0993880480434756E-2</v>
      </c>
      <c r="Q497" s="18">
        <v>1991</v>
      </c>
      <c r="R497" s="14">
        <v>-1.2801880315839363E-2</v>
      </c>
      <c r="S497" s="5">
        <v>-8.223744542711766E-3</v>
      </c>
      <c r="T497" s="5">
        <v>-2.0389856819534941E-2</v>
      </c>
      <c r="U497" s="5">
        <v>-1.7218023511671763E-2</v>
      </c>
      <c r="V497" s="5">
        <v>-1.9068366670765325E-2</v>
      </c>
      <c r="W497" s="5">
        <v>-1.073740750428334E-2</v>
      </c>
      <c r="X497" s="5">
        <v>-1.9068366670765325E-2</v>
      </c>
      <c r="Y497" s="5">
        <v>-1.4044096938567575E-2</v>
      </c>
      <c r="Z497" s="5">
        <v>-2.3221943663033866E-2</v>
      </c>
      <c r="AA497" s="5">
        <v>-2.7111561422039982E-2</v>
      </c>
    </row>
    <row r="498" spans="1:27" x14ac:dyDescent="0.35">
      <c r="A498" s="61">
        <v>33358</v>
      </c>
      <c r="B498">
        <v>5.8139000000000003</v>
      </c>
      <c r="C498" s="1" t="str">
        <f t="shared" si="5"/>
        <v/>
      </c>
      <c r="D498" s="2">
        <v>1991</v>
      </c>
      <c r="E498" s="9">
        <v>5</v>
      </c>
      <c r="F498" s="5">
        <v>-6.0297059252198701E-3</v>
      </c>
      <c r="G498" s="5">
        <v>7.8779001084371084E-3</v>
      </c>
      <c r="H498" s="5">
        <v>1.1225928229997245E-2</v>
      </c>
      <c r="I498" s="5">
        <v>7.9642599644071752E-3</v>
      </c>
      <c r="J498" s="5">
        <v>-1.5948281705557257E-3</v>
      </c>
      <c r="K498" s="5">
        <v>-5.7681522603761002E-4</v>
      </c>
      <c r="L498" s="5">
        <v>-1.5948281705557257E-3</v>
      </c>
      <c r="M498" s="5">
        <v>-2.3950183669375108E-3</v>
      </c>
      <c r="N498" s="5">
        <v>1.0594677502692707E-2</v>
      </c>
      <c r="O498" s="5">
        <v>0</v>
      </c>
      <c r="P498" s="10">
        <v>3.7983543910661837E-3</v>
      </c>
      <c r="Q498" s="18">
        <v>1991</v>
      </c>
      <c r="R498" s="14">
        <v>-7.0236899528050524E-4</v>
      </c>
      <c r="S498" s="5">
        <v>1.3942549865977054E-2</v>
      </c>
      <c r="T498" s="5">
        <v>1.8617948491805373E-2</v>
      </c>
      <c r="U498" s="5">
        <v>1.488046375969008E-2</v>
      </c>
      <c r="V498" s="5">
        <v>4.3444141180965234E-3</v>
      </c>
      <c r="W498" s="5">
        <v>5.4548709835878307E-3</v>
      </c>
      <c r="X498" s="5">
        <v>4.3444141180965234E-3</v>
      </c>
      <c r="Y498" s="5">
        <v>2.5238693137814689E-3</v>
      </c>
      <c r="Z498" s="5">
        <v>1.6504045697380405E-2</v>
      </c>
      <c r="AA498" s="5">
        <v>1.0420907022356794E-2</v>
      </c>
    </row>
    <row r="499" spans="1:27" x14ac:dyDescent="0.35">
      <c r="A499" s="61">
        <v>33389</v>
      </c>
      <c r="B499">
        <v>5.6120000000000001</v>
      </c>
      <c r="C499" s="1" t="str">
        <f t="shared" si="5"/>
        <v/>
      </c>
      <c r="D499" s="2">
        <v>1991</v>
      </c>
      <c r="E499" s="9">
        <v>6</v>
      </c>
      <c r="F499" s="5">
        <v>-3.3343684746629125E-2</v>
      </c>
      <c r="G499" s="5">
        <v>-3.8685372760787783E-2</v>
      </c>
      <c r="H499" s="5">
        <v>-4.984920382941161E-2</v>
      </c>
      <c r="I499" s="5">
        <v>-4.6227746733122514E-2</v>
      </c>
      <c r="J499" s="5">
        <v>-4.4781829963931749E-2</v>
      </c>
      <c r="K499" s="5">
        <v>-4.2227459622111302E-2</v>
      </c>
      <c r="L499" s="5">
        <v>-4.4781829963931749E-2</v>
      </c>
      <c r="M499" s="5">
        <v>-4.8852014092153118E-2</v>
      </c>
      <c r="N499" s="5">
        <v>-4.6217444295725753E-2</v>
      </c>
      <c r="O499" s="5">
        <v>0</v>
      </c>
      <c r="P499" s="10">
        <v>-4.8448200848021553E-2</v>
      </c>
      <c r="Q499" s="18">
        <v>1991</v>
      </c>
      <c r="R499" s="14">
        <v>-2.3222985850563614E-2</v>
      </c>
      <c r="S499" s="5">
        <v>-3.0102902129345639E-2</v>
      </c>
      <c r="T499" s="5">
        <v>-4.1296911059889016E-2</v>
      </c>
      <c r="U499" s="5">
        <v>-3.6983198463627472E-2</v>
      </c>
      <c r="V499" s="5">
        <v>-3.7067977807391253E-2</v>
      </c>
      <c r="W499" s="5">
        <v>-3.4415579450670059E-2</v>
      </c>
      <c r="X499" s="5">
        <v>-3.7067977807391253E-2</v>
      </c>
      <c r="Y499" s="5">
        <v>-3.9679100621573753E-2</v>
      </c>
      <c r="Z499" s="5">
        <v>-3.869554700558641E-2</v>
      </c>
      <c r="AA499" s="5">
        <v>-4.2140823906891327E-2</v>
      </c>
    </row>
    <row r="500" spans="1:27" x14ac:dyDescent="0.35">
      <c r="A500" s="61">
        <v>33417</v>
      </c>
      <c r="B500">
        <v>5.7409999999999997</v>
      </c>
      <c r="C500" s="1" t="str">
        <f t="shared" si="5"/>
        <v/>
      </c>
      <c r="D500" s="2">
        <v>1991</v>
      </c>
      <c r="E500" s="9">
        <v>7</v>
      </c>
      <c r="F500" s="5">
        <v>3.9972819551709463E-2</v>
      </c>
      <c r="G500" s="5">
        <v>0.14070572133235118</v>
      </c>
      <c r="H500" s="5">
        <v>1.3433368804637817</v>
      </c>
      <c r="I500" s="5">
        <v>0.10949083391845363</v>
      </c>
      <c r="J500" s="5">
        <v>6.4248804713272212E-2</v>
      </c>
      <c r="K500" s="5">
        <v>0.13606437047205511</v>
      </c>
      <c r="L500" s="5">
        <v>6.4248804713272212E-2</v>
      </c>
      <c r="M500" s="5">
        <v>1.7537274475430117E-2</v>
      </c>
      <c r="N500" s="5">
        <v>-1.436144881576175E-2</v>
      </c>
      <c r="O500" s="5">
        <v>0</v>
      </c>
      <c r="P500" s="10">
        <v>4.0677559583871266E-2</v>
      </c>
      <c r="Q500" s="18">
        <v>1991</v>
      </c>
      <c r="R500" s="14">
        <v>4.1350668133809304E-2</v>
      </c>
      <c r="S500" s="5">
        <v>0.14364647052183402</v>
      </c>
      <c r="T500" s="5">
        <v>1.3483930687123116</v>
      </c>
      <c r="U500" s="5">
        <v>0.1104168521472621</v>
      </c>
      <c r="V500" s="5">
        <v>6.7292414491049099E-2</v>
      </c>
      <c r="W500" s="5">
        <v>0.14025617330300391</v>
      </c>
      <c r="X500" s="5">
        <v>6.7292414491049099E-2</v>
      </c>
      <c r="Y500" s="5">
        <v>1.9999138401277504E-2</v>
      </c>
      <c r="Z500" s="5">
        <v>-1.1840593414564402E-2</v>
      </c>
      <c r="AA500" s="5">
        <v>4.3251039051117712E-2</v>
      </c>
    </row>
    <row r="501" spans="1:27" x14ac:dyDescent="0.35">
      <c r="A501" s="61">
        <v>33450</v>
      </c>
      <c r="B501">
        <v>5.7389000000000001</v>
      </c>
      <c r="C501" s="1" t="str">
        <f t="shared" si="5"/>
        <v/>
      </c>
      <c r="D501" s="2">
        <v>1991</v>
      </c>
      <c r="E501" s="9">
        <v>8</v>
      </c>
      <c r="F501" s="5">
        <v>3.4524268160332397E-2</v>
      </c>
      <c r="G501" s="5">
        <v>-2.9164616960853092E-2</v>
      </c>
      <c r="H501" s="5">
        <v>-0.30604175723257365</v>
      </c>
      <c r="I501" s="5">
        <v>-3.3247108365661781E-3</v>
      </c>
      <c r="J501" s="5">
        <v>2.1109039763908752E-2</v>
      </c>
      <c r="K501" s="5">
        <v>-2.4327941449881936E-2</v>
      </c>
      <c r="L501" s="5">
        <v>2.1109039763908752E-2</v>
      </c>
      <c r="M501" s="5">
        <v>4.6894411233601288E-2</v>
      </c>
      <c r="N501" s="5">
        <v>6.2945718876800144E-2</v>
      </c>
      <c r="O501" s="5">
        <v>0</v>
      </c>
      <c r="P501" s="10">
        <v>3.7947310569436773E-2</v>
      </c>
      <c r="Q501" s="18">
        <v>1991</v>
      </c>
      <c r="R501" s="14">
        <v>4.0670112959063066E-2</v>
      </c>
      <c r="S501" s="5">
        <v>-1.9196701332203268E-2</v>
      </c>
      <c r="T501" s="5">
        <v>-0.28587134562335254</v>
      </c>
      <c r="U501" s="5">
        <v>5.7515002395688401E-3</v>
      </c>
      <c r="V501" s="5">
        <v>2.9213242928182094E-2</v>
      </c>
      <c r="W501" s="5">
        <v>-1.4150428354730574E-2</v>
      </c>
      <c r="X501" s="5">
        <v>2.9213242928182094E-2</v>
      </c>
      <c r="Y501" s="5">
        <v>5.3523664640690152E-2</v>
      </c>
      <c r="Z501" s="5">
        <v>6.9199980746871226E-2</v>
      </c>
      <c r="AA501" s="5">
        <v>4.6380028940680995E-2</v>
      </c>
    </row>
    <row r="502" spans="1:27" x14ac:dyDescent="0.35">
      <c r="A502" s="61">
        <v>33480</v>
      </c>
      <c r="B502">
        <v>5.4915000000000003</v>
      </c>
      <c r="C502" s="1" t="str">
        <f t="shared" si="5"/>
        <v/>
      </c>
      <c r="D502" s="2">
        <v>1991</v>
      </c>
      <c r="E502" s="9">
        <v>9</v>
      </c>
      <c r="F502" s="5">
        <v>3.0764025730107364E-2</v>
      </c>
      <c r="G502" s="5">
        <v>1.9322991997310822E-2</v>
      </c>
      <c r="H502" s="5">
        <v>-5.3166970844054293E-2</v>
      </c>
      <c r="I502" s="5">
        <v>1.3726919955210234E-2</v>
      </c>
      <c r="J502" s="5">
        <v>2.4351270205279357E-2</v>
      </c>
      <c r="K502" s="5">
        <v>2.4682884973806898E-2</v>
      </c>
      <c r="L502" s="5">
        <v>2.4351270205279357E-2</v>
      </c>
      <c r="M502" s="5">
        <v>2.9379785816910871E-2</v>
      </c>
      <c r="N502" s="5">
        <v>2.5577575537143505E-2</v>
      </c>
      <c r="O502" s="5">
        <v>0</v>
      </c>
      <c r="P502" s="10">
        <v>1.9655880671535113E-2</v>
      </c>
      <c r="Q502" s="18">
        <v>1991</v>
      </c>
      <c r="R502" s="14">
        <v>4.0041107174842612E-2</v>
      </c>
      <c r="S502" s="5">
        <v>2.7705373361135224E-2</v>
      </c>
      <c r="T502" s="5">
        <v>-2.6234320712477607E-2</v>
      </c>
      <c r="U502" s="5">
        <v>2.3379032397098608E-2</v>
      </c>
      <c r="V502" s="5">
        <v>3.1692156807020602E-2</v>
      </c>
      <c r="W502" s="5">
        <v>3.2246473177410764E-2</v>
      </c>
      <c r="X502" s="5">
        <v>3.1692156807020602E-2</v>
      </c>
      <c r="Y502" s="5">
        <v>3.627848925149469E-2</v>
      </c>
      <c r="Z502" s="5">
        <v>3.1232597865057995E-2</v>
      </c>
      <c r="AA502" s="5">
        <v>2.5726206385766805E-2</v>
      </c>
    </row>
    <row r="503" spans="1:27" x14ac:dyDescent="0.35">
      <c r="A503" s="61">
        <v>33511</v>
      </c>
      <c r="B503">
        <v>5.3689</v>
      </c>
      <c r="C503" s="1" t="str">
        <f t="shared" si="5"/>
        <v/>
      </c>
      <c r="D503" s="2">
        <v>1991</v>
      </c>
      <c r="E503" s="9">
        <v>10</v>
      </c>
      <c r="F503" s="5">
        <v>1.5165604974848252E-2</v>
      </c>
      <c r="G503" s="5">
        <v>4.0733739644265438E-2</v>
      </c>
      <c r="H503" s="5">
        <v>0.23611383737959971</v>
      </c>
      <c r="I503" s="5">
        <v>4.1820949570016044E-2</v>
      </c>
      <c r="J503" s="5">
        <v>2.7692853847212779E-2</v>
      </c>
      <c r="K503" s="5">
        <v>3.7781349433321613E-2</v>
      </c>
      <c r="L503" s="5">
        <v>2.7692853847212779E-2</v>
      </c>
      <c r="M503" s="5">
        <v>1.6142797792086824E-2</v>
      </c>
      <c r="N503" s="5">
        <v>1.3337278873129618E-2</v>
      </c>
      <c r="O503" s="5">
        <v>0</v>
      </c>
      <c r="P503" s="10">
        <v>2.9327201440186142E-2</v>
      </c>
      <c r="Q503" s="18">
        <v>1991</v>
      </c>
      <c r="R503" s="14">
        <v>1.6397888563954927E-2</v>
      </c>
      <c r="S503" s="5">
        <v>4.2863239791534245E-2</v>
      </c>
      <c r="T503" s="5">
        <v>0.22711280556873206</v>
      </c>
      <c r="U503" s="5">
        <v>4.2315405353428225E-2</v>
      </c>
      <c r="V503" s="5">
        <v>3.0285785783660896E-2</v>
      </c>
      <c r="W503" s="5">
        <v>4.1001980301664194E-2</v>
      </c>
      <c r="X503" s="5">
        <v>3.0285785783660896E-2</v>
      </c>
      <c r="Y503" s="5">
        <v>1.8428738949605325E-2</v>
      </c>
      <c r="Z503" s="5">
        <v>1.5831121634382744E-2</v>
      </c>
      <c r="AA503" s="5">
        <v>3.1613486979171664E-2</v>
      </c>
    </row>
    <row r="504" spans="1:27" x14ac:dyDescent="0.35">
      <c r="A504" s="61">
        <v>33542</v>
      </c>
      <c r="B504">
        <v>5.1315999999999997</v>
      </c>
      <c r="C504" s="1" t="str">
        <f t="shared" si="5"/>
        <v/>
      </c>
      <c r="D504" s="2">
        <v>1991</v>
      </c>
      <c r="E504" s="9">
        <v>11</v>
      </c>
      <c r="F504" s="5">
        <v>2.3834604275374621E-2</v>
      </c>
      <c r="G504" s="5">
        <v>1.4885059280104126E-2</v>
      </c>
      <c r="H504" s="5">
        <v>1.1292186530898148E-2</v>
      </c>
      <c r="I504" s="5">
        <v>1.9862280271939044E-2</v>
      </c>
      <c r="J504" s="5">
        <v>2.2172999953115953E-2</v>
      </c>
      <c r="K504" s="5">
        <v>1.896141931969968E-2</v>
      </c>
      <c r="L504" s="5">
        <v>2.2172999953115953E-2</v>
      </c>
      <c r="M504" s="5">
        <v>2.0905481110046212E-2</v>
      </c>
      <c r="N504" s="5">
        <v>1.5711745487023431E-2</v>
      </c>
      <c r="O504" s="5">
        <v>0</v>
      </c>
      <c r="P504" s="10">
        <v>2.3760442966195682E-2</v>
      </c>
      <c r="Q504" s="18">
        <v>1991</v>
      </c>
      <c r="R504" s="14">
        <v>2.9557917307649263E-2</v>
      </c>
      <c r="S504" s="5">
        <v>2.4489574065926771E-2</v>
      </c>
      <c r="T504" s="5">
        <v>3.4998597696847454E-2</v>
      </c>
      <c r="U504" s="5">
        <v>2.8531941017812354E-2</v>
      </c>
      <c r="V504" s="5">
        <v>2.9746279315389184E-2</v>
      </c>
      <c r="W504" s="5">
        <v>2.8649234621192225E-2</v>
      </c>
      <c r="X504" s="5">
        <v>2.9746279315389184E-2</v>
      </c>
      <c r="Y504" s="5">
        <v>2.708729993333155E-2</v>
      </c>
      <c r="Z504" s="5">
        <v>2.1488616697986459E-2</v>
      </c>
      <c r="AA504" s="5">
        <v>3.1561906479209277E-2</v>
      </c>
    </row>
    <row r="505" spans="1:27" x14ac:dyDescent="0.35">
      <c r="A505" s="61">
        <v>33571</v>
      </c>
      <c r="B505">
        <v>4.6774000000000004</v>
      </c>
      <c r="C505" s="1" t="str">
        <f t="shared" si="5"/>
        <v/>
      </c>
      <c r="D505" s="2">
        <v>1991</v>
      </c>
      <c r="E505" s="9">
        <v>12</v>
      </c>
      <c r="F505" s="5">
        <v>3.9071870588325668E-2</v>
      </c>
      <c r="G505" s="5">
        <v>7.5451938661684093E-2</v>
      </c>
      <c r="H505" s="5">
        <v>0.25056631334978785</v>
      </c>
      <c r="I505" s="5">
        <v>5.4819575044547549E-2</v>
      </c>
      <c r="J505" s="5">
        <v>4.4980150954173008E-2</v>
      </c>
      <c r="K505" s="5">
        <v>7.6793989730186391E-2</v>
      </c>
      <c r="L505" s="5">
        <v>4.4980150954173008E-2</v>
      </c>
      <c r="M505" s="5">
        <v>3.232817256877081E-2</v>
      </c>
      <c r="N505" s="5">
        <v>2.6279738689976788E-2</v>
      </c>
      <c r="O505" s="5">
        <v>0</v>
      </c>
      <c r="P505" s="10">
        <v>3.5632083644177533E-2</v>
      </c>
      <c r="Q505" s="18">
        <v>1991</v>
      </c>
      <c r="R505" s="14">
        <v>4.8009755960232048E-2</v>
      </c>
      <c r="S505" s="5">
        <v>8.2555991166245637E-2</v>
      </c>
      <c r="T505" s="5">
        <v>0.25681671131426437</v>
      </c>
      <c r="U505" s="5">
        <v>6.3581087632840372E-2</v>
      </c>
      <c r="V505" s="5">
        <v>5.1851369405398695E-2</v>
      </c>
      <c r="W505" s="5">
        <v>8.3036943857617992E-2</v>
      </c>
      <c r="X505" s="5">
        <v>5.1851369405398695E-2</v>
      </c>
      <c r="Y505" s="5">
        <v>3.9131904598196501E-2</v>
      </c>
      <c r="Z505" s="5">
        <v>3.2185344983546534E-2</v>
      </c>
      <c r="AA505" s="5">
        <v>4.150316022615104E-2</v>
      </c>
    </row>
    <row r="506" spans="1:27" x14ac:dyDescent="0.35">
      <c r="A506" s="61">
        <v>33603</v>
      </c>
      <c r="B506">
        <v>4.1652000000000005</v>
      </c>
      <c r="C506" s="1">
        <f t="shared" si="5"/>
        <v>4.1652000000000005</v>
      </c>
      <c r="D506" s="2">
        <v>1992</v>
      </c>
      <c r="E506" s="9">
        <v>1</v>
      </c>
      <c r="F506" s="5">
        <v>-5.8693600907881387E-2</v>
      </c>
      <c r="G506" s="5">
        <v>-7.1096096146110149E-2</v>
      </c>
      <c r="H506" s="5">
        <v>-0.19205621529594386</v>
      </c>
      <c r="I506" s="5">
        <v>-7.2245773353412465E-2</v>
      </c>
      <c r="J506" s="5">
        <v>-6.3175776393571415E-2</v>
      </c>
      <c r="K506" s="5">
        <v>-7.2966580407310661E-2</v>
      </c>
      <c r="L506" s="5">
        <v>-6.3175776393571415E-2</v>
      </c>
      <c r="M506" s="5">
        <v>-5.5715800795970313E-2</v>
      </c>
      <c r="N506" s="5">
        <v>-4.4708707039582886E-2</v>
      </c>
      <c r="O506" s="5">
        <v>0</v>
      </c>
      <c r="P506" s="10">
        <v>-5.8295353817018662E-2</v>
      </c>
      <c r="Q506" s="18">
        <v>1992</v>
      </c>
      <c r="R506" s="14">
        <v>-5.7503928811409505E-2</v>
      </c>
      <c r="S506" s="5">
        <v>-6.8057536006678465E-2</v>
      </c>
      <c r="T506" s="5">
        <v>-0.17972145748675988</v>
      </c>
      <c r="U506" s="5">
        <v>-7.0931499825399105E-2</v>
      </c>
      <c r="V506" s="5">
        <v>-6.0464339124251011E-2</v>
      </c>
      <c r="W506" s="5">
        <v>-6.9002970734279773E-2</v>
      </c>
      <c r="X506" s="5">
        <v>-6.0464339124251011E-2</v>
      </c>
      <c r="Y506" s="5">
        <v>-5.36784179750463E-2</v>
      </c>
      <c r="Z506" s="5">
        <v>-4.2680068936300594E-2</v>
      </c>
      <c r="AA506" s="5">
        <v>-5.6106062044962983E-2</v>
      </c>
    </row>
    <row r="507" spans="1:27" x14ac:dyDescent="0.35">
      <c r="A507" s="61">
        <v>33634</v>
      </c>
      <c r="B507">
        <v>3.8974000000000002</v>
      </c>
      <c r="C507" s="1" t="str">
        <f t="shared" si="5"/>
        <v/>
      </c>
      <c r="D507" s="2">
        <v>1992</v>
      </c>
      <c r="E507" s="9">
        <v>2</v>
      </c>
      <c r="F507" s="5">
        <v>-2.5331817497457741E-2</v>
      </c>
      <c r="G507" s="5">
        <v>-3.1669830524992656E-2</v>
      </c>
      <c r="H507" s="5">
        <v>-0.10225655233019787</v>
      </c>
      <c r="I507" s="5">
        <v>-2.8531319523043771E-2</v>
      </c>
      <c r="J507" s="5">
        <v>-2.0038794694630945E-2</v>
      </c>
      <c r="K507" s="5">
        <v>-2.8217468241777566E-2</v>
      </c>
      <c r="L507" s="5">
        <v>-2.0038794694630945E-2</v>
      </c>
      <c r="M507" s="5">
        <v>-1.5825871810399527E-2</v>
      </c>
      <c r="N507" s="5">
        <v>-1.4631009357652934E-2</v>
      </c>
      <c r="O507" s="5">
        <v>0</v>
      </c>
      <c r="P507" s="10">
        <v>-1.1696499735187259E-2</v>
      </c>
      <c r="Q507" s="18">
        <v>1992</v>
      </c>
      <c r="R507" s="14">
        <v>-1.9642810507365705E-2</v>
      </c>
      <c r="S507" s="5">
        <v>-2.1883881187584695E-2</v>
      </c>
      <c r="T507" s="5">
        <v>-7.2558847416009653E-2</v>
      </c>
      <c r="U507" s="5">
        <v>-1.9611431711766644E-2</v>
      </c>
      <c r="V507" s="5">
        <v>-1.2498907321128044E-2</v>
      </c>
      <c r="W507" s="5">
        <v>-1.842944982332588E-2</v>
      </c>
      <c r="X507" s="5">
        <v>-1.2498907321128044E-2</v>
      </c>
      <c r="Y507" s="5">
        <v>-9.7680892462987893E-3</v>
      </c>
      <c r="Z507" s="5">
        <v>-9.0596146848291592E-3</v>
      </c>
      <c r="AA507" s="5">
        <v>-4.0304675233749322E-3</v>
      </c>
    </row>
    <row r="508" spans="1:27" x14ac:dyDescent="0.35">
      <c r="A508" s="61">
        <v>33662</v>
      </c>
      <c r="B508">
        <v>3.9396</v>
      </c>
      <c r="C508" s="1" t="str">
        <f t="shared" si="5"/>
        <v/>
      </c>
      <c r="D508" s="2">
        <v>1992</v>
      </c>
      <c r="E508" s="9">
        <v>3</v>
      </c>
      <c r="F508" s="5">
        <v>-5.7688873690029535E-3</v>
      </c>
      <c r="G508" s="5">
        <v>7.8815660065110586E-3</v>
      </c>
      <c r="H508" s="5">
        <v>4.0489283870140329E-2</v>
      </c>
      <c r="I508" s="5">
        <v>2.1477940864184798E-3</v>
      </c>
      <c r="J508" s="5">
        <v>-5.9634404649094028E-4</v>
      </c>
      <c r="K508" s="5">
        <v>6.1620636017117566E-3</v>
      </c>
      <c r="L508" s="5">
        <v>-5.9634404649094028E-4</v>
      </c>
      <c r="M508" s="5">
        <v>-2.5029028494180979E-3</v>
      </c>
      <c r="N508" s="5">
        <v>-1.1254486539707775E-3</v>
      </c>
      <c r="O508" s="5">
        <v>0</v>
      </c>
      <c r="P508" s="10">
        <v>1.739715649031209E-4</v>
      </c>
      <c r="Q508" s="18">
        <v>1992</v>
      </c>
      <c r="R508" s="14">
        <v>3.7510312536751488E-3</v>
      </c>
      <c r="S508" s="5">
        <v>1.5903964869414141E-2</v>
      </c>
      <c r="T508" s="5">
        <v>5.8560511319050483E-2</v>
      </c>
      <c r="U508" s="5">
        <v>1.1785875043053404E-2</v>
      </c>
      <c r="V508" s="5">
        <v>6.6841286361939102E-3</v>
      </c>
      <c r="W508" s="5">
        <v>1.3282331344319019E-2</v>
      </c>
      <c r="X508" s="5">
        <v>6.6841286361939102E-3</v>
      </c>
      <c r="Y508" s="5">
        <v>4.4962648261059161E-3</v>
      </c>
      <c r="Z508" s="5">
        <v>4.7687896892006755E-3</v>
      </c>
      <c r="AA508" s="5">
        <v>6.2425549274416998E-3</v>
      </c>
    </row>
    <row r="509" spans="1:27" x14ac:dyDescent="0.35">
      <c r="A509" s="61">
        <v>33694</v>
      </c>
      <c r="B509">
        <v>4.1279000000000003</v>
      </c>
      <c r="C509" s="1" t="str">
        <f t="shared" si="5"/>
        <v/>
      </c>
      <c r="D509" s="2">
        <v>1992</v>
      </c>
      <c r="E509" s="9">
        <v>4</v>
      </c>
      <c r="F509" s="5">
        <v>2.9192888786500542E-2</v>
      </c>
      <c r="G509" s="5">
        <v>8.7811232148496232E-2</v>
      </c>
      <c r="H509" s="5">
        <v>0.49775577666963644</v>
      </c>
      <c r="I509" s="5">
        <v>6.8773576954606647E-2</v>
      </c>
      <c r="J509" s="5">
        <v>4.0165559964013373E-2</v>
      </c>
      <c r="K509" s="5">
        <v>8.2898665568432436E-2</v>
      </c>
      <c r="L509" s="5">
        <v>4.0165559964013373E-2</v>
      </c>
      <c r="M509" s="5">
        <v>1.4047643897517288E-2</v>
      </c>
      <c r="N509" s="5">
        <v>-1.9903851064505618E-3</v>
      </c>
      <c r="O509" s="5">
        <v>0</v>
      </c>
      <c r="P509" s="10">
        <v>2.8586370714888384E-2</v>
      </c>
      <c r="Q509" s="18">
        <v>1992</v>
      </c>
      <c r="R509" s="14">
        <v>3.0358652673614928E-2</v>
      </c>
      <c r="S509" s="5">
        <v>8.6895211971684455E-2</v>
      </c>
      <c r="T509" s="5">
        <v>0.43749736002968992</v>
      </c>
      <c r="U509" s="5">
        <v>6.7339041226982102E-2</v>
      </c>
      <c r="V509" s="5">
        <v>4.1939142724273834E-2</v>
      </c>
      <c r="W509" s="5">
        <v>8.3094972259856348E-2</v>
      </c>
      <c r="X509" s="5">
        <v>4.1939142724273834E-2</v>
      </c>
      <c r="Y509" s="5">
        <v>1.6660402753607431E-2</v>
      </c>
      <c r="Z509" s="5">
        <v>1.477832093871697E-3</v>
      </c>
      <c r="AA509" s="5">
        <v>3.0698578022749567E-2</v>
      </c>
    </row>
    <row r="510" spans="1:27" x14ac:dyDescent="0.35">
      <c r="A510" s="61">
        <v>33724</v>
      </c>
      <c r="B510">
        <v>3.8270999999999997</v>
      </c>
      <c r="C510" s="1" t="str">
        <f t="shared" si="5"/>
        <v/>
      </c>
      <c r="D510" s="2">
        <v>1992</v>
      </c>
      <c r="E510" s="9">
        <v>5</v>
      </c>
      <c r="F510" s="5">
        <v>1.1857267390381843E-2</v>
      </c>
      <c r="G510" s="5">
        <v>-5.7950178275539884E-3</v>
      </c>
      <c r="H510" s="5">
        <v>-5.5404110867054865E-2</v>
      </c>
      <c r="I510" s="5">
        <v>9.7772427908120949E-3</v>
      </c>
      <c r="J510" s="5">
        <v>5.2065217912252455E-3</v>
      </c>
      <c r="K510" s="5">
        <v>-9.4289476376473152E-3</v>
      </c>
      <c r="L510" s="5">
        <v>5.2065217912252455E-3</v>
      </c>
      <c r="M510" s="5">
        <v>1.1921591555892824E-2</v>
      </c>
      <c r="N510" s="5">
        <v>1.7197291173380355E-2</v>
      </c>
      <c r="O510" s="5">
        <v>0</v>
      </c>
      <c r="P510" s="10">
        <v>1.122713010090285E-2</v>
      </c>
      <c r="Q510" s="18">
        <v>1992</v>
      </c>
      <c r="R510" s="14">
        <v>1.7648819303003015E-2</v>
      </c>
      <c r="S510" s="5">
        <v>4.0095521480275073E-3</v>
      </c>
      <c r="T510" s="5">
        <v>-3.2230492172770665E-2</v>
      </c>
      <c r="U510" s="5">
        <v>1.8575755068713399E-2</v>
      </c>
      <c r="V510" s="5">
        <v>1.286576680061184E-2</v>
      </c>
      <c r="W510" s="5">
        <v>3.7933274488912132E-4</v>
      </c>
      <c r="X510" s="5">
        <v>1.286576680061184E-2</v>
      </c>
      <c r="Y510" s="5">
        <v>1.8100331274753603E-2</v>
      </c>
      <c r="Z510" s="5">
        <v>2.2867406139550378E-2</v>
      </c>
      <c r="AA510" s="5">
        <v>1.899308275816064E-2</v>
      </c>
    </row>
    <row r="511" spans="1:27" x14ac:dyDescent="0.35">
      <c r="A511" s="61">
        <v>33753</v>
      </c>
      <c r="B511">
        <v>3.7151000000000001</v>
      </c>
      <c r="C511" s="1" t="str">
        <f t="shared" si="5"/>
        <v/>
      </c>
      <c r="D511" s="2">
        <v>1992</v>
      </c>
      <c r="E511" s="9">
        <v>6</v>
      </c>
      <c r="F511" s="5">
        <v>-1.2160435364647646E-2</v>
      </c>
      <c r="G511" s="5">
        <v>-1.0781376160424721E-2</v>
      </c>
      <c r="H511" s="5">
        <v>-0.11711317849813271</v>
      </c>
      <c r="I511" s="5">
        <v>-2.4250798063258108E-2</v>
      </c>
      <c r="J511" s="5">
        <v>-1.6498821164017394E-2</v>
      </c>
      <c r="K511" s="5">
        <v>-1.1212581021767471E-2</v>
      </c>
      <c r="L511" s="5">
        <v>-1.6498821164017394E-2</v>
      </c>
      <c r="M511" s="5">
        <v>-4.8143591612529292E-3</v>
      </c>
      <c r="N511" s="5">
        <v>5.5324650564457303E-3</v>
      </c>
      <c r="O511" s="5">
        <v>0</v>
      </c>
      <c r="P511" s="10">
        <v>-1.2212331023324871E-2</v>
      </c>
      <c r="Q511" s="18">
        <v>1992</v>
      </c>
      <c r="R511" s="14">
        <v>-3.1974832165375259E-3</v>
      </c>
      <c r="S511" s="5">
        <v>-2.3193989115958178E-3</v>
      </c>
      <c r="T511" s="5">
        <v>-8.7757820387669744E-2</v>
      </c>
      <c r="U511" s="5">
        <v>-1.4546686738043818E-2</v>
      </c>
      <c r="V511" s="5">
        <v>-9.3769228811875147E-3</v>
      </c>
      <c r="W511" s="5">
        <v>-3.5340362402685086E-3</v>
      </c>
      <c r="X511" s="5">
        <v>-9.3769228811875147E-3</v>
      </c>
      <c r="Y511" s="5">
        <v>1.5270249533667791E-3</v>
      </c>
      <c r="Z511" s="5">
        <v>1.0485805500896801E-2</v>
      </c>
      <c r="AA511" s="5">
        <v>-6.5507048658092412E-3</v>
      </c>
    </row>
    <row r="512" spans="1:27" x14ac:dyDescent="0.35">
      <c r="A512" s="61">
        <v>33785</v>
      </c>
      <c r="B512">
        <v>3.7343999999999999</v>
      </c>
      <c r="C512" s="1" t="str">
        <f t="shared" si="5"/>
        <v/>
      </c>
      <c r="D512" s="2">
        <v>1992</v>
      </c>
      <c r="E512" s="9">
        <v>7</v>
      </c>
      <c r="F512" s="5">
        <v>5.8622291559443387E-2</v>
      </c>
      <c r="G512" s="5">
        <v>4.9597952457316095E-2</v>
      </c>
      <c r="H512" s="5">
        <v>7.7702227956641431E-2</v>
      </c>
      <c r="I512" s="5">
        <v>7.6337831662682182E-2</v>
      </c>
      <c r="J512" s="5">
        <v>5.9686380382788368E-2</v>
      </c>
      <c r="K512" s="5">
        <v>4.5408133053933888E-2</v>
      </c>
      <c r="L512" s="5">
        <v>5.9686380382788368E-2</v>
      </c>
      <c r="M512" s="5">
        <v>4.5168291616128835E-2</v>
      </c>
      <c r="N512" s="5">
        <v>7.8063323706465709E-2</v>
      </c>
      <c r="O512" s="5">
        <v>0</v>
      </c>
      <c r="P512" s="10">
        <v>8.9210644466403893E-2</v>
      </c>
      <c r="Q512" s="18">
        <v>1992</v>
      </c>
      <c r="R512" s="14">
        <v>6.0387615836274222E-2</v>
      </c>
      <c r="S512" s="5">
        <v>5.2615113027559252E-2</v>
      </c>
      <c r="T512" s="5">
        <v>7.8682538286877782E-2</v>
      </c>
      <c r="U512" s="5">
        <v>7.7226418811551206E-2</v>
      </c>
      <c r="V512" s="5">
        <v>6.3074682458003753E-2</v>
      </c>
      <c r="W512" s="5">
        <v>4.911385470724168E-2</v>
      </c>
      <c r="X512" s="5">
        <v>6.3074682458003753E-2</v>
      </c>
      <c r="Y512" s="5">
        <v>4.8566606272903816E-2</v>
      </c>
      <c r="Z512" s="5">
        <v>8.1196649989334735E-2</v>
      </c>
      <c r="AA512" s="5">
        <v>9.2043816654205232E-2</v>
      </c>
    </row>
    <row r="513" spans="1:27" x14ac:dyDescent="0.35">
      <c r="A513" s="61">
        <v>33816</v>
      </c>
      <c r="B513">
        <v>3.2587000000000002</v>
      </c>
      <c r="C513" s="1" t="str">
        <f t="shared" si="5"/>
        <v/>
      </c>
      <c r="D513" s="2">
        <v>1992</v>
      </c>
      <c r="E513" s="9">
        <v>8</v>
      </c>
      <c r="F513" s="5">
        <v>-2.9969387286160457E-2</v>
      </c>
      <c r="G513" s="5">
        <v>-3.4570919543680953E-2</v>
      </c>
      <c r="H513" s="5">
        <v>-3.2816542370164244E-2</v>
      </c>
      <c r="I513" s="5">
        <v>-3.226078294135807E-2</v>
      </c>
      <c r="J513" s="5">
        <v>-2.9101393889816068E-2</v>
      </c>
      <c r="K513" s="5">
        <v>-3.2537723825240256E-2</v>
      </c>
      <c r="L513" s="5">
        <v>-2.9101393889816068E-2</v>
      </c>
      <c r="M513" s="5">
        <v>-2.9766343342445913E-2</v>
      </c>
      <c r="N513" s="5">
        <v>-2.8046331294790776E-2</v>
      </c>
      <c r="O513" s="5">
        <v>0</v>
      </c>
      <c r="P513" s="10">
        <v>-2.2680949727218465E-2</v>
      </c>
      <c r="Q513" s="18">
        <v>1992</v>
      </c>
      <c r="R513" s="14">
        <v>-2.4653394571311632E-2</v>
      </c>
      <c r="S513" s="5">
        <v>-2.8589468049774927E-2</v>
      </c>
      <c r="T513" s="5">
        <v>-2.6131705010195933E-2</v>
      </c>
      <c r="U513" s="5">
        <v>-2.5835608927588641E-2</v>
      </c>
      <c r="V513" s="5">
        <v>-2.3271265518353911E-2</v>
      </c>
      <c r="W513" s="5">
        <v>-2.6369003798379229E-2</v>
      </c>
      <c r="X513" s="5">
        <v>-2.3271265518353911E-2</v>
      </c>
      <c r="Y513" s="5">
        <v>-2.4670968996815642E-2</v>
      </c>
      <c r="Z513" s="5">
        <v>-2.2526952869508048E-2</v>
      </c>
      <c r="AA513" s="5">
        <v>-1.6521619301354717E-2</v>
      </c>
    </row>
    <row r="514" spans="1:27" x14ac:dyDescent="0.35">
      <c r="A514" s="61">
        <v>33847</v>
      </c>
      <c r="B514">
        <v>3.1896</v>
      </c>
      <c r="C514" s="1" t="str">
        <f t="shared" si="5"/>
        <v/>
      </c>
      <c r="D514" s="2">
        <v>1992</v>
      </c>
      <c r="E514" s="9">
        <v>9</v>
      </c>
      <c r="F514" s="5">
        <v>2.6245582821383274E-3</v>
      </c>
      <c r="G514" s="5">
        <v>2.2680086548162625E-2</v>
      </c>
      <c r="H514" s="5">
        <v>1.0366888807619191E-2</v>
      </c>
      <c r="I514" s="5">
        <v>9.8271500504716718E-3</v>
      </c>
      <c r="J514" s="5">
        <v>1.0801957917446823E-2</v>
      </c>
      <c r="K514" s="5">
        <v>1.9445351770374455E-2</v>
      </c>
      <c r="L514" s="5">
        <v>1.0801957917446823E-2</v>
      </c>
      <c r="M514" s="5">
        <v>1.000082741501118E-2</v>
      </c>
      <c r="N514" s="5">
        <v>1.2631329420003104E-2</v>
      </c>
      <c r="O514" s="5">
        <v>0</v>
      </c>
      <c r="P514" s="10">
        <v>1.7492385484927991E-3</v>
      </c>
      <c r="Q514" s="18">
        <v>1992</v>
      </c>
      <c r="R514" s="14">
        <v>1.0729753165631585E-2</v>
      </c>
      <c r="S514" s="5">
        <v>3.0017730173634533E-2</v>
      </c>
      <c r="T514" s="5">
        <v>1.7286849830876486E-2</v>
      </c>
      <c r="U514" s="5">
        <v>1.7095919042583417E-2</v>
      </c>
      <c r="V514" s="5">
        <v>1.6758219947915463E-2</v>
      </c>
      <c r="W514" s="5">
        <v>2.5943189077129621E-2</v>
      </c>
      <c r="X514" s="5">
        <v>1.6758219947915463E-2</v>
      </c>
      <c r="Y514" s="5">
        <v>1.7056038081837272E-2</v>
      </c>
      <c r="Z514" s="5">
        <v>1.8627005235985376E-2</v>
      </c>
      <c r="AA514" s="5">
        <v>6.3927287672101672E-3</v>
      </c>
    </row>
    <row r="515" spans="1:27" x14ac:dyDescent="0.35">
      <c r="A515" s="61">
        <v>33877</v>
      </c>
      <c r="B515">
        <v>2.9661</v>
      </c>
      <c r="C515" s="1" t="str">
        <f t="shared" si="5"/>
        <v/>
      </c>
      <c r="D515" s="2">
        <v>1992</v>
      </c>
      <c r="E515" s="9">
        <v>10</v>
      </c>
      <c r="F515" s="5">
        <v>-3.5816400070218671E-3</v>
      </c>
      <c r="G515" s="5">
        <v>4.2030226070897417E-2</v>
      </c>
      <c r="H515" s="5">
        <v>5.0293856536317355E-3</v>
      </c>
      <c r="I515" s="5">
        <v>3.8025550730489514E-3</v>
      </c>
      <c r="J515" s="5">
        <v>2.4972117504745393E-3</v>
      </c>
      <c r="K515" s="5">
        <v>3.0760370542331949E-2</v>
      </c>
      <c r="L515" s="5">
        <v>2.4972117504745393E-3</v>
      </c>
      <c r="M515" s="5">
        <v>2.7207172437673901E-3</v>
      </c>
      <c r="N515" s="5">
        <v>-5.3486312239500637E-3</v>
      </c>
      <c r="O515" s="5">
        <v>0</v>
      </c>
      <c r="P515" s="10">
        <v>-3.228902254334954E-2</v>
      </c>
      <c r="Q515" s="18">
        <v>1992</v>
      </c>
      <c r="R515" s="14">
        <v>-1.8036037697492843E-3</v>
      </c>
      <c r="S515" s="5">
        <v>4.4603057849047376E-2</v>
      </c>
      <c r="T515" s="5">
        <v>5.9234769244590202E-3</v>
      </c>
      <c r="U515" s="5">
        <v>4.6153964520084956E-3</v>
      </c>
      <c r="V515" s="5">
        <v>5.9017067513504311E-3</v>
      </c>
      <c r="W515" s="5">
        <v>3.4222390192700854E-2</v>
      </c>
      <c r="X515" s="5">
        <v>5.9017067513504311E-3</v>
      </c>
      <c r="Y515" s="5">
        <v>6.1641257531961412E-3</v>
      </c>
      <c r="Z515" s="5">
        <v>-2.2480954568573452E-3</v>
      </c>
      <c r="AA515" s="5">
        <v>-2.925760779369433E-2</v>
      </c>
    </row>
    <row r="516" spans="1:27" x14ac:dyDescent="0.35">
      <c r="A516" s="61">
        <v>33907</v>
      </c>
      <c r="B516">
        <v>2.9169</v>
      </c>
      <c r="C516" s="1" t="str">
        <f t="shared" si="5"/>
        <v/>
      </c>
      <c r="D516" s="2">
        <v>1992</v>
      </c>
      <c r="E516" s="9">
        <v>11</v>
      </c>
      <c r="F516" s="5">
        <v>-2.3066228762115915E-3</v>
      </c>
      <c r="G516" s="5">
        <v>-1.8601265798925428E-2</v>
      </c>
      <c r="H516" s="5">
        <v>-1.6603584279870662E-2</v>
      </c>
      <c r="I516" s="5">
        <v>-1.4708250162808034E-2</v>
      </c>
      <c r="J516" s="5">
        <v>-1.0903416164518747E-2</v>
      </c>
      <c r="K516" s="5">
        <v>-1.6130364163231176E-2</v>
      </c>
      <c r="L516" s="5">
        <v>-1.0903416164518747E-2</v>
      </c>
      <c r="M516" s="5">
        <v>-8.6174144565897117E-4</v>
      </c>
      <c r="N516" s="5">
        <v>-7.9362037655283327E-3</v>
      </c>
      <c r="O516" s="5">
        <v>0</v>
      </c>
      <c r="P516" s="10">
        <v>-1.0359735377108372E-2</v>
      </c>
      <c r="Q516" s="18">
        <v>1992</v>
      </c>
      <c r="R516" s="14">
        <v>3.2351334525016926E-3</v>
      </c>
      <c r="S516" s="5">
        <v>-1.2592220033001545E-2</v>
      </c>
      <c r="T516" s="5">
        <v>-9.6214148882083315E-3</v>
      </c>
      <c r="U516" s="5">
        <v>-7.9874442537241595E-3</v>
      </c>
      <c r="V516" s="5">
        <v>-4.8810019164610037E-3</v>
      </c>
      <c r="W516" s="5">
        <v>-9.9057105206005434E-3</v>
      </c>
      <c r="X516" s="5">
        <v>-4.8810019164610037E-3</v>
      </c>
      <c r="Y516" s="5">
        <v>4.374967052779598E-3</v>
      </c>
      <c r="Z516" s="5">
        <v>-2.2529356208098668E-3</v>
      </c>
      <c r="AA516" s="5">
        <v>-3.8191156323787402E-3</v>
      </c>
    </row>
    <row r="517" spans="1:27" x14ac:dyDescent="0.35">
      <c r="A517" s="61">
        <v>33938</v>
      </c>
      <c r="B517">
        <v>3.1915</v>
      </c>
      <c r="C517" s="1" t="str">
        <f t="shared" si="5"/>
        <v/>
      </c>
      <c r="D517" s="2">
        <v>1992</v>
      </c>
      <c r="E517" s="9">
        <v>12</v>
      </c>
      <c r="F517" s="5">
        <v>1.9979412044856905E-2</v>
      </c>
      <c r="G517" s="5">
        <v>1.6973587231812658E-2</v>
      </c>
      <c r="H517" s="5">
        <v>1.0902733299318488E-2</v>
      </c>
      <c r="I517" s="5">
        <v>1.1961847655034902E-2</v>
      </c>
      <c r="J517" s="5">
        <v>1.2994952022137705E-2</v>
      </c>
      <c r="K517" s="5">
        <v>1.8167111708510212E-2</v>
      </c>
      <c r="L517" s="5">
        <v>1.2994952022137705E-2</v>
      </c>
      <c r="M517" s="5">
        <v>1.3975104820983551E-2</v>
      </c>
      <c r="N517" s="5">
        <v>7.4733241842830323E-3</v>
      </c>
      <c r="O517" s="5">
        <v>0</v>
      </c>
      <c r="P517" s="10">
        <v>7.9896020814855875E-3</v>
      </c>
      <c r="Q517" s="18">
        <v>1992</v>
      </c>
      <c r="R517" s="14">
        <v>2.8072706257485754E-2</v>
      </c>
      <c r="S517" s="5">
        <v>2.4052661345094591E-2</v>
      </c>
      <c r="T517" s="5">
        <v>1.7928050269187729E-2</v>
      </c>
      <c r="U517" s="5">
        <v>1.9316534728995322E-2</v>
      </c>
      <c r="V517" s="5">
        <v>1.8945428365019924E-2</v>
      </c>
      <c r="W517" s="5">
        <v>2.4462439181106306E-2</v>
      </c>
      <c r="X517" s="5">
        <v>1.8945428365019924E-2</v>
      </c>
      <c r="Y517" s="5">
        <v>2.0929030507449299E-2</v>
      </c>
      <c r="Z517" s="5">
        <v>1.3588662987020972E-2</v>
      </c>
      <c r="AA517" s="5">
        <v>1.2876006666830296E-2</v>
      </c>
    </row>
    <row r="518" spans="1:27" x14ac:dyDescent="0.35">
      <c r="A518" s="61">
        <v>33969</v>
      </c>
      <c r="B518">
        <v>3.2791000000000001</v>
      </c>
      <c r="C518" s="1">
        <f t="shared" si="5"/>
        <v>3.2791000000000001</v>
      </c>
      <c r="D518" s="2">
        <v>1993</v>
      </c>
      <c r="E518" s="9">
        <v>1</v>
      </c>
      <c r="F518" s="5">
        <v>2.5356458764735405E-2</v>
      </c>
      <c r="G518" s="5">
        <v>3.9169716174992104E-2</v>
      </c>
      <c r="H518" s="5">
        <v>3.3887017771371812E-2</v>
      </c>
      <c r="I518" s="5">
        <v>3.2817028803953034E-2</v>
      </c>
      <c r="J518" s="5">
        <v>2.7085341297597949E-2</v>
      </c>
      <c r="K518" s="5">
        <v>3.405087642580313E-2</v>
      </c>
      <c r="L518" s="5">
        <v>2.7085341297597949E-2</v>
      </c>
      <c r="M518" s="5">
        <v>2.4559430696066149E-2</v>
      </c>
      <c r="N518" s="5">
        <v>2.2653095487289051E-2</v>
      </c>
      <c r="O518" s="5">
        <v>0</v>
      </c>
      <c r="P518" s="10">
        <v>1.8728908574067629E-2</v>
      </c>
      <c r="Q518" s="18">
        <v>1993</v>
      </c>
      <c r="R518" s="14">
        <v>2.6719571103936017E-2</v>
      </c>
      <c r="S518" s="5">
        <v>4.0988866027338221E-2</v>
      </c>
      <c r="T518" s="5">
        <v>3.4799121477752333E-2</v>
      </c>
      <c r="U518" s="5">
        <v>3.3646013222205527E-2</v>
      </c>
      <c r="V518" s="5">
        <v>2.9640197868564443E-2</v>
      </c>
      <c r="W518" s="5">
        <v>3.669311253201421E-2</v>
      </c>
      <c r="X518" s="5">
        <v>2.9640197868564443E-2</v>
      </c>
      <c r="Y518" s="5">
        <v>2.7116113625116393E-2</v>
      </c>
      <c r="Z518" s="5">
        <v>2.4851933863345645E-2</v>
      </c>
      <c r="AA518" s="5">
        <v>2.0770611178042783E-2</v>
      </c>
    </row>
    <row r="519" spans="1:27" x14ac:dyDescent="0.35">
      <c r="A519" s="61">
        <v>33998</v>
      </c>
      <c r="B519">
        <v>3.0528</v>
      </c>
      <c r="C519" s="1" t="str">
        <f t="shared" si="5"/>
        <v/>
      </c>
      <c r="D519" s="2">
        <v>1993</v>
      </c>
      <c r="E519" s="9">
        <v>2</v>
      </c>
      <c r="F519" s="5">
        <v>5.9238706835424551E-2</v>
      </c>
      <c r="G519" s="5">
        <v>6.1113327803429117E-2</v>
      </c>
      <c r="H519" s="5">
        <v>6.554145973879133E-2</v>
      </c>
      <c r="I519" s="5">
        <v>6.5397234785400424E-2</v>
      </c>
      <c r="J519" s="5">
        <v>6.5372728875605995E-2</v>
      </c>
      <c r="K519" s="5">
        <v>6.114537067583653E-2</v>
      </c>
      <c r="L519" s="5">
        <v>6.5372728875605995E-2</v>
      </c>
      <c r="M519" s="5">
        <v>5.9733936562485913E-2</v>
      </c>
      <c r="N519" s="5">
        <v>6.7497689943092964E-2</v>
      </c>
      <c r="O519" s="5">
        <v>0</v>
      </c>
      <c r="P519" s="10">
        <v>7.3412990622213167E-2</v>
      </c>
      <c r="Q519" s="18">
        <v>1993</v>
      </c>
      <c r="R519" s="14">
        <v>6.4803520590538441E-2</v>
      </c>
      <c r="S519" s="5">
        <v>6.733151743678023E-2</v>
      </c>
      <c r="T519" s="5">
        <v>7.2202269282985065E-2</v>
      </c>
      <c r="U519" s="5">
        <v>7.1810968270859962E-2</v>
      </c>
      <c r="V519" s="5">
        <v>7.1560909512716889E-2</v>
      </c>
      <c r="W519" s="5">
        <v>6.7424797985897955E-2</v>
      </c>
      <c r="X519" s="5">
        <v>7.1560909512716889E-2</v>
      </c>
      <c r="Y519" s="5">
        <v>6.5292736399110998E-2</v>
      </c>
      <c r="Z519" s="5">
        <v>7.364306429134175E-2</v>
      </c>
      <c r="AA519" s="5">
        <v>8.0387899578065358E-2</v>
      </c>
    </row>
    <row r="520" spans="1:27" x14ac:dyDescent="0.35">
      <c r="A520" s="61">
        <v>34026</v>
      </c>
      <c r="B520">
        <v>2.9855</v>
      </c>
      <c r="C520" s="1" t="str">
        <f t="shared" si="5"/>
        <v/>
      </c>
      <c r="D520" s="2">
        <v>1993</v>
      </c>
      <c r="E520" s="9">
        <v>3</v>
      </c>
      <c r="F520" s="5">
        <v>2.4611029274128103E-3</v>
      </c>
      <c r="G520" s="5">
        <v>2.8049671043204505E-3</v>
      </c>
      <c r="H520" s="5">
        <v>9.4870317761295772E-3</v>
      </c>
      <c r="I520" s="5">
        <v>7.8430470585512807E-3</v>
      </c>
      <c r="J520" s="5">
        <v>1.3086567310386321E-2</v>
      </c>
      <c r="K520" s="5">
        <v>7.5562067175207869E-3</v>
      </c>
      <c r="L520" s="5">
        <v>1.3086567310386321E-2</v>
      </c>
      <c r="M520" s="5">
        <v>8.0918943091362223E-3</v>
      </c>
      <c r="N520" s="5">
        <v>1.2544239212681919E-2</v>
      </c>
      <c r="O520" s="5">
        <v>0</v>
      </c>
      <c r="P520" s="10">
        <v>2.0924990315718876E-2</v>
      </c>
      <c r="Q520" s="18">
        <v>1993</v>
      </c>
      <c r="R520" s="14">
        <v>9.9350865795525545E-3</v>
      </c>
      <c r="S520" s="5">
        <v>9.239951180179928E-3</v>
      </c>
      <c r="T520" s="5">
        <v>1.5815397928375802E-2</v>
      </c>
      <c r="U520" s="5">
        <v>1.4513834435446635E-2</v>
      </c>
      <c r="V520" s="5">
        <v>1.8382361303004503E-2</v>
      </c>
      <c r="W520" s="5">
        <v>1.3217763331435598E-2</v>
      </c>
      <c r="X520" s="5">
        <v>1.8382361303004503E-2</v>
      </c>
      <c r="Y520" s="5">
        <v>1.4390576271241068E-2</v>
      </c>
      <c r="Z520" s="5">
        <v>1.8025185822161262E-2</v>
      </c>
      <c r="AA520" s="5">
        <v>2.516390256415359E-2</v>
      </c>
    </row>
    <row r="521" spans="1:27" x14ac:dyDescent="0.35">
      <c r="A521" s="61">
        <v>34059</v>
      </c>
      <c r="B521">
        <v>3.0078</v>
      </c>
      <c r="C521" s="1" t="str">
        <f t="shared" si="5"/>
        <v/>
      </c>
      <c r="D521" s="2">
        <v>1993</v>
      </c>
      <c r="E521" s="9">
        <v>4</v>
      </c>
      <c r="F521" s="5">
        <v>-1.0878889120434554E-2</v>
      </c>
      <c r="G521" s="5">
        <v>-1.6723854343961821E-2</v>
      </c>
      <c r="H521" s="5">
        <v>-1.4194088304859865E-2</v>
      </c>
      <c r="I521" s="5">
        <v>-1.4901241991529798E-2</v>
      </c>
      <c r="J521" s="5">
        <v>-1.405099913563259E-2</v>
      </c>
      <c r="K521" s="5">
        <v>-1.5755097776401637E-2</v>
      </c>
      <c r="L521" s="5">
        <v>-1.405099913563259E-2</v>
      </c>
      <c r="M521" s="5">
        <v>-8.8358463957357095E-3</v>
      </c>
      <c r="N521" s="5">
        <v>-1.3152553031149461E-2</v>
      </c>
      <c r="O521" s="5">
        <v>0</v>
      </c>
      <c r="P521" s="10">
        <v>-1.3997538300753761E-2</v>
      </c>
      <c r="Q521" s="18">
        <v>1993</v>
      </c>
      <c r="R521" s="14">
        <v>-9.5770018057134594E-3</v>
      </c>
      <c r="S521" s="5">
        <v>-1.4697072124445104E-2</v>
      </c>
      <c r="T521" s="5">
        <v>-1.3260581226810226E-2</v>
      </c>
      <c r="U521" s="5">
        <v>-1.4045915551059716E-2</v>
      </c>
      <c r="V521" s="5">
        <v>-1.1634990498714835E-2</v>
      </c>
      <c r="W521" s="5">
        <v>-1.3044811749260575E-2</v>
      </c>
      <c r="X521" s="5">
        <v>-1.1634990498714835E-2</v>
      </c>
      <c r="Y521" s="5">
        <v>-6.4545982048820876E-3</v>
      </c>
      <c r="Z521" s="5">
        <v>-1.1145135131296315E-2</v>
      </c>
      <c r="AA521" s="5">
        <v>-1.2243168739135543E-2</v>
      </c>
    </row>
    <row r="522" spans="1:27" x14ac:dyDescent="0.35">
      <c r="A522" s="61">
        <v>34089</v>
      </c>
      <c r="B522">
        <v>2.9271000000000003</v>
      </c>
      <c r="C522" s="1" t="str">
        <f t="shared" si="5"/>
        <v/>
      </c>
      <c r="D522" s="2">
        <v>1993</v>
      </c>
      <c r="E522" s="9">
        <v>5</v>
      </c>
      <c r="F522" s="5">
        <v>-4.8935603180299712E-3</v>
      </c>
      <c r="G522" s="5">
        <v>-1.610989013238141E-2</v>
      </c>
      <c r="H522" s="5">
        <v>-3.377901479670908E-3</v>
      </c>
      <c r="I522" s="5">
        <v>-1.6202545612694055E-3</v>
      </c>
      <c r="J522" s="5">
        <v>-7.9500349052862504E-3</v>
      </c>
      <c r="K522" s="5">
        <v>-1.825358238595302E-2</v>
      </c>
      <c r="L522" s="5">
        <v>-7.9500349052862504E-3</v>
      </c>
      <c r="M522" s="5">
        <v>-7.4436220959585523E-3</v>
      </c>
      <c r="N522" s="5">
        <v>-1.4008661124943187E-3</v>
      </c>
      <c r="O522" s="5">
        <v>0</v>
      </c>
      <c r="P522" s="10">
        <v>3.4517361724159955E-3</v>
      </c>
      <c r="Q522" s="18">
        <v>1993</v>
      </c>
      <c r="R522" s="14">
        <v>2.9188267950822761E-4</v>
      </c>
      <c r="S522" s="5">
        <v>-9.927504080951742E-3</v>
      </c>
      <c r="T522" s="5">
        <v>2.8803334393199191E-3</v>
      </c>
      <c r="U522" s="5">
        <v>4.4129716458607337E-3</v>
      </c>
      <c r="V522" s="5">
        <v>-2.245219195552622E-3</v>
      </c>
      <c r="W522" s="5">
        <v>-1.222878863737838E-2</v>
      </c>
      <c r="X522" s="5">
        <v>-2.245219195552622E-3</v>
      </c>
      <c r="Y522" s="5">
        <v>-2.3274616215376727E-3</v>
      </c>
      <c r="Z522" s="5">
        <v>4.2907184364000088E-3</v>
      </c>
      <c r="AA522" s="5">
        <v>9.7106548211398445E-3</v>
      </c>
    </row>
    <row r="523" spans="1:27" x14ac:dyDescent="0.35">
      <c r="A523" s="61">
        <v>34120</v>
      </c>
      <c r="B523">
        <v>3.0209000000000001</v>
      </c>
      <c r="C523" s="1" t="str">
        <f t="shared" si="5"/>
        <v/>
      </c>
      <c r="D523" s="2">
        <v>1993</v>
      </c>
      <c r="E523" s="9">
        <v>6</v>
      </c>
      <c r="F523" s="5">
        <v>2.126838582067362E-2</v>
      </c>
      <c r="G523" s="5">
        <v>3.7155046029113258E-2</v>
      </c>
      <c r="H523" s="5">
        <v>3.4581790967484642E-2</v>
      </c>
      <c r="I523" s="5">
        <v>3.2037124732005692E-2</v>
      </c>
      <c r="J523" s="5">
        <v>3.6597238214904342E-2</v>
      </c>
      <c r="K523" s="5">
        <v>3.840249176107724E-2</v>
      </c>
      <c r="L523" s="5">
        <v>3.6597238214904342E-2</v>
      </c>
      <c r="M523" s="5">
        <v>2.6801447282322192E-2</v>
      </c>
      <c r="N523" s="5">
        <v>3.7241949254482647E-2</v>
      </c>
      <c r="O523" s="5">
        <v>0</v>
      </c>
      <c r="P523" s="10">
        <v>4.0730557987890936E-2</v>
      </c>
      <c r="Q523" s="18">
        <v>1993</v>
      </c>
      <c r="R523" s="14">
        <v>3.0726028927070412E-2</v>
      </c>
      <c r="S523" s="5">
        <v>4.4975859930965943E-2</v>
      </c>
      <c r="T523" s="5">
        <v>4.226624483858793E-2</v>
      </c>
      <c r="U523" s="5">
        <v>4.014566347305653E-2</v>
      </c>
      <c r="V523" s="5">
        <v>4.3108500112184367E-2</v>
      </c>
      <c r="W523" s="5">
        <v>4.5380726794859952E-2</v>
      </c>
      <c r="X523" s="5">
        <v>4.3108500112184367E-2</v>
      </c>
      <c r="Y523" s="5">
        <v>3.4708165047770467E-2</v>
      </c>
      <c r="Z523" s="5">
        <v>4.364425949168782E-2</v>
      </c>
      <c r="AA523" s="5">
        <v>4.5946539508288774E-2</v>
      </c>
    </row>
    <row r="524" spans="1:27" x14ac:dyDescent="0.35">
      <c r="A524" s="61">
        <v>34150</v>
      </c>
      <c r="B524">
        <v>3.1316000000000002</v>
      </c>
      <c r="C524" s="1" t="str">
        <f t="shared" si="5"/>
        <v/>
      </c>
      <c r="D524" s="2">
        <v>1993</v>
      </c>
      <c r="E524" s="9">
        <v>7</v>
      </c>
      <c r="F524" s="5">
        <v>2.5578823842380791E-2</v>
      </c>
      <c r="G524" s="5">
        <v>3.6653483318102406E-2</v>
      </c>
      <c r="H524" s="5">
        <v>2.5248096105849317E-2</v>
      </c>
      <c r="I524" s="5">
        <v>2.5660484342259312E-2</v>
      </c>
      <c r="J524" s="5">
        <v>2.1636098838212395E-2</v>
      </c>
      <c r="K524" s="5">
        <v>5.2350726365674824E-2</v>
      </c>
      <c r="L524" s="5">
        <v>2.1636098838212395E-2</v>
      </c>
      <c r="M524" s="5">
        <v>2.3498102150931805E-2</v>
      </c>
      <c r="N524" s="5">
        <v>1.8550044217333261E-2</v>
      </c>
      <c r="O524" s="5">
        <v>0</v>
      </c>
      <c r="P524" s="10">
        <v>1.4640934403657819E-2</v>
      </c>
      <c r="Q524" s="18">
        <v>1993</v>
      </c>
      <c r="R524" s="14">
        <v>2.691198258015752E-2</v>
      </c>
      <c r="S524" s="5">
        <v>3.3169569868166458E-2</v>
      </c>
      <c r="T524" s="5">
        <v>2.6014880867766602E-2</v>
      </c>
      <c r="U524" s="5">
        <v>2.6430263068186331E-2</v>
      </c>
      <c r="V524" s="5">
        <v>2.3994706116617717E-2</v>
      </c>
      <c r="W524" s="5">
        <v>4.2927372948340613E-2</v>
      </c>
      <c r="X524" s="5">
        <v>2.3994706116617717E-2</v>
      </c>
      <c r="Y524" s="5">
        <v>2.5907548643063754E-2</v>
      </c>
      <c r="Z524" s="5">
        <v>2.1999075129681366E-2</v>
      </c>
      <c r="AA524" s="5">
        <v>1.8027543283318626E-2</v>
      </c>
    </row>
    <row r="525" spans="1:27" x14ac:dyDescent="0.35">
      <c r="A525" s="61">
        <v>34180</v>
      </c>
      <c r="B525">
        <v>3.0933000000000002</v>
      </c>
      <c r="C525" s="1" t="str">
        <f t="shared" si="5"/>
        <v/>
      </c>
      <c r="D525" s="2">
        <v>1993</v>
      </c>
      <c r="E525" s="9">
        <v>8</v>
      </c>
      <c r="F525" s="5">
        <v>2.7578977392704936E-2</v>
      </c>
      <c r="G525" s="5">
        <v>3.0116513939537001E-2</v>
      </c>
      <c r="H525" s="5">
        <v>3.2525941236913818E-2</v>
      </c>
      <c r="I525" s="5">
        <v>3.2646123741645675E-2</v>
      </c>
      <c r="J525" s="5">
        <v>2.6989071914108945E-2</v>
      </c>
      <c r="K525" s="5">
        <v>3.5917143543646959E-2</v>
      </c>
      <c r="L525" s="5">
        <v>2.6989071914108945E-2</v>
      </c>
      <c r="M525" s="5">
        <v>2.8375648140170875E-2</v>
      </c>
      <c r="N525" s="5">
        <v>2.1505790136086802E-2</v>
      </c>
      <c r="O525" s="5">
        <v>0</v>
      </c>
      <c r="P525" s="10">
        <v>1.2075631335543862E-2</v>
      </c>
      <c r="Q525" s="18">
        <v>1993</v>
      </c>
      <c r="R525" s="14">
        <v>3.253801620733137E-2</v>
      </c>
      <c r="S525" s="5">
        <v>3.7449149655397397E-2</v>
      </c>
      <c r="T525" s="5">
        <v>3.8944051183122518E-2</v>
      </c>
      <c r="U525" s="5">
        <v>3.8921335345696903E-2</v>
      </c>
      <c r="V525" s="5">
        <v>3.272213275656749E-2</v>
      </c>
      <c r="W525" s="5">
        <v>4.5798258610193023E-2</v>
      </c>
      <c r="X525" s="5">
        <v>3.272213275656749E-2</v>
      </c>
      <c r="Y525" s="5">
        <v>3.3846967025404621E-2</v>
      </c>
      <c r="Z525" s="5">
        <v>2.5656566642707823E-2</v>
      </c>
      <c r="AA525" s="5">
        <v>1.7258065852801464E-2</v>
      </c>
    </row>
    <row r="526" spans="1:27" x14ac:dyDescent="0.35">
      <c r="A526" s="61">
        <v>34212</v>
      </c>
      <c r="B526">
        <v>3.0804999999999998</v>
      </c>
      <c r="C526" s="1" t="str">
        <f t="shared" si="5"/>
        <v/>
      </c>
      <c r="D526" s="2">
        <v>1993</v>
      </c>
      <c r="E526" s="9">
        <v>9</v>
      </c>
      <c r="F526" s="5">
        <v>-2.4332675866252124E-2</v>
      </c>
      <c r="G526" s="5">
        <v>-3.2824767234770555E-2</v>
      </c>
      <c r="H526" s="5">
        <v>-2.9410583733742654E-2</v>
      </c>
      <c r="I526" s="5">
        <v>-2.9430453397163304E-2</v>
      </c>
      <c r="J526" s="5">
        <v>-2.4334816630833703E-2</v>
      </c>
      <c r="K526" s="5">
        <v>-3.1417905911752794E-2</v>
      </c>
      <c r="L526" s="5">
        <v>-2.4334816630833703E-2</v>
      </c>
      <c r="M526" s="5">
        <v>-2.2266247493466181E-2</v>
      </c>
      <c r="N526" s="5">
        <v>-2.8065961163637215E-2</v>
      </c>
      <c r="O526" s="5">
        <v>0</v>
      </c>
      <c r="P526" s="10">
        <v>-2.3598473788783852E-2</v>
      </c>
      <c r="Q526" s="18">
        <v>1993</v>
      </c>
      <c r="R526" s="14">
        <v>-1.7125845055164457E-2</v>
      </c>
      <c r="S526" s="5">
        <v>-2.6243466872777926E-2</v>
      </c>
      <c r="T526" s="5">
        <v>-2.3610996270495978E-2</v>
      </c>
      <c r="U526" s="5">
        <v>-2.345988575059036E-2</v>
      </c>
      <c r="V526" s="5">
        <v>-1.9198983377893681E-2</v>
      </c>
      <c r="W526" s="5">
        <v>-2.3863814421520118E-2</v>
      </c>
      <c r="X526" s="5">
        <v>-1.9198983377893681E-2</v>
      </c>
      <c r="Y526" s="5">
        <v>-1.6881279361722085E-2</v>
      </c>
      <c r="Z526" s="5">
        <v>-2.2345965496177067E-2</v>
      </c>
      <c r="AA526" s="5">
        <v>-1.9050739448097005E-2</v>
      </c>
    </row>
    <row r="527" spans="1:27" x14ac:dyDescent="0.35">
      <c r="A527" s="61">
        <v>34242</v>
      </c>
      <c r="B527">
        <v>3.0066999999999999</v>
      </c>
      <c r="C527" s="1" t="str">
        <f t="shared" si="5"/>
        <v/>
      </c>
      <c r="D527" s="2">
        <v>1993</v>
      </c>
      <c r="E527" s="9">
        <v>10</v>
      </c>
      <c r="F527" s="5">
        <v>-2.86552465114817E-2</v>
      </c>
      <c r="G527" s="5">
        <v>-3.5528703762469794E-3</v>
      </c>
      <c r="H527" s="5">
        <v>-2.9466682541372871E-2</v>
      </c>
      <c r="I527" s="5">
        <v>-2.7823161659133969E-2</v>
      </c>
      <c r="J527" s="5">
        <v>-3.8824801510871428E-2</v>
      </c>
      <c r="K527" s="5">
        <v>2.9220024422354253E-2</v>
      </c>
      <c r="L527" s="5">
        <v>-3.8824801510871428E-2</v>
      </c>
      <c r="M527" s="5">
        <v>-3.7769475456756296E-2</v>
      </c>
      <c r="N527" s="5">
        <v>-4.6144418216711565E-2</v>
      </c>
      <c r="O527" s="5">
        <v>0</v>
      </c>
      <c r="P527" s="10">
        <v>-4.8598431287283611E-2</v>
      </c>
      <c r="Q527" s="18">
        <v>1993</v>
      </c>
      <c r="R527" s="14">
        <v>-2.7696269967096211E-2</v>
      </c>
      <c r="S527" s="5">
        <v>-7.4532649190798177E-3</v>
      </c>
      <c r="T527" s="5">
        <v>-2.8671302955766323E-2</v>
      </c>
      <c r="U527" s="5">
        <v>-2.7026105862695483E-2</v>
      </c>
      <c r="V527" s="5">
        <v>-3.7138026570933132E-2</v>
      </c>
      <c r="W527" s="5">
        <v>2.0087735122690346E-2</v>
      </c>
      <c r="X527" s="5">
        <v>-3.7138026570933132E-2</v>
      </c>
      <c r="Y527" s="5">
        <v>-3.5952761205145574E-2</v>
      </c>
      <c r="Z527" s="5">
        <v>-4.3458814489423306E-2</v>
      </c>
      <c r="AA527" s="5">
        <v>-4.6002942909800379E-2</v>
      </c>
    </row>
    <row r="528" spans="1:27" x14ac:dyDescent="0.35">
      <c r="A528" s="61">
        <v>34271</v>
      </c>
      <c r="B528">
        <v>3.0760999999999998</v>
      </c>
      <c r="C528" s="1" t="str">
        <f t="shared" si="5"/>
        <v/>
      </c>
      <c r="D528" s="2">
        <v>1993</v>
      </c>
      <c r="E528" s="9">
        <v>11</v>
      </c>
      <c r="F528" s="5">
        <v>-6.1460351829705648E-2</v>
      </c>
      <c r="G528" s="5">
        <v>-7.036517893554721E-2</v>
      </c>
      <c r="H528" s="5">
        <v>-6.9806730207083598E-2</v>
      </c>
      <c r="I528" s="5">
        <v>-6.9415873556628899E-2</v>
      </c>
      <c r="J528" s="5">
        <v>-6.7185673761043119E-2</v>
      </c>
      <c r="K528" s="5">
        <v>-7.3462576231850304E-2</v>
      </c>
      <c r="L528" s="5">
        <v>-6.7185673761043119E-2</v>
      </c>
      <c r="M528" s="5">
        <v>-6.7330507398984024E-2</v>
      </c>
      <c r="N528" s="5">
        <v>-6.5657290343263355E-2</v>
      </c>
      <c r="O528" s="5">
        <v>0</v>
      </c>
      <c r="P528" s="10">
        <v>-6.234540970382977E-2</v>
      </c>
      <c r="Q528" s="18">
        <v>1993</v>
      </c>
      <c r="R528" s="14">
        <v>-5.5909581940443528E-2</v>
      </c>
      <c r="S528" s="5">
        <v>-6.2096509893447525E-2</v>
      </c>
      <c r="T528" s="5">
        <v>-6.3088574403541348E-2</v>
      </c>
      <c r="U528" s="5">
        <v>-6.286014984371284E-2</v>
      </c>
      <c r="V528" s="5">
        <v>-6.0419868856661958E-2</v>
      </c>
      <c r="W528" s="5">
        <v>-6.3055070337678598E-2</v>
      </c>
      <c r="X528" s="5">
        <v>-6.0419868856661958E-2</v>
      </c>
      <c r="Y528" s="5">
        <v>-6.0971630813573631E-2</v>
      </c>
      <c r="Z528" s="5">
        <v>-6.0476815986006779E-2</v>
      </c>
      <c r="AA528" s="5">
        <v>-5.5978926807084828E-2</v>
      </c>
    </row>
    <row r="529" spans="1:27" x14ac:dyDescent="0.35">
      <c r="A529" s="61">
        <v>34303</v>
      </c>
      <c r="B529">
        <v>3.165</v>
      </c>
      <c r="C529" s="1" t="str">
        <f t="shared" si="5"/>
        <v/>
      </c>
      <c r="D529" s="2">
        <v>1993</v>
      </c>
      <c r="E529" s="9">
        <v>12</v>
      </c>
      <c r="F529" s="5">
        <v>1.5864868418798018E-2</v>
      </c>
      <c r="G529" s="5">
        <v>4.7803001217204717E-2</v>
      </c>
      <c r="H529" s="5">
        <v>3.5673780648572587E-2</v>
      </c>
      <c r="I529" s="5">
        <v>3.5155737700698887E-2</v>
      </c>
      <c r="J529" s="5">
        <v>2.5958621991290915E-2</v>
      </c>
      <c r="K529" s="5">
        <v>6.8730919209243221E-2</v>
      </c>
      <c r="L529" s="5">
        <v>2.5958621991290915E-2</v>
      </c>
      <c r="M529" s="5">
        <v>2.5016006436807063E-2</v>
      </c>
      <c r="N529" s="5">
        <v>1.7328536217059237E-2</v>
      </c>
      <c r="O529" s="5">
        <v>0</v>
      </c>
      <c r="P529" s="10">
        <v>1.6543042818186644E-2</v>
      </c>
      <c r="Q529" s="18">
        <v>1993</v>
      </c>
      <c r="R529" s="14">
        <v>2.396916856929409E-2</v>
      </c>
      <c r="S529" s="5">
        <v>5.5801801464439804E-2</v>
      </c>
      <c r="T529" s="5">
        <v>4.2239819539066706E-2</v>
      </c>
      <c r="U529" s="5">
        <v>4.1902957430902041E-2</v>
      </c>
      <c r="V529" s="5">
        <v>3.1701399189927704E-2</v>
      </c>
      <c r="W529" s="5">
        <v>7.8486614240720343E-2</v>
      </c>
      <c r="X529" s="5">
        <v>3.1701399189927704E-2</v>
      </c>
      <c r="Y529" s="5">
        <v>3.1042394619833328E-2</v>
      </c>
      <c r="Z529" s="5">
        <v>2.3693584258477427E-2</v>
      </c>
      <c r="AA529" s="5">
        <v>2.1550462471966014E-2</v>
      </c>
    </row>
    <row r="530" spans="1:27" x14ac:dyDescent="0.35">
      <c r="A530" s="61">
        <v>34334</v>
      </c>
      <c r="B530">
        <v>3.1145999999999998</v>
      </c>
      <c r="C530" s="1">
        <f t="shared" si="5"/>
        <v>3.1145999999999998</v>
      </c>
      <c r="D530" s="2">
        <v>1994</v>
      </c>
      <c r="E530" s="9">
        <v>1</v>
      </c>
      <c r="F530" s="5">
        <v>-2.0712221462998462E-2</v>
      </c>
      <c r="G530" s="5">
        <v>-1.7520214871322947E-2</v>
      </c>
      <c r="H530" s="5">
        <v>-1.5467816015277389E-2</v>
      </c>
      <c r="I530" s="5">
        <v>-1.6706946725194863E-2</v>
      </c>
      <c r="J530" s="5">
        <v>-1.3192996681135057E-2</v>
      </c>
      <c r="K530" s="5">
        <v>-2.212306300251448E-2</v>
      </c>
      <c r="L530" s="5">
        <v>-1.3192996681135057E-2</v>
      </c>
      <c r="M530" s="5">
        <v>-1.0627448751327324E-2</v>
      </c>
      <c r="N530" s="5">
        <v>-6.8354005561224659E-3</v>
      </c>
      <c r="O530" s="5">
        <v>0</v>
      </c>
      <c r="P530" s="10">
        <v>6.0829464631792767E-5</v>
      </c>
      <c r="Q530" s="18">
        <v>1994</v>
      </c>
      <c r="R530" s="14">
        <v>-1.9980737705077023E-2</v>
      </c>
      <c r="S530" s="5">
        <v>-1.9363717921404046E-2</v>
      </c>
      <c r="T530" s="5">
        <v>-1.4752263878190772E-2</v>
      </c>
      <c r="U530" s="5">
        <v>-1.5980633528640056E-2</v>
      </c>
      <c r="V530" s="5">
        <v>-1.2112315907259089E-2</v>
      </c>
      <c r="W530" s="5">
        <v>-2.6925839059693719E-2</v>
      </c>
      <c r="X530" s="5">
        <v>-1.2112315907259089E-2</v>
      </c>
      <c r="Y530" s="5">
        <v>-9.4942846888409291E-3</v>
      </c>
      <c r="Z530" s="5">
        <v>-4.9865564561706079E-3</v>
      </c>
      <c r="AA530" s="5">
        <v>1.5156970318221466E-3</v>
      </c>
    </row>
    <row r="531" spans="1:27" x14ac:dyDescent="0.35">
      <c r="A531" s="61">
        <v>34365</v>
      </c>
      <c r="B531">
        <v>3.0282</v>
      </c>
      <c r="C531" s="1" t="str">
        <f t="shared" si="5"/>
        <v/>
      </c>
      <c r="D531" s="2">
        <v>1994</v>
      </c>
      <c r="E531" s="9">
        <v>2</v>
      </c>
      <c r="F531" s="5">
        <v>-6.9664730540048569E-2</v>
      </c>
      <c r="G531" s="5">
        <v>-6.3326027776635471E-2</v>
      </c>
      <c r="H531" s="5">
        <v>-7.1967484389319797E-2</v>
      </c>
      <c r="I531" s="5">
        <v>-7.0938338945882223E-2</v>
      </c>
      <c r="J531" s="5">
        <v>-7.5123803725419269E-2</v>
      </c>
      <c r="K531" s="5">
        <v>-6.397137159902111E-2</v>
      </c>
      <c r="L531" s="5">
        <v>-7.5123803725419269E-2</v>
      </c>
      <c r="M531" s="5">
        <v>-7.7398801708004741E-2</v>
      </c>
      <c r="N531" s="5">
        <v>-6.6220514183772269E-2</v>
      </c>
      <c r="O531" s="5">
        <v>0</v>
      </c>
      <c r="P531" s="10">
        <v>-7.427071092639255E-2</v>
      </c>
      <c r="Q531" s="18">
        <v>1994</v>
      </c>
      <c r="R531" s="14">
        <v>-6.3695480343785596E-2</v>
      </c>
      <c r="S531" s="5">
        <v>-5.4301515514621854E-2</v>
      </c>
      <c r="T531" s="5">
        <v>-6.478317094644527E-2</v>
      </c>
      <c r="U531" s="5">
        <v>-6.3922820132603975E-2</v>
      </c>
      <c r="V531" s="5">
        <v>-6.7933554614738448E-2</v>
      </c>
      <c r="W531" s="5">
        <v>-5.251187481024016E-2</v>
      </c>
      <c r="X531" s="5">
        <v>-6.7933554614738448E-2</v>
      </c>
      <c r="Y531" s="5">
        <v>-7.0649281924849691E-2</v>
      </c>
      <c r="Z531" s="5">
        <v>-6.0743822705361127E-2</v>
      </c>
      <c r="AA531" s="5">
        <v>-6.7609971509331943E-2</v>
      </c>
    </row>
    <row r="532" spans="1:27" x14ac:dyDescent="0.35">
      <c r="A532" s="61">
        <v>34393</v>
      </c>
      <c r="B532">
        <v>3.3222</v>
      </c>
      <c r="C532" s="1" t="str">
        <f t="shared" si="5"/>
        <v/>
      </c>
      <c r="D532" s="2">
        <v>1994</v>
      </c>
      <c r="E532" s="9">
        <v>3</v>
      </c>
      <c r="F532" s="5">
        <v>-6.4989461423214101E-2</v>
      </c>
      <c r="G532" s="5">
        <v>-6.18783130659631E-2</v>
      </c>
      <c r="H532" s="5">
        <v>-6.2658612364998367E-2</v>
      </c>
      <c r="I532" s="5">
        <v>-6.3218106749477185E-2</v>
      </c>
      <c r="J532" s="5">
        <v>-6.1950239465962828E-2</v>
      </c>
      <c r="K532" s="5">
        <v>-5.2666014393346131E-2</v>
      </c>
      <c r="L532" s="5">
        <v>-6.1950239465962828E-2</v>
      </c>
      <c r="M532" s="5">
        <v>-6.1528028944784319E-2</v>
      </c>
      <c r="N532" s="5">
        <v>-6.7678894711833068E-2</v>
      </c>
      <c r="O532" s="5">
        <v>0</v>
      </c>
      <c r="P532" s="10">
        <v>-7.6018199016918003E-2</v>
      </c>
      <c r="Q532" s="18">
        <v>1994</v>
      </c>
      <c r="R532" s="14">
        <v>-5.6154329509174976E-2</v>
      </c>
      <c r="S532" s="5">
        <v>-5.4079665291390362E-2</v>
      </c>
      <c r="T532" s="5">
        <v>-5.5690353254088144E-2</v>
      </c>
      <c r="U532" s="5">
        <v>-5.6028267469905142E-2</v>
      </c>
      <c r="V532" s="5">
        <v>-5.5683288139941341E-2</v>
      </c>
      <c r="W532" s="5">
        <v>-4.3951045723383979E-2</v>
      </c>
      <c r="X532" s="5">
        <v>-5.5683288139941341E-2</v>
      </c>
      <c r="Y532" s="5">
        <v>-5.499354972086927E-2</v>
      </c>
      <c r="Z532" s="5">
        <v>-6.0598388941895287E-2</v>
      </c>
      <c r="AA532" s="5">
        <v>-7.0394233152341945E-2</v>
      </c>
    </row>
    <row r="533" spans="1:27" x14ac:dyDescent="0.35">
      <c r="A533" s="61">
        <v>34424</v>
      </c>
      <c r="B533">
        <v>3.57</v>
      </c>
      <c r="C533" s="1" t="str">
        <f t="shared" si="5"/>
        <v/>
      </c>
      <c r="D533" s="2">
        <v>1994</v>
      </c>
      <c r="E533" s="9">
        <v>4</v>
      </c>
      <c r="F533" s="5">
        <v>-1.679291971400054E-3</v>
      </c>
      <c r="G533" s="5">
        <v>1.9724617476011012E-2</v>
      </c>
      <c r="H533" s="5">
        <v>1.5489383380315438E-2</v>
      </c>
      <c r="I533" s="5">
        <v>1.4217603696621431E-2</v>
      </c>
      <c r="J533" s="5">
        <v>8.1611927951206909E-3</v>
      </c>
      <c r="K533" s="5">
        <v>1.4210602144096146E-2</v>
      </c>
      <c r="L533" s="5">
        <v>8.1611927951206909E-3</v>
      </c>
      <c r="M533" s="5">
        <v>5.4441751681267919E-3</v>
      </c>
      <c r="N533" s="5">
        <v>1.9330865361884567E-2</v>
      </c>
      <c r="O533" s="5">
        <v>0</v>
      </c>
      <c r="P533" s="10">
        <v>8.8590173317023759E-3</v>
      </c>
      <c r="Q533" s="18">
        <v>1994</v>
      </c>
      <c r="R533" s="14">
        <v>-7.1000730989789979E-4</v>
      </c>
      <c r="S533" s="5">
        <v>1.7877278824856645E-2</v>
      </c>
      <c r="T533" s="5">
        <v>1.6564746921467949E-2</v>
      </c>
      <c r="U533" s="5">
        <v>1.5287163367360438E-2</v>
      </c>
      <c r="V533" s="5">
        <v>9.6463681593758534E-3</v>
      </c>
      <c r="W533" s="5">
        <v>9.0343072481000996E-3</v>
      </c>
      <c r="X533" s="5">
        <v>9.6463681593758534E-3</v>
      </c>
      <c r="Y533" s="5">
        <v>7.0010725229112097E-3</v>
      </c>
      <c r="Z533" s="5">
        <v>2.169970988588836E-2</v>
      </c>
      <c r="AA533" s="5">
        <v>1.0935020078949411E-2</v>
      </c>
    </row>
    <row r="534" spans="1:27" x14ac:dyDescent="0.35">
      <c r="A534" s="61">
        <v>34453</v>
      </c>
      <c r="B534">
        <v>3.7597</v>
      </c>
      <c r="C534" s="1" t="str">
        <f t="shared" si="5"/>
        <v/>
      </c>
      <c r="D534" s="2">
        <v>1994</v>
      </c>
      <c r="E534" s="9">
        <v>5</v>
      </c>
      <c r="F534" s="5">
        <v>-6.2944015852766433E-2</v>
      </c>
      <c r="G534" s="5">
        <v>-7.9619217245749066E-2</v>
      </c>
      <c r="H534" s="5">
        <v>-6.7767839480821518E-2</v>
      </c>
      <c r="I534" s="5">
        <v>-6.7580167522652668E-2</v>
      </c>
      <c r="J534" s="5">
        <v>-6.4142941716947927E-2</v>
      </c>
      <c r="K534" s="5">
        <v>-8.1146059496807643E-2</v>
      </c>
      <c r="L534" s="5">
        <v>-6.4142941716947927E-2</v>
      </c>
      <c r="M534" s="5">
        <v>-5.9604691310197924E-2</v>
      </c>
      <c r="N534" s="5">
        <v>-6.6897222504827492E-2</v>
      </c>
      <c r="O534" s="5">
        <v>0</v>
      </c>
      <c r="P534" s="10">
        <v>-6.7133942735211796E-2</v>
      </c>
      <c r="Q534" s="18">
        <v>1994</v>
      </c>
      <c r="R534" s="14">
        <v>-5.6112065140558651E-2</v>
      </c>
      <c r="S534" s="5">
        <v>-7.0130082258002963E-2</v>
      </c>
      <c r="T534" s="5">
        <v>-5.9895093510776237E-2</v>
      </c>
      <c r="U534" s="5">
        <v>-5.987132964310736E-2</v>
      </c>
      <c r="V534" s="5">
        <v>-5.5936038084779496E-2</v>
      </c>
      <c r="W534" s="5">
        <v>-6.9575490398597561E-2</v>
      </c>
      <c r="X534" s="5">
        <v>-5.5936038084779496E-2</v>
      </c>
      <c r="Y534" s="5">
        <v>-5.1915695606140087E-2</v>
      </c>
      <c r="Z534" s="5">
        <v>-6.0575591221974825E-2</v>
      </c>
      <c r="AA534" s="5">
        <v>-5.9213212330201506E-2</v>
      </c>
    </row>
    <row r="535" spans="1:27" x14ac:dyDescent="0.35">
      <c r="A535" s="61">
        <v>34485</v>
      </c>
      <c r="B535">
        <v>4.2365000000000004</v>
      </c>
      <c r="C535" s="1" t="str">
        <f t="shared" si="5"/>
        <v/>
      </c>
      <c r="D535" s="2">
        <v>1994</v>
      </c>
      <c r="E535" s="9">
        <v>6</v>
      </c>
      <c r="F535" s="5">
        <v>-5.0871752254594754E-2</v>
      </c>
      <c r="G535" s="5">
        <v>-5.326082722101344E-2</v>
      </c>
      <c r="H535" s="5">
        <v>-5.0345610640244232E-2</v>
      </c>
      <c r="I535" s="5">
        <v>-5.1664959071185027E-2</v>
      </c>
      <c r="J535" s="5">
        <v>-4.8840322766508071E-2</v>
      </c>
      <c r="K535" s="5">
        <v>-4.5164977966762547E-2</v>
      </c>
      <c r="L535" s="5">
        <v>-4.8840322766508071E-2</v>
      </c>
      <c r="M535" s="5">
        <v>-4.9279573264585652E-2</v>
      </c>
      <c r="N535" s="5">
        <v>-6.2731293424843126E-2</v>
      </c>
      <c r="O535" s="5">
        <v>0</v>
      </c>
      <c r="P535" s="10">
        <v>-5.1007738951143633E-2</v>
      </c>
      <c r="Q535" s="18">
        <v>1994</v>
      </c>
      <c r="R535" s="14">
        <v>-4.1239726104447066E-2</v>
      </c>
      <c r="S535" s="5">
        <v>-4.4791931639054268E-2</v>
      </c>
      <c r="T535" s="5">
        <v>-4.2800832056582576E-2</v>
      </c>
      <c r="U535" s="5">
        <v>-4.3825492631552151E-2</v>
      </c>
      <c r="V535" s="5">
        <v>-4.2073738494364112E-2</v>
      </c>
      <c r="W535" s="5">
        <v>-3.581138557149853E-2</v>
      </c>
      <c r="X535" s="5">
        <v>-4.2073738494364112E-2</v>
      </c>
      <c r="Y535" s="5">
        <v>-4.2198763369017997E-2</v>
      </c>
      <c r="Z535" s="5">
        <v>-5.5052919627408659E-2</v>
      </c>
      <c r="AA535" s="5">
        <v>-4.4914738536041533E-2</v>
      </c>
    </row>
    <row r="536" spans="1:27" x14ac:dyDescent="0.35">
      <c r="A536" s="61">
        <v>34515</v>
      </c>
      <c r="B536">
        <v>4.2225000000000001</v>
      </c>
      <c r="C536" s="1" t="str">
        <f t="shared" si="5"/>
        <v/>
      </c>
      <c r="D536" s="2">
        <v>1994</v>
      </c>
      <c r="E536" s="9">
        <v>7</v>
      </c>
      <c r="F536" s="5">
        <v>4.8746831137913983E-2</v>
      </c>
      <c r="G536" s="5">
        <v>5.3417703072616382E-2</v>
      </c>
      <c r="H536" s="5">
        <v>5.3911266941906517E-2</v>
      </c>
      <c r="I536" s="5">
        <v>5.3559482786881725E-2</v>
      </c>
      <c r="J536" s="5">
        <v>4.6076478495106189E-2</v>
      </c>
      <c r="K536" s="5">
        <v>4.8906532765339468E-2</v>
      </c>
      <c r="L536" s="5">
        <v>4.6076478495106189E-2</v>
      </c>
      <c r="M536" s="5">
        <v>4.5617513641032607E-2</v>
      </c>
      <c r="N536" s="5">
        <v>5.3302055872711022E-2</v>
      </c>
      <c r="O536" s="5">
        <v>0</v>
      </c>
      <c r="P536" s="10">
        <v>4.533983793671776E-2</v>
      </c>
      <c r="Q536" s="18">
        <v>1994</v>
      </c>
      <c r="R536" s="14">
        <v>4.9784313510170694E-2</v>
      </c>
      <c r="S536" s="5">
        <v>5.5501693914198208E-2</v>
      </c>
      <c r="T536" s="5">
        <v>5.498257244963748E-2</v>
      </c>
      <c r="U536" s="5">
        <v>5.460632020981996E-2</v>
      </c>
      <c r="V536" s="5">
        <v>4.8668635522075392E-2</v>
      </c>
      <c r="W536" s="5">
        <v>5.151055776136277E-2</v>
      </c>
      <c r="X536" s="5">
        <v>4.8668635522075392E-2</v>
      </c>
      <c r="Y536" s="5">
        <v>4.8237022093680526E-2</v>
      </c>
      <c r="Z536" s="5">
        <v>5.5668742468203566E-2</v>
      </c>
      <c r="AA536" s="5">
        <v>4.7764382941267211E-2</v>
      </c>
    </row>
    <row r="537" spans="1:27" x14ac:dyDescent="0.35">
      <c r="A537" s="61">
        <v>34544</v>
      </c>
      <c r="B537">
        <v>4.4164000000000003</v>
      </c>
      <c r="C537" s="1" t="str">
        <f t="shared" si="5"/>
        <v/>
      </c>
      <c r="D537" s="2">
        <v>1994</v>
      </c>
      <c r="E537" s="9">
        <v>8</v>
      </c>
      <c r="F537" s="5">
        <v>1.1256237027174227E-2</v>
      </c>
      <c r="G537" s="5">
        <v>1.2746827436835178E-2</v>
      </c>
      <c r="H537" s="5">
        <v>1.5421237753047067E-2</v>
      </c>
      <c r="I537" s="5">
        <v>1.4870602613740741E-2</v>
      </c>
      <c r="J537" s="5">
        <v>1.226352791077074E-2</v>
      </c>
      <c r="K537" s="5">
        <v>8.0711519224487029E-3</v>
      </c>
      <c r="L537" s="5">
        <v>1.226352791077074E-2</v>
      </c>
      <c r="M537" s="5">
        <v>1.3860858235698405E-2</v>
      </c>
      <c r="N537" s="5">
        <v>1.2807288030612497E-2</v>
      </c>
      <c r="O537" s="5">
        <v>0</v>
      </c>
      <c r="P537" s="10">
        <v>3.1547723039140871E-2</v>
      </c>
      <c r="Q537" s="18">
        <v>1994</v>
      </c>
      <c r="R537" s="14">
        <v>1.8578141184553223E-2</v>
      </c>
      <c r="S537" s="5">
        <v>2.085113251401987E-2</v>
      </c>
      <c r="T537" s="5">
        <v>2.35369160538881E-2</v>
      </c>
      <c r="U537" s="5">
        <v>2.2744121070542231E-2</v>
      </c>
      <c r="V537" s="5">
        <v>2.0172124847833092E-2</v>
      </c>
      <c r="W537" s="5">
        <v>1.6252495485153416E-2</v>
      </c>
      <c r="X537" s="5">
        <v>2.0172124847833092E-2</v>
      </c>
      <c r="Y537" s="5">
        <v>2.2038771536992824E-2</v>
      </c>
      <c r="Z537" s="5">
        <v>1.975730078037307E-2</v>
      </c>
      <c r="AA537" s="5">
        <v>3.9735286641549419E-2</v>
      </c>
    </row>
    <row r="538" spans="1:27" x14ac:dyDescent="0.35">
      <c r="A538" s="61">
        <v>34577</v>
      </c>
      <c r="B538">
        <v>4.5758000000000001</v>
      </c>
      <c r="C538" s="1" t="str">
        <f t="shared" si="5"/>
        <v/>
      </c>
      <c r="D538" s="2">
        <v>1994</v>
      </c>
      <c r="E538" s="9">
        <v>9</v>
      </c>
      <c r="F538" s="5">
        <v>-4.8959380970567172E-2</v>
      </c>
      <c r="G538" s="5">
        <v>-4.2558716327127974E-2</v>
      </c>
      <c r="H538" s="5">
        <v>-3.3255320818267708E-2</v>
      </c>
      <c r="I538" s="5">
        <v>-3.4612049782663641E-2</v>
      </c>
      <c r="J538" s="5">
        <v>-4.8769685385593821E-2</v>
      </c>
      <c r="K538" s="5">
        <v>-4.610199475065347E-2</v>
      </c>
      <c r="L538" s="5">
        <v>-4.8769685385593821E-2</v>
      </c>
      <c r="M538" s="5">
        <v>-4.7739784325615348E-2</v>
      </c>
      <c r="N538" s="5">
        <v>-4.786689949506065E-2</v>
      </c>
      <c r="O538" s="5">
        <v>0</v>
      </c>
      <c r="P538" s="10">
        <v>-5.0849907643135614E-2</v>
      </c>
      <c r="Q538" s="18">
        <v>1994</v>
      </c>
      <c r="R538" s="14">
        <v>-3.9394930209178086E-2</v>
      </c>
      <c r="S538" s="5">
        <v>-3.5454902072019026E-2</v>
      </c>
      <c r="T538" s="5">
        <v>-2.5165457646262653E-2</v>
      </c>
      <c r="U538" s="5">
        <v>-2.6250377167064642E-2</v>
      </c>
      <c r="V538" s="5">
        <v>-4.1680988759503816E-2</v>
      </c>
      <c r="W538" s="5">
        <v>-3.905807860513491E-2</v>
      </c>
      <c r="X538" s="5">
        <v>-4.1680988759503816E-2</v>
      </c>
      <c r="Y538" s="5">
        <v>-4.102540208896166E-2</v>
      </c>
      <c r="Z538" s="5">
        <v>-4.0360537593008894E-2</v>
      </c>
      <c r="AA538" s="5">
        <v>-4.4943427308312411E-2</v>
      </c>
    </row>
    <row r="539" spans="1:27" x14ac:dyDescent="0.35">
      <c r="A539" s="61">
        <v>34607</v>
      </c>
      <c r="B539">
        <v>4.7239000000000004</v>
      </c>
      <c r="C539" s="1" t="str">
        <f t="shared" si="5"/>
        <v/>
      </c>
      <c r="D539" s="2">
        <v>1994</v>
      </c>
      <c r="E539" s="9">
        <v>10</v>
      </c>
      <c r="F539" s="5">
        <v>4.4844410936234445E-3</v>
      </c>
      <c r="G539" s="5">
        <v>1.1354402573522347E-3</v>
      </c>
      <c r="H539" s="5">
        <v>7.6500272478616316E-3</v>
      </c>
      <c r="I539" s="5">
        <v>8.0233584622602609E-3</v>
      </c>
      <c r="J539" s="5">
        <v>-7.1975683625432911E-3</v>
      </c>
      <c r="K539" s="5">
        <v>-3.7604949092476326E-3</v>
      </c>
      <c r="L539" s="5">
        <v>-7.1975683625432911E-3</v>
      </c>
      <c r="M539" s="5">
        <v>-4.3784055909263774E-3</v>
      </c>
      <c r="N539" s="5">
        <v>8.3565165187541538E-4</v>
      </c>
      <c r="O539" s="5">
        <v>0</v>
      </c>
      <c r="P539" s="10">
        <v>-1.207829437896394E-2</v>
      </c>
      <c r="Q539" s="18">
        <v>1994</v>
      </c>
      <c r="R539" s="14">
        <v>5.5352884143672742E-3</v>
      </c>
      <c r="S539" s="5">
        <v>3.2043781119661832E-3</v>
      </c>
      <c r="T539" s="5">
        <v>8.7042010157927421E-3</v>
      </c>
      <c r="U539" s="5">
        <v>9.054952060183653E-3</v>
      </c>
      <c r="V539" s="5">
        <v>-4.6006901181934101E-3</v>
      </c>
      <c r="W539" s="5">
        <v>-1.1692664429370997E-3</v>
      </c>
      <c r="X539" s="5">
        <v>-4.6006901181934101E-3</v>
      </c>
      <c r="Y539" s="5">
        <v>-1.7494611965834924E-3</v>
      </c>
      <c r="Z539" s="5">
        <v>3.1991561157547403E-3</v>
      </c>
      <c r="AA539" s="5">
        <v>-9.6450957691684297E-3</v>
      </c>
    </row>
    <row r="540" spans="1:27" x14ac:dyDescent="0.35">
      <c r="A540" s="61">
        <v>34638</v>
      </c>
      <c r="B540">
        <v>5.0678000000000001</v>
      </c>
      <c r="C540" s="1" t="str">
        <f t="shared" si="5"/>
        <v/>
      </c>
      <c r="D540" s="2">
        <v>1994</v>
      </c>
      <c r="E540" s="9">
        <v>11</v>
      </c>
      <c r="F540" s="5">
        <v>8.5285188364739861E-3</v>
      </c>
      <c r="G540" s="5">
        <v>-1.2760575700701294E-2</v>
      </c>
      <c r="H540" s="5">
        <v>-1.4046880747613091E-2</v>
      </c>
      <c r="I540" s="5">
        <v>-1.4020219886309533E-2</v>
      </c>
      <c r="J540" s="5">
        <v>1.0485745571354199E-3</v>
      </c>
      <c r="K540" s="5">
        <v>-6.2560759621671188E-4</v>
      </c>
      <c r="L540" s="5">
        <v>1.0485745571354199E-3</v>
      </c>
      <c r="M540" s="5">
        <v>-8.0704301554831142E-3</v>
      </c>
      <c r="N540" s="5">
        <v>-1.4687448207752207E-2</v>
      </c>
      <c r="O540" s="5">
        <v>0</v>
      </c>
      <c r="P540" s="10">
        <v>-1.4252720665659168E-2</v>
      </c>
      <c r="Q540" s="18">
        <v>1994</v>
      </c>
      <c r="R540" s="14">
        <v>1.627859438686689E-2</v>
      </c>
      <c r="S540" s="5">
        <v>-4.1468547306744716E-3</v>
      </c>
      <c r="T540" s="5">
        <v>-5.6634756952168444E-3</v>
      </c>
      <c r="U540" s="5">
        <v>-5.8698490909999193E-3</v>
      </c>
      <c r="V540" s="5">
        <v>9.6571644908782558E-3</v>
      </c>
      <c r="W540" s="5">
        <v>8.2283382733765072E-3</v>
      </c>
      <c r="X540" s="5">
        <v>9.6571644908782558E-3</v>
      </c>
      <c r="Y540" s="5">
        <v>7.8073723140595743E-4</v>
      </c>
      <c r="Z540" s="5">
        <v>-7.1984125888198119E-3</v>
      </c>
      <c r="AA540" s="5">
        <v>-5.3290720215491893E-3</v>
      </c>
    </row>
    <row r="541" spans="1:27" x14ac:dyDescent="0.35">
      <c r="A541" s="61">
        <v>34668</v>
      </c>
      <c r="B541">
        <v>5.4184999999999999</v>
      </c>
      <c r="C541" s="1" t="str">
        <f t="shared" si="5"/>
        <v/>
      </c>
      <c r="D541" s="2">
        <v>1994</v>
      </c>
      <c r="E541" s="9">
        <v>12</v>
      </c>
      <c r="F541" s="5">
        <v>1.2087195333707921E-2</v>
      </c>
      <c r="G541" s="5">
        <v>1.3591777534205044E-2</v>
      </c>
      <c r="H541" s="5">
        <v>1.3492311649693282E-2</v>
      </c>
      <c r="I541" s="5">
        <v>1.3856614680397655E-2</v>
      </c>
      <c r="J541" s="5">
        <v>1.4712990677226871E-2</v>
      </c>
      <c r="K541" s="5">
        <v>1.5208607189949208E-2</v>
      </c>
      <c r="L541" s="5">
        <v>1.4712990677226871E-2</v>
      </c>
      <c r="M541" s="5">
        <v>1.758762690716148E-2</v>
      </c>
      <c r="N541" s="5">
        <v>1.3983338454950645E-2</v>
      </c>
      <c r="O541" s="5">
        <v>0</v>
      </c>
      <c r="P541" s="10">
        <v>8.0923250115935343E-3</v>
      </c>
      <c r="Q541" s="18">
        <v>1994</v>
      </c>
      <c r="R541" s="14">
        <v>2.1918677536260759E-2</v>
      </c>
      <c r="S541" s="5">
        <v>2.1068196647345435E-2</v>
      </c>
      <c r="T541" s="5">
        <v>2.1812036488342269E-2</v>
      </c>
      <c r="U541" s="5">
        <v>2.2470757286850072E-2</v>
      </c>
      <c r="V541" s="5">
        <v>2.2162862705987798E-2</v>
      </c>
      <c r="W541" s="5">
        <v>2.2569927873670043E-2</v>
      </c>
      <c r="X541" s="5">
        <v>2.2162862705987798E-2</v>
      </c>
      <c r="Y541" s="5">
        <v>2.4677093142661203E-2</v>
      </c>
      <c r="Z541" s="5">
        <v>2.1979397232966498E-2</v>
      </c>
      <c r="AA541" s="5">
        <v>1.451976839757109E-2</v>
      </c>
    </row>
    <row r="542" spans="1:27" x14ac:dyDescent="0.35">
      <c r="A542" s="61">
        <v>34698</v>
      </c>
      <c r="B542">
        <v>5.7385999999999999</v>
      </c>
      <c r="C542" s="1">
        <f t="shared" si="5"/>
        <v>5.7385999999999999</v>
      </c>
      <c r="D542" s="2">
        <v>1995</v>
      </c>
      <c r="E542" s="9">
        <v>1</v>
      </c>
      <c r="F542" s="5">
        <v>7.2532937504763348E-2</v>
      </c>
      <c r="G542" s="5">
        <v>6.4692537950980469E-2</v>
      </c>
      <c r="H542" s="5">
        <v>6.869834101281129E-2</v>
      </c>
      <c r="I542" s="5">
        <v>6.7862788073661237E-2</v>
      </c>
      <c r="J542" s="5">
        <v>6.9746127980942207E-2</v>
      </c>
      <c r="K542" s="5">
        <v>7.0838761358295393E-2</v>
      </c>
      <c r="L542" s="5">
        <v>6.9746127980942207E-2</v>
      </c>
      <c r="M542" s="5">
        <v>6.7270172235289111E-2</v>
      </c>
      <c r="N542" s="5">
        <v>5.7580428052112748E-2</v>
      </c>
      <c r="O542" s="5">
        <v>0</v>
      </c>
      <c r="P542" s="10">
        <v>6.1394885014442811E-2</v>
      </c>
      <c r="Q542" s="18">
        <v>1995</v>
      </c>
      <c r="R542" s="14">
        <v>7.4145544607609373E-2</v>
      </c>
      <c r="S542" s="5">
        <v>6.7601555020140217E-2</v>
      </c>
      <c r="T542" s="5">
        <v>6.9833165238557177E-2</v>
      </c>
      <c r="U542" s="5">
        <v>6.8969913435703398E-2</v>
      </c>
      <c r="V542" s="5">
        <v>7.3321701894224975E-2</v>
      </c>
      <c r="W542" s="5">
        <v>7.4155689772548244E-2</v>
      </c>
      <c r="X542" s="5">
        <v>7.3321701894224975E-2</v>
      </c>
      <c r="Y542" s="5">
        <v>7.0917364466279359E-2</v>
      </c>
      <c r="Z542" s="5">
        <v>6.1448623824507137E-2</v>
      </c>
      <c r="AA542" s="5">
        <v>6.5310758939230884E-2</v>
      </c>
    </row>
    <row r="543" spans="1:27" x14ac:dyDescent="0.35">
      <c r="A543" s="61">
        <v>34730</v>
      </c>
      <c r="B543">
        <v>5.8418000000000001</v>
      </c>
      <c r="C543" s="1" t="str">
        <f t="shared" si="5"/>
        <v/>
      </c>
      <c r="D543" s="2">
        <v>1995</v>
      </c>
      <c r="E543" s="9">
        <v>2</v>
      </c>
      <c r="F543" s="5">
        <v>1.2143875709584313E-3</v>
      </c>
      <c r="G543" s="5">
        <v>3.6244647464457919E-3</v>
      </c>
      <c r="H543" s="5">
        <v>2.4401092243550694E-3</v>
      </c>
      <c r="I543" s="5">
        <v>3.0858080124862505E-3</v>
      </c>
      <c r="J543" s="5">
        <v>1.9910721663825058E-3</v>
      </c>
      <c r="K543" s="5">
        <v>1.3618446603479491E-3</v>
      </c>
      <c r="L543" s="5">
        <v>1.9910721663825058E-3</v>
      </c>
      <c r="M543" s="5">
        <v>3.2621342034693289E-3</v>
      </c>
      <c r="N543" s="5">
        <v>5.3308557927257364E-3</v>
      </c>
      <c r="O543" s="5">
        <v>0</v>
      </c>
      <c r="P543" s="10">
        <v>7.0627755288979344E-3</v>
      </c>
      <c r="Q543" s="18">
        <v>1995</v>
      </c>
      <c r="R543" s="14">
        <v>7.6582777101546345E-3</v>
      </c>
      <c r="S543" s="5">
        <v>1.0796163340822727E-2</v>
      </c>
      <c r="T543" s="5">
        <v>1.0113065296685342E-2</v>
      </c>
      <c r="U543" s="5">
        <v>1.0544407909514711E-2</v>
      </c>
      <c r="V543" s="5">
        <v>8.8662387864246635E-3</v>
      </c>
      <c r="W543" s="5">
        <v>8.7445321161968848E-3</v>
      </c>
      <c r="X543" s="5">
        <v>8.8662387864246635E-3</v>
      </c>
      <c r="Y543" s="5">
        <v>1.040597061984417E-2</v>
      </c>
      <c r="Z543" s="5">
        <v>1.0798971625743104E-2</v>
      </c>
      <c r="AA543" s="5">
        <v>1.3857320441267211E-2</v>
      </c>
    </row>
    <row r="544" spans="1:27" x14ac:dyDescent="0.35">
      <c r="A544" s="61">
        <v>34758</v>
      </c>
      <c r="B544">
        <v>5.9169</v>
      </c>
      <c r="C544" s="1" t="str">
        <f t="shared" si="5"/>
        <v/>
      </c>
      <c r="D544" s="2">
        <v>1995</v>
      </c>
      <c r="E544" s="9">
        <v>3</v>
      </c>
      <c r="F544" s="5">
        <v>-3.7093718179978301E-2</v>
      </c>
      <c r="G544" s="5">
        <v>-3.4018326714799742E-2</v>
      </c>
      <c r="H544" s="5">
        <v>-2.9516574323604508E-2</v>
      </c>
      <c r="I544" s="5">
        <v>-2.8845715377759821E-2</v>
      </c>
      <c r="J544" s="5">
        <v>-4.0975355864476856E-2</v>
      </c>
      <c r="K544" s="5">
        <v>-3.9853395566972323E-2</v>
      </c>
      <c r="L544" s="5">
        <v>-4.0975355864476856E-2</v>
      </c>
      <c r="M544" s="5">
        <v>-3.7460397231778075E-2</v>
      </c>
      <c r="N544" s="5">
        <v>-3.6894662157156477E-2</v>
      </c>
      <c r="O544" s="5">
        <v>0</v>
      </c>
      <c r="P544" s="10">
        <v>-4.1725050139094201E-2</v>
      </c>
      <c r="Q544" s="18">
        <v>1995</v>
      </c>
      <c r="R544" s="14">
        <v>-2.8055909154478177E-2</v>
      </c>
      <c r="S544" s="5">
        <v>-2.7167007078470255E-2</v>
      </c>
      <c r="T544" s="5">
        <v>-2.1850860093939269E-2</v>
      </c>
      <c r="U544" s="5">
        <v>-2.0901385276745978E-2</v>
      </c>
      <c r="V544" s="5">
        <v>-3.4204052592850691E-2</v>
      </c>
      <c r="W544" s="5">
        <v>-3.3146545542685701E-2</v>
      </c>
      <c r="X544" s="5">
        <v>-3.4204052592850691E-2</v>
      </c>
      <c r="Y544" s="5">
        <v>-3.1012735550452031E-2</v>
      </c>
      <c r="Z544" s="5">
        <v>-2.9546188543272005E-2</v>
      </c>
      <c r="AA544" s="5">
        <v>-3.5928651636901628E-2</v>
      </c>
    </row>
    <row r="545" spans="1:27" x14ac:dyDescent="0.35">
      <c r="A545" s="61">
        <v>34789</v>
      </c>
      <c r="B545">
        <v>5.8966000000000003</v>
      </c>
      <c r="C545" s="1" t="str">
        <f t="shared" si="5"/>
        <v/>
      </c>
      <c r="D545" s="2">
        <v>1995</v>
      </c>
      <c r="E545" s="9">
        <v>4</v>
      </c>
      <c r="F545" s="5">
        <v>4.4533005034596611E-2</v>
      </c>
      <c r="G545" s="5">
        <v>3.536106507232372E-2</v>
      </c>
      <c r="H545" s="5">
        <v>3.8652706143426821E-2</v>
      </c>
      <c r="I545" s="5">
        <v>3.9174586680807505E-2</v>
      </c>
      <c r="J545" s="5">
        <v>4.0866114054021081E-2</v>
      </c>
      <c r="K545" s="5">
        <v>3.5580010960697794E-2</v>
      </c>
      <c r="L545" s="5">
        <v>4.0866114054021081E-2</v>
      </c>
      <c r="M545" s="5">
        <v>3.7943594253158297E-2</v>
      </c>
      <c r="N545" s="5">
        <v>3.7736893812197358E-2</v>
      </c>
      <c r="O545" s="5">
        <v>0</v>
      </c>
      <c r="P545" s="10">
        <v>4.5924170451133929E-2</v>
      </c>
      <c r="Q545" s="18">
        <v>1995</v>
      </c>
      <c r="R545" s="14">
        <v>4.6027958037261549E-2</v>
      </c>
      <c r="S545" s="5">
        <v>3.8000303096604557E-2</v>
      </c>
      <c r="T545" s="5">
        <v>3.9627281930113584E-2</v>
      </c>
      <c r="U545" s="5">
        <v>4.0134822506473225E-2</v>
      </c>
      <c r="V545" s="5">
        <v>4.4176307086892672E-2</v>
      </c>
      <c r="W545" s="5">
        <v>3.8672351031189427E-2</v>
      </c>
      <c r="X545" s="5">
        <v>4.4176307086892672E-2</v>
      </c>
      <c r="Y545" s="5">
        <v>4.1307327411580247E-2</v>
      </c>
      <c r="Z545" s="5">
        <v>4.1345826513911499E-2</v>
      </c>
      <c r="AA545" s="5">
        <v>4.9408588986991145E-2</v>
      </c>
    </row>
    <row r="546" spans="1:27" x14ac:dyDescent="0.35">
      <c r="A546" s="61">
        <v>34817</v>
      </c>
      <c r="B546">
        <v>5.8140999999999998</v>
      </c>
      <c r="C546" s="1" t="str">
        <f t="shared" si="5"/>
        <v/>
      </c>
      <c r="D546" s="2">
        <v>1995</v>
      </c>
      <c r="E546" s="9">
        <v>5</v>
      </c>
      <c r="F546" s="5">
        <v>6.3104536337063227E-2</v>
      </c>
      <c r="G546" s="5">
        <v>6.3337165038664364E-2</v>
      </c>
      <c r="H546" s="5">
        <v>6.0563943770656749E-2</v>
      </c>
      <c r="I546" s="5">
        <v>6.1029801006066073E-2</v>
      </c>
      <c r="J546" s="5">
        <v>6.4469431063918892E-2</v>
      </c>
      <c r="K546" s="5">
        <v>6.5011072385072685E-2</v>
      </c>
      <c r="L546" s="5">
        <v>6.4469431063918892E-2</v>
      </c>
      <c r="M546" s="5">
        <v>6.5962697093596367E-2</v>
      </c>
      <c r="N546" s="5">
        <v>6.0082389660055739E-2</v>
      </c>
      <c r="O546" s="5">
        <v>0</v>
      </c>
      <c r="P546" s="10">
        <v>6.6647543449357999E-2</v>
      </c>
      <c r="Q546" s="18">
        <v>1995</v>
      </c>
      <c r="R546" s="14">
        <v>6.9648930347637431E-2</v>
      </c>
      <c r="S546" s="5">
        <v>7.0659193343296137E-2</v>
      </c>
      <c r="T546" s="5">
        <v>6.841832983940313E-2</v>
      </c>
      <c r="U546" s="5">
        <v>6.865810720788601E-2</v>
      </c>
      <c r="V546" s="5">
        <v>7.1430938739751981E-2</v>
      </c>
      <c r="W546" s="5">
        <v>7.2498064475508203E-2</v>
      </c>
      <c r="X546" s="5">
        <v>7.1430938739751981E-2</v>
      </c>
      <c r="Y546" s="5">
        <v>7.3169376722881804E-2</v>
      </c>
      <c r="Z546" s="5">
        <v>6.5710711634894045E-2</v>
      </c>
      <c r="AA546" s="5">
        <v>7.3535032412532925E-2</v>
      </c>
    </row>
    <row r="547" spans="1:27" x14ac:dyDescent="0.35">
      <c r="A547" s="61">
        <v>34850</v>
      </c>
      <c r="B547">
        <v>5.8327999999999998</v>
      </c>
      <c r="C547" s="1" t="str">
        <f t="shared" si="5"/>
        <v/>
      </c>
      <c r="D547" s="2">
        <v>1995</v>
      </c>
      <c r="E547" s="9">
        <v>6</v>
      </c>
      <c r="F547" s="5">
        <v>-1.6739038708080557E-2</v>
      </c>
      <c r="G547" s="5">
        <v>-2.0131293146189531E-2</v>
      </c>
      <c r="H547" s="5">
        <v>-2.18118981746151E-2</v>
      </c>
      <c r="I547" s="5">
        <v>-2.1751092352705597E-2</v>
      </c>
      <c r="J547" s="5">
        <v>-1.6631476947857254E-2</v>
      </c>
      <c r="K547" s="5">
        <v>-1.7513818378882228E-2</v>
      </c>
      <c r="L547" s="5">
        <v>-1.6631476947857254E-2</v>
      </c>
      <c r="M547" s="5">
        <v>-1.7941910994843966E-2</v>
      </c>
      <c r="N547" s="5">
        <v>-1.9312711692275438E-2</v>
      </c>
      <c r="O547" s="5">
        <v>0</v>
      </c>
      <c r="P547" s="10">
        <v>-1.6807824354874698E-2</v>
      </c>
      <c r="Q547" s="18">
        <v>1995</v>
      </c>
      <c r="R547" s="14">
        <v>-8.1726208951349195E-3</v>
      </c>
      <c r="S547" s="5">
        <v>-1.346891436996166E-2</v>
      </c>
      <c r="T547" s="5">
        <v>-1.4509251565036022E-2</v>
      </c>
      <c r="U547" s="5">
        <v>-1.4209270529489913E-2</v>
      </c>
      <c r="V547" s="5">
        <v>-1.0042245076390333E-2</v>
      </c>
      <c r="W547" s="5">
        <v>-1.0962859064426367E-2</v>
      </c>
      <c r="X547" s="5">
        <v>-1.0042245076390333E-2</v>
      </c>
      <c r="Y547" s="5">
        <v>-1.1688103233728099E-2</v>
      </c>
      <c r="Z547" s="5">
        <v>-1.209210641747756E-2</v>
      </c>
      <c r="AA547" s="5">
        <v>-1.1107176205612978E-2</v>
      </c>
    </row>
    <row r="548" spans="1:27" x14ac:dyDescent="0.35">
      <c r="A548" s="61">
        <v>34880</v>
      </c>
      <c r="B548">
        <v>5.6277999999999997</v>
      </c>
      <c r="C548" s="1" t="str">
        <f t="shared" si="5"/>
        <v/>
      </c>
      <c r="D548" s="2">
        <v>1995</v>
      </c>
      <c r="E548" s="9">
        <v>7</v>
      </c>
      <c r="F548" s="5">
        <v>1.0575545636198832E-2</v>
      </c>
      <c r="G548" s="5">
        <v>1.5658616338303833E-2</v>
      </c>
      <c r="H548" s="5">
        <v>1.103234750358242E-2</v>
      </c>
      <c r="I548" s="5">
        <v>1.0347284982491605E-2</v>
      </c>
      <c r="J548" s="5">
        <v>1.7696263252365736E-2</v>
      </c>
      <c r="K548" s="5">
        <v>1.9594700769734158E-2</v>
      </c>
      <c r="L548" s="5">
        <v>1.7696263252365736E-2</v>
      </c>
      <c r="M548" s="5">
        <v>1.7423890700731491E-2</v>
      </c>
      <c r="N548" s="5">
        <v>8.4257432057380389E-3</v>
      </c>
      <c r="O548" s="5">
        <v>0</v>
      </c>
      <c r="P548" s="10">
        <v>1.9677780209822332E-2</v>
      </c>
      <c r="Q548" s="18">
        <v>1995</v>
      </c>
      <c r="R548" s="14">
        <v>1.1593391987411309E-2</v>
      </c>
      <c r="S548" s="5">
        <v>1.6795154839536534E-2</v>
      </c>
      <c r="T548" s="5">
        <v>1.1597100359892355E-2</v>
      </c>
      <c r="U548" s="5">
        <v>1.079320001914979E-2</v>
      </c>
      <c r="V548" s="5">
        <v>2.0018154345324425E-2</v>
      </c>
      <c r="W548" s="5">
        <v>2.1266286385774217E-2</v>
      </c>
      <c r="X548" s="5">
        <v>2.0018154345324425E-2</v>
      </c>
      <c r="Y548" s="5">
        <v>1.9727068255402186E-2</v>
      </c>
      <c r="Z548" s="5">
        <v>1.096922376440037E-2</v>
      </c>
      <c r="AA548" s="5">
        <v>2.234481845824161E-2</v>
      </c>
    </row>
    <row r="549" spans="1:27" x14ac:dyDescent="0.35">
      <c r="A549" s="61">
        <v>34911</v>
      </c>
      <c r="B549">
        <v>5.5773999999999999</v>
      </c>
      <c r="C549" s="1" t="str">
        <f t="shared" si="5"/>
        <v/>
      </c>
      <c r="D549" s="2">
        <v>1995</v>
      </c>
      <c r="E549" s="9">
        <v>8</v>
      </c>
      <c r="F549" s="5">
        <v>-1.3058742846864991E-2</v>
      </c>
      <c r="G549" s="5">
        <v>-1.6876174406298433E-2</v>
      </c>
      <c r="H549" s="5">
        <v>-1.1295418185394136E-2</v>
      </c>
      <c r="I549" s="5">
        <v>-1.1337103895861386E-2</v>
      </c>
      <c r="J549" s="5">
        <v>-1.6400409961375886E-2</v>
      </c>
      <c r="K549" s="5">
        <v>-1.9756666347574302E-2</v>
      </c>
      <c r="L549" s="5">
        <v>-1.6400409961375886E-2</v>
      </c>
      <c r="M549" s="5">
        <v>-1.386806461775892E-2</v>
      </c>
      <c r="N549" s="5">
        <v>-1.448001962404453E-2</v>
      </c>
      <c r="O549" s="5">
        <v>0</v>
      </c>
      <c r="P549" s="10">
        <v>-7.8016724880817494E-3</v>
      </c>
      <c r="Q549" s="18">
        <v>1995</v>
      </c>
      <c r="R549" s="14">
        <v>-6.3206566180116419E-3</v>
      </c>
      <c r="S549" s="5">
        <v>-7.6940790947904372E-3</v>
      </c>
      <c r="T549" s="5">
        <v>-3.7255260168952207E-3</v>
      </c>
      <c r="U549" s="5">
        <v>-4.0567581112758008E-3</v>
      </c>
      <c r="V549" s="5">
        <v>-8.9372756243489664E-3</v>
      </c>
      <c r="W549" s="5">
        <v>-1.0648442679662723E-2</v>
      </c>
      <c r="X549" s="5">
        <v>-8.9372756243489664E-3</v>
      </c>
      <c r="Y549" s="5">
        <v>-7.2727197719413533E-3</v>
      </c>
      <c r="Z549" s="5">
        <v>-7.0833754186946391E-3</v>
      </c>
      <c r="AA549" s="5">
        <v>-3.6405916865096919E-4</v>
      </c>
    </row>
    <row r="550" spans="1:27" x14ac:dyDescent="0.35">
      <c r="A550" s="61">
        <v>34942</v>
      </c>
      <c r="B550">
        <v>5.5498000000000003</v>
      </c>
      <c r="C550" s="1" t="str">
        <f t="shared" si="5"/>
        <v/>
      </c>
      <c r="D550" s="2">
        <v>1995</v>
      </c>
      <c r="E550" s="9">
        <v>9</v>
      </c>
      <c r="F550" s="5">
        <v>6.288325875741356E-2</v>
      </c>
      <c r="G550" s="5">
        <v>5.9465342195703964E-2</v>
      </c>
      <c r="H550" s="5">
        <v>6.161865866019646E-2</v>
      </c>
      <c r="I550" s="5">
        <v>6.1835515721504766E-2</v>
      </c>
      <c r="J550" s="5">
        <v>6.0240282034911066E-2</v>
      </c>
      <c r="K550" s="5">
        <v>5.7052001277103886E-2</v>
      </c>
      <c r="L550" s="5">
        <v>6.0240282034911066E-2</v>
      </c>
      <c r="M550" s="5">
        <v>5.948185835455215E-2</v>
      </c>
      <c r="N550" s="5">
        <v>6.0041785907098792E-2</v>
      </c>
      <c r="O550" s="5">
        <v>0</v>
      </c>
      <c r="P550" s="10">
        <v>6.4147013001273345E-2</v>
      </c>
      <c r="Q550" s="18">
        <v>1995</v>
      </c>
      <c r="R550" s="14">
        <v>6.9780787920712448E-2</v>
      </c>
      <c r="S550" s="5">
        <v>6.4504395835416048E-2</v>
      </c>
      <c r="T550" s="5">
        <v>6.7990463933816636E-2</v>
      </c>
      <c r="U550" s="5">
        <v>6.8581249370843006E-2</v>
      </c>
      <c r="V550" s="5">
        <v>6.5672138001981128E-2</v>
      </c>
      <c r="W550" s="5">
        <v>6.192780985578171E-2</v>
      </c>
      <c r="X550" s="5">
        <v>6.5672138001981128E-2</v>
      </c>
      <c r="Y550" s="5">
        <v>6.5609622465421055E-2</v>
      </c>
      <c r="Z550" s="5">
        <v>6.5629144134695117E-2</v>
      </c>
      <c r="AA550" s="5">
        <v>6.8655090309659106E-2</v>
      </c>
    </row>
    <row r="551" spans="1:27" x14ac:dyDescent="0.35">
      <c r="A551" s="61">
        <v>34971</v>
      </c>
      <c r="B551">
        <v>5.4321000000000002</v>
      </c>
      <c r="C551" s="1" t="str">
        <f t="shared" si="5"/>
        <v/>
      </c>
      <c r="D551" s="2">
        <v>1995</v>
      </c>
      <c r="E551" s="9">
        <v>10</v>
      </c>
      <c r="F551" s="5">
        <v>2.0065023500218685E-3</v>
      </c>
      <c r="G551" s="5">
        <v>-1.6976175556769387E-3</v>
      </c>
      <c r="H551" s="5">
        <v>5.7661660431149045E-3</v>
      </c>
      <c r="I551" s="5">
        <v>4.6110132513679887E-3</v>
      </c>
      <c r="J551" s="5">
        <v>-8.4172923917145079E-3</v>
      </c>
      <c r="K551" s="5">
        <v>1.8550887940656357E-3</v>
      </c>
      <c r="L551" s="5">
        <v>-8.4172923917145079E-3</v>
      </c>
      <c r="M551" s="5">
        <v>-6.9657673218876661E-3</v>
      </c>
      <c r="N551" s="5">
        <v>-2.4573290559969017E-2</v>
      </c>
      <c r="O551" s="5">
        <v>0</v>
      </c>
      <c r="P551" s="10">
        <v>-1.8136908862080116E-2</v>
      </c>
      <c r="Q551" s="18">
        <v>1995</v>
      </c>
      <c r="R551" s="14">
        <v>4.3589466794340722E-3</v>
      </c>
      <c r="S551" s="5">
        <v>2.4827932296285515E-4</v>
      </c>
      <c r="T551" s="5">
        <v>7.5280559369513703E-3</v>
      </c>
      <c r="U551" s="5">
        <v>6.3147188094602267E-3</v>
      </c>
      <c r="V551" s="5">
        <v>-5.1717735113810002E-3</v>
      </c>
      <c r="W551" s="5">
        <v>4.3425347211379986E-3</v>
      </c>
      <c r="X551" s="5">
        <v>-5.1717735113810002E-3</v>
      </c>
      <c r="Y551" s="5">
        <v>-3.7023661633761636E-3</v>
      </c>
      <c r="Z551" s="5">
        <v>-2.1417031601904904E-2</v>
      </c>
      <c r="AA551" s="5">
        <v>-1.475633838069132E-2</v>
      </c>
    </row>
    <row r="552" spans="1:27" x14ac:dyDescent="0.35">
      <c r="A552" s="61">
        <v>35003</v>
      </c>
      <c r="B552">
        <v>5.4349999999999996</v>
      </c>
      <c r="C552" s="1" t="str">
        <f t="shared" si="5"/>
        <v/>
      </c>
      <c r="D552" s="2">
        <v>1995</v>
      </c>
      <c r="E552" s="9">
        <v>11</v>
      </c>
      <c r="F552" s="5">
        <v>-1.3023079142831465E-2</v>
      </c>
      <c r="G552" s="5">
        <v>-9.9932058690261477E-3</v>
      </c>
      <c r="H552" s="5">
        <v>2.2194550368032076E-3</v>
      </c>
      <c r="I552" s="5">
        <v>5.4245647107174864E-4</v>
      </c>
      <c r="J552" s="5">
        <v>-1.3767179560152058E-2</v>
      </c>
      <c r="K552" s="5">
        <v>-1.7143916112745294E-2</v>
      </c>
      <c r="L552" s="5">
        <v>-1.3767179560152058E-2</v>
      </c>
      <c r="M552" s="5">
        <v>-8.8379830215322853E-3</v>
      </c>
      <c r="N552" s="5">
        <v>4.0002845486303198E-4</v>
      </c>
      <c r="O552" s="5">
        <v>0</v>
      </c>
      <c r="P552" s="10">
        <v>-2.0278177193126011E-3</v>
      </c>
      <c r="Q552" s="18">
        <v>1995</v>
      </c>
      <c r="R552" s="14">
        <v>-6.5400307630368946E-3</v>
      </c>
      <c r="S552" s="5">
        <v>-1.2457821343822683E-3</v>
      </c>
      <c r="T552" s="5">
        <v>9.4517096680310671E-3</v>
      </c>
      <c r="U552" s="5">
        <v>7.5000441412291187E-3</v>
      </c>
      <c r="V552" s="5">
        <v>-6.6175914855181074E-3</v>
      </c>
      <c r="W552" s="5">
        <v>-8.430157031283924E-3</v>
      </c>
      <c r="X552" s="5">
        <v>-6.6175914855181074E-3</v>
      </c>
      <c r="Y552" s="5">
        <v>-2.4990210414020573E-3</v>
      </c>
      <c r="Z552" s="5">
        <v>7.5305615438058309E-3</v>
      </c>
      <c r="AA552" s="5">
        <v>4.99833907496722E-3</v>
      </c>
    </row>
    <row r="553" spans="1:27" x14ac:dyDescent="0.35">
      <c r="A553" s="61">
        <v>35033</v>
      </c>
      <c r="B553">
        <v>5.5148000000000001</v>
      </c>
      <c r="C553" s="1" t="str">
        <f t="shared" si="5"/>
        <v/>
      </c>
      <c r="D553" s="2">
        <v>1995</v>
      </c>
      <c r="E553" s="9">
        <v>12</v>
      </c>
      <c r="F553" s="5">
        <v>4.930625526147385E-2</v>
      </c>
      <c r="G553" s="5">
        <v>4.4374448398459707E-2</v>
      </c>
      <c r="H553" s="5">
        <v>4.6511920181470892E-2</v>
      </c>
      <c r="I553" s="5">
        <v>4.6723094033459193E-2</v>
      </c>
      <c r="J553" s="5">
        <v>3.7379432403887067E-2</v>
      </c>
      <c r="K553" s="5">
        <v>4.1168292068840207E-2</v>
      </c>
      <c r="L553" s="5">
        <v>3.7379432403887067E-2</v>
      </c>
      <c r="M553" s="5">
        <v>3.8498440283840855E-2</v>
      </c>
      <c r="N553" s="5">
        <v>3.5459595842447358E-2</v>
      </c>
      <c r="O553" s="5">
        <v>0</v>
      </c>
      <c r="P553" s="10">
        <v>4.1797489373904879E-2</v>
      </c>
      <c r="Q553" s="18">
        <v>1995</v>
      </c>
      <c r="R553" s="14">
        <v>5.5908962420354348E-2</v>
      </c>
      <c r="S553" s="5">
        <v>4.9153376606452581E-2</v>
      </c>
      <c r="T553" s="5">
        <v>5.2601145231609567E-2</v>
      </c>
      <c r="U553" s="5">
        <v>5.3167389571255934E-2</v>
      </c>
      <c r="V553" s="5">
        <v>4.2470120536346502E-2</v>
      </c>
      <c r="W553" s="5">
        <v>4.5801340970190112E-2</v>
      </c>
      <c r="X553" s="5">
        <v>4.2470120536346502E-2</v>
      </c>
      <c r="Y553" s="5">
        <v>4.4224176534725053E-2</v>
      </c>
      <c r="Z553" s="5">
        <v>4.0580913941589802E-2</v>
      </c>
      <c r="AA553" s="5">
        <v>4.5848887384042254E-2</v>
      </c>
    </row>
    <row r="554" spans="1:27" x14ac:dyDescent="0.35">
      <c r="A554" s="61">
        <v>35062</v>
      </c>
      <c r="B554">
        <v>5.2778999999999998</v>
      </c>
      <c r="C554" s="1">
        <f t="shared" si="5"/>
        <v>5.2778999999999998</v>
      </c>
      <c r="D554" s="2">
        <v>1996</v>
      </c>
      <c r="E554" s="9">
        <v>1</v>
      </c>
      <c r="F554" s="5">
        <v>2.5751736065131432E-2</v>
      </c>
      <c r="G554" s="5">
        <v>1.9534873050970774E-2</v>
      </c>
      <c r="H554" s="5">
        <v>2.775169654084501E-2</v>
      </c>
      <c r="I554" s="5">
        <v>2.868604901574481E-2</v>
      </c>
      <c r="J554" s="5">
        <v>1.9743390330796667E-2</v>
      </c>
      <c r="K554" s="5">
        <v>1.7879311294077955E-2</v>
      </c>
      <c r="L554" s="5">
        <v>1.9743390330796667E-2</v>
      </c>
      <c r="M554" s="5">
        <v>1.8135701093095525E-2</v>
      </c>
      <c r="N554" s="5">
        <v>1.7949250390495806E-2</v>
      </c>
      <c r="O554" s="5">
        <v>0</v>
      </c>
      <c r="P554" s="10">
        <v>1.5455848802029977E-2</v>
      </c>
      <c r="Q554" s="18">
        <v>1996</v>
      </c>
      <c r="R554" s="14">
        <v>2.7910984751194957E-2</v>
      </c>
      <c r="S554" s="5">
        <v>2.1328198970989337E-2</v>
      </c>
      <c r="T554" s="5">
        <v>2.928386884022896E-2</v>
      </c>
      <c r="U554" s="5">
        <v>3.0169731900881909E-2</v>
      </c>
      <c r="V554" s="5">
        <v>2.2888920994856381E-2</v>
      </c>
      <c r="W554" s="5">
        <v>2.0223942966081189E-2</v>
      </c>
      <c r="X554" s="5">
        <v>2.2888920994856381E-2</v>
      </c>
      <c r="Y554" s="5">
        <v>2.1274863527471113E-2</v>
      </c>
      <c r="Z554" s="5">
        <v>2.1050081880251537E-2</v>
      </c>
      <c r="AA554" s="5">
        <v>1.8767021120867006E-2</v>
      </c>
    </row>
    <row r="555" spans="1:27" x14ac:dyDescent="0.35">
      <c r="A555" s="61">
        <v>35095</v>
      </c>
      <c r="B555">
        <v>5.1387</v>
      </c>
      <c r="C555" s="1" t="str">
        <f t="shared" ref="C555:C618" si="6">IF(MONTH(A555)=12,B555,"")</f>
        <v/>
      </c>
      <c r="D555" s="2">
        <v>1996</v>
      </c>
      <c r="E555" s="9">
        <v>2</v>
      </c>
      <c r="F555" s="5">
        <v>-5.2941238456120261E-2</v>
      </c>
      <c r="G555" s="5">
        <v>-5.3815287929160495E-2</v>
      </c>
      <c r="H555" s="5">
        <v>-5.3451185290221782E-2</v>
      </c>
      <c r="I555" s="5">
        <v>-5.3744683122867981E-2</v>
      </c>
      <c r="J555" s="5">
        <v>-5.6159408416096041E-2</v>
      </c>
      <c r="K555" s="5">
        <v>-5.7840041933244615E-2</v>
      </c>
      <c r="L555" s="5">
        <v>-5.6159408416096041E-2</v>
      </c>
      <c r="M555" s="5">
        <v>-5.5914233506233514E-2</v>
      </c>
      <c r="N555" s="5">
        <v>-5.4208329051297972E-2</v>
      </c>
      <c r="O555" s="5">
        <v>0</v>
      </c>
      <c r="P555" s="10">
        <v>-4.4105865556302547E-2</v>
      </c>
      <c r="Q555" s="18">
        <v>1996</v>
      </c>
      <c r="R555" s="14">
        <v>-4.7203949653626419E-2</v>
      </c>
      <c r="S555" s="5">
        <v>-4.6388221635362159E-2</v>
      </c>
      <c r="T555" s="5">
        <v>-4.6769776575175365E-2</v>
      </c>
      <c r="U555" s="5">
        <v>-4.7299858405700904E-2</v>
      </c>
      <c r="V555" s="5">
        <v>-5.0401556740002879E-2</v>
      </c>
      <c r="W555" s="5">
        <v>-5.0223086280721169E-2</v>
      </c>
      <c r="X555" s="5">
        <v>-5.0401556740002879E-2</v>
      </c>
      <c r="Y555" s="5">
        <v>-5.0936767928181075E-2</v>
      </c>
      <c r="Z555" s="5">
        <v>-4.9877069169505156E-2</v>
      </c>
      <c r="AA555" s="5">
        <v>-3.9031149863921394E-2</v>
      </c>
    </row>
    <row r="556" spans="1:27" x14ac:dyDescent="0.35">
      <c r="A556" s="61">
        <v>35124</v>
      </c>
      <c r="B556">
        <v>4.9559999999999995</v>
      </c>
      <c r="C556" s="1" t="str">
        <f t="shared" si="6"/>
        <v/>
      </c>
      <c r="D556" s="2">
        <v>1996</v>
      </c>
      <c r="E556" s="9">
        <v>3</v>
      </c>
      <c r="F556" s="5">
        <v>-4.6343470355910785E-2</v>
      </c>
      <c r="G556" s="5">
        <v>-3.3208294698220599E-2</v>
      </c>
      <c r="H556" s="5">
        <v>-3.031680271437643E-2</v>
      </c>
      <c r="I556" s="5">
        <v>-2.9903170877931293E-2</v>
      </c>
      <c r="J556" s="5">
        <v>-4.4768325303260595E-2</v>
      </c>
      <c r="K556" s="5">
        <v>-4.5106211433335014E-2</v>
      </c>
      <c r="L556" s="5">
        <v>-4.4768325303260595E-2</v>
      </c>
      <c r="M556" s="5">
        <v>-4.4409504889531916E-2</v>
      </c>
      <c r="N556" s="5">
        <v>-2.6868812711610374E-2</v>
      </c>
      <c r="O556" s="5">
        <v>0</v>
      </c>
      <c r="P556" s="10">
        <v>-2.6376039091509176E-2</v>
      </c>
      <c r="Q556" s="18">
        <v>1996</v>
      </c>
      <c r="R556" s="14">
        <v>-3.9818701245284971E-2</v>
      </c>
      <c r="S556" s="5">
        <v>-2.8535794776498341E-2</v>
      </c>
      <c r="T556" s="5">
        <v>-2.449575220781653E-2</v>
      </c>
      <c r="U556" s="5">
        <v>-2.3738611628171431E-2</v>
      </c>
      <c r="V556" s="5">
        <v>-3.9494257608897965E-2</v>
      </c>
      <c r="W556" s="5">
        <v>-4.0367630781235418E-2</v>
      </c>
      <c r="X556" s="5">
        <v>-3.9494257608897965E-2</v>
      </c>
      <c r="Y556" s="5">
        <v>-3.8483121268737409E-2</v>
      </c>
      <c r="Z556" s="5">
        <v>-2.1648106473167856E-2</v>
      </c>
      <c r="AA556" s="5">
        <v>-2.2278393922959137E-2</v>
      </c>
    </row>
    <row r="557" spans="1:27" x14ac:dyDescent="0.35">
      <c r="A557" s="61">
        <v>35153</v>
      </c>
      <c r="B557">
        <v>5.1024000000000003</v>
      </c>
      <c r="C557" s="1" t="str">
        <f t="shared" si="6"/>
        <v/>
      </c>
      <c r="D557" s="2">
        <v>1996</v>
      </c>
      <c r="E557" s="9">
        <v>4</v>
      </c>
      <c r="F557" s="5">
        <v>-1.9641191968139099E-2</v>
      </c>
      <c r="G557" s="5">
        <v>-1.4043763443309336E-2</v>
      </c>
      <c r="H557" s="5">
        <v>-1.7627626399144551E-2</v>
      </c>
      <c r="I557" s="5">
        <v>-1.9475548349696711E-2</v>
      </c>
      <c r="J557" s="5">
        <v>-1.725816912547562E-2</v>
      </c>
      <c r="K557" s="5">
        <v>-2.4782119348593003E-2</v>
      </c>
      <c r="L557" s="5">
        <v>-1.725816912547562E-2</v>
      </c>
      <c r="M557" s="5">
        <v>-1.1606390720518443E-2</v>
      </c>
      <c r="N557" s="5">
        <v>9.9337252413176334E-4</v>
      </c>
      <c r="O557" s="5">
        <v>0</v>
      </c>
      <c r="P557" s="10">
        <v>1.6638092871569112E-2</v>
      </c>
      <c r="Q557" s="18">
        <v>1996</v>
      </c>
      <c r="R557" s="14">
        <v>-1.746833378184413E-2</v>
      </c>
      <c r="S557" s="5">
        <v>-1.2406184422783415E-2</v>
      </c>
      <c r="T557" s="5">
        <v>-1.6176726623981789E-2</v>
      </c>
      <c r="U557" s="5">
        <v>-1.8074256402087277E-2</v>
      </c>
      <c r="V557" s="5">
        <v>-1.4137944446039823E-2</v>
      </c>
      <c r="W557" s="5">
        <v>-2.2369213909384209E-2</v>
      </c>
      <c r="X557" s="5">
        <v>-1.4137944446039823E-2</v>
      </c>
      <c r="Y557" s="5">
        <v>-8.4880214071948665E-3</v>
      </c>
      <c r="Z557" s="5">
        <v>3.9326921055577151E-3</v>
      </c>
      <c r="AA557" s="5">
        <v>1.9388139036731793E-2</v>
      </c>
    </row>
    <row r="558" spans="1:27" x14ac:dyDescent="0.35">
      <c r="A558" s="61">
        <v>35185</v>
      </c>
      <c r="B558">
        <v>5.0919999999999996</v>
      </c>
      <c r="C558" s="1" t="str">
        <f t="shared" si="6"/>
        <v/>
      </c>
      <c r="D558" s="2">
        <v>1996</v>
      </c>
      <c r="E558" s="9">
        <v>5</v>
      </c>
      <c r="F558" s="5">
        <v>2.3142956312326244E-4</v>
      </c>
      <c r="G558" s="5">
        <v>2.9446061360759632E-3</v>
      </c>
      <c r="H558" s="5">
        <v>2.8164244448621849E-3</v>
      </c>
      <c r="I558" s="5">
        <v>1.8970117550136578E-3</v>
      </c>
      <c r="J558" s="5">
        <v>5.5194042802418335E-3</v>
      </c>
      <c r="K558" s="5">
        <v>6.8581710721188106E-3</v>
      </c>
      <c r="L558" s="5">
        <v>5.5194042802418335E-3</v>
      </c>
      <c r="M558" s="5">
        <v>6.9302769813171187E-3</v>
      </c>
      <c r="N558" s="5">
        <v>4.6906481316151393E-3</v>
      </c>
      <c r="O558" s="5">
        <v>0</v>
      </c>
      <c r="P558" s="10">
        <v>1.6315224489706157E-4</v>
      </c>
      <c r="Q558" s="18">
        <v>1996</v>
      </c>
      <c r="R558" s="14">
        <v>6.8988930039382678E-3</v>
      </c>
      <c r="S558" s="5">
        <v>1.1534646100378753E-2</v>
      </c>
      <c r="T558" s="5">
        <v>1.0424108031469741E-2</v>
      </c>
      <c r="U558" s="5">
        <v>9.2532192200439033E-3</v>
      </c>
      <c r="V558" s="5">
        <v>1.2361356752514388E-2</v>
      </c>
      <c r="W558" s="5">
        <v>1.5789931383129709E-2</v>
      </c>
      <c r="X558" s="5">
        <v>1.2361356752514388E-2</v>
      </c>
      <c r="Y558" s="5">
        <v>1.2829707777895598E-2</v>
      </c>
      <c r="Z558" s="5">
        <v>9.8787067570889637E-3</v>
      </c>
      <c r="AA558" s="5">
        <v>6.1693852323058979E-3</v>
      </c>
    </row>
    <row r="559" spans="1:27" x14ac:dyDescent="0.35">
      <c r="A559" s="61">
        <v>35216</v>
      </c>
      <c r="B559">
        <v>5.1590999999999996</v>
      </c>
      <c r="C559" s="1" t="str">
        <f t="shared" si="6"/>
        <v/>
      </c>
      <c r="D559" s="2">
        <v>1996</v>
      </c>
      <c r="E559" s="9">
        <v>6</v>
      </c>
      <c r="F559" s="5">
        <v>4.8544855791276292E-2</v>
      </c>
      <c r="G559" s="5">
        <v>5.4701193204849695E-2</v>
      </c>
      <c r="H559" s="5">
        <v>5.0251016251621726E-2</v>
      </c>
      <c r="I559" s="5">
        <v>4.7556816489414212E-2</v>
      </c>
      <c r="J559" s="5">
        <v>4.7777445186880048E-2</v>
      </c>
      <c r="K559" s="5">
        <v>5.8922664541231351E-2</v>
      </c>
      <c r="L559" s="5">
        <v>4.7777445186880048E-2</v>
      </c>
      <c r="M559" s="5">
        <v>4.6493422050145713E-2</v>
      </c>
      <c r="N559" s="5">
        <v>4.371666912151121E-2</v>
      </c>
      <c r="O559" s="5">
        <v>0</v>
      </c>
      <c r="P559" s="10">
        <v>4.2665615755236141E-2</v>
      </c>
      <c r="Q559" s="18">
        <v>1996</v>
      </c>
      <c r="R559" s="14">
        <v>5.5624817962646525E-2</v>
      </c>
      <c r="S559" s="5">
        <v>6.005772566255671E-2</v>
      </c>
      <c r="T559" s="5">
        <v>5.6639224869100523E-2</v>
      </c>
      <c r="U559" s="5">
        <v>5.4295311751232457E-2</v>
      </c>
      <c r="V559" s="5">
        <v>5.3618635981090602E-2</v>
      </c>
      <c r="W559" s="5">
        <v>6.4280984886039047E-2</v>
      </c>
      <c r="X559" s="5">
        <v>5.3618635981090602E-2</v>
      </c>
      <c r="Y559" s="5">
        <v>5.2931653017676009E-2</v>
      </c>
      <c r="Z559" s="5">
        <v>4.9407470386223777E-2</v>
      </c>
      <c r="AA559" s="5">
        <v>4.7277343481311539E-2</v>
      </c>
    </row>
    <row r="560" spans="1:27" x14ac:dyDescent="0.35">
      <c r="A560" s="61">
        <v>35244</v>
      </c>
      <c r="B560">
        <v>5.2298999999999998</v>
      </c>
      <c r="C560" s="1" t="str">
        <f t="shared" si="6"/>
        <v/>
      </c>
      <c r="D560" s="2">
        <v>1996</v>
      </c>
      <c r="E560" s="9">
        <v>7</v>
      </c>
      <c r="F560" s="5">
        <v>-8.0961042017249865E-2</v>
      </c>
      <c r="G560" s="5">
        <v>-7.0929329732082436E-2</v>
      </c>
      <c r="H560" s="5">
        <v>-7.7625260648743061E-2</v>
      </c>
      <c r="I560" s="5">
        <v>-7.764788317321214E-2</v>
      </c>
      <c r="J560" s="5">
        <v>-7.8466912615520995E-2</v>
      </c>
      <c r="K560" s="5">
        <v>-7.8137170143980278E-2</v>
      </c>
      <c r="L560" s="5">
        <v>-7.8466912615520995E-2</v>
      </c>
      <c r="M560" s="5">
        <v>-8.0456830060811044E-2</v>
      </c>
      <c r="N560" s="5">
        <v>-6.8883488238579066E-2</v>
      </c>
      <c r="O560" s="5">
        <v>0</v>
      </c>
      <c r="P560" s="10">
        <v>-6.7381439200035559E-2</v>
      </c>
      <c r="Q560" s="18">
        <v>1996</v>
      </c>
      <c r="R560" s="14">
        <v>-7.8235560097504264E-2</v>
      </c>
      <c r="S560" s="5">
        <v>-6.8275919926878259E-2</v>
      </c>
      <c r="T560" s="5">
        <v>-7.5698233682609639E-2</v>
      </c>
      <c r="U560" s="5">
        <v>-7.5646344335886004E-2</v>
      </c>
      <c r="V560" s="5">
        <v>-7.4622640790297359E-2</v>
      </c>
      <c r="W560" s="5">
        <v>-7.4978103884910455E-2</v>
      </c>
      <c r="X560" s="5">
        <v>-7.4622640790297359E-2</v>
      </c>
      <c r="Y560" s="5">
        <v>-7.6368863418567329E-2</v>
      </c>
      <c r="Z560" s="5">
        <v>-6.564552098486956E-2</v>
      </c>
      <c r="AA560" s="5">
        <v>-6.3444580305591358E-2</v>
      </c>
    </row>
    <row r="561" spans="1:27" x14ac:dyDescent="0.35">
      <c r="A561" s="61">
        <v>35277</v>
      </c>
      <c r="B561">
        <v>5.2857000000000003</v>
      </c>
      <c r="C561" s="1" t="str">
        <f t="shared" si="6"/>
        <v/>
      </c>
      <c r="D561" s="2">
        <v>1996</v>
      </c>
      <c r="E561" s="9">
        <v>8</v>
      </c>
      <c r="F561" s="5">
        <v>4.9297288746148249E-2</v>
      </c>
      <c r="G561" s="5">
        <v>5.3220143636321063E-2</v>
      </c>
      <c r="H561" s="5">
        <v>3.4264388369240069E-2</v>
      </c>
      <c r="I561" s="5">
        <v>3.6791170532493866E-2</v>
      </c>
      <c r="J561" s="5">
        <v>4.3575862268457138E-2</v>
      </c>
      <c r="K561" s="5">
        <v>3.7789803310598273E-2</v>
      </c>
      <c r="L561" s="5">
        <v>4.3575862268457138E-2</v>
      </c>
      <c r="M561" s="5">
        <v>4.3730774987947786E-2</v>
      </c>
      <c r="N561" s="5">
        <v>7.0592900562883767E-2</v>
      </c>
      <c r="O561" s="5">
        <v>0</v>
      </c>
      <c r="P561" s="10">
        <v>7.8213549797858592E-2</v>
      </c>
      <c r="Q561" s="18">
        <v>1996</v>
      </c>
      <c r="R561" s="14">
        <v>5.5939434893753109E-2</v>
      </c>
      <c r="S561" s="5">
        <v>5.9495294927710621E-2</v>
      </c>
      <c r="T561" s="5">
        <v>4.11349269261694E-2</v>
      </c>
      <c r="U561" s="5">
        <v>4.3469111299833427E-2</v>
      </c>
      <c r="V561" s="5">
        <v>4.9500682429234256E-2</v>
      </c>
      <c r="W561" s="5">
        <v>4.4402277007932464E-2</v>
      </c>
      <c r="X561" s="5">
        <v>4.9500682429234256E-2</v>
      </c>
      <c r="Y561" s="5">
        <v>4.9143703573490377E-2</v>
      </c>
      <c r="Z561" s="5">
        <v>7.4923815489981088E-2</v>
      </c>
      <c r="AA561" s="5">
        <v>8.3199640147126386E-2</v>
      </c>
    </row>
    <row r="562" spans="1:27" x14ac:dyDescent="0.35">
      <c r="A562" s="61">
        <v>35307</v>
      </c>
      <c r="B562">
        <v>5.18</v>
      </c>
      <c r="C562" s="1" t="str">
        <f t="shared" si="6"/>
        <v/>
      </c>
      <c r="D562" s="2">
        <v>1996</v>
      </c>
      <c r="E562" s="9">
        <v>9</v>
      </c>
      <c r="F562" s="5">
        <v>1.47122534858371E-2</v>
      </c>
      <c r="G562" s="5">
        <v>1.7313539264518063E-2</v>
      </c>
      <c r="H562" s="5">
        <v>1.2433708894610318E-2</v>
      </c>
      <c r="I562" s="5">
        <v>1.1634469129466961E-2</v>
      </c>
      <c r="J562" s="5">
        <v>2.509412677303342E-2</v>
      </c>
      <c r="K562" s="5">
        <v>2.1556750121360803E-2</v>
      </c>
      <c r="L562" s="5">
        <v>2.509412677303342E-2</v>
      </c>
      <c r="M562" s="5">
        <v>2.6770844261716272E-2</v>
      </c>
      <c r="N562" s="5">
        <v>1.6325440304620457E-2</v>
      </c>
      <c r="O562" s="5">
        <v>0</v>
      </c>
      <c r="P562" s="10">
        <v>2.5866305549956406E-2</v>
      </c>
      <c r="Q562" s="18">
        <v>1996</v>
      </c>
      <c r="R562" s="14">
        <v>2.1303332960055866E-2</v>
      </c>
      <c r="S562" s="5">
        <v>2.3536280488227267E-2</v>
      </c>
      <c r="T562" s="5">
        <v>1.9225756365440865E-2</v>
      </c>
      <c r="U562" s="5">
        <v>1.8553600823310951E-2</v>
      </c>
      <c r="V562" s="5">
        <v>3.1927172355157261E-2</v>
      </c>
      <c r="W562" s="5">
        <v>2.8440765470909686E-2</v>
      </c>
      <c r="X562" s="5">
        <v>3.1927172355157261E-2</v>
      </c>
      <c r="Y562" s="5">
        <v>3.4172971430163547E-2</v>
      </c>
      <c r="Z562" s="5">
        <v>2.2452917127948217E-2</v>
      </c>
      <c r="AA562" s="5">
        <v>3.1690812037506941E-2</v>
      </c>
    </row>
    <row r="563" spans="1:27" x14ac:dyDescent="0.35">
      <c r="A563" s="61">
        <v>35338</v>
      </c>
      <c r="B563">
        <v>5.2239000000000004</v>
      </c>
      <c r="C563" s="1" t="str">
        <f t="shared" si="6"/>
        <v/>
      </c>
      <c r="D563" s="2">
        <v>1996</v>
      </c>
      <c r="E563" s="9">
        <v>10</v>
      </c>
      <c r="F563" s="5">
        <v>5.4043028485778265E-2</v>
      </c>
      <c r="G563" s="5">
        <v>4.770719095410722E-2</v>
      </c>
      <c r="H563" s="5">
        <v>4.9174923602272512E-2</v>
      </c>
      <c r="I563" s="5">
        <v>4.9791378562743883E-2</v>
      </c>
      <c r="J563" s="5">
        <v>5.1980497516592492E-2</v>
      </c>
      <c r="K563" s="5">
        <v>4.8869613465639297E-2</v>
      </c>
      <c r="L563" s="5">
        <v>5.1980497516592492E-2</v>
      </c>
      <c r="M563" s="5">
        <v>5.4822047111967781E-2</v>
      </c>
      <c r="N563" s="5">
        <v>5.1438196533579152E-2</v>
      </c>
      <c r="O563" s="5">
        <v>0</v>
      </c>
      <c r="P563" s="10">
        <v>5.2295718678622059E-2</v>
      </c>
      <c r="Q563" s="18">
        <v>1996</v>
      </c>
      <c r="R563" s="14">
        <v>5.6828920067218555E-2</v>
      </c>
      <c r="S563" s="5">
        <v>5.0393255336452961E-2</v>
      </c>
      <c r="T563" s="5">
        <v>5.1149769001939835E-2</v>
      </c>
      <c r="U563" s="5">
        <v>5.1845581165865483E-2</v>
      </c>
      <c r="V563" s="5">
        <v>5.5925782196546828E-2</v>
      </c>
      <c r="W563" s="5">
        <v>5.2138831689244054E-2</v>
      </c>
      <c r="X563" s="5">
        <v>5.5925782196546828E-2</v>
      </c>
      <c r="Y563" s="5">
        <v>5.9008398089704234E-2</v>
      </c>
      <c r="Z563" s="5">
        <v>5.4663647016803589E-2</v>
      </c>
      <c r="AA563" s="5">
        <v>5.6172339530615976E-2</v>
      </c>
    </row>
    <row r="564" spans="1:27" x14ac:dyDescent="0.35">
      <c r="A564" s="61">
        <v>35369</v>
      </c>
      <c r="B564">
        <v>5.1127000000000002</v>
      </c>
      <c r="C564" s="1" t="str">
        <f t="shared" si="6"/>
        <v/>
      </c>
      <c r="D564" s="2">
        <v>1996</v>
      </c>
      <c r="E564" s="9">
        <v>11</v>
      </c>
      <c r="F564" s="5">
        <v>3.5627227509991803E-2</v>
      </c>
      <c r="G564" s="5">
        <v>3.7181268527108666E-2</v>
      </c>
      <c r="H564" s="5">
        <v>3.7681560739518567E-2</v>
      </c>
      <c r="I564" s="5">
        <v>3.809946725695372E-2</v>
      </c>
      <c r="J564" s="5">
        <v>3.4640605219570325E-2</v>
      </c>
      <c r="K564" s="5">
        <v>3.262847368779237E-2</v>
      </c>
      <c r="L564" s="5">
        <v>3.4640605219570325E-2</v>
      </c>
      <c r="M564" s="5">
        <v>3.7677414046625474E-2</v>
      </c>
      <c r="N564" s="5">
        <v>4.1380631646857742E-2</v>
      </c>
      <c r="O564" s="5">
        <v>0</v>
      </c>
      <c r="P564" s="10">
        <v>3.8287705316483879E-2</v>
      </c>
      <c r="Q564" s="18">
        <v>1996</v>
      </c>
      <c r="R564" s="14">
        <v>4.1397957575211461E-2</v>
      </c>
      <c r="S564" s="5">
        <v>4.2755431549264519E-2</v>
      </c>
      <c r="T564" s="5">
        <v>4.3715535486855035E-2</v>
      </c>
      <c r="U564" s="5">
        <v>4.3942133954795647E-2</v>
      </c>
      <c r="V564" s="5">
        <v>4.0042969843632439E-2</v>
      </c>
      <c r="W564" s="5">
        <v>3.8629293348538797E-2</v>
      </c>
      <c r="X564" s="5">
        <v>4.0042969843632439E-2</v>
      </c>
      <c r="Y564" s="5">
        <v>4.2617865019879554E-2</v>
      </c>
      <c r="Z564" s="5">
        <v>4.530614001573368E-2</v>
      </c>
      <c r="AA564" s="5">
        <v>4.286690912041654E-2</v>
      </c>
    </row>
    <row r="565" spans="1:27" x14ac:dyDescent="0.35">
      <c r="A565" s="61">
        <v>35398</v>
      </c>
      <c r="B565">
        <v>5.1553000000000004</v>
      </c>
      <c r="C565" s="1" t="str">
        <f t="shared" si="6"/>
        <v/>
      </c>
      <c r="D565" s="2">
        <v>1996</v>
      </c>
      <c r="E565" s="9">
        <v>12</v>
      </c>
      <c r="F565" s="5">
        <v>-1.3793866922399331E-2</v>
      </c>
      <c r="G565" s="5">
        <v>-1.318247768373406E-2</v>
      </c>
      <c r="H565" s="5">
        <v>-1.5525678255760832E-2</v>
      </c>
      <c r="I565" s="5">
        <v>-1.7211441015432739E-2</v>
      </c>
      <c r="J565" s="5">
        <v>-6.8027013274869694E-3</v>
      </c>
      <c r="K565" s="5">
        <v>-1.1764352976191043E-2</v>
      </c>
      <c r="L565" s="5">
        <v>-6.8027013274869694E-3</v>
      </c>
      <c r="M565" s="5">
        <v>-5.856798327461713E-3</v>
      </c>
      <c r="N565" s="5">
        <v>2.5539000044328599E-3</v>
      </c>
      <c r="O565" s="5">
        <v>0</v>
      </c>
      <c r="P565" s="10">
        <v>-1.4428728234922466E-3</v>
      </c>
      <c r="Q565" s="18">
        <v>1996</v>
      </c>
      <c r="R565" s="14">
        <v>-7.3666701366586259E-3</v>
      </c>
      <c r="S565" s="5">
        <v>-7.3279737867688252E-3</v>
      </c>
      <c r="T565" s="5">
        <v>-8.8324886998050762E-3</v>
      </c>
      <c r="U565" s="5">
        <v>-1.042688721227277E-2</v>
      </c>
      <c r="V565" s="5">
        <v>-5.2542471414421645E-4</v>
      </c>
      <c r="W565" s="5">
        <v>-5.2360424255932739E-3</v>
      </c>
      <c r="X565" s="5">
        <v>-5.2542471414421645E-4</v>
      </c>
      <c r="Y565" s="5">
        <v>7.1542929243490817E-4</v>
      </c>
      <c r="Z565" s="5">
        <v>7.7170300388773212E-3</v>
      </c>
      <c r="AA565" s="5">
        <v>3.7019444672557484E-3</v>
      </c>
    </row>
    <row r="566" spans="1:27" x14ac:dyDescent="0.35">
      <c r="A566" s="61">
        <v>35430</v>
      </c>
      <c r="B566">
        <v>5.0305</v>
      </c>
      <c r="C566" s="1">
        <f t="shared" si="6"/>
        <v>5.0305</v>
      </c>
      <c r="D566" s="2">
        <v>1997</v>
      </c>
      <c r="E566" s="9">
        <v>1</v>
      </c>
      <c r="F566" s="5">
        <v>1.087392204416655E-2</v>
      </c>
      <c r="G566" s="5">
        <v>3.6782684724201314E-3</v>
      </c>
      <c r="H566" s="5">
        <v>1.4204534201228266E-3</v>
      </c>
      <c r="I566" s="5">
        <v>3.6600197767599047E-3</v>
      </c>
      <c r="J566" s="5">
        <v>-1.466236267125001E-3</v>
      </c>
      <c r="K566" s="5">
        <v>-2.6185302326186006E-3</v>
      </c>
      <c r="L566" s="5">
        <v>-1.466236267125001E-3</v>
      </c>
      <c r="M566" s="5">
        <v>-8.8537591943981409E-4</v>
      </c>
      <c r="N566" s="5">
        <v>9.3696271245617135E-3</v>
      </c>
      <c r="O566" s="5">
        <v>0</v>
      </c>
      <c r="P566" s="10">
        <v>3.2551188011104102E-3</v>
      </c>
      <c r="Q566" s="18">
        <v>1997</v>
      </c>
      <c r="R566" s="14">
        <v>1.2053872697952588E-2</v>
      </c>
      <c r="S566" s="5">
        <v>5.3843049043818137E-3</v>
      </c>
      <c r="T566" s="5">
        <v>2.3085549925514265E-3</v>
      </c>
      <c r="U566" s="5">
        <v>4.5895270871191543E-3</v>
      </c>
      <c r="V566" s="5">
        <v>1.0867713158124633E-3</v>
      </c>
      <c r="W566" s="5">
        <v>-5.5348490613066955E-4</v>
      </c>
      <c r="X566" s="5">
        <v>1.0867713158124633E-3</v>
      </c>
      <c r="Y566" s="5">
        <v>1.8324431361620725E-3</v>
      </c>
      <c r="Z566" s="5">
        <v>1.1521194941877252E-2</v>
      </c>
      <c r="AA566" s="5">
        <v>5.8461666714195891E-3</v>
      </c>
    </row>
    <row r="567" spans="1:27" x14ac:dyDescent="0.35">
      <c r="A567" s="61">
        <v>35461</v>
      </c>
      <c r="B567">
        <v>5.1597999999999997</v>
      </c>
      <c r="C567" s="1" t="str">
        <f t="shared" si="6"/>
        <v/>
      </c>
      <c r="D567" s="2">
        <v>1997</v>
      </c>
      <c r="E567" s="9">
        <v>2</v>
      </c>
      <c r="F567" s="5">
        <v>-1.6165676993318785E-2</v>
      </c>
      <c r="G567" s="5">
        <v>-1.7831450700216432E-2</v>
      </c>
      <c r="H567" s="5">
        <v>-1.7384664050005202E-2</v>
      </c>
      <c r="I567" s="5">
        <v>-1.7391531597411247E-2</v>
      </c>
      <c r="J567" s="5">
        <v>-1.3697776692505369E-2</v>
      </c>
      <c r="K567" s="5">
        <v>-1.3366073837391747E-2</v>
      </c>
      <c r="L567" s="5">
        <v>-1.3697776692505369E-2</v>
      </c>
      <c r="M567" s="5">
        <v>-1.3853659153409099E-2</v>
      </c>
      <c r="N567" s="5">
        <v>-1.6202331167243549E-2</v>
      </c>
      <c r="O567" s="5">
        <v>0</v>
      </c>
      <c r="P567" s="10">
        <v>-1.7957247526618723E-2</v>
      </c>
      <c r="Q567" s="18">
        <v>1997</v>
      </c>
      <c r="R567" s="14">
        <v>-1.0312234163572546E-2</v>
      </c>
      <c r="S567" s="5">
        <v>-1.2250183832310208E-2</v>
      </c>
      <c r="T567" s="5">
        <v>-1.1116953191669558E-2</v>
      </c>
      <c r="U567" s="5">
        <v>-1.1320837314826211E-2</v>
      </c>
      <c r="V567" s="5">
        <v>-8.5940684888991727E-3</v>
      </c>
      <c r="W567" s="5">
        <v>-7.506737628351196E-3</v>
      </c>
      <c r="X567" s="5">
        <v>-8.5940684888991727E-3</v>
      </c>
      <c r="Y567" s="5">
        <v>-9.2547235814586879E-3</v>
      </c>
      <c r="Z567" s="5">
        <v>-1.2589276775152316E-2</v>
      </c>
      <c r="AA567" s="5">
        <v>-1.3710927711312744E-2</v>
      </c>
    </row>
    <row r="568" spans="1:27" x14ac:dyDescent="0.35">
      <c r="A568" s="61">
        <v>35489</v>
      </c>
      <c r="B568">
        <v>5.1256000000000004</v>
      </c>
      <c r="C568" s="1" t="str">
        <f t="shared" si="6"/>
        <v/>
      </c>
      <c r="D568" s="2">
        <v>1997</v>
      </c>
      <c r="E568" s="9">
        <v>3</v>
      </c>
      <c r="F568" s="5">
        <v>-3.2510618174756929E-2</v>
      </c>
      <c r="G568" s="5">
        <v>-3.7662431251990536E-2</v>
      </c>
      <c r="H568" s="5">
        <v>-3.6639033868944057E-2</v>
      </c>
      <c r="I568" s="5">
        <v>-3.4495819899467726E-2</v>
      </c>
      <c r="J568" s="5">
        <v>-4.8863394850940114E-2</v>
      </c>
      <c r="K568" s="5">
        <v>-4.5034799731245197E-2</v>
      </c>
      <c r="L568" s="5">
        <v>-4.8863394850940114E-2</v>
      </c>
      <c r="M568" s="5">
        <v>-5.0377368411505447E-2</v>
      </c>
      <c r="N568" s="5">
        <v>-5.2649337581673832E-2</v>
      </c>
      <c r="O568" s="5">
        <v>0</v>
      </c>
      <c r="P568" s="10">
        <v>-4.6891848188575641E-2</v>
      </c>
      <c r="Q568" s="18">
        <v>1997</v>
      </c>
      <c r="R568" s="14">
        <v>-2.7403773791982177E-2</v>
      </c>
      <c r="S568" s="5">
        <v>-3.2425655387893444E-2</v>
      </c>
      <c r="T568" s="5">
        <v>-3.0963262258994179E-2</v>
      </c>
      <c r="U568" s="5">
        <v>-2.8759617878797647E-2</v>
      </c>
      <c r="V568" s="5">
        <v>-4.3186151342952395E-2</v>
      </c>
      <c r="W568" s="5">
        <v>-3.926573563734579E-2</v>
      </c>
      <c r="X568" s="5">
        <v>-4.3186151342952395E-2</v>
      </c>
      <c r="Y568" s="5">
        <v>-4.4321143467854124E-2</v>
      </c>
      <c r="Z568" s="5">
        <v>-4.7145504092200162E-2</v>
      </c>
      <c r="AA568" s="5">
        <v>-4.2007772063546923E-2</v>
      </c>
    </row>
    <row r="569" spans="1:27" x14ac:dyDescent="0.35">
      <c r="A569" s="61">
        <v>35520</v>
      </c>
      <c r="B569">
        <v>5.2763</v>
      </c>
      <c r="C569" s="1" t="str">
        <f t="shared" si="6"/>
        <v/>
      </c>
      <c r="D569" s="2">
        <v>1997</v>
      </c>
      <c r="E569" s="9">
        <v>4</v>
      </c>
      <c r="F569" s="5">
        <v>-1.736923056555946E-2</v>
      </c>
      <c r="G569" s="5">
        <v>-1.3382114381442059E-2</v>
      </c>
      <c r="H569" s="5">
        <v>-1.4018885458460278E-2</v>
      </c>
      <c r="I569" s="5">
        <v>-1.412960933692564E-2</v>
      </c>
      <c r="J569" s="5">
        <v>-1.5153851649608757E-2</v>
      </c>
      <c r="K569" s="5">
        <v>-1.6721564421818928E-2</v>
      </c>
      <c r="L569" s="5">
        <v>-1.5153851649608757E-2</v>
      </c>
      <c r="M569" s="5">
        <v>-1.4237905361592388E-2</v>
      </c>
      <c r="N569" s="5">
        <v>-1.0070971414861192E-2</v>
      </c>
      <c r="O569" s="5">
        <v>0</v>
      </c>
      <c r="P569" s="10">
        <v>-1.1100424368578853E-2</v>
      </c>
      <c r="Q569" s="18">
        <v>1997</v>
      </c>
      <c r="R569" s="14">
        <v>-1.4903472320249425E-2</v>
      </c>
      <c r="S569" s="5">
        <v>-1.1008223672961212E-2</v>
      </c>
      <c r="T569" s="5">
        <v>-1.232694017679303E-2</v>
      </c>
      <c r="U569" s="5">
        <v>-1.236973885924161E-2</v>
      </c>
      <c r="V569" s="5">
        <v>-1.1418346974110545E-2</v>
      </c>
      <c r="W569" s="5">
        <v>-1.3661610068937293E-2</v>
      </c>
      <c r="X569" s="5">
        <v>-1.1418346974110545E-2</v>
      </c>
      <c r="Y569" s="5">
        <v>-1.0264543999290759E-2</v>
      </c>
      <c r="Z569" s="5">
        <v>-7.1789678440990889E-3</v>
      </c>
      <c r="AA569" s="5">
        <v>-7.5226961460740076E-3</v>
      </c>
    </row>
    <row r="570" spans="1:27" x14ac:dyDescent="0.35">
      <c r="A570" s="61">
        <v>35550</v>
      </c>
      <c r="B570">
        <v>5.2789000000000001</v>
      </c>
      <c r="C570" s="1" t="str">
        <f t="shared" si="6"/>
        <v/>
      </c>
      <c r="D570" s="2">
        <v>1997</v>
      </c>
      <c r="E570" s="9">
        <v>5</v>
      </c>
      <c r="F570" s="5">
        <v>3.4592951276996291E-2</v>
      </c>
      <c r="G570" s="5">
        <v>3.7805523597067195E-2</v>
      </c>
      <c r="H570" s="5">
        <v>3.6186844259439452E-2</v>
      </c>
      <c r="I570" s="5">
        <v>3.6335512448102771E-2</v>
      </c>
      <c r="J570" s="5">
        <v>3.3954791150759618E-2</v>
      </c>
      <c r="K570" s="5">
        <v>3.3612381182200314E-2</v>
      </c>
      <c r="L570" s="5">
        <v>3.3954791150759618E-2</v>
      </c>
      <c r="M570" s="5">
        <v>3.2668595636552819E-2</v>
      </c>
      <c r="N570" s="5">
        <v>3.749485676234033E-2</v>
      </c>
      <c r="O570" s="5">
        <v>0</v>
      </c>
      <c r="P570" s="10">
        <v>3.7451156333712009E-2</v>
      </c>
      <c r="Q570" s="18">
        <v>1997</v>
      </c>
      <c r="R570" s="14">
        <v>4.0608069458537684E-2</v>
      </c>
      <c r="S570" s="5">
        <v>4.3595490405258203E-2</v>
      </c>
      <c r="T570" s="5">
        <v>4.2550920171765233E-2</v>
      </c>
      <c r="U570" s="5">
        <v>4.2484763380656779E-2</v>
      </c>
      <c r="V570" s="5">
        <v>3.9564103644710802E-2</v>
      </c>
      <c r="W570" s="5">
        <v>3.9908893918412486E-2</v>
      </c>
      <c r="X570" s="5">
        <v>3.9564103644710802E-2</v>
      </c>
      <c r="Y570" s="5">
        <v>3.7777791709470952E-2</v>
      </c>
      <c r="Z570" s="5">
        <v>4.1503985576822743E-2</v>
      </c>
      <c r="AA570" s="5">
        <v>4.2071912040760662E-2</v>
      </c>
    </row>
    <row r="571" spans="1:27" x14ac:dyDescent="0.35">
      <c r="A571" s="61">
        <v>35580</v>
      </c>
      <c r="B571">
        <v>5.1547000000000001</v>
      </c>
      <c r="C571" s="1" t="str">
        <f t="shared" si="6"/>
        <v/>
      </c>
      <c r="D571" s="2">
        <v>1997</v>
      </c>
      <c r="E571" s="9">
        <v>6</v>
      </c>
      <c r="F571" s="5">
        <v>2.945770830704366E-2</v>
      </c>
      <c r="G571" s="5">
        <v>2.8350577802509422E-2</v>
      </c>
      <c r="H571" s="5">
        <v>2.9630084102317836E-2</v>
      </c>
      <c r="I571" s="5">
        <v>3.0306267857373458E-2</v>
      </c>
      <c r="J571" s="5">
        <v>3.2842427292749693E-2</v>
      </c>
      <c r="K571" s="5">
        <v>3.3181640260088574E-2</v>
      </c>
      <c r="L571" s="5">
        <v>3.2842427292749693E-2</v>
      </c>
      <c r="M571" s="5">
        <v>3.2754196197947935E-2</v>
      </c>
      <c r="N571" s="5">
        <v>2.1555444235383168E-2</v>
      </c>
      <c r="O571" s="5">
        <v>0</v>
      </c>
      <c r="P571" s="10">
        <v>2.6354013239904415E-2</v>
      </c>
      <c r="Q571" s="18">
        <v>1997</v>
      </c>
      <c r="R571" s="14">
        <v>3.4960920025918663E-2</v>
      </c>
      <c r="S571" s="5">
        <v>3.3982585483685844E-2</v>
      </c>
      <c r="T571" s="5">
        <v>3.5816653751432573E-2</v>
      </c>
      <c r="U571" s="5">
        <v>3.6513580089658181E-2</v>
      </c>
      <c r="V571" s="5">
        <v>3.8848345948768771E-2</v>
      </c>
      <c r="W571" s="5">
        <v>3.9363495193332008E-2</v>
      </c>
      <c r="X571" s="5">
        <v>3.8848345948768771E-2</v>
      </c>
      <c r="Y571" s="5">
        <v>3.9113374320353028E-2</v>
      </c>
      <c r="Z571" s="5">
        <v>2.7043287160310812E-2</v>
      </c>
      <c r="AA571" s="5">
        <v>3.1553579274315458E-2</v>
      </c>
    </row>
    <row r="572" spans="1:27" x14ac:dyDescent="0.35">
      <c r="A572" s="61">
        <v>35611</v>
      </c>
      <c r="B572">
        <v>5.0526999999999997</v>
      </c>
      <c r="C572" s="1" t="str">
        <f t="shared" si="6"/>
        <v/>
      </c>
      <c r="D572" s="2">
        <v>1997</v>
      </c>
      <c r="E572" s="9">
        <v>7</v>
      </c>
      <c r="F572" s="5">
        <v>2.806315899957652E-2</v>
      </c>
      <c r="G572" s="5">
        <v>2.1797645090598098E-3</v>
      </c>
      <c r="H572" s="5">
        <v>1.7634346272578556E-2</v>
      </c>
      <c r="I572" s="5">
        <v>3.8849200343077976E-2</v>
      </c>
      <c r="J572" s="5">
        <v>3.6303899403244452E-2</v>
      </c>
      <c r="K572" s="5">
        <v>-2.7483905708780124E-2</v>
      </c>
      <c r="L572" s="5">
        <v>3.5848695331138235E-2</v>
      </c>
      <c r="M572" s="5">
        <v>3.7225234723344672E-2</v>
      </c>
      <c r="N572" s="5">
        <v>3.3221261121312129E-2</v>
      </c>
      <c r="O572" s="5">
        <v>0</v>
      </c>
      <c r="P572" s="10">
        <v>3.0876516916124547E-2</v>
      </c>
      <c r="Q572" s="18">
        <v>1997</v>
      </c>
      <c r="R572" s="14">
        <v>3.0726334331525797E-2</v>
      </c>
      <c r="S572" s="5">
        <v>6.9334508611201282E-3</v>
      </c>
      <c r="T572" s="5">
        <v>1.9297130892038768E-2</v>
      </c>
      <c r="U572" s="5">
        <v>4.1322841598568263E-2</v>
      </c>
      <c r="V572" s="5">
        <v>3.864286633370826E-2</v>
      </c>
      <c r="W572" s="5">
        <v>-2.1712934345903219E-2</v>
      </c>
      <c r="X572" s="5">
        <v>3.8300807414549297E-2</v>
      </c>
      <c r="Y572" s="5">
        <v>3.9768568906299769E-2</v>
      </c>
      <c r="Z572" s="5">
        <v>3.5542089633937048E-2</v>
      </c>
      <c r="AA572" s="5">
        <v>3.3151026174816162E-2</v>
      </c>
    </row>
    <row r="573" spans="1:27" x14ac:dyDescent="0.35">
      <c r="A573" s="61">
        <v>35642</v>
      </c>
      <c r="B573">
        <v>5.1866000000000003</v>
      </c>
      <c r="C573" s="1" t="str">
        <f t="shared" si="6"/>
        <v/>
      </c>
      <c r="D573" s="2">
        <v>1997</v>
      </c>
      <c r="E573" s="9">
        <v>8</v>
      </c>
      <c r="F573" s="5">
        <v>-1.9081963563539646E-2</v>
      </c>
      <c r="G573" s="5">
        <v>-5.4146305237187733E-2</v>
      </c>
      <c r="H573" s="5">
        <v>-6.0921183831642248E-3</v>
      </c>
      <c r="I573" s="5">
        <v>-1.6380580281551271E-2</v>
      </c>
      <c r="J573" s="5">
        <v>-1.3105504458354823E-2</v>
      </c>
      <c r="K573" s="5">
        <v>-7.4083192725762567E-2</v>
      </c>
      <c r="L573" s="5">
        <v>-1.4746228309698083E-2</v>
      </c>
      <c r="M573" s="5">
        <v>-1.3917752498412449E-2</v>
      </c>
      <c r="N573" s="5">
        <v>-1.769282890382487E-2</v>
      </c>
      <c r="O573" s="5">
        <v>0</v>
      </c>
      <c r="P573" s="10">
        <v>-1.5009271140552508E-2</v>
      </c>
      <c r="Q573" s="18">
        <v>1997</v>
      </c>
      <c r="R573" s="14">
        <v>-1.3066838044780524E-2</v>
      </c>
      <c r="S573" s="5">
        <v>-5.4432712205618509E-2</v>
      </c>
      <c r="T573" s="5">
        <v>9.9050658546610349E-4</v>
      </c>
      <c r="U573" s="5">
        <v>-9.8564339099351441E-3</v>
      </c>
      <c r="V573" s="5">
        <v>-6.7823164024352154E-3</v>
      </c>
      <c r="W573" s="5">
        <v>-7.7526511549958807E-2</v>
      </c>
      <c r="X573" s="5">
        <v>-8.3879758697020471E-3</v>
      </c>
      <c r="Y573" s="5">
        <v>-7.7800590145253199E-3</v>
      </c>
      <c r="Z573" s="5">
        <v>-1.1930897136796801E-2</v>
      </c>
      <c r="AA573" s="5">
        <v>-8.8260826788342447E-3</v>
      </c>
    </row>
    <row r="574" spans="1:27" x14ac:dyDescent="0.35">
      <c r="A574" s="61">
        <v>35671</v>
      </c>
      <c r="B574">
        <v>5.2676999999999996</v>
      </c>
      <c r="C574" s="1" t="str">
        <f t="shared" si="6"/>
        <v/>
      </c>
      <c r="D574" s="2">
        <v>1997</v>
      </c>
      <c r="E574" s="9">
        <v>9</v>
      </c>
      <c r="F574" s="5">
        <v>3.053847764157875E-2</v>
      </c>
      <c r="G574" s="5">
        <v>8.3148430137225712E-2</v>
      </c>
      <c r="H574" s="5">
        <v>2.1488901955904024E-2</v>
      </c>
      <c r="I574" s="5">
        <v>3.2465663724438702E-2</v>
      </c>
      <c r="J574" s="5">
        <v>2.9819471631581895E-2</v>
      </c>
      <c r="K574" s="5">
        <v>0.11782305866644402</v>
      </c>
      <c r="L574" s="5">
        <v>3.1192373077011903E-2</v>
      </c>
      <c r="M574" s="5">
        <v>2.9279750995930224E-2</v>
      </c>
      <c r="N574" s="5">
        <v>2.7826168358455573E-2</v>
      </c>
      <c r="O574" s="5">
        <v>0</v>
      </c>
      <c r="P574" s="10">
        <v>2.8150778323264777E-2</v>
      </c>
      <c r="Q574" s="18">
        <v>1997</v>
      </c>
      <c r="R574" s="14">
        <v>3.4300900837794655E-2</v>
      </c>
      <c r="S574" s="5">
        <v>8.7216737793307908E-2</v>
      </c>
      <c r="T574" s="5">
        <v>2.4769952606552854E-2</v>
      </c>
      <c r="U574" s="5">
        <v>3.652824836008569E-2</v>
      </c>
      <c r="V574" s="5">
        <v>3.4743348937051798E-2</v>
      </c>
      <c r="W574" s="5">
        <v>0.12379624169166997</v>
      </c>
      <c r="X574" s="5">
        <v>3.6360053867445785E-2</v>
      </c>
      <c r="Y574" s="5">
        <v>3.4540706367514176E-2</v>
      </c>
      <c r="Z574" s="5">
        <v>3.1923141887656527E-2</v>
      </c>
      <c r="AA574" s="5">
        <v>3.2731178361845151E-2</v>
      </c>
    </row>
    <row r="575" spans="1:27" x14ac:dyDescent="0.35">
      <c r="A575" s="61">
        <v>35703</v>
      </c>
      <c r="B575">
        <v>5.0772000000000004</v>
      </c>
      <c r="C575" s="1" t="str">
        <f t="shared" si="6"/>
        <v/>
      </c>
      <c r="D575" s="2">
        <v>1997</v>
      </c>
      <c r="E575" s="9">
        <v>10</v>
      </c>
      <c r="F575" s="5">
        <v>2.6209996032851755E-2</v>
      </c>
      <c r="G575" s="5">
        <v>2.6167755127268436E-3</v>
      </c>
      <c r="H575" s="5">
        <v>1.2600510468936534E-2</v>
      </c>
      <c r="I575" s="5">
        <v>1.7852091726631138E-2</v>
      </c>
      <c r="J575" s="5">
        <v>3.2683078290318794E-2</v>
      </c>
      <c r="K575" s="5">
        <v>4.3196948138323095E-3</v>
      </c>
      <c r="L575" s="5">
        <v>2.9956694854498266E-2</v>
      </c>
      <c r="M575" s="5">
        <v>3.3912364649569919E-2</v>
      </c>
      <c r="N575" s="5">
        <v>2.4883377989992749E-2</v>
      </c>
      <c r="O575" s="5">
        <v>0</v>
      </c>
      <c r="P575" s="10">
        <v>2.7605698530510269E-2</v>
      </c>
      <c r="Q575" s="18">
        <v>1997</v>
      </c>
      <c r="R575" s="14">
        <v>2.8760403609550012E-2</v>
      </c>
      <c r="S575" s="5">
        <v>7.2305505924296389E-3</v>
      </c>
      <c r="T575" s="5">
        <v>1.424856247718159E-2</v>
      </c>
      <c r="U575" s="5">
        <v>2.0189979234945275E-2</v>
      </c>
      <c r="V575" s="5">
        <v>3.4858782445946396E-2</v>
      </c>
      <c r="W575" s="5">
        <v>9.9591997432463449E-3</v>
      </c>
      <c r="X575" s="5">
        <v>3.2260907365553253E-2</v>
      </c>
      <c r="Y575" s="5">
        <v>3.6324778214304562E-2</v>
      </c>
      <c r="Z575" s="5">
        <v>2.714827658508686E-2</v>
      </c>
      <c r="AA575" s="5">
        <v>2.9776492897991485E-2</v>
      </c>
    </row>
    <row r="576" spans="1:27" x14ac:dyDescent="0.35">
      <c r="A576" s="61">
        <v>35734</v>
      </c>
      <c r="B576">
        <v>5.0917000000000003</v>
      </c>
      <c r="C576" s="1" t="str">
        <f t="shared" si="6"/>
        <v/>
      </c>
      <c r="D576" s="2">
        <v>1997</v>
      </c>
      <c r="E576" s="9">
        <v>11</v>
      </c>
      <c r="F576" s="5">
        <v>6.8305411207207303E-2</v>
      </c>
      <c r="G576" s="5">
        <v>8.8626858692155863E-2</v>
      </c>
      <c r="H576" s="5">
        <v>6.0185127807392415E-2</v>
      </c>
      <c r="I576" s="5">
        <v>7.2512758965275786E-2</v>
      </c>
      <c r="J576" s="5">
        <v>7.1104264531054201E-2</v>
      </c>
      <c r="K576" s="5">
        <v>9.8195532112911516E-2</v>
      </c>
      <c r="L576" s="5">
        <v>7.2248642202949936E-2</v>
      </c>
      <c r="M576" s="5">
        <v>7.1505978329575129E-2</v>
      </c>
      <c r="N576" s="5">
        <v>6.8685293714559462E-2</v>
      </c>
      <c r="O576" s="5">
        <v>0</v>
      </c>
      <c r="P576" s="10">
        <v>6.7040226450881535E-2</v>
      </c>
      <c r="Q576" s="18">
        <v>1997</v>
      </c>
      <c r="R576" s="14">
        <v>7.3584433274342442E-2</v>
      </c>
      <c r="S576" s="5">
        <v>8.7916428632340976E-2</v>
      </c>
      <c r="T576" s="5">
        <v>6.7095386259941103E-2</v>
      </c>
      <c r="U576" s="5">
        <v>7.8589735711259115E-2</v>
      </c>
      <c r="V576" s="5">
        <v>7.656202557098632E-2</v>
      </c>
      <c r="W576" s="5">
        <v>9.3942278994031916E-2</v>
      </c>
      <c r="X576" s="5">
        <v>7.7975104729351888E-2</v>
      </c>
      <c r="Y576" s="5">
        <v>7.7008511305246288E-2</v>
      </c>
      <c r="Z576" s="5">
        <v>7.4068669199767567E-2</v>
      </c>
      <c r="AA576" s="5">
        <v>7.271062823787848E-2</v>
      </c>
    </row>
    <row r="577" spans="1:27" x14ac:dyDescent="0.35">
      <c r="A577" s="61">
        <v>35762</v>
      </c>
      <c r="B577">
        <v>5.2645</v>
      </c>
      <c r="C577" s="1" t="str">
        <f t="shared" si="6"/>
        <v/>
      </c>
      <c r="D577" s="2">
        <v>1997</v>
      </c>
      <c r="E577" s="9">
        <v>12</v>
      </c>
      <c r="F577" s="5">
        <v>7.0440912449304338E-2</v>
      </c>
      <c r="G577" s="5">
        <v>0.1003049835320103</v>
      </c>
      <c r="H577" s="5">
        <v>6.0201596536686865E-2</v>
      </c>
      <c r="I577" s="5">
        <v>6.1850792879192026E-2</v>
      </c>
      <c r="J577" s="5">
        <v>6.6053498033635735E-2</v>
      </c>
      <c r="K577" s="5">
        <v>0.12737385186780445</v>
      </c>
      <c r="L577" s="5">
        <v>6.2633150101486373E-2</v>
      </c>
      <c r="M577" s="5">
        <v>6.1280581322537359E-2</v>
      </c>
      <c r="N577" s="5">
        <v>6.1511865000890599E-2</v>
      </c>
      <c r="O577" s="5">
        <v>0</v>
      </c>
      <c r="P577" s="10">
        <v>6.2791003712199922E-2</v>
      </c>
      <c r="Q577" s="18">
        <v>1997</v>
      </c>
      <c r="R577" s="14">
        <v>7.5573380961259665E-2</v>
      </c>
      <c r="S577" s="5">
        <v>0.1062817501787981</v>
      </c>
      <c r="T577" s="5">
        <v>6.3999475259901642E-2</v>
      </c>
      <c r="U577" s="5">
        <v>6.6726549504125293E-2</v>
      </c>
      <c r="V577" s="5">
        <v>7.2417810082045952E-2</v>
      </c>
      <c r="W577" s="5">
        <v>0.13651468611501411</v>
      </c>
      <c r="X577" s="5">
        <v>6.880771210025155E-2</v>
      </c>
      <c r="Y577" s="5">
        <v>6.7482964882823709E-2</v>
      </c>
      <c r="Z577" s="5">
        <v>6.6408431254730005E-2</v>
      </c>
      <c r="AA577" s="5">
        <v>6.8409872211703956E-2</v>
      </c>
    </row>
    <row r="578" spans="1:27" x14ac:dyDescent="0.35">
      <c r="A578" s="61">
        <v>35795</v>
      </c>
      <c r="B578">
        <v>5.2916999999999996</v>
      </c>
      <c r="C578" s="1">
        <f t="shared" si="6"/>
        <v>5.2916999999999996</v>
      </c>
      <c r="D578" s="2">
        <v>1998</v>
      </c>
      <c r="E578" s="9">
        <v>1</v>
      </c>
      <c r="F578" s="5">
        <v>-2.7707182091564937E-2</v>
      </c>
      <c r="G578" s="5">
        <v>5.2566317361638297E-2</v>
      </c>
      <c r="H578" s="5">
        <v>-4.1056411872147827E-2</v>
      </c>
      <c r="I578" s="5">
        <v>-3.9011337512801128E-2</v>
      </c>
      <c r="J578" s="5">
        <v>-3.5227909151813203E-2</v>
      </c>
      <c r="K578" s="5">
        <v>9.9140948735889661E-2</v>
      </c>
      <c r="L578" s="5">
        <v>-3.7137949268831821E-2</v>
      </c>
      <c r="M578" s="5">
        <v>-3.6755282574348139E-2</v>
      </c>
      <c r="N578" s="5">
        <v>-3.2390702792108816E-2</v>
      </c>
      <c r="O578" s="5">
        <v>0</v>
      </c>
      <c r="P578" s="10">
        <v>-3.7633907647647534E-2</v>
      </c>
      <c r="Q578" s="18">
        <v>1998</v>
      </c>
      <c r="R578" s="14">
        <v>-2.6111498071706797E-2</v>
      </c>
      <c r="S578" s="5">
        <v>5.7293215553860334E-2</v>
      </c>
      <c r="T578" s="5">
        <v>-4.0305985024321554E-2</v>
      </c>
      <c r="U578" s="5">
        <v>-3.7615273414820405E-2</v>
      </c>
      <c r="V578" s="5">
        <v>-3.4176282672447815E-2</v>
      </c>
      <c r="W578" s="5">
        <v>0.10495511554501036</v>
      </c>
      <c r="X578" s="5">
        <v>-3.6007678394145967E-2</v>
      </c>
      <c r="Y578" s="5">
        <v>-3.5535527113950853E-2</v>
      </c>
      <c r="Z578" s="5">
        <v>-3.1168853413351596E-2</v>
      </c>
      <c r="AA578" s="5">
        <v>-3.6625483131200585E-2</v>
      </c>
    </row>
    <row r="579" spans="1:27" x14ac:dyDescent="0.35">
      <c r="A579" s="61">
        <v>35825</v>
      </c>
      <c r="B579">
        <v>5.1658999999999997</v>
      </c>
      <c r="C579" s="1" t="str">
        <f t="shared" si="6"/>
        <v/>
      </c>
      <c r="D579" s="2">
        <v>1998</v>
      </c>
      <c r="E579" s="9">
        <v>2</v>
      </c>
      <c r="F579" s="5">
        <v>4.2301975528051143E-2</v>
      </c>
      <c r="G579" s="5">
        <v>1.8093989477789736E-2</v>
      </c>
      <c r="H579" s="5">
        <v>5.3317746819507246E-2</v>
      </c>
      <c r="I579" s="5">
        <v>3.2200708795883728E-2</v>
      </c>
      <c r="J579" s="5">
        <v>3.8302433743053213E-2</v>
      </c>
      <c r="K579" s="5">
        <v>1.3215819674941414E-2</v>
      </c>
      <c r="L579" s="5">
        <v>3.19385515600739E-2</v>
      </c>
      <c r="M579" s="5">
        <v>3.1457638418075855E-2</v>
      </c>
      <c r="N579" s="5">
        <v>3.7579864066084073E-2</v>
      </c>
      <c r="O579" s="5">
        <v>0</v>
      </c>
      <c r="P579" s="10">
        <v>3.5076572259276781E-2</v>
      </c>
      <c r="Q579" s="18">
        <v>1998</v>
      </c>
      <c r="R579" s="14">
        <v>4.6456421204923021E-2</v>
      </c>
      <c r="S579" s="5">
        <v>2.0809499795257654E-2</v>
      </c>
      <c r="T579" s="5">
        <v>5.8352453887255816E-2</v>
      </c>
      <c r="U579" s="5">
        <v>3.6979050135064133E-2</v>
      </c>
      <c r="V579" s="5">
        <v>4.23373592389059E-2</v>
      </c>
      <c r="W579" s="5">
        <v>1.4773997572759594E-2</v>
      </c>
      <c r="X579" s="5">
        <v>3.6279416214937257E-2</v>
      </c>
      <c r="Y579" s="5">
        <v>3.5644808484997903E-2</v>
      </c>
      <c r="Z579" s="5">
        <v>4.1851850353083836E-2</v>
      </c>
      <c r="AA579" s="5">
        <v>3.9308670764466001E-2</v>
      </c>
    </row>
    <row r="580" spans="1:27" x14ac:dyDescent="0.35">
      <c r="A580" s="61">
        <v>35853</v>
      </c>
      <c r="B580">
        <v>5.2114000000000003</v>
      </c>
      <c r="C580" s="1" t="str">
        <f t="shared" si="6"/>
        <v/>
      </c>
      <c r="D580" s="2">
        <v>1998</v>
      </c>
      <c r="E580" s="9">
        <v>3</v>
      </c>
      <c r="F580" s="5">
        <v>5.7803658176840571E-2</v>
      </c>
      <c r="G580" s="5">
        <v>3.888681253239025E-2</v>
      </c>
      <c r="H580" s="5">
        <v>5.039524077565638E-2</v>
      </c>
      <c r="I580" s="5">
        <v>6.3537512187414671E-2</v>
      </c>
      <c r="J580" s="5">
        <v>6.3114084872751483E-2</v>
      </c>
      <c r="K580" s="5">
        <v>3.3615531347122536E-2</v>
      </c>
      <c r="L580" s="5">
        <v>6.8634896811258367E-2</v>
      </c>
      <c r="M580" s="5">
        <v>6.8273113936407961E-2</v>
      </c>
      <c r="N580" s="5">
        <v>5.8965013074019253E-2</v>
      </c>
      <c r="O580" s="5">
        <v>0</v>
      </c>
      <c r="P580" s="10">
        <v>6.0898888463641665E-2</v>
      </c>
      <c r="Q580" s="18">
        <v>1998</v>
      </c>
      <c r="R580" s="14">
        <v>6.2008528609491777E-2</v>
      </c>
      <c r="S580" s="5">
        <v>4.2006393232907682E-2</v>
      </c>
      <c r="T580" s="5">
        <v>5.4066560849319566E-2</v>
      </c>
      <c r="U580" s="5">
        <v>6.7841653155509093E-2</v>
      </c>
      <c r="V580" s="5">
        <v>6.8411438943641545E-2</v>
      </c>
      <c r="W580" s="5">
        <v>3.7673789632846531E-2</v>
      </c>
      <c r="X580" s="5">
        <v>7.3883390464740809E-2</v>
      </c>
      <c r="Y580" s="5">
        <v>7.3538775971131037E-2</v>
      </c>
      <c r="Z580" s="5">
        <v>6.3129130717630391E-2</v>
      </c>
      <c r="AA580" s="5">
        <v>6.5713389199540034E-2</v>
      </c>
    </row>
    <row r="581" spans="1:27" x14ac:dyDescent="0.35">
      <c r="A581" s="61">
        <v>35885</v>
      </c>
      <c r="B581">
        <v>5.1475999999999997</v>
      </c>
      <c r="C581" s="1" t="str">
        <f t="shared" si="6"/>
        <v/>
      </c>
      <c r="D581" s="2">
        <v>1998</v>
      </c>
      <c r="E581" s="9">
        <v>4</v>
      </c>
      <c r="F581" s="5">
        <v>-1.2335228525754515E-2</v>
      </c>
      <c r="G581" s="5">
        <v>-5.707775479286932E-2</v>
      </c>
      <c r="H581" s="5">
        <v>8.1486814824726726E-3</v>
      </c>
      <c r="I581" s="5">
        <v>-1.1095285213380834E-2</v>
      </c>
      <c r="J581" s="5">
        <v>-1.2547190096417273E-2</v>
      </c>
      <c r="K581" s="5">
        <v>-8.2113223191492224E-2</v>
      </c>
      <c r="L581" s="5">
        <v>-1.2930651912979551E-2</v>
      </c>
      <c r="M581" s="5">
        <v>-1.1538503562506523E-2</v>
      </c>
      <c r="N581" s="5">
        <v>-6.8195575439543958E-3</v>
      </c>
      <c r="O581" s="5">
        <v>0</v>
      </c>
      <c r="P581" s="10">
        <v>-4.6380324416202354E-3</v>
      </c>
      <c r="Q581" s="18">
        <v>1998</v>
      </c>
      <c r="R581" s="14">
        <v>-1.0442999136932368E-2</v>
      </c>
      <c r="S581" s="5">
        <v>-5.488216877884116E-2</v>
      </c>
      <c r="T581" s="5">
        <v>9.1784523231646219E-3</v>
      </c>
      <c r="U581" s="5">
        <v>-9.3718958905900079E-3</v>
      </c>
      <c r="V581" s="5">
        <v>-1.0882725699473433E-2</v>
      </c>
      <c r="W581" s="5">
        <v>-7.9770854775375419E-2</v>
      </c>
      <c r="X581" s="5">
        <v>-1.116580761564814E-2</v>
      </c>
      <c r="Y581" s="5">
        <v>-9.6686900947800664E-3</v>
      </c>
      <c r="Z581" s="5">
        <v>-5.23751414427444E-3</v>
      </c>
      <c r="AA581" s="5">
        <v>-3.020526109213442E-3</v>
      </c>
    </row>
    <row r="582" spans="1:27" x14ac:dyDescent="0.35">
      <c r="A582" s="61">
        <v>35915</v>
      </c>
      <c r="B582">
        <v>5.0641999999999996</v>
      </c>
      <c r="C582" s="1" t="str">
        <f t="shared" si="6"/>
        <v/>
      </c>
      <c r="D582" s="2">
        <v>1998</v>
      </c>
      <c r="E582" s="9">
        <v>5</v>
      </c>
      <c r="F582" s="5">
        <v>-2.4789283095911375E-3</v>
      </c>
      <c r="G582" s="5">
        <v>-0.10122411096833532</v>
      </c>
      <c r="H582" s="5">
        <v>1.4857895928518943E-2</v>
      </c>
      <c r="I582" s="5">
        <v>1.5729645250521578E-3</v>
      </c>
      <c r="J582" s="5">
        <v>3.4313198663975218E-3</v>
      </c>
      <c r="K582" s="5">
        <v>-0.14567813913881636</v>
      </c>
      <c r="L582" s="5">
        <v>2.4950043465500611E-3</v>
      </c>
      <c r="M582" s="5">
        <v>2.0269426954006306E-3</v>
      </c>
      <c r="N582" s="5">
        <v>-1.3658352905008763E-3</v>
      </c>
      <c r="O582" s="5">
        <v>0</v>
      </c>
      <c r="P582" s="10">
        <v>6.8583725755328364E-3</v>
      </c>
      <c r="Q582" s="18">
        <v>1998</v>
      </c>
      <c r="R582" s="14">
        <v>1.558344741291586E-3</v>
      </c>
      <c r="S582" s="5">
        <v>-0.10023344969827364</v>
      </c>
      <c r="T582" s="5">
        <v>1.9782239637362534E-2</v>
      </c>
      <c r="U582" s="5">
        <v>6.1184708934453654E-3</v>
      </c>
      <c r="V582" s="5">
        <v>7.3886891828679191E-3</v>
      </c>
      <c r="W582" s="5">
        <v>-0.14638252514062464</v>
      </c>
      <c r="X582" s="5">
        <v>6.6942952508454402E-3</v>
      </c>
      <c r="Y582" s="5">
        <v>6.0757390594962336E-3</v>
      </c>
      <c r="Z582" s="5">
        <v>2.6794588434067906E-3</v>
      </c>
      <c r="AA582" s="5">
        <v>1.0975801515241006E-2</v>
      </c>
    </row>
    <row r="583" spans="1:27" x14ac:dyDescent="0.35">
      <c r="A583" s="61">
        <v>35944</v>
      </c>
      <c r="B583">
        <v>5.1227</v>
      </c>
      <c r="C583" s="1" t="str">
        <f t="shared" si="6"/>
        <v/>
      </c>
      <c r="D583" s="2">
        <v>1998</v>
      </c>
      <c r="E583" s="9">
        <v>6</v>
      </c>
      <c r="F583" s="5">
        <v>3.7089964089786605E-2</v>
      </c>
      <c r="G583" s="5">
        <v>3.8387436695050389E-2</v>
      </c>
      <c r="H583" s="5">
        <v>4.3782436164559152E-2</v>
      </c>
      <c r="I583" s="5">
        <v>3.481674080750418E-2</v>
      </c>
      <c r="J583" s="5">
        <v>3.4755812809215109E-2</v>
      </c>
      <c r="K583" s="5">
        <v>4.5617661176912204E-2</v>
      </c>
      <c r="L583" s="5">
        <v>3.442067220092964E-2</v>
      </c>
      <c r="M583" s="5">
        <v>3.3391939379381501E-2</v>
      </c>
      <c r="N583" s="5">
        <v>3.3020244677815475E-2</v>
      </c>
      <c r="O583" s="5">
        <v>0</v>
      </c>
      <c r="P583" s="10">
        <v>3.3993694951120992E-2</v>
      </c>
      <c r="Q583" s="18">
        <v>1998</v>
      </c>
      <c r="R583" s="14">
        <v>4.1244823103039223E-2</v>
      </c>
      <c r="S583" s="5">
        <v>4.3398993560554586E-2</v>
      </c>
      <c r="T583" s="5">
        <v>4.6990400899995323E-2</v>
      </c>
      <c r="U583" s="5">
        <v>3.9169054293249066E-2</v>
      </c>
      <c r="V583" s="5">
        <v>4.0100795779817185E-2</v>
      </c>
      <c r="W583" s="5">
        <v>5.2937356125899393E-2</v>
      </c>
      <c r="X583" s="5">
        <v>3.9814686072939628E-2</v>
      </c>
      <c r="Y583" s="5">
        <v>3.8826621745165275E-2</v>
      </c>
      <c r="Z583" s="5">
        <v>3.7336291728080985E-2</v>
      </c>
      <c r="AA583" s="5">
        <v>3.8872786638568933E-2</v>
      </c>
    </row>
    <row r="584" spans="1:27" x14ac:dyDescent="0.35">
      <c r="A584" s="61">
        <v>35976</v>
      </c>
      <c r="B584">
        <v>5.0940000000000003</v>
      </c>
      <c r="C584" s="1" t="str">
        <f t="shared" si="6"/>
        <v/>
      </c>
      <c r="D584" s="2">
        <v>1998</v>
      </c>
      <c r="E584" s="9">
        <v>7</v>
      </c>
      <c r="F584" s="5">
        <v>-4.7851415530327131E-2</v>
      </c>
      <c r="G584" s="5">
        <v>-4.778037966736963E-2</v>
      </c>
      <c r="H584" s="5">
        <v>-4.9871212402451827E-2</v>
      </c>
      <c r="I584" s="5">
        <v>-5.0611743315074294E-2</v>
      </c>
      <c r="J584" s="5">
        <v>-5.0795664413215841E-2</v>
      </c>
      <c r="K584" s="5">
        <v>-4.9247249580783456E-2</v>
      </c>
      <c r="L584" s="5">
        <v>-5.0905384860983394E-2</v>
      </c>
      <c r="M584" s="5">
        <v>-5.2856509029802913E-2</v>
      </c>
      <c r="N584" s="5">
        <v>-4.9541894420957411E-2</v>
      </c>
      <c r="O584" s="5">
        <v>0</v>
      </c>
      <c r="P584" s="10">
        <v>-4.8051296021634382E-2</v>
      </c>
      <c r="Q584" s="18">
        <v>1998</v>
      </c>
      <c r="R584" s="14">
        <v>-4.6234773595333734E-2</v>
      </c>
      <c r="S584" s="5">
        <v>-4.6260578392803668E-2</v>
      </c>
      <c r="T584" s="5">
        <v>-4.8604929958269823E-2</v>
      </c>
      <c r="U584" s="5">
        <v>-4.9273212000181331E-2</v>
      </c>
      <c r="V584" s="5">
        <v>-4.9143264075394585E-2</v>
      </c>
      <c r="W584" s="5">
        <v>-4.73778722590543E-2</v>
      </c>
      <c r="X584" s="5">
        <v>-4.91845082827247E-2</v>
      </c>
      <c r="Y584" s="5">
        <v>-5.0713491481823296E-2</v>
      </c>
      <c r="Z584" s="5">
        <v>-4.8339162194772356E-2</v>
      </c>
      <c r="AA584" s="5">
        <v>-4.6965764242873437E-2</v>
      </c>
    </row>
    <row r="585" spans="1:27" x14ac:dyDescent="0.35">
      <c r="A585" s="61">
        <v>36007</v>
      </c>
      <c r="B585">
        <v>5.0831</v>
      </c>
      <c r="C585" s="1" t="str">
        <f t="shared" si="6"/>
        <v/>
      </c>
      <c r="D585" s="2">
        <v>1998</v>
      </c>
      <c r="E585" s="9">
        <v>8</v>
      </c>
      <c r="F585" s="5">
        <v>1.1900747959975411E-2</v>
      </c>
      <c r="G585" s="5">
        <v>3.3419064267239361E-2</v>
      </c>
      <c r="H585" s="5">
        <v>2.4920452878661452E-2</v>
      </c>
      <c r="I585" s="5">
        <v>2.3716646946815391E-2</v>
      </c>
      <c r="J585" s="5">
        <v>2.1236039414890478E-2</v>
      </c>
      <c r="K585" s="5">
        <v>4.7015492036928064E-2</v>
      </c>
      <c r="L585" s="5">
        <v>3.3923865802745042E-2</v>
      </c>
      <c r="M585" s="5">
        <v>3.3228129450812625E-2</v>
      </c>
      <c r="N585" s="5">
        <v>-1.594229235390078E-3</v>
      </c>
      <c r="O585" s="5">
        <v>0</v>
      </c>
      <c r="P585" s="10">
        <v>9.6909020227855941E-3</v>
      </c>
      <c r="Q585" s="18">
        <v>1998</v>
      </c>
      <c r="R585" s="14">
        <v>1.6860458316204096E-2</v>
      </c>
      <c r="S585" s="5">
        <v>3.8128744685582312E-2</v>
      </c>
      <c r="T585" s="5">
        <v>3.0220972703314634E-2</v>
      </c>
      <c r="U585" s="5">
        <v>2.8820051188642878E-2</v>
      </c>
      <c r="V585" s="5">
        <v>2.5677044252801508E-2</v>
      </c>
      <c r="W585" s="5">
        <v>5.1344148817083726E-2</v>
      </c>
      <c r="X585" s="5">
        <v>3.8332406990911984E-2</v>
      </c>
      <c r="Y585" s="5">
        <v>3.7550195283229934E-2</v>
      </c>
      <c r="Z585" s="5">
        <v>2.9036167770336296E-3</v>
      </c>
      <c r="AA585" s="5">
        <v>1.4226034717058977E-2</v>
      </c>
    </row>
    <row r="586" spans="1:27" x14ac:dyDescent="0.35">
      <c r="A586" s="61">
        <v>36038</v>
      </c>
      <c r="B586">
        <v>5.0171999999999999</v>
      </c>
      <c r="C586" s="1" t="str">
        <f t="shared" si="6"/>
        <v/>
      </c>
      <c r="D586" s="2">
        <v>1998</v>
      </c>
      <c r="E586" s="9">
        <v>9</v>
      </c>
      <c r="F586" s="5">
        <v>8.876820072370678E-2</v>
      </c>
      <c r="G586" s="5">
        <v>8.8639374123560738E-2</v>
      </c>
      <c r="H586" s="5">
        <v>8.9193763536803292E-2</v>
      </c>
      <c r="I586" s="5">
        <v>8.9799205490494319E-2</v>
      </c>
      <c r="J586" s="5">
        <v>8.1864475172896328E-2</v>
      </c>
      <c r="K586" s="5">
        <v>7.8696497200953452E-2</v>
      </c>
      <c r="L586" s="5">
        <v>7.7025649374791144E-2</v>
      </c>
      <c r="M586" s="5">
        <v>8.5889033322326433E-2</v>
      </c>
      <c r="N586" s="5">
        <v>9.5190246887606633E-2</v>
      </c>
      <c r="O586" s="5">
        <v>0</v>
      </c>
      <c r="P586" s="10">
        <v>8.3177338422165653E-2</v>
      </c>
      <c r="Q586" s="18">
        <v>1998</v>
      </c>
      <c r="R586" s="14">
        <v>9.1891975805926313E-2</v>
      </c>
      <c r="S586" s="5">
        <v>9.1816490547346266E-2</v>
      </c>
      <c r="T586" s="5">
        <v>9.2304518829174204E-2</v>
      </c>
      <c r="U586" s="5">
        <v>9.3059509743329591E-2</v>
      </c>
      <c r="V586" s="5">
        <v>8.5749355558111875E-2</v>
      </c>
      <c r="W586" s="5">
        <v>8.2669857433244301E-2</v>
      </c>
      <c r="X586" s="5">
        <v>8.1020276183527334E-2</v>
      </c>
      <c r="Y586" s="5">
        <v>8.9562299984118285E-2</v>
      </c>
      <c r="Z586" s="5">
        <v>9.8853811472020367E-2</v>
      </c>
      <c r="AA586" s="5">
        <v>8.7409993103752914E-2</v>
      </c>
    </row>
    <row r="587" spans="1:27" x14ac:dyDescent="0.35">
      <c r="A587" s="61">
        <v>36068</v>
      </c>
      <c r="B587">
        <v>4.7145000000000001</v>
      </c>
      <c r="C587" s="1" t="str">
        <f t="shared" si="6"/>
        <v/>
      </c>
      <c r="D587" s="2">
        <v>1998</v>
      </c>
      <c r="E587" s="9">
        <v>10</v>
      </c>
      <c r="F587" s="5">
        <v>-2.0664028526095009E-2</v>
      </c>
      <c r="G587" s="5">
        <v>-1.4389154611814382E-2</v>
      </c>
      <c r="H587" s="5">
        <v>-1.2093161313366131E-2</v>
      </c>
      <c r="I587" s="5">
        <v>-1.4393120398740068E-2</v>
      </c>
      <c r="J587" s="5">
        <v>-1.4547845842232832E-2</v>
      </c>
      <c r="K587" s="5">
        <v>-1.3737447911950989E-2</v>
      </c>
      <c r="L587" s="5">
        <v>-1.3436309415746047E-2</v>
      </c>
      <c r="M587" s="5">
        <v>-1.3474270580222835E-2</v>
      </c>
      <c r="N587" s="5">
        <v>-1.8089463301623934E-2</v>
      </c>
      <c r="O587" s="5">
        <v>0</v>
      </c>
      <c r="P587" s="10">
        <v>-1.6740568420952427E-2</v>
      </c>
      <c r="Q587" s="18">
        <v>1998</v>
      </c>
      <c r="R587" s="14">
        <v>-1.870067436828542E-2</v>
      </c>
      <c r="S587" s="5">
        <v>-1.2474789034085127E-2</v>
      </c>
      <c r="T587" s="5">
        <v>-1.0445354405192068E-2</v>
      </c>
      <c r="U587" s="5">
        <v>-1.2686784628380235E-2</v>
      </c>
      <c r="V587" s="5">
        <v>-1.2341464317156577E-2</v>
      </c>
      <c r="W587" s="5">
        <v>-1.1453479146972463E-2</v>
      </c>
      <c r="X587" s="5">
        <v>-1.1160097355328497E-2</v>
      </c>
      <c r="Y587" s="5">
        <v>-1.1029231279075079E-2</v>
      </c>
      <c r="Z587" s="5">
        <v>-1.6435842034056337E-2</v>
      </c>
      <c r="AA587" s="5">
        <v>-1.5085885635892639E-2</v>
      </c>
    </row>
    <row r="588" spans="1:27" x14ac:dyDescent="0.35">
      <c r="A588" s="61">
        <v>36098</v>
      </c>
      <c r="B588">
        <v>4.0340999999999996</v>
      </c>
      <c r="C588" s="1" t="str">
        <f t="shared" si="6"/>
        <v/>
      </c>
      <c r="D588" s="2">
        <v>1998</v>
      </c>
      <c r="E588" s="9">
        <v>11</v>
      </c>
      <c r="F588" s="5">
        <v>1.1012937774691813E-2</v>
      </c>
      <c r="G588" s="5">
        <v>8.7252488312837793E-3</v>
      </c>
      <c r="H588" s="5">
        <v>1.1232611442433078E-2</v>
      </c>
      <c r="I588" s="5">
        <v>1.1622298192092862E-2</v>
      </c>
      <c r="J588" s="5">
        <v>1.6858325063173654E-2</v>
      </c>
      <c r="K588" s="5">
        <v>1.209090921322368E-2</v>
      </c>
      <c r="L588" s="5">
        <v>1.5708987023657729E-2</v>
      </c>
      <c r="M588" s="5">
        <v>1.5700145666767796E-2</v>
      </c>
      <c r="N588" s="5">
        <v>7.1555107654186836E-3</v>
      </c>
      <c r="O588" s="5">
        <v>0</v>
      </c>
      <c r="P588" s="10">
        <v>1.2363615320738805E-2</v>
      </c>
      <c r="Q588" s="18">
        <v>1998</v>
      </c>
      <c r="R588" s="14">
        <v>1.5290276263859882E-2</v>
      </c>
      <c r="S588" s="5">
        <v>1.3046756764700108E-2</v>
      </c>
      <c r="T588" s="5">
        <v>1.600052204359725E-2</v>
      </c>
      <c r="U588" s="5">
        <v>1.6183998891123857E-2</v>
      </c>
      <c r="V588" s="5">
        <v>2.0605088553957492E-2</v>
      </c>
      <c r="W588" s="5">
        <v>1.6035022766695637E-2</v>
      </c>
      <c r="X588" s="5">
        <v>1.958224977489326E-2</v>
      </c>
      <c r="Y588" s="5">
        <v>1.9611736003290935E-2</v>
      </c>
      <c r="Z588" s="5">
        <v>1.1124935747799363E-2</v>
      </c>
      <c r="AA588" s="5">
        <v>1.6236320433356474E-2</v>
      </c>
    </row>
    <row r="589" spans="1:27" x14ac:dyDescent="0.35">
      <c r="A589" s="61">
        <v>36129</v>
      </c>
      <c r="B589">
        <v>4.5168999999999997</v>
      </c>
      <c r="C589" s="1" t="str">
        <f t="shared" si="6"/>
        <v/>
      </c>
      <c r="D589" s="2">
        <v>1998</v>
      </c>
      <c r="E589" s="9">
        <v>12</v>
      </c>
      <c r="F589" s="5">
        <v>3.073167017154127E-2</v>
      </c>
      <c r="G589" s="5">
        <v>2.6688993168422156E-2</v>
      </c>
      <c r="H589" s="5">
        <v>2.692218755423513E-2</v>
      </c>
      <c r="I589" s="5">
        <v>2.6953697894485394E-2</v>
      </c>
      <c r="J589" s="5">
        <v>2.6484072715781619E-2</v>
      </c>
      <c r="K589" s="5">
        <v>2.3929947744045194E-2</v>
      </c>
      <c r="L589" s="5">
        <v>2.4615225821165074E-2</v>
      </c>
      <c r="M589" s="5">
        <v>2.2915443974516836E-2</v>
      </c>
      <c r="N589" s="5">
        <v>2.9103966911997486E-2</v>
      </c>
      <c r="O589" s="5">
        <v>0</v>
      </c>
      <c r="P589" s="10">
        <v>2.9189631280157061E-2</v>
      </c>
      <c r="Q589" s="18">
        <v>1998</v>
      </c>
      <c r="R589" s="14">
        <v>3.4282069512305155E-2</v>
      </c>
      <c r="S589" s="5">
        <v>3.0131474650739294E-2</v>
      </c>
      <c r="T589" s="5">
        <v>3.0306235223728138E-2</v>
      </c>
      <c r="U589" s="5">
        <v>3.0513409782359363E-2</v>
      </c>
      <c r="V589" s="5">
        <v>3.0958403611290274E-2</v>
      </c>
      <c r="W589" s="5">
        <v>2.8171139009041876E-2</v>
      </c>
      <c r="X589" s="5">
        <v>2.9082753482620075E-2</v>
      </c>
      <c r="Y589" s="5">
        <v>2.6771582335386422E-2</v>
      </c>
      <c r="Z589" s="5">
        <v>3.3161424818830443E-2</v>
      </c>
      <c r="AA589" s="5">
        <v>3.3991000085027812E-2</v>
      </c>
    </row>
    <row r="590" spans="1:27" x14ac:dyDescent="0.35">
      <c r="A590" s="61">
        <v>36160</v>
      </c>
      <c r="B590">
        <v>4.4930000000000003</v>
      </c>
      <c r="C590" s="1">
        <f t="shared" si="6"/>
        <v>4.4930000000000003</v>
      </c>
      <c r="D590" s="2">
        <v>1999</v>
      </c>
      <c r="E590" s="9">
        <v>1</v>
      </c>
      <c r="F590" s="5">
        <v>-2.1639969203392981E-2</v>
      </c>
      <c r="G590" s="5">
        <v>-4.1453372280962318E-2</v>
      </c>
      <c r="H590" s="5">
        <v>-4.0092544799731664E-2</v>
      </c>
      <c r="I590" s="5">
        <v>-4.0191822335738592E-2</v>
      </c>
      <c r="J590" s="5">
        <v>-4.0123650686161548E-2</v>
      </c>
      <c r="K590" s="5">
        <v>-4.7110435278526319E-2</v>
      </c>
      <c r="L590" s="5">
        <v>-4.3590527680628349E-2</v>
      </c>
      <c r="M590" s="5">
        <v>-4.7284543406644744E-2</v>
      </c>
      <c r="N590" s="5">
        <v>-2.957145739606656E-2</v>
      </c>
      <c r="O590" s="5">
        <v>0</v>
      </c>
      <c r="P590" s="10">
        <v>-3.316497102786E-2</v>
      </c>
      <c r="Q590" s="18">
        <v>1999</v>
      </c>
      <c r="R590" s="14">
        <v>-2.0353926480424517E-2</v>
      </c>
      <c r="S590" s="5">
        <v>-4.0085486315184791E-2</v>
      </c>
      <c r="T590" s="5">
        <v>-3.8978557213598122E-2</v>
      </c>
      <c r="U590" s="5">
        <v>-3.8999833982295028E-2</v>
      </c>
      <c r="V590" s="5">
        <v>-3.8652040300681922E-2</v>
      </c>
      <c r="W590" s="5">
        <v>-4.5405594054113339E-2</v>
      </c>
      <c r="X590" s="5">
        <v>-4.2036626873065149E-2</v>
      </c>
      <c r="Y590" s="5">
        <v>-4.5320815779801099E-2</v>
      </c>
      <c r="Z590" s="5">
        <v>-2.8570668100529471E-2</v>
      </c>
      <c r="AA590" s="5">
        <v>-3.2281565792784316E-2</v>
      </c>
    </row>
    <row r="591" spans="1:27" x14ac:dyDescent="0.35">
      <c r="A591" s="61">
        <v>36189</v>
      </c>
      <c r="B591">
        <v>4.4322999999999997</v>
      </c>
      <c r="C591" s="1" t="str">
        <f t="shared" si="6"/>
        <v/>
      </c>
      <c r="D591" s="2">
        <v>1999</v>
      </c>
      <c r="E591" s="9">
        <v>2</v>
      </c>
      <c r="F591" s="5">
        <v>-3.5990286317948088E-2</v>
      </c>
      <c r="G591" s="5">
        <v>-3.6524571704307368E-2</v>
      </c>
      <c r="H591" s="5">
        <v>-4.0419591882555214E-2</v>
      </c>
      <c r="I591" s="5">
        <v>-3.7598138045147049E-2</v>
      </c>
      <c r="J591" s="5">
        <v>-3.0022574874400139E-2</v>
      </c>
      <c r="K591" s="5">
        <v>-3.6822476195259121E-2</v>
      </c>
      <c r="L591" s="5">
        <v>-3.5927197224940949E-2</v>
      </c>
      <c r="M591" s="5">
        <v>-3.4875796333338718E-2</v>
      </c>
      <c r="N591" s="5">
        <v>-2.6547095627691128E-2</v>
      </c>
      <c r="O591" s="5">
        <v>0</v>
      </c>
      <c r="P591" s="10">
        <v>-3.2866341136665235E-2</v>
      </c>
      <c r="Q591" s="18">
        <v>1999</v>
      </c>
      <c r="R591" s="14">
        <v>-3.2009359663677656E-2</v>
      </c>
      <c r="S591" s="5">
        <v>-3.2199282568766016E-2</v>
      </c>
      <c r="T591" s="5">
        <v>-3.5717260691475572E-2</v>
      </c>
      <c r="U591" s="5">
        <v>-3.3110136258152227E-2</v>
      </c>
      <c r="V591" s="5">
        <v>-2.6421283132978386E-2</v>
      </c>
      <c r="W591" s="5">
        <v>-3.2856480564457106E-2</v>
      </c>
      <c r="X591" s="5">
        <v>-3.2124794822409201E-2</v>
      </c>
      <c r="Y591" s="5">
        <v>-3.098114709266608E-2</v>
      </c>
      <c r="Z591" s="5">
        <v>-2.2740287323713117E-2</v>
      </c>
      <c r="AA591" s="5">
        <v>-2.9205630727147259E-2</v>
      </c>
    </row>
    <row r="592" spans="1:27" x14ac:dyDescent="0.35">
      <c r="A592" s="61">
        <v>36217</v>
      </c>
      <c r="B592">
        <v>4.5440000000000005</v>
      </c>
      <c r="C592" s="1" t="str">
        <f t="shared" si="6"/>
        <v/>
      </c>
      <c r="D592" s="2">
        <v>1999</v>
      </c>
      <c r="E592" s="9">
        <v>3</v>
      </c>
      <c r="F592" s="5">
        <v>-2.4666769868201179E-3</v>
      </c>
      <c r="G592" s="5">
        <v>9.5548918167118711E-3</v>
      </c>
      <c r="H592" s="5">
        <v>1.4129670163788431E-2</v>
      </c>
      <c r="I592" s="5">
        <v>1.1407515080580168E-2</v>
      </c>
      <c r="J592" s="5">
        <v>1.1997847277416358E-2</v>
      </c>
      <c r="K592" s="5">
        <v>8.6966298067492759E-3</v>
      </c>
      <c r="L592" s="5">
        <v>9.4745958210058524E-3</v>
      </c>
      <c r="M592" s="5">
        <v>1.1834105929549258E-2</v>
      </c>
      <c r="N592" s="5">
        <v>-7.4556672846695015E-3</v>
      </c>
      <c r="O592" s="5">
        <v>0</v>
      </c>
      <c r="P592" s="10">
        <v>3.6820860860406592E-3</v>
      </c>
      <c r="Q592" s="18">
        <v>1999</v>
      </c>
      <c r="R592" s="14">
        <v>1.0362093931904522E-3</v>
      </c>
      <c r="S592" s="5">
        <v>1.2949070861921645E-2</v>
      </c>
      <c r="T592" s="5">
        <v>1.7453889248830956E-2</v>
      </c>
      <c r="U592" s="5">
        <v>1.491133700587755E-2</v>
      </c>
      <c r="V592" s="5">
        <v>1.6425005550231454E-2</v>
      </c>
      <c r="W592" s="5">
        <v>1.2944974873778993E-2</v>
      </c>
      <c r="X592" s="5">
        <v>1.3954750126873647E-2</v>
      </c>
      <c r="Y592" s="5">
        <v>1.5633083305071648E-2</v>
      </c>
      <c r="Z592" s="5">
        <v>-3.441034574757515E-3</v>
      </c>
      <c r="AA592" s="5">
        <v>8.504437050324009E-3</v>
      </c>
    </row>
    <row r="593" spans="1:27" x14ac:dyDescent="0.35">
      <c r="A593" s="61">
        <v>36250</v>
      </c>
      <c r="B593">
        <v>4.5445000000000002</v>
      </c>
      <c r="C593" s="1" t="str">
        <f t="shared" si="6"/>
        <v/>
      </c>
      <c r="D593" s="2">
        <v>1999</v>
      </c>
      <c r="E593" s="9">
        <v>4</v>
      </c>
      <c r="F593" s="5">
        <v>7.372821141723708E-2</v>
      </c>
      <c r="G593" s="5">
        <v>5.1030111886448001E-2</v>
      </c>
      <c r="H593" s="5">
        <v>5.7813744715051608E-2</v>
      </c>
      <c r="I593" s="5">
        <v>5.7265015256570517E-2</v>
      </c>
      <c r="J593" s="5">
        <v>7.1094624690781316E-2</v>
      </c>
      <c r="K593" s="5">
        <v>5.6943407865918852E-2</v>
      </c>
      <c r="L593" s="5">
        <v>6.5086962839021559E-2</v>
      </c>
      <c r="M593" s="5">
        <v>6.55936329187949E-2</v>
      </c>
      <c r="N593" s="5">
        <v>6.6410730789968189E-2</v>
      </c>
      <c r="O593" s="5">
        <v>0</v>
      </c>
      <c r="P593" s="10">
        <v>6.3742393441163669E-2</v>
      </c>
      <c r="Q593" s="18">
        <v>1999</v>
      </c>
      <c r="R593" s="14">
        <v>7.5073507591212701E-2</v>
      </c>
      <c r="S593" s="5">
        <v>5.2573664864973273E-2</v>
      </c>
      <c r="T593" s="5">
        <v>5.9072878736588383E-2</v>
      </c>
      <c r="U593" s="5">
        <v>5.8579228740088321E-2</v>
      </c>
      <c r="V593" s="5">
        <v>7.2568049751845679E-2</v>
      </c>
      <c r="W593" s="5">
        <v>5.8803596434609029E-2</v>
      </c>
      <c r="X593" s="5">
        <v>6.672027364870986E-2</v>
      </c>
      <c r="Y593" s="5">
        <v>6.7728411683233014E-2</v>
      </c>
      <c r="Z593" s="5">
        <v>6.7509056826428465E-2</v>
      </c>
      <c r="AA593" s="5">
        <v>6.4632690898988404E-2</v>
      </c>
    </row>
    <row r="594" spans="1:27" x14ac:dyDescent="0.35">
      <c r="A594" s="61">
        <v>36280</v>
      </c>
      <c r="B594">
        <v>4.3807</v>
      </c>
      <c r="C594" s="1" t="str">
        <f t="shared" si="6"/>
        <v/>
      </c>
      <c r="D594" s="2">
        <v>1999</v>
      </c>
      <c r="E594" s="9">
        <v>5</v>
      </c>
      <c r="F594" s="5">
        <v>5.7076111080196598E-2</v>
      </c>
      <c r="G594" s="5">
        <v>5.611574603400394E-2</v>
      </c>
      <c r="H594" s="5">
        <v>5.8430185430201897E-2</v>
      </c>
      <c r="I594" s="5">
        <v>6.0586621359796547E-2</v>
      </c>
      <c r="J594" s="5">
        <v>6.5216518255995504E-2</v>
      </c>
      <c r="K594" s="5">
        <v>5.8700690693606089E-2</v>
      </c>
      <c r="L594" s="5">
        <v>6.3526077294457597E-2</v>
      </c>
      <c r="M594" s="5">
        <v>5.808077170183254E-2</v>
      </c>
      <c r="N594" s="5">
        <v>6.1664954808247782E-2</v>
      </c>
      <c r="O594" s="5">
        <v>0</v>
      </c>
      <c r="P594" s="10">
        <v>6.8943932207614828E-2</v>
      </c>
      <c r="Q594" s="18">
        <v>1999</v>
      </c>
      <c r="R594" s="14">
        <v>6.1284956535783794E-2</v>
      </c>
      <c r="S594" s="5">
        <v>6.0414808804773894E-2</v>
      </c>
      <c r="T594" s="5">
        <v>6.3152855219764201E-2</v>
      </c>
      <c r="U594" s="5">
        <v>6.5076041482386576E-2</v>
      </c>
      <c r="V594" s="5">
        <v>6.8742609375357491E-2</v>
      </c>
      <c r="W594" s="5">
        <v>6.257994348071011E-2</v>
      </c>
      <c r="X594" s="5">
        <v>6.7267120915798034E-2</v>
      </c>
      <c r="Y594" s="5">
        <v>6.1856368123711002E-2</v>
      </c>
      <c r="Z594" s="5">
        <v>6.5573210913718483E-2</v>
      </c>
      <c r="AA594" s="5">
        <v>7.2755154777167569E-2</v>
      </c>
    </row>
    <row r="595" spans="1:27" x14ac:dyDescent="0.35">
      <c r="A595" s="61">
        <v>36311</v>
      </c>
      <c r="B595">
        <v>4.6067999999999998</v>
      </c>
      <c r="C595" s="1" t="str">
        <f t="shared" si="6"/>
        <v/>
      </c>
      <c r="D595" s="2">
        <v>1999</v>
      </c>
      <c r="E595" s="9">
        <v>6</v>
      </c>
      <c r="F595" s="5">
        <v>-5.4543884623767629E-2</v>
      </c>
      <c r="G595" s="5">
        <v>-4.2482029032248944E-2</v>
      </c>
      <c r="H595" s="5">
        <v>-5.171473234386606E-2</v>
      </c>
      <c r="I595" s="5">
        <v>-5.3692131595766399E-2</v>
      </c>
      <c r="J595" s="5">
        <v>-7.59699333807487E-2</v>
      </c>
      <c r="K595" s="5">
        <v>-6.1003148011339603E-2</v>
      </c>
      <c r="L595" s="5">
        <v>-7.0267064427919246E-2</v>
      </c>
      <c r="M595" s="5">
        <v>-6.2234780117973336E-2</v>
      </c>
      <c r="N595" s="5">
        <v>-4.0340005536204773E-2</v>
      </c>
      <c r="O595" s="5">
        <v>0</v>
      </c>
      <c r="P595" s="10">
        <v>-6.2857427279488912E-2</v>
      </c>
      <c r="Q595" s="18">
        <v>1999</v>
      </c>
      <c r="R595" s="14">
        <v>-5.1513986174872475E-2</v>
      </c>
      <c r="S595" s="5">
        <v>-3.9617808525476868E-2</v>
      </c>
      <c r="T595" s="5">
        <v>-4.887281521540679E-2</v>
      </c>
      <c r="U595" s="5">
        <v>-5.0624048343502759E-2</v>
      </c>
      <c r="V595" s="5">
        <v>-7.1714501694319144E-2</v>
      </c>
      <c r="W595" s="5">
        <v>-5.7092446724595923E-2</v>
      </c>
      <c r="X595" s="5">
        <v>-6.6051374141360558E-2</v>
      </c>
      <c r="Y595" s="5">
        <v>-5.8665851401448102E-2</v>
      </c>
      <c r="Z595" s="5">
        <v>-3.7011812654773685E-2</v>
      </c>
      <c r="AA595" s="5">
        <v>-5.8626203794411663E-2</v>
      </c>
    </row>
    <row r="596" spans="1:27" x14ac:dyDescent="0.35">
      <c r="A596" s="61">
        <v>36341</v>
      </c>
      <c r="B596">
        <v>4.68</v>
      </c>
      <c r="C596" s="1" t="str">
        <f t="shared" si="6"/>
        <v/>
      </c>
      <c r="D596" s="2">
        <v>1999</v>
      </c>
      <c r="E596" s="9">
        <v>7</v>
      </c>
      <c r="F596" s="5">
        <v>-3.2745192654264131E-3</v>
      </c>
      <c r="G596" s="5">
        <v>-1.1477990296293369E-2</v>
      </c>
      <c r="H596" s="5">
        <v>-1.0595254067612915E-2</v>
      </c>
      <c r="I596" s="5">
        <v>-1.1659086210520034E-2</v>
      </c>
      <c r="J596" s="5">
        <v>-1.3350618139974959E-2</v>
      </c>
      <c r="K596" s="5">
        <v>-1.3759928135761037E-2</v>
      </c>
      <c r="L596" s="5">
        <v>-1.3419960781617481E-2</v>
      </c>
      <c r="M596" s="5">
        <v>-1.5986398745075854E-2</v>
      </c>
      <c r="N596" s="5">
        <v>-5.47050837520779E-3</v>
      </c>
      <c r="O596" s="5">
        <v>5.1116894458596834E-3</v>
      </c>
      <c r="P596" s="10">
        <v>-1.0906969505937865E-2</v>
      </c>
      <c r="Q596" s="18">
        <v>1999</v>
      </c>
      <c r="R596" s="14">
        <v>-1.7064959518920491E-3</v>
      </c>
      <c r="S596" s="5">
        <v>-1.0009761489329019E-2</v>
      </c>
      <c r="T596" s="5">
        <v>-8.8753030094337951E-3</v>
      </c>
      <c r="U596" s="5">
        <v>-1.0083434020424791E-2</v>
      </c>
      <c r="V596" s="5">
        <v>-1.1579200274942858E-2</v>
      </c>
      <c r="W596" s="5">
        <v>-1.1850551085805336E-2</v>
      </c>
      <c r="X596" s="5">
        <v>-1.1571944385331547E-2</v>
      </c>
      <c r="Y596" s="5">
        <v>-1.4282327180730017E-2</v>
      </c>
      <c r="Z596" s="5">
        <v>-4.2710047543367321E-3</v>
      </c>
      <c r="AA596" s="5">
        <v>-9.7624884826393362E-3</v>
      </c>
    </row>
    <row r="597" spans="1:27" x14ac:dyDescent="0.35">
      <c r="A597" s="61">
        <v>36371</v>
      </c>
      <c r="B597">
        <v>4.6680000000000001</v>
      </c>
      <c r="C597" s="1" t="str">
        <f t="shared" si="6"/>
        <v/>
      </c>
      <c r="D597" s="2">
        <v>1999</v>
      </c>
      <c r="E597" s="9">
        <v>8</v>
      </c>
      <c r="F597" s="5">
        <v>-4.2244945766451293E-4</v>
      </c>
      <c r="G597" s="5">
        <v>5.298653089881554E-3</v>
      </c>
      <c r="H597" s="5">
        <v>5.4747373011842452E-4</v>
      </c>
      <c r="I597" s="5">
        <v>6.858563944784333E-4</v>
      </c>
      <c r="J597" s="5">
        <v>-3.4445651529138956E-4</v>
      </c>
      <c r="K597" s="5">
        <v>3.5356539664169375E-3</v>
      </c>
      <c r="L597" s="5">
        <v>4.7729006332868887E-4</v>
      </c>
      <c r="M597" s="5">
        <v>4.3194735323836327E-4</v>
      </c>
      <c r="N597" s="5">
        <v>-1.3713044828474357E-3</v>
      </c>
      <c r="O597" s="5">
        <v>-2.4005584265334556E-2</v>
      </c>
      <c r="P597" s="10">
        <v>-6.6317172267802826E-3</v>
      </c>
      <c r="Q597" s="18">
        <v>1999</v>
      </c>
      <c r="R597" s="14">
        <v>5.3717589677131656E-3</v>
      </c>
      <c r="S597" s="5">
        <v>1.3118542384150967E-2</v>
      </c>
      <c r="T597" s="5">
        <v>7.0376834416889496E-3</v>
      </c>
      <c r="U597" s="5">
        <v>5.928371675587467E-3</v>
      </c>
      <c r="V597" s="5">
        <v>3.9129062544564844E-3</v>
      </c>
      <c r="W597" s="5">
        <v>1.0225101275305928E-2</v>
      </c>
      <c r="X597" s="5">
        <v>4.763006630123065E-3</v>
      </c>
      <c r="Y597" s="5">
        <v>4.7845966246453219E-3</v>
      </c>
      <c r="Z597" s="5">
        <v>4.1071383751320502E-3</v>
      </c>
      <c r="AA597" s="5">
        <v>-2.0474023960116265E-3</v>
      </c>
    </row>
    <row r="598" spans="1:27" x14ac:dyDescent="0.35">
      <c r="A598" s="61">
        <v>36403</v>
      </c>
      <c r="B598">
        <v>4.8434999999999997</v>
      </c>
      <c r="C598" s="1" t="str">
        <f t="shared" si="6"/>
        <v/>
      </c>
      <c r="D598" s="2">
        <v>1999</v>
      </c>
      <c r="E598" s="9">
        <v>9</v>
      </c>
      <c r="F598" s="5">
        <v>-5.1228871129446518E-2</v>
      </c>
      <c r="G598" s="5">
        <v>-4.7838743509453302E-2</v>
      </c>
      <c r="H598" s="5">
        <v>-4.9056279557281E-2</v>
      </c>
      <c r="I598" s="5">
        <v>-5.4747024283644363E-2</v>
      </c>
      <c r="J598" s="5">
        <v>-5.7231239778668008E-2</v>
      </c>
      <c r="K598" s="5">
        <v>-5.0780898331170637E-2</v>
      </c>
      <c r="L598" s="5">
        <v>-5.5930004482868508E-2</v>
      </c>
      <c r="M598" s="5">
        <v>-5.8615547411182231E-2</v>
      </c>
      <c r="N598" s="5">
        <v>-5.4062871879596477E-2</v>
      </c>
      <c r="O598" s="5">
        <v>-6.5853377052128584E-2</v>
      </c>
      <c r="P598" s="10">
        <v>-6.0767301616097481E-2</v>
      </c>
      <c r="Q598" s="18">
        <v>1999</v>
      </c>
      <c r="R598" s="14">
        <v>-4.8754753272457069E-2</v>
      </c>
      <c r="S598" s="5">
        <v>-4.6479254235199718E-2</v>
      </c>
      <c r="T598" s="5">
        <v>-4.7669831289718578E-2</v>
      </c>
      <c r="U598" s="5">
        <v>-5.1531095052287423E-2</v>
      </c>
      <c r="V598" s="5">
        <v>-5.3881444169552845E-2</v>
      </c>
      <c r="W598" s="5">
        <v>-4.908736521427394E-2</v>
      </c>
      <c r="X598" s="5">
        <v>-5.2441611638240411E-2</v>
      </c>
      <c r="Y598" s="5">
        <v>-5.534687582079905E-2</v>
      </c>
      <c r="Z598" s="5">
        <v>-5.0981017149261128E-2</v>
      </c>
      <c r="AA598" s="5">
        <v>-5.7276762480906199E-2</v>
      </c>
    </row>
    <row r="599" spans="1:27" x14ac:dyDescent="0.35">
      <c r="A599" s="61">
        <v>36433</v>
      </c>
      <c r="B599">
        <v>4.8006000000000002</v>
      </c>
      <c r="C599" s="1" t="str">
        <f t="shared" si="6"/>
        <v/>
      </c>
      <c r="D599" s="2">
        <v>1999</v>
      </c>
      <c r="E599" s="9">
        <v>10</v>
      </c>
      <c r="F599" s="5">
        <v>1.7060442502796383E-2</v>
      </c>
      <c r="G599" s="5">
        <v>2.8204423887868028E-2</v>
      </c>
      <c r="H599" s="5">
        <v>3.9964759550063095E-2</v>
      </c>
      <c r="I599" s="5">
        <v>3.2637836648453461E-2</v>
      </c>
      <c r="J599" s="5">
        <v>3.9332504296601151E-2</v>
      </c>
      <c r="K599" s="5">
        <v>3.7182117923403118E-2</v>
      </c>
      <c r="L599" s="5">
        <v>4.10822311319732E-2</v>
      </c>
      <c r="M599" s="5">
        <v>4.413156492906057E-2</v>
      </c>
      <c r="N599" s="5">
        <v>1.95732333055685E-2</v>
      </c>
      <c r="O599" s="5">
        <v>-1.1450897080763914E-2</v>
      </c>
      <c r="P599" s="10">
        <v>3.87798493424504E-2</v>
      </c>
      <c r="Q599" s="18">
        <v>1999</v>
      </c>
      <c r="R599" s="14">
        <v>1.9231771132812298E-2</v>
      </c>
      <c r="S599" s="5">
        <v>3.0055862934373772E-2</v>
      </c>
      <c r="T599" s="5">
        <v>4.2257934443685176E-2</v>
      </c>
      <c r="U599" s="5">
        <v>3.4645762444974346E-2</v>
      </c>
      <c r="V599" s="5">
        <v>4.2023004669857381E-2</v>
      </c>
      <c r="W599" s="5">
        <v>3.9760165956878916E-2</v>
      </c>
      <c r="X599" s="5">
        <v>4.387159301728543E-2</v>
      </c>
      <c r="Y599" s="5">
        <v>4.6720761383226964E-2</v>
      </c>
      <c r="Z599" s="5">
        <v>2.1089894670082498E-2</v>
      </c>
      <c r="AA599" s="5">
        <v>4.1096298353506956E-2</v>
      </c>
    </row>
    <row r="600" spans="1:27" x14ac:dyDescent="0.35">
      <c r="A600" s="61">
        <v>36462</v>
      </c>
      <c r="B600">
        <v>4.9821999999999997</v>
      </c>
      <c r="C600" s="1" t="str">
        <f t="shared" si="6"/>
        <v/>
      </c>
      <c r="D600" s="2">
        <v>1999</v>
      </c>
      <c r="E600" s="9">
        <v>11</v>
      </c>
      <c r="F600" s="5">
        <v>-8.584704476720792E-2</v>
      </c>
      <c r="G600" s="5">
        <v>-9.1624744036126096E-2</v>
      </c>
      <c r="H600" s="5">
        <v>-8.7779964998032867E-2</v>
      </c>
      <c r="I600" s="5">
        <v>-8.7973596707704008E-2</v>
      </c>
      <c r="J600" s="5">
        <v>-9.4142749707115725E-2</v>
      </c>
      <c r="K600" s="5">
        <v>-9.7548081480285279E-2</v>
      </c>
      <c r="L600" s="5">
        <v>-9.3912727919611944E-2</v>
      </c>
      <c r="M600" s="5">
        <v>-9.3238112181528582E-2</v>
      </c>
      <c r="N600" s="5">
        <v>-9.1615054140629884E-2</v>
      </c>
      <c r="O600" s="5">
        <v>-8.2376001439638649E-2</v>
      </c>
      <c r="P600" s="10">
        <v>-9.8141367592743264E-2</v>
      </c>
      <c r="Q600" s="18">
        <v>1999</v>
      </c>
      <c r="R600" s="14">
        <v>-8.1888553538587594E-2</v>
      </c>
      <c r="S600" s="5">
        <v>-8.4972099231548859E-2</v>
      </c>
      <c r="T600" s="5">
        <v>-8.219979202313045E-2</v>
      </c>
      <c r="U600" s="5">
        <v>-8.3372024835418293E-2</v>
      </c>
      <c r="V600" s="5">
        <v>-9.0499139485190866E-2</v>
      </c>
      <c r="W600" s="5">
        <v>-9.1648113678546778E-2</v>
      </c>
      <c r="X600" s="5">
        <v>-9.0129327063129705E-2</v>
      </c>
      <c r="Y600" s="5">
        <v>-8.9670614027017176E-2</v>
      </c>
      <c r="Z600" s="5">
        <v>-8.7305308073146126E-2</v>
      </c>
      <c r="AA600" s="5">
        <v>-9.4259667276275744E-2</v>
      </c>
    </row>
    <row r="601" spans="1:27" x14ac:dyDescent="0.35">
      <c r="A601" s="61">
        <v>36494</v>
      </c>
      <c r="B601">
        <v>5.2106000000000003</v>
      </c>
      <c r="C601" s="1" t="str">
        <f t="shared" si="6"/>
        <v/>
      </c>
      <c r="D601" s="2">
        <v>1999</v>
      </c>
      <c r="E601" s="9">
        <v>12</v>
      </c>
      <c r="F601" s="5">
        <v>2.4323328195346366E-2</v>
      </c>
      <c r="G601" s="5">
        <v>8.0812037411439192E-3</v>
      </c>
      <c r="H601" s="5">
        <v>1.4189458560455611E-2</v>
      </c>
      <c r="I601" s="5">
        <v>5.7584819465899204E-3</v>
      </c>
      <c r="J601" s="5">
        <v>-1.1284854346593591E-3</v>
      </c>
      <c r="K601" s="5">
        <v>5.4165436703292949E-3</v>
      </c>
      <c r="L601" s="5">
        <v>2.5115157590389564E-3</v>
      </c>
      <c r="M601" s="5">
        <v>-1.5780694492538985E-3</v>
      </c>
      <c r="N601" s="5">
        <v>1.213892378812754E-2</v>
      </c>
      <c r="O601" s="5">
        <v>-4.6366244651430341E-3</v>
      </c>
      <c r="P601" s="10">
        <v>1.560339324928571E-3</v>
      </c>
      <c r="Q601" s="18">
        <v>1999</v>
      </c>
      <c r="R601" s="14">
        <v>2.7255859791486071E-2</v>
      </c>
      <c r="S601" s="5">
        <v>9.4656962983701298E-3</v>
      </c>
      <c r="T601" s="5">
        <v>1.5749715911788746E-2</v>
      </c>
      <c r="U601" s="5">
        <v>9.4415958033832476E-3</v>
      </c>
      <c r="V601" s="5">
        <v>3.0685682534089612E-3</v>
      </c>
      <c r="W601" s="5">
        <v>7.3224193031017556E-3</v>
      </c>
      <c r="X601" s="5">
        <v>6.6518786387366174E-3</v>
      </c>
      <c r="Y601" s="5">
        <v>2.4174592023417782E-3</v>
      </c>
      <c r="Z601" s="5">
        <v>1.592468592243023E-2</v>
      </c>
      <c r="AA601" s="5">
        <v>5.8492463130389331E-3</v>
      </c>
    </row>
    <row r="602" spans="1:27" x14ac:dyDescent="0.35">
      <c r="A602" s="61">
        <v>36525</v>
      </c>
      <c r="B602">
        <v>5.3445999999999998</v>
      </c>
      <c r="C602" s="1">
        <f t="shared" si="6"/>
        <v>5.3445999999999998</v>
      </c>
      <c r="D602" s="2">
        <v>2000</v>
      </c>
      <c r="E602" s="9">
        <v>1</v>
      </c>
      <c r="F602" s="5">
        <v>0.19441724855830794</v>
      </c>
      <c r="G602" s="5">
        <v>0.1077299519708802</v>
      </c>
      <c r="H602" s="5">
        <v>0.1074826357909954</v>
      </c>
      <c r="I602" s="5">
        <v>8.3548242237846557E-2</v>
      </c>
      <c r="J602" s="5">
        <v>8.7122351811894233E-2</v>
      </c>
      <c r="K602" s="5">
        <v>9.1852469246997678E-2</v>
      </c>
      <c r="L602" s="5">
        <v>8.0464650644798907E-2</v>
      </c>
      <c r="M602" s="5">
        <v>8.708873316146315E-2</v>
      </c>
      <c r="N602" s="5">
        <v>0.13947478982257713</v>
      </c>
      <c r="O602" s="5">
        <v>0.37852050693143691</v>
      </c>
      <c r="P602" s="10">
        <v>0.11294759471030905</v>
      </c>
      <c r="Q602" s="18">
        <v>2000</v>
      </c>
      <c r="R602" s="14">
        <v>0.19374393747485238</v>
      </c>
      <c r="S602" s="5">
        <v>0.10758410688512639</v>
      </c>
      <c r="T602" s="5">
        <v>0.10766908358913117</v>
      </c>
      <c r="U602" s="5">
        <v>8.3582962596190302E-2</v>
      </c>
      <c r="V602" s="5">
        <v>8.7736731999485368E-2</v>
      </c>
      <c r="W602" s="5">
        <v>9.2259184964715593E-2</v>
      </c>
      <c r="X602" s="5">
        <v>8.1181625595558998E-2</v>
      </c>
      <c r="Y602" s="5">
        <v>8.7797598721125247E-2</v>
      </c>
      <c r="Z602" s="5">
        <v>0.13907869536380799</v>
      </c>
      <c r="AA602" s="5">
        <v>0.11369183012219106</v>
      </c>
    </row>
    <row r="603" spans="1:27" x14ac:dyDescent="0.35">
      <c r="A603" s="61">
        <v>36556</v>
      </c>
      <c r="B603">
        <v>5.4581999999999997</v>
      </c>
      <c r="C603" s="1" t="str">
        <f t="shared" si="6"/>
        <v/>
      </c>
      <c r="D603" s="2">
        <v>2000</v>
      </c>
      <c r="E603" s="9">
        <v>2</v>
      </c>
      <c r="F603" s="5">
        <v>-6.0319921776390395E-2</v>
      </c>
      <c r="G603" s="5">
        <v>-9.081856198173191E-2</v>
      </c>
      <c r="H603" s="5">
        <v>-8.1248130235759136E-2</v>
      </c>
      <c r="I603" s="5">
        <v>-8.8905406779461613E-2</v>
      </c>
      <c r="J603" s="5">
        <v>-8.2393830239723354E-2</v>
      </c>
      <c r="K603" s="5">
        <v>-9.5433580677080049E-2</v>
      </c>
      <c r="L603" s="5">
        <v>-8.8823552525113952E-2</v>
      </c>
      <c r="M603" s="5">
        <v>-8.7301342782241637E-2</v>
      </c>
      <c r="N603" s="5">
        <v>-6.2797052877764187E-2</v>
      </c>
      <c r="O603" s="5">
        <v>4.5558557182652573E-2</v>
      </c>
      <c r="P603" s="10">
        <v>-8.3425236327492769E-2</v>
      </c>
      <c r="Q603" s="18">
        <v>2000</v>
      </c>
      <c r="R603" s="14">
        <v>-5.619002756098309E-2</v>
      </c>
      <c r="S603" s="5">
        <v>-8.3740017765843416E-2</v>
      </c>
      <c r="T603" s="5">
        <v>-7.5458556808875407E-2</v>
      </c>
      <c r="U603" s="5">
        <v>-8.3973143319325622E-2</v>
      </c>
      <c r="V603" s="5">
        <v>-7.8071369741527549E-2</v>
      </c>
      <c r="W603" s="5">
        <v>-8.8380183409738328E-2</v>
      </c>
      <c r="X603" s="5">
        <v>-8.4240887274541251E-2</v>
      </c>
      <c r="Y603" s="5">
        <v>-8.2980444283060256E-2</v>
      </c>
      <c r="Z603" s="5">
        <v>-5.8789544871399271E-2</v>
      </c>
      <c r="AA603" s="5">
        <v>-7.9108952101701768E-2</v>
      </c>
    </row>
    <row r="604" spans="1:27" x14ac:dyDescent="0.35">
      <c r="A604" s="61">
        <v>36585</v>
      </c>
      <c r="B604">
        <v>5.7114000000000003</v>
      </c>
      <c r="C604" s="1" t="str">
        <f t="shared" si="6"/>
        <v/>
      </c>
      <c r="D604" s="2">
        <v>2000</v>
      </c>
      <c r="E604" s="9">
        <v>3</v>
      </c>
      <c r="F604" s="5">
        <v>2.251279394298571E-2</v>
      </c>
      <c r="G604" s="5">
        <v>1.786554499803851E-2</v>
      </c>
      <c r="H604" s="5">
        <v>-3.096906246645539E-3</v>
      </c>
      <c r="I604" s="5">
        <v>-9.2888131439300588E-5</v>
      </c>
      <c r="J604" s="5">
        <v>-2.6698818667909487E-2</v>
      </c>
      <c r="K604" s="5">
        <v>-9.0500065911456908E-3</v>
      </c>
      <c r="L604" s="5">
        <v>-3.04945559711127E-2</v>
      </c>
      <c r="M604" s="5">
        <v>-2.692828112927146E-2</v>
      </c>
      <c r="N604" s="5">
        <v>1.5574459673882279E-2</v>
      </c>
      <c r="O604" s="5">
        <v>6.7445927290622099E-2</v>
      </c>
      <c r="P604" s="10">
        <v>-3.6503549320647574E-2</v>
      </c>
      <c r="Q604" s="18">
        <v>2000</v>
      </c>
      <c r="R604" s="14">
        <v>2.5334689537605759E-2</v>
      </c>
      <c r="S604" s="5">
        <v>2.0334923636909679E-2</v>
      </c>
      <c r="T604" s="5">
        <v>-5.5763056165026356E-4</v>
      </c>
      <c r="U604" s="5">
        <v>4.5042180072974707E-3</v>
      </c>
      <c r="V604" s="5">
        <v>-2.1803563171008719E-2</v>
      </c>
      <c r="W604" s="5">
        <v>-5.9654039761614609E-3</v>
      </c>
      <c r="X604" s="5">
        <v>-2.546889309664235E-2</v>
      </c>
      <c r="Y604" s="5">
        <v>-2.2034118068361981E-2</v>
      </c>
      <c r="Z604" s="5">
        <v>1.9550491759062382E-2</v>
      </c>
      <c r="AA604" s="5">
        <v>-3.1665566247386742E-2</v>
      </c>
    </row>
    <row r="605" spans="1:27" x14ac:dyDescent="0.35">
      <c r="A605" s="61">
        <v>36616</v>
      </c>
      <c r="B605">
        <v>5.8606999999999996</v>
      </c>
      <c r="C605" s="1" t="str">
        <f t="shared" si="6"/>
        <v/>
      </c>
      <c r="D605" s="2">
        <v>2000</v>
      </c>
      <c r="E605" s="9">
        <v>4</v>
      </c>
      <c r="F605" s="5">
        <v>3.834317187565995E-2</v>
      </c>
      <c r="G605" s="5">
        <v>8.898524541501654E-2</v>
      </c>
      <c r="H605" s="5">
        <v>7.9302010563029379E-2</v>
      </c>
      <c r="I605" s="5">
        <v>9.8433874244185218E-2</v>
      </c>
      <c r="J605" s="5">
        <v>9.32890502491239E-2</v>
      </c>
      <c r="K605" s="5">
        <v>0.10528175442878472</v>
      </c>
      <c r="L605" s="5">
        <v>0.10601567432615459</v>
      </c>
      <c r="M605" s="5">
        <v>9.7228896785196584E-2</v>
      </c>
      <c r="N605" s="5">
        <v>5.9451969276170344E-2</v>
      </c>
      <c r="O605" s="5">
        <v>-0.11228493639963286</v>
      </c>
      <c r="P605" s="10">
        <v>9.67219100675277E-2</v>
      </c>
      <c r="Q605" s="18">
        <v>2000</v>
      </c>
      <c r="R605" s="14">
        <v>4.1767134235173697E-2</v>
      </c>
      <c r="S605" s="5">
        <v>9.1735690387960686E-2</v>
      </c>
      <c r="T605" s="5">
        <v>8.2231482006117615E-2</v>
      </c>
      <c r="U605" s="5">
        <v>0.10128135532573493</v>
      </c>
      <c r="V605" s="5">
        <v>9.7148919574266676E-2</v>
      </c>
      <c r="W605" s="5">
        <v>0.10882394310009424</v>
      </c>
      <c r="X605" s="5">
        <v>0.10982794410360718</v>
      </c>
      <c r="Y605" s="5">
        <v>0.10109731787071835</v>
      </c>
      <c r="Z605" s="5">
        <v>6.1756721799199277E-2</v>
      </c>
      <c r="AA605" s="5">
        <v>0.1003991674167274</v>
      </c>
    </row>
    <row r="606" spans="1:27" x14ac:dyDescent="0.35">
      <c r="A606" s="61">
        <v>36644</v>
      </c>
      <c r="B606">
        <v>5.8220999999999998</v>
      </c>
      <c r="C606" s="1" t="str">
        <f t="shared" si="6"/>
        <v/>
      </c>
      <c r="D606" s="2">
        <v>2000</v>
      </c>
      <c r="E606" s="9">
        <v>5</v>
      </c>
      <c r="F606" s="5">
        <v>3.9980401654572617E-2</v>
      </c>
      <c r="G606" s="5">
        <v>3.1896195647023916E-2</v>
      </c>
      <c r="H606" s="5">
        <v>3.1866487036508205E-2</v>
      </c>
      <c r="I606" s="5">
        <v>3.1149057493841028E-2</v>
      </c>
      <c r="J606" s="5">
        <v>3.8195216496454965E-2</v>
      </c>
      <c r="K606" s="5">
        <v>3.3199117620314161E-2</v>
      </c>
      <c r="L606" s="5">
        <v>3.5322826866321835E-2</v>
      </c>
      <c r="M606" s="5">
        <v>3.774692225867074E-2</v>
      </c>
      <c r="N606" s="5">
        <v>3.4976010740947847E-2</v>
      </c>
      <c r="O606" s="5">
        <v>7.9247596551926702E-2</v>
      </c>
      <c r="P606" s="10">
        <v>4.5573562413035652E-2</v>
      </c>
      <c r="Q606" s="18">
        <v>2000</v>
      </c>
      <c r="R606" s="14">
        <v>4.3421169800557297E-2</v>
      </c>
      <c r="S606" s="5">
        <v>3.8343254022413002E-2</v>
      </c>
      <c r="T606" s="5">
        <v>3.7275363508364454E-2</v>
      </c>
      <c r="U606" s="5">
        <v>3.5696078523100069E-2</v>
      </c>
      <c r="V606" s="5">
        <v>4.179881975433903E-2</v>
      </c>
      <c r="W606" s="5">
        <v>3.9103538741363464E-2</v>
      </c>
      <c r="X606" s="5">
        <v>3.9136380770712138E-2</v>
      </c>
      <c r="Y606" s="5">
        <v>4.134110944048143E-2</v>
      </c>
      <c r="Z606" s="5">
        <v>3.8862284484756864E-2</v>
      </c>
      <c r="AA606" s="5">
        <v>4.9356014549136441E-2</v>
      </c>
    </row>
    <row r="607" spans="1:27" x14ac:dyDescent="0.35">
      <c r="A607" s="61">
        <v>36677</v>
      </c>
      <c r="B607">
        <v>5.9462999999999999</v>
      </c>
      <c r="C607" s="1" t="str">
        <f t="shared" si="6"/>
        <v/>
      </c>
      <c r="D607" s="2">
        <v>2000</v>
      </c>
      <c r="E607" s="9">
        <v>6</v>
      </c>
      <c r="F607" s="5">
        <v>-7.558035207490188E-2</v>
      </c>
      <c r="G607" s="5">
        <v>-5.886597345620042E-2</v>
      </c>
      <c r="H607" s="5">
        <v>-6.2718877815436558E-2</v>
      </c>
      <c r="I607" s="5">
        <v>-6.1071208918955587E-2</v>
      </c>
      <c r="J607" s="5">
        <v>-6.1302722530395655E-2</v>
      </c>
      <c r="K607" s="5">
        <v>-6.3191340545022734E-2</v>
      </c>
      <c r="L607" s="5">
        <v>-6.4122203559220048E-2</v>
      </c>
      <c r="M607" s="5">
        <v>-5.7865780815956287E-2</v>
      </c>
      <c r="N607" s="5">
        <v>-6.1251294414877512E-2</v>
      </c>
      <c r="O607" s="5">
        <v>-5.0090216802315034E-2</v>
      </c>
      <c r="P607" s="10">
        <v>-6.9473521302525043E-2</v>
      </c>
      <c r="Q607" s="18">
        <v>2000</v>
      </c>
      <c r="R607" s="14">
        <v>-7.2601396203341537E-2</v>
      </c>
      <c r="S607" s="5">
        <v>-5.7169864297073943E-2</v>
      </c>
      <c r="T607" s="5">
        <v>-6.1081396864367893E-2</v>
      </c>
      <c r="U607" s="5">
        <v>-5.7712149334078484E-2</v>
      </c>
      <c r="V607" s="5">
        <v>-5.7200612966849425E-2</v>
      </c>
      <c r="W607" s="5">
        <v>-6.1055516798246487E-2</v>
      </c>
      <c r="X607" s="5">
        <v>-5.992439984519031E-2</v>
      </c>
      <c r="Y607" s="5">
        <v>-5.3861308724642093E-2</v>
      </c>
      <c r="Z607" s="5">
        <v>-5.8018723061305989E-2</v>
      </c>
      <c r="AA607" s="5">
        <v>-6.4773475082950255E-2</v>
      </c>
    </row>
    <row r="608" spans="1:27" x14ac:dyDescent="0.35">
      <c r="A608" s="61">
        <v>36707</v>
      </c>
      <c r="B608">
        <v>5.8410000000000002</v>
      </c>
      <c r="C608" s="1" t="str">
        <f t="shared" si="6"/>
        <v/>
      </c>
      <c r="D608" s="2">
        <v>2000</v>
      </c>
      <c r="E608" s="9">
        <v>7</v>
      </c>
      <c r="F608" s="5">
        <v>7.9020134086698529E-2</v>
      </c>
      <c r="G608" s="5">
        <v>0.1001317742846293</v>
      </c>
      <c r="H608" s="5">
        <v>8.0644075151579092E-2</v>
      </c>
      <c r="I608" s="5">
        <v>7.5674824392411938E-2</v>
      </c>
      <c r="J608" s="5">
        <v>4.2706948246027006E-2</v>
      </c>
      <c r="K608" s="5">
        <v>7.5045267566136012E-2</v>
      </c>
      <c r="L608" s="5">
        <v>4.4731302220505906E-2</v>
      </c>
      <c r="M608" s="5">
        <v>4.2607448703435163E-2</v>
      </c>
      <c r="N608" s="5">
        <v>6.0823433459092274E-2</v>
      </c>
      <c r="O608" s="5">
        <v>3.9935158780793435E-2</v>
      </c>
      <c r="P608" s="10">
        <v>3.4937713848738026E-2</v>
      </c>
      <c r="Q608" s="18">
        <v>2000</v>
      </c>
      <c r="R608" s="14">
        <v>7.9020134086698529E-2</v>
      </c>
      <c r="S608" s="5">
        <v>0.1001317742846293</v>
      </c>
      <c r="T608" s="5">
        <v>8.0644075151579092E-2</v>
      </c>
      <c r="U608" s="5">
        <v>7.5674824392411938E-2</v>
      </c>
      <c r="V608" s="5">
        <v>4.2706948246027006E-2</v>
      </c>
      <c r="W608" s="5">
        <v>7.5045267566136012E-2</v>
      </c>
      <c r="X608" s="5">
        <v>4.4731302220505906E-2</v>
      </c>
      <c r="Y608" s="5">
        <v>4.2607448703435163E-2</v>
      </c>
      <c r="Z608" s="5">
        <v>6.0823433459092274E-2</v>
      </c>
      <c r="AA608" s="5">
        <v>3.4937713848738026E-2</v>
      </c>
    </row>
    <row r="609" spans="1:27" x14ac:dyDescent="0.35">
      <c r="A609" s="61">
        <v>36738</v>
      </c>
      <c r="B609">
        <v>6.1254</v>
      </c>
      <c r="C609" s="1" t="str">
        <f t="shared" si="6"/>
        <v/>
      </c>
      <c r="D609" s="2">
        <v>2000</v>
      </c>
      <c r="E609" s="9">
        <v>8</v>
      </c>
      <c r="F609" s="5">
        <v>0.14357390496461447</v>
      </c>
      <c r="G609" s="5">
        <v>0.18877706696219596</v>
      </c>
      <c r="H609" s="5">
        <v>0.14578192931409187</v>
      </c>
      <c r="I609" s="5">
        <v>0.13683548317149352</v>
      </c>
      <c r="J609" s="5">
        <v>0.1258070687713303</v>
      </c>
      <c r="K609" s="5">
        <v>0.17740530782365027</v>
      </c>
      <c r="L609" s="5">
        <v>0.12686731165056211</v>
      </c>
      <c r="M609" s="5">
        <v>0.13022952538181126</v>
      </c>
      <c r="N609" s="5">
        <v>0.12654215450351158</v>
      </c>
      <c r="O609" s="5">
        <v>0.11821501147112051</v>
      </c>
      <c r="P609" s="10">
        <v>0.10922802740519047</v>
      </c>
      <c r="Q609" s="18">
        <v>2000</v>
      </c>
      <c r="R609" s="14">
        <v>0.15000280042600259</v>
      </c>
      <c r="S609" s="5">
        <v>0.20928895631511343</v>
      </c>
      <c r="T609" s="5">
        <v>0.16011988627803564</v>
      </c>
      <c r="U609" s="5">
        <v>0.15029120576949634</v>
      </c>
      <c r="V609" s="5">
        <v>0.13495127644696486</v>
      </c>
      <c r="W609" s="5">
        <v>0.19327431892292626</v>
      </c>
      <c r="X609" s="5">
        <v>0.1362729393506715</v>
      </c>
      <c r="Y609" s="5">
        <v>0.13931362462341174</v>
      </c>
      <c r="Z609" s="5">
        <v>0.13426085333455504</v>
      </c>
      <c r="AA609" s="5">
        <v>0.11462114016226507</v>
      </c>
    </row>
    <row r="610" spans="1:27" x14ac:dyDescent="0.35">
      <c r="A610" s="61">
        <v>36769</v>
      </c>
      <c r="B610">
        <v>6.2702</v>
      </c>
      <c r="C610" s="1" t="str">
        <f t="shared" si="6"/>
        <v/>
      </c>
      <c r="D610" s="2">
        <v>2000</v>
      </c>
      <c r="E610" s="9">
        <v>9</v>
      </c>
      <c r="F610" s="5">
        <v>9.2141500407857679E-2</v>
      </c>
      <c r="G610" s="5">
        <v>0.45500927294595006</v>
      </c>
      <c r="H610" s="5">
        <v>0.33264630312496207</v>
      </c>
      <c r="I610" s="5">
        <v>0.2747277885496085</v>
      </c>
      <c r="J610" s="5">
        <v>0.1174995961676603</v>
      </c>
      <c r="K610" s="5">
        <v>0.31780670420665108</v>
      </c>
      <c r="L610" s="5">
        <v>0.1267333893433964</v>
      </c>
      <c r="M610" s="5">
        <v>0.12161792876370893</v>
      </c>
      <c r="N610" s="5">
        <v>8.7334322162260947E-2</v>
      </c>
      <c r="O610" s="5">
        <v>-4.6981715556429458E-2</v>
      </c>
      <c r="P610" s="10">
        <v>6.0764089754165043E-2</v>
      </c>
      <c r="Q610" s="18">
        <v>2000</v>
      </c>
      <c r="R610" s="14">
        <v>9.4370745969048944E-2</v>
      </c>
      <c r="S610" s="5">
        <v>0.44850697656816807</v>
      </c>
      <c r="T610" s="5">
        <v>0.33026005551194548</v>
      </c>
      <c r="U610" s="5">
        <v>0.27358682015703123</v>
      </c>
      <c r="V610" s="5">
        <v>0.12023918085297695</v>
      </c>
      <c r="W610" s="5">
        <v>0.31763279691836283</v>
      </c>
      <c r="X610" s="5">
        <v>0.12955203940517568</v>
      </c>
      <c r="Y610" s="5">
        <v>0.12406821529361385</v>
      </c>
      <c r="Z610" s="5">
        <v>8.9996230255150855E-2</v>
      </c>
      <c r="AA610" s="5">
        <v>6.4806812014979176E-2</v>
      </c>
    </row>
    <row r="611" spans="1:27" x14ac:dyDescent="0.35">
      <c r="A611" s="61">
        <v>36798</v>
      </c>
      <c r="B611">
        <v>6.1744000000000003</v>
      </c>
      <c r="C611" s="1" t="str">
        <f t="shared" si="6"/>
        <v/>
      </c>
      <c r="D611" s="2">
        <v>2000</v>
      </c>
      <c r="E611" s="9">
        <v>10</v>
      </c>
      <c r="F611" s="5">
        <v>-2.5447806733913877E-2</v>
      </c>
      <c r="G611" s="5">
        <v>-0.18240517232643794</v>
      </c>
      <c r="H611" s="5">
        <v>-0.11709260377399935</v>
      </c>
      <c r="I611" s="5">
        <v>-9.468250264178478E-2</v>
      </c>
      <c r="J611" s="5">
        <v>-2.5886138976229191E-2</v>
      </c>
      <c r="K611" s="5">
        <v>-0.1487351586133657</v>
      </c>
      <c r="L611" s="5">
        <v>-2.6469088292363444E-2</v>
      </c>
      <c r="M611" s="5">
        <v>-1.7572077898061644E-2</v>
      </c>
      <c r="N611" s="5">
        <v>-7.1752909040588078E-3</v>
      </c>
      <c r="O611" s="5">
        <v>-2.8237791584828215E-2</v>
      </c>
      <c r="P611" s="10">
        <v>2.9215977929499277E-2</v>
      </c>
      <c r="Q611" s="18">
        <v>2000</v>
      </c>
      <c r="R611" s="14">
        <v>-2.4905049809418104E-2</v>
      </c>
      <c r="S611" s="5">
        <v>-0.18493769729739076</v>
      </c>
      <c r="T611" s="5">
        <v>-0.11790750631359251</v>
      </c>
      <c r="U611" s="5">
        <v>-9.5284779725260838E-2</v>
      </c>
      <c r="V611" s="5">
        <v>-2.5463750031362371E-2</v>
      </c>
      <c r="W611" s="5">
        <v>-0.15118379098261769</v>
      </c>
      <c r="X611" s="5">
        <v>-2.6026574663693371E-2</v>
      </c>
      <c r="Y611" s="5">
        <v>-1.6425303243169716E-2</v>
      </c>
      <c r="Z611" s="5">
        <v>-6.344976419634705E-3</v>
      </c>
      <c r="AA611" s="5">
        <v>3.1620742514903766E-2</v>
      </c>
    </row>
    <row r="612" spans="1:27" x14ac:dyDescent="0.35">
      <c r="A612" s="61">
        <v>36830</v>
      </c>
      <c r="B612">
        <v>6.2830000000000004</v>
      </c>
      <c r="C612" s="1" t="str">
        <f t="shared" si="6"/>
        <v/>
      </c>
      <c r="D612" s="2">
        <v>2000</v>
      </c>
      <c r="E612" s="9">
        <v>11</v>
      </c>
      <c r="F612" s="5">
        <v>-2.6186433917647467E-2</v>
      </c>
      <c r="G612" s="5">
        <v>5.859355606690874E-2</v>
      </c>
      <c r="H612" s="5">
        <v>1.7874063186903079E-2</v>
      </c>
      <c r="I612" s="5">
        <v>1.9116744664812162E-2</v>
      </c>
      <c r="J612" s="5">
        <v>2.7653244522944622E-2</v>
      </c>
      <c r="K612" s="5">
        <v>8.0166657055059626E-2</v>
      </c>
      <c r="L612" s="5">
        <v>3.4582827327361988E-2</v>
      </c>
      <c r="M612" s="5">
        <v>3.5294865871263618E-2</v>
      </c>
      <c r="N612" s="5">
        <v>3.6967454053513232E-3</v>
      </c>
      <c r="O612" s="5">
        <v>-0.17245391412277999</v>
      </c>
      <c r="P612" s="10">
        <v>9.4523827561622687E-3</v>
      </c>
      <c r="Q612" s="18">
        <v>2000</v>
      </c>
      <c r="R612" s="14">
        <v>-2.0642595232727039E-2</v>
      </c>
      <c r="S612" s="5">
        <v>7.2890743781130599E-2</v>
      </c>
      <c r="T612" s="5">
        <v>2.8431904395585225E-2</v>
      </c>
      <c r="U612" s="5">
        <v>2.9209279312830953E-2</v>
      </c>
      <c r="V612" s="5">
        <v>3.4418735415553695E-2</v>
      </c>
      <c r="W612" s="5">
        <v>9.1099718053507986E-2</v>
      </c>
      <c r="X612" s="5">
        <v>4.1549089062946541E-2</v>
      </c>
      <c r="Y612" s="5">
        <v>4.2165756996658033E-2</v>
      </c>
      <c r="Z612" s="5">
        <v>9.8893732791249921E-3</v>
      </c>
      <c r="AA612" s="5">
        <v>1.3513837612820739E-2</v>
      </c>
    </row>
    <row r="613" spans="1:27" x14ac:dyDescent="0.35">
      <c r="A613" s="61">
        <v>36860</v>
      </c>
      <c r="B613">
        <v>6.3475000000000001</v>
      </c>
      <c r="C613" s="1" t="str">
        <f t="shared" si="6"/>
        <v/>
      </c>
      <c r="D613" s="2">
        <v>2000</v>
      </c>
      <c r="E613" s="9">
        <v>12</v>
      </c>
      <c r="F613" s="5">
        <v>8.0546980573143384E-2</v>
      </c>
      <c r="G613" s="5">
        <v>0.42974738937375895</v>
      </c>
      <c r="H613" s="5">
        <v>0.2861994947742606</v>
      </c>
      <c r="I613" s="5">
        <v>0.22900974244229144</v>
      </c>
      <c r="J613" s="5">
        <v>8.0421470556371916E-2</v>
      </c>
      <c r="K613" s="5">
        <v>0.31721911195848085</v>
      </c>
      <c r="L613" s="5">
        <v>7.8906503799793817E-2</v>
      </c>
      <c r="M613" s="5">
        <v>5.1889874636321748E-2</v>
      </c>
      <c r="N613" s="5">
        <v>4.0181869694431355E-2</v>
      </c>
      <c r="O613" s="5">
        <v>0.17685828839850712</v>
      </c>
      <c r="P613" s="10">
        <v>-2.8734322293001012E-2</v>
      </c>
      <c r="Q613" s="18">
        <v>2000</v>
      </c>
      <c r="R613" s="14">
        <v>8.1841360863092877E-2</v>
      </c>
      <c r="S613" s="5">
        <v>0.4249345343746378</v>
      </c>
      <c r="T613" s="5">
        <v>0.28437741748179662</v>
      </c>
      <c r="U613" s="5">
        <v>0.2281382443184195</v>
      </c>
      <c r="V613" s="5">
        <v>8.3127455611211154E-2</v>
      </c>
      <c r="W613" s="5">
        <v>0.31736189875274978</v>
      </c>
      <c r="X613" s="5">
        <v>8.1587437109462563E-2</v>
      </c>
      <c r="Y613" s="5">
        <v>5.4102139655390818E-2</v>
      </c>
      <c r="Z613" s="5">
        <v>4.2344421549130026E-2</v>
      </c>
      <c r="AA613" s="5">
        <v>-2.4993453975958944E-2</v>
      </c>
    </row>
    <row r="614" spans="1:27" x14ac:dyDescent="0.35">
      <c r="A614" s="61">
        <v>36889</v>
      </c>
      <c r="B614">
        <v>5.9028</v>
      </c>
      <c r="C614" s="1">
        <f t="shared" si="6"/>
        <v>5.9028</v>
      </c>
      <c r="D614" s="2">
        <v>2001</v>
      </c>
      <c r="E614" s="9">
        <v>1</v>
      </c>
      <c r="F614" s="5">
        <v>-0.10040115675640823</v>
      </c>
      <c r="G614" s="5">
        <v>-5.8371964862543514E-2</v>
      </c>
      <c r="H614" s="5">
        <v>-6.7850394338831943E-2</v>
      </c>
      <c r="I614" s="5">
        <v>-7.5221709263757652E-2</v>
      </c>
      <c r="J614" s="5">
        <v>-0.10537366283980154</v>
      </c>
      <c r="K614" s="5">
        <v>-8.6754339193294255E-2</v>
      </c>
      <c r="L614" s="5">
        <v>-0.1081539601894726</v>
      </c>
      <c r="M614" s="5">
        <v>-0.11283985669046878</v>
      </c>
      <c r="N614" s="5">
        <v>-0.11052437942192524</v>
      </c>
      <c r="O614" s="5">
        <v>-2.6081466369751526E-2</v>
      </c>
      <c r="P614" s="10">
        <v>-0.12743971756202807</v>
      </c>
      <c r="Q614" s="18">
        <v>2001</v>
      </c>
      <c r="R614" s="14">
        <v>-0.10063293671556517</v>
      </c>
      <c r="S614" s="5">
        <v>-5.8081648400340878E-2</v>
      </c>
      <c r="T614" s="5">
        <v>-6.7591966729727559E-2</v>
      </c>
      <c r="U614" s="5">
        <v>-7.5045437919317337E-2</v>
      </c>
      <c r="V614" s="5">
        <v>-0.10541753991656494</v>
      </c>
      <c r="W614" s="5">
        <v>-8.6655876328605871E-2</v>
      </c>
      <c r="X614" s="5">
        <v>-0.10816208736399571</v>
      </c>
      <c r="Y614" s="5">
        <v>-0.11280360813974234</v>
      </c>
      <c r="Z614" s="5">
        <v>-0.11067002694158162</v>
      </c>
      <c r="AA614" s="5">
        <v>-0.12756496027598377</v>
      </c>
    </row>
    <row r="615" spans="1:27" x14ac:dyDescent="0.35">
      <c r="A615" s="61">
        <v>36922</v>
      </c>
      <c r="B615">
        <v>5.3166000000000002</v>
      </c>
      <c r="C615" s="1" t="str">
        <f t="shared" si="6"/>
        <v/>
      </c>
      <c r="D615" s="2">
        <v>2001</v>
      </c>
      <c r="E615" s="9">
        <v>2</v>
      </c>
      <c r="F615" s="5">
        <v>2.6274887560038665E-2</v>
      </c>
      <c r="G615" s="5">
        <v>8.1950837203135327E-2</v>
      </c>
      <c r="H615" s="5">
        <v>8.4318631601680849E-2</v>
      </c>
      <c r="I615" s="5">
        <v>8.5814145262278999E-2</v>
      </c>
      <c r="J615" s="5">
        <v>7.7070221847969356E-2</v>
      </c>
      <c r="K615" s="5">
        <v>7.9223596592325501E-2</v>
      </c>
      <c r="L615" s="5">
        <v>7.7478851963800874E-2</v>
      </c>
      <c r="M615" s="5">
        <v>7.3006546114739376E-2</v>
      </c>
      <c r="N615" s="5">
        <v>5.5865329182601044E-2</v>
      </c>
      <c r="O615" s="5">
        <v>-4.1494186955964574E-3</v>
      </c>
      <c r="P615" s="10">
        <v>7.4422864719964343E-2</v>
      </c>
      <c r="Q615" s="18">
        <v>2001</v>
      </c>
      <c r="R615" s="14">
        <v>3.3269584915760764E-2</v>
      </c>
      <c r="S615" s="5">
        <v>9.3139835819655376E-2</v>
      </c>
      <c r="T615" s="5">
        <v>9.3913322783328423E-2</v>
      </c>
      <c r="U615" s="5">
        <v>9.528268200798938E-2</v>
      </c>
      <c r="V615" s="5">
        <v>8.4893939190452961E-2</v>
      </c>
      <c r="W615" s="5">
        <v>8.9390696881580051E-2</v>
      </c>
      <c r="X615" s="5">
        <v>8.557399301841298E-2</v>
      </c>
      <c r="Y615" s="5">
        <v>8.1321491404463334E-2</v>
      </c>
      <c r="Z615" s="5">
        <v>6.3523050299467643E-2</v>
      </c>
      <c r="AA615" s="5">
        <v>8.0107782675467532E-2</v>
      </c>
    </row>
    <row r="616" spans="1:27" x14ac:dyDescent="0.35">
      <c r="A616" s="61">
        <v>36950</v>
      </c>
      <c r="B616">
        <v>5.0063000000000004</v>
      </c>
      <c r="C616" s="1" t="str">
        <f t="shared" si="6"/>
        <v/>
      </c>
      <c r="D616" s="2">
        <v>2001</v>
      </c>
      <c r="E616" s="9">
        <v>3</v>
      </c>
      <c r="F616" s="5">
        <v>-1.3673404620674864E-2</v>
      </c>
      <c r="G616" s="5">
        <v>8.8964368181047818E-2</v>
      </c>
      <c r="H616" s="5">
        <v>5.460831684259683E-2</v>
      </c>
      <c r="I616" s="5">
        <v>4.8666189561251204E-2</v>
      </c>
      <c r="J616" s="5">
        <v>1.9521632445088668E-2</v>
      </c>
      <c r="K616" s="5">
        <v>7.8266558020784097E-2</v>
      </c>
      <c r="L616" s="5">
        <v>1.9235821764419413E-2</v>
      </c>
      <c r="M616" s="5">
        <v>1.5776613988759521E-2</v>
      </c>
      <c r="N616" s="5">
        <v>-2.5934175933703609E-3</v>
      </c>
      <c r="O616" s="5">
        <v>-2.3853281644984257E-2</v>
      </c>
      <c r="P616" s="10">
        <v>-2.108181188496578E-2</v>
      </c>
      <c r="Q616" s="18">
        <v>2001</v>
      </c>
      <c r="R616" s="14">
        <v>-1.1543007703609273E-2</v>
      </c>
      <c r="S616" s="5">
        <v>9.2993413043874582E-2</v>
      </c>
      <c r="T616" s="5">
        <v>5.8699895356099735E-2</v>
      </c>
      <c r="U616" s="5">
        <v>5.2233771201890745E-2</v>
      </c>
      <c r="V616" s="5">
        <v>2.2576935759171447E-2</v>
      </c>
      <c r="W616" s="5">
        <v>8.2122952574807187E-2</v>
      </c>
      <c r="X616" s="5">
        <v>2.2278226331807555E-2</v>
      </c>
      <c r="Y616" s="5">
        <v>1.8561876475450368E-2</v>
      </c>
      <c r="Z616" s="5">
        <v>-4.7288412232368484E-4</v>
      </c>
      <c r="AA616" s="5">
        <v>-1.7843096891966729E-2</v>
      </c>
    </row>
    <row r="617" spans="1:27" x14ac:dyDescent="0.35">
      <c r="A617" s="61">
        <v>36980</v>
      </c>
      <c r="B617">
        <v>4.5304000000000002</v>
      </c>
      <c r="C617" s="1" t="str">
        <f t="shared" si="6"/>
        <v/>
      </c>
      <c r="D617" s="2">
        <v>2001</v>
      </c>
      <c r="E617" s="9">
        <v>4</v>
      </c>
      <c r="F617" s="5">
        <v>6.4093663634423398E-2</v>
      </c>
      <c r="G617" s="5">
        <v>0.15497845392890078</v>
      </c>
      <c r="H617" s="5">
        <v>0.12688223395867795</v>
      </c>
      <c r="I617" s="5">
        <v>0.11425880859239201</v>
      </c>
      <c r="J617" s="5">
        <v>6.3854278223936578E-2</v>
      </c>
      <c r="K617" s="5">
        <v>0.13183212523836402</v>
      </c>
      <c r="L617" s="5">
        <v>6.3650095882978167E-2</v>
      </c>
      <c r="M617" s="5">
        <v>5.3721782235096292E-2</v>
      </c>
      <c r="N617" s="5">
        <v>5.0192479025210276E-2</v>
      </c>
      <c r="O617" s="5">
        <v>7.2042757880075081E-2</v>
      </c>
      <c r="P617" s="10">
        <v>1.8029142336409877E-2</v>
      </c>
      <c r="Q617" s="18">
        <v>2001</v>
      </c>
      <c r="R617" s="14">
        <v>6.4010733232735692E-2</v>
      </c>
      <c r="S617" s="5">
        <v>0.15360203071684403</v>
      </c>
      <c r="T617" s="5">
        <v>0.12624298794342134</v>
      </c>
      <c r="U617" s="5">
        <v>0.11370853211926894</v>
      </c>
      <c r="V617" s="5">
        <v>6.3777013159450779E-2</v>
      </c>
      <c r="W617" s="5">
        <v>0.13065854078045566</v>
      </c>
      <c r="X617" s="5">
        <v>6.3574250046680242E-2</v>
      </c>
      <c r="Y617" s="5">
        <v>5.3860490490727976E-2</v>
      </c>
      <c r="Z617" s="5">
        <v>5.0161967957107589E-2</v>
      </c>
      <c r="AA617" s="5">
        <v>1.8486853401327087E-2</v>
      </c>
    </row>
    <row r="618" spans="1:27" x14ac:dyDescent="0.35">
      <c r="A618" s="61">
        <v>37011</v>
      </c>
      <c r="B618">
        <v>3.9595000000000002</v>
      </c>
      <c r="C618" s="1" t="str">
        <f t="shared" si="6"/>
        <v/>
      </c>
      <c r="D618" s="2">
        <v>2001</v>
      </c>
      <c r="E618" s="9">
        <v>5</v>
      </c>
      <c r="F618" s="5">
        <v>-2.7917610218380524E-2</v>
      </c>
      <c r="G618" s="5">
        <v>-2.3758271427271244E-2</v>
      </c>
      <c r="H618" s="5">
        <v>-2.4499152368902016E-2</v>
      </c>
      <c r="I618" s="5">
        <v>-2.039049817103818E-2</v>
      </c>
      <c r="J618" s="5">
        <v>7.6879468318998574E-3</v>
      </c>
      <c r="K618" s="5">
        <v>-4.7798065876518952E-3</v>
      </c>
      <c r="L618" s="5">
        <v>1.0326882293008759E-2</v>
      </c>
      <c r="M618" s="5">
        <v>1.2291471766522323E-2</v>
      </c>
      <c r="N618" s="5">
        <v>-4.748065818052284E-3</v>
      </c>
      <c r="O618" s="5">
        <v>-8.8442381109408941E-2</v>
      </c>
      <c r="P618" s="10">
        <v>2.4250043242386776E-2</v>
      </c>
      <c r="Q618" s="18">
        <v>2001</v>
      </c>
      <c r="R618" s="14">
        <v>-2.0825661010271914E-2</v>
      </c>
      <c r="S618" s="5">
        <v>-1.3837175071277932E-2</v>
      </c>
      <c r="T618" s="5">
        <v>-1.6037490963499001E-2</v>
      </c>
      <c r="U618" s="5">
        <v>-1.1960895152678168E-2</v>
      </c>
      <c r="V618" s="5">
        <v>1.5455092754321595E-2</v>
      </c>
      <c r="W618" s="5">
        <v>4.699395308330463E-3</v>
      </c>
      <c r="X618" s="5">
        <v>1.8314598127521731E-2</v>
      </c>
      <c r="Y618" s="5">
        <v>2.0807809564376216E-2</v>
      </c>
      <c r="Z618" s="5">
        <v>2.8010821581463475E-3</v>
      </c>
      <c r="AA618" s="5">
        <v>3.0020835662814958E-2</v>
      </c>
    </row>
    <row r="619" spans="1:27" x14ac:dyDescent="0.35">
      <c r="A619" s="61">
        <v>37042</v>
      </c>
      <c r="B619">
        <v>3.6920000000000002</v>
      </c>
      <c r="C619" s="1" t="str">
        <f t="shared" ref="C619:C682" si="7">IF(MONTH(A619)=12,B619,"")</f>
        <v/>
      </c>
      <c r="D619" s="2">
        <v>2001</v>
      </c>
      <c r="E619" s="9">
        <v>6</v>
      </c>
      <c r="F619" s="5">
        <v>-8.8428023838392295E-2</v>
      </c>
      <c r="G619" s="5">
        <v>-8.5641645444058875E-2</v>
      </c>
      <c r="H619" s="5">
        <v>-0.10537299478561603</v>
      </c>
      <c r="I619" s="5">
        <v>-0.10772006629824642</v>
      </c>
      <c r="J619" s="5">
        <v>-7.2711036057538078E-2</v>
      </c>
      <c r="K619" s="5">
        <v>-7.0465595992872582E-2</v>
      </c>
      <c r="L619" s="5">
        <v>-6.968457427958602E-2</v>
      </c>
      <c r="M619" s="5">
        <v>-5.7548785905777923E-2</v>
      </c>
      <c r="N619" s="5">
        <v>-8.41714796114124E-2</v>
      </c>
      <c r="O619" s="5">
        <v>-0.14242026086879081</v>
      </c>
      <c r="P619" s="10">
        <v>-7.0488663937773519E-2</v>
      </c>
      <c r="Q619" s="18">
        <v>2001</v>
      </c>
      <c r="R619" s="14">
        <v>-8.6685785293363252E-2</v>
      </c>
      <c r="S619" s="5">
        <v>-8.0972465127884516E-2</v>
      </c>
      <c r="T619" s="5">
        <v>-0.10112353461877467</v>
      </c>
      <c r="U619" s="5">
        <v>-0.10382093740966719</v>
      </c>
      <c r="V619" s="5">
        <v>-6.9432752726581073E-2</v>
      </c>
      <c r="W619" s="5">
        <v>-6.6018958080613421E-2</v>
      </c>
      <c r="X619" s="5">
        <v>-6.6507639199892915E-2</v>
      </c>
      <c r="Y619" s="5">
        <v>-5.5031091920562505E-2</v>
      </c>
      <c r="Z619" s="5">
        <v>-8.2044662964644841E-2</v>
      </c>
      <c r="AA619" s="5">
        <v>-6.7521507303993353E-2</v>
      </c>
    </row>
    <row r="620" spans="1:27" x14ac:dyDescent="0.35">
      <c r="A620" s="61">
        <v>37071</v>
      </c>
      <c r="B620">
        <v>3.5548000000000002</v>
      </c>
      <c r="C620" s="1" t="str">
        <f t="shared" si="7"/>
        <v/>
      </c>
      <c r="D620" s="2">
        <v>2001</v>
      </c>
      <c r="E620" s="9">
        <v>7</v>
      </c>
      <c r="F620" s="5">
        <v>-2.6031731641672435E-3</v>
      </c>
      <c r="G620" s="5">
        <v>2.4017836179503049E-2</v>
      </c>
      <c r="H620" s="5">
        <v>5.9441864147162779E-2</v>
      </c>
      <c r="I620" s="5">
        <v>3.5939582605336529E-2</v>
      </c>
      <c r="J620" s="5">
        <v>3.2779884443918259E-2</v>
      </c>
      <c r="K620" s="5">
        <v>3.0138384559804561E-2</v>
      </c>
      <c r="L620" s="5">
        <v>3.3806297947416651E-2</v>
      </c>
      <c r="M620" s="5">
        <v>3.957938743260328E-2</v>
      </c>
      <c r="N620" s="5">
        <v>4.8302011255808908E-2</v>
      </c>
      <c r="O620" s="5">
        <v>-7.3042634211547469E-2</v>
      </c>
      <c r="P620" s="10">
        <v>2.9103650390706549E-2</v>
      </c>
      <c r="Q620" s="18">
        <v>2001</v>
      </c>
      <c r="R620" s="14">
        <v>-2.3058291934278377E-3</v>
      </c>
      <c r="S620" s="5">
        <v>2.4411026689189725E-2</v>
      </c>
      <c r="T620" s="5">
        <v>6.0428897017327371E-2</v>
      </c>
      <c r="U620" s="5">
        <v>3.6558747329457013E-2</v>
      </c>
      <c r="V620" s="5">
        <v>3.3323330394074743E-2</v>
      </c>
      <c r="W620" s="5">
        <v>3.051437059975759E-2</v>
      </c>
      <c r="X620" s="5">
        <v>3.4367678482476766E-2</v>
      </c>
      <c r="Y620" s="5">
        <v>4.0121171370575401E-2</v>
      </c>
      <c r="Z620" s="5">
        <v>4.879443268852543E-2</v>
      </c>
      <c r="AA620" s="5">
        <v>2.9806350265309759E-2</v>
      </c>
    </row>
    <row r="621" spans="1:27" x14ac:dyDescent="0.35">
      <c r="A621" s="61">
        <v>37103</v>
      </c>
      <c r="B621">
        <v>3.5823</v>
      </c>
      <c r="C621" s="1" t="str">
        <f t="shared" si="7"/>
        <v/>
      </c>
      <c r="D621" s="2">
        <v>2001</v>
      </c>
      <c r="E621" s="9">
        <v>8</v>
      </c>
      <c r="F621" s="5">
        <v>-6.3843640741724928E-4</v>
      </c>
      <c r="G621" s="5">
        <v>4.9174895487068505E-3</v>
      </c>
      <c r="H621" s="5">
        <v>2.9910818826603597E-2</v>
      </c>
      <c r="I621" s="5">
        <v>-6.7268893129071774E-3</v>
      </c>
      <c r="J621" s="5">
        <v>-1.566956712033046E-2</v>
      </c>
      <c r="K621" s="5">
        <v>-1.344286198913002E-3</v>
      </c>
      <c r="L621" s="5">
        <v>-1.4905041243004041E-2</v>
      </c>
      <c r="M621" s="5">
        <v>-2.4745001655777591E-3</v>
      </c>
      <c r="N621" s="5">
        <v>8.3170825200082604E-3</v>
      </c>
      <c r="O621" s="5">
        <v>-0.10082830081597859</v>
      </c>
      <c r="P621" s="10">
        <v>-1.5684625137159895E-2</v>
      </c>
      <c r="Q621" s="18">
        <v>2001</v>
      </c>
      <c r="R621" s="14">
        <v>6.4226576624351892E-3</v>
      </c>
      <c r="S621" s="5">
        <v>1.1854204506829977E-2</v>
      </c>
      <c r="T621" s="5">
        <v>3.5399786556808151E-2</v>
      </c>
      <c r="U621" s="5">
        <v>-1.2649655417784639E-3</v>
      </c>
      <c r="V621" s="5">
        <v>-1.0672157703943363E-2</v>
      </c>
      <c r="W621" s="5">
        <v>5.0838687544061774E-3</v>
      </c>
      <c r="X621" s="5">
        <v>-9.9020242006272949E-3</v>
      </c>
      <c r="Y621" s="5">
        <v>2.7529952517043044E-3</v>
      </c>
      <c r="Z621" s="5">
        <v>1.32040049562168E-2</v>
      </c>
      <c r="AA621" s="5">
        <v>-1.1921810964057266E-2</v>
      </c>
    </row>
    <row r="622" spans="1:27" x14ac:dyDescent="0.35">
      <c r="A622" s="61">
        <v>37134</v>
      </c>
      <c r="B622">
        <v>3.4373</v>
      </c>
      <c r="C622" s="1" t="str">
        <f t="shared" si="7"/>
        <v/>
      </c>
      <c r="D622" s="2">
        <v>2001</v>
      </c>
      <c r="E622" s="9">
        <v>9</v>
      </c>
      <c r="F622" s="5">
        <v>-8.361320482248262E-2</v>
      </c>
      <c r="G622" s="5">
        <v>-6.1644352769600751E-2</v>
      </c>
      <c r="H622" s="5">
        <v>-1.0942434342621127E-2</v>
      </c>
      <c r="I622" s="5">
        <v>-8.4319126549647239E-2</v>
      </c>
      <c r="J622" s="5">
        <v>-0.10627059897892593</v>
      </c>
      <c r="K622" s="5">
        <v>-6.1755634832109878E-2</v>
      </c>
      <c r="L622" s="5">
        <v>-0.10322455705252201</v>
      </c>
      <c r="M622" s="5">
        <v>-9.7607145375501289E-2</v>
      </c>
      <c r="N622" s="5">
        <v>-0.10062174630293191</v>
      </c>
      <c r="O622" s="5">
        <v>-0.45577121770283613</v>
      </c>
      <c r="P622" s="10">
        <v>-0.12332866689889065</v>
      </c>
      <c r="Q622" s="18">
        <v>2001</v>
      </c>
      <c r="R622" s="14">
        <v>-8.1905979984705085E-2</v>
      </c>
      <c r="S622" s="5">
        <v>-6.0010890821771343E-2</v>
      </c>
      <c r="T622" s="5">
        <v>-7.6612594133078291E-3</v>
      </c>
      <c r="U622" s="5">
        <v>-8.2832819373034008E-2</v>
      </c>
      <c r="V622" s="5">
        <v>-0.10474940917820605</v>
      </c>
      <c r="W622" s="5">
        <v>-5.9808486829484177E-2</v>
      </c>
      <c r="X622" s="5">
        <v>-0.10166446941235829</v>
      </c>
      <c r="Y622" s="5">
        <v>-9.6214533816057185E-2</v>
      </c>
      <c r="Z622" s="5">
        <v>-9.9145359738058825E-2</v>
      </c>
      <c r="AA622" s="5">
        <v>-0.121002555482773</v>
      </c>
    </row>
    <row r="623" spans="1:27" x14ac:dyDescent="0.35">
      <c r="A623" s="61">
        <v>37162</v>
      </c>
      <c r="B623">
        <v>2.7959000000000001</v>
      </c>
      <c r="C623" s="1" t="str">
        <f t="shared" si="7"/>
        <v/>
      </c>
      <c r="D623" s="2">
        <v>2001</v>
      </c>
      <c r="E623" s="9">
        <v>10</v>
      </c>
      <c r="F623" s="5">
        <v>1.5625998477710457E-2</v>
      </c>
      <c r="G623" s="5">
        <v>2.2011668994821619E-2</v>
      </c>
      <c r="H623" s="5">
        <v>2.2590899355774612E-2</v>
      </c>
      <c r="I623" s="5">
        <v>3.1570026324454305E-2</v>
      </c>
      <c r="J623" s="5">
        <v>3.1882318740286908E-2</v>
      </c>
      <c r="K623" s="5">
        <v>1.7165683863937096E-2</v>
      </c>
      <c r="L623" s="5">
        <v>3.1144121917727641E-2</v>
      </c>
      <c r="M623" s="5">
        <v>4.004610948993393E-2</v>
      </c>
      <c r="N623" s="5">
        <v>5.3963810694105628E-2</v>
      </c>
      <c r="O623" s="5">
        <v>6.8098361867759194E-2</v>
      </c>
      <c r="P623" s="10">
        <v>3.554353112204036E-2</v>
      </c>
      <c r="Q623" s="18">
        <v>2001</v>
      </c>
      <c r="R623" s="14">
        <v>1.5767058314335235E-2</v>
      </c>
      <c r="S623" s="5">
        <v>2.2107788742275203E-2</v>
      </c>
      <c r="T623" s="5">
        <v>2.2970568646812302E-2</v>
      </c>
      <c r="U623" s="5">
        <v>3.1935214601046626E-2</v>
      </c>
      <c r="V623" s="5">
        <v>3.2194454000488336E-2</v>
      </c>
      <c r="W623" s="5">
        <v>1.7228760969593793E-2</v>
      </c>
      <c r="X623" s="5">
        <v>3.14665664620013E-2</v>
      </c>
      <c r="Y623" s="5">
        <v>4.0275074173514544E-2</v>
      </c>
      <c r="Z623" s="5">
        <v>5.4072844007099184E-2</v>
      </c>
      <c r="AA623" s="5">
        <v>3.6000345150688673E-2</v>
      </c>
    </row>
    <row r="624" spans="1:27" x14ac:dyDescent="0.35">
      <c r="A624" s="61">
        <v>37195</v>
      </c>
      <c r="B624">
        <v>2.1947999999999999</v>
      </c>
      <c r="C624" s="1" t="str">
        <f t="shared" si="7"/>
        <v/>
      </c>
      <c r="D624" s="2">
        <v>2001</v>
      </c>
      <c r="E624" s="9">
        <v>11</v>
      </c>
      <c r="F624" s="5">
        <v>-2.5686110364000158E-2</v>
      </c>
      <c r="G624" s="5">
        <v>-1.0698163560820593E-2</v>
      </c>
      <c r="H624" s="5">
        <v>3.4829084318304691E-2</v>
      </c>
      <c r="I624" s="5">
        <v>-8.6795094067813466E-3</v>
      </c>
      <c r="J624" s="5">
        <v>-1.3030706386825755E-3</v>
      </c>
      <c r="K624" s="5">
        <v>3.2211192341059171E-3</v>
      </c>
      <c r="L624" s="5">
        <v>4.1940093484060283E-4</v>
      </c>
      <c r="M624" s="5">
        <v>-2.744922932557365E-3</v>
      </c>
      <c r="N624" s="5">
        <v>-9.1990577088607202E-3</v>
      </c>
      <c r="O624" s="5">
        <v>5.0888053890168358E-2</v>
      </c>
      <c r="P624" s="10">
        <v>3.8995861139410528E-3</v>
      </c>
      <c r="Q624" s="18">
        <v>2001</v>
      </c>
      <c r="R624" s="14">
        <v>-1.8641363348866073E-2</v>
      </c>
      <c r="S624" s="5">
        <v>-3.4756892695202773E-3</v>
      </c>
      <c r="T624" s="5">
        <v>4.3491710018636137E-2</v>
      </c>
      <c r="U624" s="5">
        <v>-3.5027517802592063E-3</v>
      </c>
      <c r="V624" s="5">
        <v>3.2599663787786859E-3</v>
      </c>
      <c r="W624" s="5">
        <v>1.0092169568421631E-2</v>
      </c>
      <c r="X624" s="5">
        <v>5.1094832184296144E-3</v>
      </c>
      <c r="Y624" s="5">
        <v>2.2190059072776424E-3</v>
      </c>
      <c r="Z624" s="5">
        <v>-4.7090000420053129E-3</v>
      </c>
      <c r="AA624" s="5">
        <v>7.4599689778745409E-3</v>
      </c>
    </row>
    <row r="625" spans="1:27" x14ac:dyDescent="0.35">
      <c r="A625" s="61">
        <v>37225</v>
      </c>
      <c r="B625">
        <v>1.8978000000000002</v>
      </c>
      <c r="C625" s="1" t="str">
        <f t="shared" si="7"/>
        <v/>
      </c>
      <c r="D625" s="2">
        <v>2001</v>
      </c>
      <c r="E625" s="9">
        <v>12</v>
      </c>
      <c r="F625" s="5">
        <v>5.3362501116020825E-2</v>
      </c>
      <c r="G625" s="5">
        <v>5.8987173311731561E-2</v>
      </c>
      <c r="H625" s="5">
        <v>0.10374669895795179</v>
      </c>
      <c r="I625" s="5">
        <v>4.0992748619070492E-2</v>
      </c>
      <c r="J625" s="5">
        <v>3.4614760572634601E-2</v>
      </c>
      <c r="K625" s="5">
        <v>5.8673632808165489E-2</v>
      </c>
      <c r="L625" s="5">
        <v>3.6678105112420818E-2</v>
      </c>
      <c r="M625" s="5">
        <v>4.3100612291122498E-2</v>
      </c>
      <c r="N625" s="5">
        <v>4.4615574612691007E-2</v>
      </c>
      <c r="O625" s="5">
        <v>-2.6478672406619781E-2</v>
      </c>
      <c r="P625" s="10">
        <v>3.6588275051982699E-2</v>
      </c>
      <c r="Q625" s="18">
        <v>2001</v>
      </c>
      <c r="R625" s="14">
        <v>5.5711391040655409E-2</v>
      </c>
      <c r="S625" s="5">
        <v>6.0510434890826907E-2</v>
      </c>
      <c r="T625" s="5">
        <v>0.10221860633414587</v>
      </c>
      <c r="U625" s="5">
        <v>4.317474985549602E-2</v>
      </c>
      <c r="V625" s="5">
        <v>3.7083420821656325E-2</v>
      </c>
      <c r="W625" s="5">
        <v>6.03283395111174E-2</v>
      </c>
      <c r="X625" s="5">
        <v>3.9011422307952758E-2</v>
      </c>
      <c r="Y625" s="5">
        <v>4.5036854269154686E-2</v>
      </c>
      <c r="Z625" s="5">
        <v>4.6665177593201913E-2</v>
      </c>
      <c r="AA625" s="5">
        <v>3.9527470737470975E-2</v>
      </c>
    </row>
    <row r="626" spans="1:27" x14ac:dyDescent="0.35">
      <c r="A626" s="61">
        <v>37256</v>
      </c>
      <c r="B626">
        <v>1.7193000000000001</v>
      </c>
      <c r="C626" s="1">
        <f t="shared" si="7"/>
        <v>1.7193000000000001</v>
      </c>
      <c r="D626" s="2">
        <v>2002</v>
      </c>
      <c r="E626" s="9">
        <v>1</v>
      </c>
      <c r="F626" s="5">
        <v>-4.1692993186729886E-2</v>
      </c>
      <c r="G626" s="5">
        <v>6.4547844311161643E-3</v>
      </c>
      <c r="H626" s="5">
        <v>0.15869140590964401</v>
      </c>
      <c r="I626" s="5">
        <v>-2.0981940212810541E-2</v>
      </c>
      <c r="J626" s="5">
        <v>-3.0132932021946182E-2</v>
      </c>
      <c r="K626" s="5">
        <v>1.8659983430853323E-2</v>
      </c>
      <c r="L626" s="5">
        <v>-2.3524657676291614E-2</v>
      </c>
      <c r="M626" s="5">
        <v>-7.7877092338663884E-3</v>
      </c>
      <c r="N626" s="5">
        <v>-4.0820001463416564E-3</v>
      </c>
      <c r="O626" s="5">
        <v>-0.23362275780761532</v>
      </c>
      <c r="P626" s="10">
        <v>-1.7077625890533354E-2</v>
      </c>
      <c r="Q626" s="18">
        <v>2002</v>
      </c>
      <c r="R626" s="14">
        <v>-3.982781049149977E-2</v>
      </c>
      <c r="S626" s="5">
        <v>8.1585913001896108E-3</v>
      </c>
      <c r="T626" s="5">
        <v>0.15992566300307989</v>
      </c>
      <c r="U626" s="5">
        <v>-1.963685007803256E-2</v>
      </c>
      <c r="V626" s="5">
        <v>-2.8189569204607606E-2</v>
      </c>
      <c r="W626" s="5">
        <v>2.1265405368296516E-2</v>
      </c>
      <c r="X626" s="5">
        <v>-2.1544774881372571E-2</v>
      </c>
      <c r="Y626" s="5">
        <v>-6.0289695423864243E-3</v>
      </c>
      <c r="Z626" s="5">
        <v>-3.2979226104377099E-3</v>
      </c>
      <c r="AA626" s="5">
        <v>-1.5822337866656655E-2</v>
      </c>
    </row>
    <row r="627" spans="1:27" x14ac:dyDescent="0.35">
      <c r="A627" s="61">
        <v>37287</v>
      </c>
      <c r="B627">
        <v>1.6752</v>
      </c>
      <c r="C627" s="1" t="str">
        <f t="shared" si="7"/>
        <v/>
      </c>
      <c r="D627" s="2">
        <v>2002</v>
      </c>
      <c r="E627" s="9">
        <v>2</v>
      </c>
      <c r="F627" s="5">
        <v>-1.1082734480454395E-2</v>
      </c>
      <c r="G627" s="5">
        <v>-4.0346094090918478E-3</v>
      </c>
      <c r="H627" s="5">
        <v>2.6752667696524138E-2</v>
      </c>
      <c r="I627" s="5">
        <v>-1.3470758084731409E-2</v>
      </c>
      <c r="J627" s="5">
        <v>-2.1733907538234957E-2</v>
      </c>
      <c r="K627" s="5">
        <v>2.5548007340815571E-3</v>
      </c>
      <c r="L627" s="5">
        <v>-1.925550033423858E-2</v>
      </c>
      <c r="M627" s="5">
        <v>-1.6577924890297725E-2</v>
      </c>
      <c r="N627" s="5">
        <v>-2.2390694098080734E-2</v>
      </c>
      <c r="O627" s="5">
        <v>-0.41472023247366285</v>
      </c>
      <c r="P627" s="10">
        <v>-2.7909198134575316E-2</v>
      </c>
      <c r="Q627" s="18">
        <v>2002</v>
      </c>
      <c r="R627" s="14">
        <v>-5.0447771275112033E-3</v>
      </c>
      <c r="S627" s="5">
        <v>1.441064820495077E-3</v>
      </c>
      <c r="T627" s="5">
        <v>3.2415313316648715E-2</v>
      </c>
      <c r="U627" s="5">
        <v>-8.8944822989071755E-3</v>
      </c>
      <c r="V627" s="5">
        <v>-1.8043978976696781E-2</v>
      </c>
      <c r="W627" s="5">
        <v>6.8425586534510419E-3</v>
      </c>
      <c r="X627" s="5">
        <v>-1.5518966521045808E-2</v>
      </c>
      <c r="Y627" s="5">
        <v>-1.2676973768836895E-2</v>
      </c>
      <c r="Z627" s="5">
        <v>-1.8309359981003297E-2</v>
      </c>
      <c r="AA627" s="5">
        <v>-2.434759745473742E-2</v>
      </c>
    </row>
    <row r="628" spans="1:27" x14ac:dyDescent="0.35">
      <c r="A628" s="61">
        <v>37315</v>
      </c>
      <c r="B628">
        <v>1.7473000000000001</v>
      </c>
      <c r="C628" s="1" t="str">
        <f t="shared" si="7"/>
        <v/>
      </c>
      <c r="D628" s="2">
        <v>2002</v>
      </c>
      <c r="E628" s="9">
        <v>3</v>
      </c>
      <c r="F628" s="5">
        <v>0.10116966046586451</v>
      </c>
      <c r="G628" s="5">
        <v>7.4629946688325233E-2</v>
      </c>
      <c r="H628" s="5">
        <v>-2.1470733423574154E-2</v>
      </c>
      <c r="I628" s="5">
        <v>9.9536837282566432E-2</v>
      </c>
      <c r="J628" s="5">
        <v>0.11005256572914854</v>
      </c>
      <c r="K628" s="5">
        <v>6.3094211475219195E-2</v>
      </c>
      <c r="L628" s="5">
        <v>0.10368321157273265</v>
      </c>
      <c r="M628" s="5">
        <v>0.10156002126818085</v>
      </c>
      <c r="N628" s="5">
        <v>0.11161335382097264</v>
      </c>
      <c r="O628" s="5">
        <v>0.60842225076661782</v>
      </c>
      <c r="P628" s="10">
        <v>0.10688410398449354</v>
      </c>
      <c r="Q628" s="18">
        <v>2002</v>
      </c>
      <c r="R628" s="14">
        <v>0.1028909070554789</v>
      </c>
      <c r="S628" s="5">
        <v>7.588452777117731E-2</v>
      </c>
      <c r="T628" s="5">
        <v>-2.1384524443875352E-2</v>
      </c>
      <c r="U628" s="5">
        <v>0.10124564273248464</v>
      </c>
      <c r="V628" s="5">
        <v>0.1117875989423343</v>
      </c>
      <c r="W628" s="5">
        <v>6.4285957620804038E-2</v>
      </c>
      <c r="X628" s="5">
        <v>0.10530588820491747</v>
      </c>
      <c r="Y628" s="5">
        <v>0.10280012268432014</v>
      </c>
      <c r="Z628" s="5">
        <v>0.1131287579061554</v>
      </c>
      <c r="AA628" s="5">
        <v>0.10929378136435271</v>
      </c>
    </row>
    <row r="629" spans="1:27" x14ac:dyDescent="0.35">
      <c r="A629" s="61">
        <v>37344</v>
      </c>
      <c r="B629">
        <v>1.8129999999999999</v>
      </c>
      <c r="C629" s="1" t="str">
        <f t="shared" si="7"/>
        <v/>
      </c>
      <c r="D629" s="2">
        <v>2002</v>
      </c>
      <c r="E629" s="9">
        <v>4</v>
      </c>
      <c r="F629" s="5">
        <v>6.7998226017553769E-3</v>
      </c>
      <c r="G629" s="5">
        <v>2.8902351550678052E-2</v>
      </c>
      <c r="H629" s="5">
        <v>0.10109189466120402</v>
      </c>
      <c r="I629" s="5">
        <v>1.614821982777399E-2</v>
      </c>
      <c r="J629" s="5">
        <v>1.569084495361742E-2</v>
      </c>
      <c r="K629" s="5">
        <v>4.3498220704277078E-2</v>
      </c>
      <c r="L629" s="5">
        <v>1.992128235011522E-2</v>
      </c>
      <c r="M629" s="5">
        <v>1.6679098981214228E-2</v>
      </c>
      <c r="N629" s="5">
        <v>2.8710429400275374E-3</v>
      </c>
      <c r="O629" s="5">
        <v>-0.15609468648276681</v>
      </c>
      <c r="P629" s="10">
        <v>1.3318240325591153E-2</v>
      </c>
      <c r="Q629" s="18">
        <v>2002</v>
      </c>
      <c r="R629" s="14">
        <v>7.220023332469217E-3</v>
      </c>
      <c r="S629" s="5">
        <v>2.9207504356574984E-2</v>
      </c>
      <c r="T629" s="5">
        <v>0.10147745693772259</v>
      </c>
      <c r="U629" s="5">
        <v>1.6516387567191759E-2</v>
      </c>
      <c r="V629" s="5">
        <v>1.6073151000360816E-2</v>
      </c>
      <c r="W629" s="5">
        <v>4.3753901787113483E-2</v>
      </c>
      <c r="X629" s="5">
        <v>2.030901217793156E-2</v>
      </c>
      <c r="Y629" s="5">
        <v>1.7170768369192679E-2</v>
      </c>
      <c r="Z629" s="5">
        <v>3.3301005359700382E-3</v>
      </c>
      <c r="AA629" s="5">
        <v>1.3808631042523849E-2</v>
      </c>
    </row>
    <row r="630" spans="1:27" x14ac:dyDescent="0.35">
      <c r="A630" s="61">
        <v>37376</v>
      </c>
      <c r="B630">
        <v>1.7368999999999999</v>
      </c>
      <c r="C630" s="1" t="str">
        <f t="shared" si="7"/>
        <v/>
      </c>
      <c r="D630" s="2">
        <v>2002</v>
      </c>
      <c r="E630" s="9">
        <v>5</v>
      </c>
      <c r="F630" s="5">
        <v>-7.9288632278922438E-2</v>
      </c>
      <c r="G630" s="5">
        <v>-5.7052151683324746E-2</v>
      </c>
      <c r="H630" s="5">
        <v>-6.9526532085266977E-4</v>
      </c>
      <c r="I630" s="5">
        <v>-5.4121994905371236E-2</v>
      </c>
      <c r="J630" s="5">
        <v>-4.0124699540724618E-2</v>
      </c>
      <c r="K630" s="5">
        <v>-2.7736476522947685E-2</v>
      </c>
      <c r="L630" s="5">
        <v>-3.6558444327293445E-2</v>
      </c>
      <c r="M630" s="5">
        <v>-4.4197650508064582E-2</v>
      </c>
      <c r="N630" s="5">
        <v>-7.1565848865257062E-2</v>
      </c>
      <c r="O630" s="5">
        <v>-0.22460121819273968</v>
      </c>
      <c r="P630" s="10">
        <v>-4.5203357186534628E-2</v>
      </c>
      <c r="Q630" s="18">
        <v>2002</v>
      </c>
      <c r="R630" s="14">
        <v>-7.2431629676764364E-2</v>
      </c>
      <c r="S630" s="5">
        <v>-5.0732537447240954E-2</v>
      </c>
      <c r="T630" s="5">
        <v>5.3746718040927335E-3</v>
      </c>
      <c r="U630" s="5">
        <v>-4.9436149464935381E-2</v>
      </c>
      <c r="V630" s="5">
        <v>-3.5762308373408866E-2</v>
      </c>
      <c r="W630" s="5">
        <v>-2.1843626380101684E-2</v>
      </c>
      <c r="X630" s="5">
        <v>-3.2127117298766356E-2</v>
      </c>
      <c r="Y630" s="5">
        <v>-3.9413358120703651E-2</v>
      </c>
      <c r="Z630" s="5">
        <v>-6.723972682340866E-2</v>
      </c>
      <c r="AA630" s="5">
        <v>-4.1745332942812269E-2</v>
      </c>
    </row>
    <row r="631" spans="1:27" x14ac:dyDescent="0.35">
      <c r="A631" s="61">
        <v>37407</v>
      </c>
      <c r="B631">
        <v>1.7450999999999999</v>
      </c>
      <c r="C631" s="1" t="str">
        <f t="shared" si="7"/>
        <v/>
      </c>
      <c r="D631" s="2">
        <v>2002</v>
      </c>
      <c r="E631" s="9">
        <v>6</v>
      </c>
      <c r="F631" s="5">
        <v>-5.7203658823102368E-2</v>
      </c>
      <c r="G631" s="5">
        <v>-4.7331947173245972E-2</v>
      </c>
      <c r="H631" s="5">
        <v>4.2392015680443283E-2</v>
      </c>
      <c r="I631" s="5">
        <v>-7.7310622999197498E-2</v>
      </c>
      <c r="J631" s="5">
        <v>-8.3012257291149E-2</v>
      </c>
      <c r="K631" s="5">
        <v>-3.7110752194839718E-2</v>
      </c>
      <c r="L631" s="5">
        <v>-7.6838027181491214E-2</v>
      </c>
      <c r="M631" s="5">
        <v>-7.7899617304872257E-2</v>
      </c>
      <c r="N631" s="5">
        <v>-9.6619662737463752E-2</v>
      </c>
      <c r="O631" s="5">
        <v>-0.39185131007677793</v>
      </c>
      <c r="P631" s="10">
        <v>-8.0129256468520912E-2</v>
      </c>
      <c r="Q631" s="18">
        <v>2002</v>
      </c>
      <c r="R631" s="14">
        <v>-5.4143888567468886E-2</v>
      </c>
      <c r="S631" s="5">
        <v>-4.5120257842563266E-2</v>
      </c>
      <c r="T631" s="5">
        <v>4.2076774690429454E-2</v>
      </c>
      <c r="U631" s="5">
        <v>-7.449355708405872E-2</v>
      </c>
      <c r="V631" s="5">
        <v>-7.9924390483918528E-2</v>
      </c>
      <c r="W631" s="5">
        <v>-3.4953269874229281E-2</v>
      </c>
      <c r="X631" s="5">
        <v>-7.3916054044194102E-2</v>
      </c>
      <c r="Y631" s="5">
        <v>-7.5114354724854143E-2</v>
      </c>
      <c r="Z631" s="5">
        <v>-9.3470474772828369E-2</v>
      </c>
      <c r="AA631" s="5">
        <v>-7.6598164504228045E-2</v>
      </c>
    </row>
    <row r="632" spans="1:27" x14ac:dyDescent="0.35">
      <c r="A632" s="61">
        <v>37435</v>
      </c>
      <c r="B632">
        <v>1.7170999999999998</v>
      </c>
      <c r="C632" s="1" t="str">
        <f t="shared" si="7"/>
        <v/>
      </c>
      <c r="D632" s="2">
        <v>2002</v>
      </c>
      <c r="E632" s="9">
        <v>7</v>
      </c>
      <c r="F632" s="5">
        <v>-0.11226813686629514</v>
      </c>
      <c r="G632" s="5">
        <v>-0.67922531549925003</v>
      </c>
      <c r="H632" s="5">
        <v>-0.20729048249497528</v>
      </c>
      <c r="I632" s="5">
        <v>-0.17661599998905134</v>
      </c>
      <c r="J632" s="5">
        <v>-0.21339434210130895</v>
      </c>
      <c r="K632" s="5">
        <v>-0.67384141469501202</v>
      </c>
      <c r="L632" s="5">
        <v>-0.20123471321132391</v>
      </c>
      <c r="M632" s="5">
        <v>-0.13101382173724649</v>
      </c>
      <c r="N632" s="5">
        <v>-0.21334301128596686</v>
      </c>
      <c r="O632" s="5">
        <v>-0.62674198885349641</v>
      </c>
      <c r="P632" s="10">
        <v>-1.1183575741952139</v>
      </c>
      <c r="Q632" s="18">
        <v>2002</v>
      </c>
      <c r="R632" s="14">
        <v>-0.11177985157076654</v>
      </c>
      <c r="S632" s="5">
        <v>-0.68043484777343366</v>
      </c>
      <c r="T632" s="5">
        <v>-0.20648992801537441</v>
      </c>
      <c r="U632" s="5">
        <v>-0.17550806906264926</v>
      </c>
      <c r="V632" s="5">
        <v>-0.21255694061089667</v>
      </c>
      <c r="W632" s="5">
        <v>-0.67479200565000297</v>
      </c>
      <c r="X632" s="5">
        <v>-0.20036370267714415</v>
      </c>
      <c r="Y632" s="5">
        <v>-0.12996137922526368</v>
      </c>
      <c r="Z632" s="5">
        <v>-0.21281736931635406</v>
      </c>
      <c r="AA632" s="5">
        <v>-1.1190900829404002</v>
      </c>
    </row>
    <row r="633" spans="1:27" x14ac:dyDescent="0.35">
      <c r="A633" s="61">
        <v>37468</v>
      </c>
      <c r="B633">
        <v>1.7021999999999999</v>
      </c>
      <c r="C633" s="1" t="str">
        <f t="shared" si="7"/>
        <v/>
      </c>
      <c r="D633" s="2">
        <v>2002</v>
      </c>
      <c r="E633" s="9">
        <v>8</v>
      </c>
      <c r="F633" s="5">
        <v>1.4918110342290094E-2</v>
      </c>
      <c r="G633" s="5">
        <v>0.66410648104453529</v>
      </c>
      <c r="H633" s="5">
        <v>2.9492170845190457E-2</v>
      </c>
      <c r="I633" s="5">
        <v>2.6750305637953539E-2</v>
      </c>
      <c r="J633" s="5">
        <v>3.6360684428812323E-2</v>
      </c>
      <c r="K633" s="5">
        <v>0.61809011797567193</v>
      </c>
      <c r="L633" s="5">
        <v>3.4458340735049553E-2</v>
      </c>
      <c r="M633" s="5">
        <v>2.1089339879688793E-2</v>
      </c>
      <c r="N633" s="5">
        <v>2.3638030087690894E-2</v>
      </c>
      <c r="O633" s="5">
        <v>0.49507898928648547</v>
      </c>
      <c r="P633" s="10">
        <v>-3.1006181581548522</v>
      </c>
      <c r="Q633" s="18">
        <v>2002</v>
      </c>
      <c r="R633" s="14">
        <v>2.4323700606849932E-2</v>
      </c>
      <c r="S633" s="5">
        <v>0.66781431557064019</v>
      </c>
      <c r="T633" s="5">
        <v>3.7276344528374965E-2</v>
      </c>
      <c r="U633" s="5">
        <v>3.4371380046837666E-2</v>
      </c>
      <c r="V633" s="5">
        <v>4.3686429684265254E-2</v>
      </c>
      <c r="W633" s="5">
        <v>0.61791453969103161</v>
      </c>
      <c r="X633" s="5">
        <v>4.1886680968594207E-2</v>
      </c>
      <c r="Y633" s="5">
        <v>2.9305123119721822E-2</v>
      </c>
      <c r="Z633" s="5">
        <v>3.0620252710857561E-2</v>
      </c>
      <c r="AA633" s="5">
        <v>-3.0172356933295119</v>
      </c>
    </row>
    <row r="634" spans="1:27" x14ac:dyDescent="0.35">
      <c r="A634" s="61">
        <v>37498</v>
      </c>
      <c r="B634">
        <v>1.6316999999999999</v>
      </c>
      <c r="C634" s="1" t="str">
        <f t="shared" si="7"/>
        <v/>
      </c>
      <c r="D634" s="2">
        <v>2002</v>
      </c>
      <c r="E634" s="9">
        <v>9</v>
      </c>
      <c r="F634" s="5">
        <v>-0.10568483383675369</v>
      </c>
      <c r="G634" s="5">
        <v>-0.26181838597381246</v>
      </c>
      <c r="H634" s="5">
        <v>-0.11313283153686726</v>
      </c>
      <c r="I634" s="5">
        <v>-0.11017111443540119</v>
      </c>
      <c r="J634" s="5">
        <v>-0.12728969716098879</v>
      </c>
      <c r="K634" s="5">
        <v>-0.24614299565293102</v>
      </c>
      <c r="L634" s="5">
        <v>-0.12308711122942101</v>
      </c>
      <c r="M634" s="5">
        <v>-0.10973578728602083</v>
      </c>
      <c r="N634" s="5">
        <v>-0.12959668099956745</v>
      </c>
      <c r="O634" s="5">
        <v>-0.16345666634392514</v>
      </c>
      <c r="P634" s="10">
        <v>-0.31744781128403976</v>
      </c>
      <c r="Q634" s="18">
        <v>2002</v>
      </c>
      <c r="R634" s="14">
        <v>-0.10433711294788438</v>
      </c>
      <c r="S634" s="5">
        <v>-0.25235925233276402</v>
      </c>
      <c r="T634" s="5">
        <v>-0.11153386829581505</v>
      </c>
      <c r="U634" s="5">
        <v>-0.10839105061508114</v>
      </c>
      <c r="V634" s="5">
        <v>-0.12550135372720464</v>
      </c>
      <c r="W634" s="5">
        <v>-0.23709831832689349</v>
      </c>
      <c r="X634" s="5">
        <v>-0.12127402435907746</v>
      </c>
      <c r="Y634" s="5">
        <v>-0.10814485715646473</v>
      </c>
      <c r="Z634" s="5">
        <v>-0.12736510504115836</v>
      </c>
      <c r="AA634" s="5">
        <v>-0.3349681241448349</v>
      </c>
    </row>
    <row r="635" spans="1:27" x14ac:dyDescent="0.35">
      <c r="A635" s="61">
        <v>37529</v>
      </c>
      <c r="B635">
        <v>1.6463999999999999</v>
      </c>
      <c r="C635" s="1" t="str">
        <f t="shared" si="7"/>
        <v/>
      </c>
      <c r="D635" s="2">
        <v>2002</v>
      </c>
      <c r="E635" s="9">
        <v>10</v>
      </c>
      <c r="F635" s="5">
        <v>-2.1095875493686227E-2</v>
      </c>
      <c r="G635" s="5">
        <v>-1.1771399144894827</v>
      </c>
      <c r="H635" s="5">
        <v>-8.6333759736926613E-2</v>
      </c>
      <c r="I635" s="5">
        <v>-5.6911993982705342E-2</v>
      </c>
      <c r="J635" s="5">
        <v>-6.9232787008866786E-2</v>
      </c>
      <c r="K635" s="5">
        <v>-1.0823495935468697</v>
      </c>
      <c r="L635" s="5">
        <v>-6.6877626965884174E-2</v>
      </c>
      <c r="M635" s="5">
        <v>-2.1545849288932821E-2</v>
      </c>
      <c r="N635" s="5">
        <v>-8.5027308648545713E-2</v>
      </c>
      <c r="O635" s="5">
        <v>-0.29927530432992849</v>
      </c>
      <c r="P635" s="10">
        <v>-1.3002673615259281</v>
      </c>
      <c r="Q635" s="18">
        <v>2002</v>
      </c>
      <c r="R635" s="14">
        <v>-1.8265983285800851E-2</v>
      </c>
      <c r="S635" s="5">
        <v>-1.186619040694086</v>
      </c>
      <c r="T635" s="5">
        <v>-8.4089675311682544E-2</v>
      </c>
      <c r="U635" s="5">
        <v>-5.4075266503416673E-2</v>
      </c>
      <c r="V635" s="5">
        <v>-6.6664509637537797E-2</v>
      </c>
      <c r="W635" s="5">
        <v>-1.0924236495335751</v>
      </c>
      <c r="X635" s="5">
        <v>-6.427343555379128E-2</v>
      </c>
      <c r="Y635" s="5">
        <v>-1.8368247867673146E-2</v>
      </c>
      <c r="Z635" s="5">
        <v>-8.3469150895440575E-2</v>
      </c>
      <c r="AA635" s="5">
        <v>-1.382276390398226</v>
      </c>
    </row>
    <row r="636" spans="1:27" x14ac:dyDescent="0.35">
      <c r="A636" s="61">
        <v>37560</v>
      </c>
      <c r="B636">
        <v>1.5949</v>
      </c>
      <c r="C636" s="1" t="str">
        <f t="shared" si="7"/>
        <v/>
      </c>
      <c r="D636" s="2">
        <v>2002</v>
      </c>
      <c r="E636" s="9">
        <v>11</v>
      </c>
      <c r="F636" s="5">
        <v>4.6071454958421395E-4</v>
      </c>
      <c r="G636" s="5">
        <v>-1.5939167457292698</v>
      </c>
      <c r="H636" s="5">
        <v>5.8592725970913043E-2</v>
      </c>
      <c r="I636" s="5">
        <v>3.6807716362746927E-2</v>
      </c>
      <c r="J636" s="5">
        <v>5.3879562357972505E-2</v>
      </c>
      <c r="K636" s="5">
        <v>-3.3918328104127213</v>
      </c>
      <c r="L636" s="5">
        <v>4.718437238767545E-2</v>
      </c>
      <c r="M636" s="5">
        <v>6.0953508172574338E-3</v>
      </c>
      <c r="N636" s="5">
        <v>6.3368267782502236E-2</v>
      </c>
      <c r="O636" s="5">
        <v>0.18800939595244975</v>
      </c>
      <c r="P636" s="10">
        <v>-1.9137479240933222</v>
      </c>
      <c r="Q636" s="18">
        <v>2002</v>
      </c>
      <c r="R636" s="14">
        <v>8.3996727035892341E-3</v>
      </c>
      <c r="S636" s="5">
        <v>-1.559230739096872</v>
      </c>
      <c r="T636" s="5">
        <v>6.6350335814166855E-2</v>
      </c>
      <c r="U636" s="5">
        <v>4.4042782364878949E-2</v>
      </c>
      <c r="V636" s="5">
        <v>6.0556727736174439E-2</v>
      </c>
      <c r="W636" s="5">
        <v>-3.0724764173636796</v>
      </c>
      <c r="X636" s="5">
        <v>5.4052312729725077E-2</v>
      </c>
      <c r="Y636" s="5">
        <v>1.3512218472081543E-2</v>
      </c>
      <c r="Z636" s="5">
        <v>7.031928853016349E-2</v>
      </c>
      <c r="AA636" s="5">
        <v>-1.4688651365632623</v>
      </c>
    </row>
    <row r="637" spans="1:27" x14ac:dyDescent="0.35">
      <c r="A637" s="61">
        <v>37589</v>
      </c>
      <c r="B637">
        <v>1.2417</v>
      </c>
      <c r="C637" s="1" t="str">
        <f t="shared" si="7"/>
        <v/>
      </c>
      <c r="D637" s="2">
        <v>2002</v>
      </c>
      <c r="E637" s="9">
        <v>12</v>
      </c>
      <c r="F637" s="5">
        <v>5.3855886269455241E-2</v>
      </c>
      <c r="G637" s="5">
        <v>2.3682308957608273</v>
      </c>
      <c r="H637" s="5">
        <v>6.898113817277983E-2</v>
      </c>
      <c r="I637" s="5">
        <v>6.9452776075073455E-2</v>
      </c>
      <c r="J637" s="5">
        <v>6.9160084119148368E-2</v>
      </c>
      <c r="K637" s="5">
        <v>1.3318683525951669</v>
      </c>
      <c r="L637" s="5">
        <v>7.0086678052494855E-2</v>
      </c>
      <c r="M637" s="5">
        <v>6.7309772026646841E-2</v>
      </c>
      <c r="N637" s="5">
        <v>6.1846168355258802E-2</v>
      </c>
      <c r="O637" s="5">
        <v>0.44568424818250396</v>
      </c>
      <c r="P637" s="10">
        <v>6.9731440847043773</v>
      </c>
      <c r="Q637" s="18">
        <v>2002</v>
      </c>
      <c r="R637" s="14">
        <v>5.4744926177235191E-2</v>
      </c>
      <c r="S637" s="5">
        <v>2.4085736935662529</v>
      </c>
      <c r="T637" s="5">
        <v>6.954900299588665E-2</v>
      </c>
      <c r="U637" s="5">
        <v>7.0474659999752665E-2</v>
      </c>
      <c r="V637" s="5">
        <v>7.0342509474088821E-2</v>
      </c>
      <c r="W637" s="5">
        <v>1.3806802260647433</v>
      </c>
      <c r="X637" s="5">
        <v>7.1199188756608411E-2</v>
      </c>
      <c r="Y637" s="5">
        <v>6.8174823693379558E-2</v>
      </c>
      <c r="Z637" s="5">
        <v>6.3409879811861802E-2</v>
      </c>
      <c r="AA637" s="5">
        <v>11.231033184314573</v>
      </c>
    </row>
    <row r="638" spans="1:27" x14ac:dyDescent="0.35">
      <c r="A638" s="61">
        <v>37621</v>
      </c>
      <c r="B638">
        <v>1.1954</v>
      </c>
      <c r="C638" s="1">
        <f t="shared" si="7"/>
        <v>1.1954</v>
      </c>
      <c r="D638" s="2">
        <v>2003</v>
      </c>
      <c r="E638" s="9">
        <v>1</v>
      </c>
      <c r="F638" s="5">
        <v>-3.8267099341151155E-2</v>
      </c>
      <c r="G638" s="5">
        <v>2.6690439013600409E-2</v>
      </c>
      <c r="H638" s="5">
        <v>-2.8129227412687158E-2</v>
      </c>
      <c r="I638" s="5">
        <v>-2.5839135226267549E-2</v>
      </c>
      <c r="J638" s="5">
        <v>-1.1132507404618507E-2</v>
      </c>
      <c r="K638" s="5">
        <v>0.15621866305217519</v>
      </c>
      <c r="L638" s="5">
        <v>-1.6149454634862833E-2</v>
      </c>
      <c r="M638" s="5">
        <v>-3.4721647042069578E-2</v>
      </c>
      <c r="N638" s="5">
        <v>-1.4408219288813136E-2</v>
      </c>
      <c r="O638" s="5">
        <v>0.14722708213100241</v>
      </c>
      <c r="P638" s="10">
        <v>0.5861187218209214</v>
      </c>
      <c r="Q638" s="18">
        <v>2003</v>
      </c>
      <c r="R638" s="14">
        <v>-3.5615132648634813E-2</v>
      </c>
      <c r="S638" s="5">
        <v>-8.1335959730805263E-3</v>
      </c>
      <c r="T638" s="5">
        <v>-2.6598183134499714E-2</v>
      </c>
      <c r="U638" s="5">
        <v>-2.3592429730663601E-2</v>
      </c>
      <c r="V638" s="5">
        <v>-9.3359911845838466E-3</v>
      </c>
      <c r="W638" s="5">
        <v>0.13442502318654376</v>
      </c>
      <c r="X638" s="5">
        <v>-1.4238309313867284E-2</v>
      </c>
      <c r="Y638" s="5">
        <v>-3.197786826725553E-2</v>
      </c>
      <c r="Z638" s="5">
        <v>-1.338736841458818E-2</v>
      </c>
      <c r="AA638" s="5">
        <v>0.62054996254105788</v>
      </c>
    </row>
    <row r="639" spans="1:27" x14ac:dyDescent="0.35">
      <c r="A639" s="61">
        <v>37652</v>
      </c>
      <c r="B639">
        <v>1.1755</v>
      </c>
      <c r="C639" s="1" t="str">
        <f t="shared" si="7"/>
        <v/>
      </c>
      <c r="D639" s="2">
        <v>2003</v>
      </c>
      <c r="E639" s="9">
        <v>2</v>
      </c>
      <c r="F639" s="5">
        <v>-4.6864512560451217E-2</v>
      </c>
      <c r="G639" s="5">
        <v>-1.059683925670224</v>
      </c>
      <c r="H639" s="5">
        <v>-5.6479930217714414E-2</v>
      </c>
      <c r="I639" s="5">
        <v>-4.5633143811299112E-2</v>
      </c>
      <c r="J639" s="5">
        <v>-3.4462523120934584E-2</v>
      </c>
      <c r="K639" s="5">
        <v>-0.52230904516327681</v>
      </c>
      <c r="L639" s="5">
        <v>-4.0091733034049032E-2</v>
      </c>
      <c r="M639" s="5">
        <v>-5.1733806439658754E-2</v>
      </c>
      <c r="N639" s="5">
        <v>-4.3902182772515737E-2</v>
      </c>
      <c r="O639" s="5">
        <v>-5.1229486139891228E-2</v>
      </c>
      <c r="P639" s="10">
        <v>1.4047300029713231E-2</v>
      </c>
      <c r="Q639" s="18">
        <v>2003</v>
      </c>
      <c r="R639" s="14">
        <v>-3.8920869728058763E-2</v>
      </c>
      <c r="S639" s="5">
        <v>-1.1533052967345889</v>
      </c>
      <c r="T639" s="5">
        <v>-5.0777931379419078E-2</v>
      </c>
      <c r="U639" s="5">
        <v>-3.9926537502707679E-2</v>
      </c>
      <c r="V639" s="5">
        <v>-2.9256974506329456E-2</v>
      </c>
      <c r="W639" s="5">
        <v>-0.57169304042590308</v>
      </c>
      <c r="X639" s="5">
        <v>-3.4646755759735914E-2</v>
      </c>
      <c r="Y639" s="5">
        <v>-4.4594768079485078E-2</v>
      </c>
      <c r="Z639" s="5">
        <v>-3.8379595436691484E-2</v>
      </c>
      <c r="AA639" s="5">
        <v>1.172245733500539E-2</v>
      </c>
    </row>
    <row r="640" spans="1:27" x14ac:dyDescent="0.35">
      <c r="A640" s="61">
        <v>37680</v>
      </c>
      <c r="B640">
        <v>1.1717</v>
      </c>
      <c r="C640" s="1" t="str">
        <f t="shared" si="7"/>
        <v/>
      </c>
      <c r="D640" s="2">
        <v>2003</v>
      </c>
      <c r="E640" s="9">
        <v>3</v>
      </c>
      <c r="F640" s="5">
        <v>4.2942625026697628E-2</v>
      </c>
      <c r="G640" s="5">
        <v>-20.180523090252755</v>
      </c>
      <c r="H640" s="5">
        <v>7.8626827603069563E-2</v>
      </c>
      <c r="I640" s="5">
        <v>6.8046866597016961E-2</v>
      </c>
      <c r="J640" s="5">
        <v>7.7290427718284982E-2</v>
      </c>
      <c r="K640" s="5">
        <v>1.4974055876829602</v>
      </c>
      <c r="L640" s="5">
        <v>7.3147689993229098E-2</v>
      </c>
      <c r="M640" s="5">
        <v>4.4018444882741793E-2</v>
      </c>
      <c r="N640" s="5">
        <v>7.8225922211140539E-2</v>
      </c>
      <c r="O640" s="5">
        <v>8.5304560101168728E-2</v>
      </c>
      <c r="P640" s="10">
        <v>4.0015453449188165E-2</v>
      </c>
      <c r="Q640" s="18">
        <v>2003</v>
      </c>
      <c r="R640" s="14">
        <v>4.4064833590242811E-2</v>
      </c>
      <c r="S640" s="5">
        <v>-8.5687108758962829</v>
      </c>
      <c r="T640" s="5">
        <v>8.0394188507919323E-2</v>
      </c>
      <c r="U640" s="5">
        <v>6.9777391095417432E-2</v>
      </c>
      <c r="V640" s="5">
        <v>7.8862595748882144E-2</v>
      </c>
      <c r="W640" s="5">
        <v>1.8043104335758895</v>
      </c>
      <c r="X640" s="5">
        <v>7.4778277816028735E-2</v>
      </c>
      <c r="Y640" s="5">
        <v>4.5402377653719503E-2</v>
      </c>
      <c r="Z640" s="5">
        <v>8.0176700115772007E-2</v>
      </c>
      <c r="AA640" s="5">
        <v>2.9302701165826006E-2</v>
      </c>
    </row>
    <row r="641" spans="1:27" x14ac:dyDescent="0.35">
      <c r="A641" s="61">
        <v>37711</v>
      </c>
      <c r="B641">
        <v>1.1373</v>
      </c>
      <c r="C641" s="1" t="str">
        <f t="shared" si="7"/>
        <v/>
      </c>
      <c r="D641" s="2">
        <v>2003</v>
      </c>
      <c r="E641" s="9">
        <v>4</v>
      </c>
      <c r="F641" s="5">
        <v>7.9512300971845709E-2</v>
      </c>
      <c r="G641" s="5">
        <v>1.5956276179407296</v>
      </c>
      <c r="H641" s="5">
        <v>0.13799189085718794</v>
      </c>
      <c r="I641" s="5">
        <v>0.11529763664568152</v>
      </c>
      <c r="J641" s="5">
        <v>0.15928841107422861</v>
      </c>
      <c r="K641" s="5">
        <v>1.2373223461286718</v>
      </c>
      <c r="L641" s="5">
        <v>0.14472828389384307</v>
      </c>
      <c r="M641" s="5">
        <v>8.3843989563288771E-2</v>
      </c>
      <c r="N641" s="5">
        <v>0.15436402102960056</v>
      </c>
      <c r="O641" s="5">
        <v>0.66737612663777957</v>
      </c>
      <c r="P641" s="10">
        <v>1.4419581399883952</v>
      </c>
      <c r="Q641" s="18">
        <v>2003</v>
      </c>
      <c r="R641" s="14">
        <v>7.9936863980160838E-2</v>
      </c>
      <c r="S641" s="5">
        <v>1.6118599107693499</v>
      </c>
      <c r="T641" s="5">
        <v>0.13746488346117619</v>
      </c>
      <c r="U641" s="5">
        <v>0.11531052072683264</v>
      </c>
      <c r="V641" s="5">
        <v>0.15826179395741879</v>
      </c>
      <c r="W641" s="5">
        <v>1.2541543115686593</v>
      </c>
      <c r="X641" s="5">
        <v>0.14397362745426817</v>
      </c>
      <c r="Y641" s="5">
        <v>8.4517524476797723E-2</v>
      </c>
      <c r="Z641" s="5">
        <v>0.15335584767452698</v>
      </c>
      <c r="AA641" s="5">
        <v>1.5088878321909525</v>
      </c>
    </row>
    <row r="642" spans="1:27" x14ac:dyDescent="0.35">
      <c r="A642" s="61">
        <v>37741</v>
      </c>
      <c r="B642">
        <v>1.1393</v>
      </c>
      <c r="C642" s="1" t="str">
        <f t="shared" si="7"/>
        <v/>
      </c>
      <c r="D642" s="2">
        <v>2003</v>
      </c>
      <c r="E642" s="9">
        <v>5</v>
      </c>
      <c r="F642" s="5">
        <v>9.285866341617123E-2</v>
      </c>
      <c r="G642" s="5">
        <v>0.46612151367838495</v>
      </c>
      <c r="H642" s="5">
        <v>0.12652036932076668</v>
      </c>
      <c r="I642" s="5">
        <v>0.11419790470165755</v>
      </c>
      <c r="J642" s="5">
        <v>0.12167806628205227</v>
      </c>
      <c r="K642" s="5">
        <v>0.39153530366734335</v>
      </c>
      <c r="L642" s="5">
        <v>0.1201048585030304</v>
      </c>
      <c r="M642" s="5">
        <v>0.10748033982691502</v>
      </c>
      <c r="N642" s="5">
        <v>0.12069337639116076</v>
      </c>
      <c r="O642" s="5">
        <v>0.32599996228617839</v>
      </c>
      <c r="P642" s="10">
        <v>0.45016304760136711</v>
      </c>
      <c r="Q642" s="18">
        <v>2003</v>
      </c>
      <c r="R642" s="14">
        <v>0.10192583301291169</v>
      </c>
      <c r="S642" s="5">
        <v>0.46810643569333532</v>
      </c>
      <c r="T642" s="5">
        <v>0.13207765553099787</v>
      </c>
      <c r="U642" s="5">
        <v>0.120217635931193</v>
      </c>
      <c r="V642" s="5">
        <v>0.12681359357230765</v>
      </c>
      <c r="W642" s="5">
        <v>0.39167353926854448</v>
      </c>
      <c r="X642" s="5">
        <v>0.1255440545942749</v>
      </c>
      <c r="Y642" s="5">
        <v>0.11477775997746176</v>
      </c>
      <c r="Z642" s="5">
        <v>0.1258746485818284</v>
      </c>
      <c r="AA642" s="5">
        <v>0.45305880718379593</v>
      </c>
    </row>
    <row r="643" spans="1:27" x14ac:dyDescent="0.35">
      <c r="A643" s="61">
        <v>37771</v>
      </c>
      <c r="B643">
        <v>1.0727</v>
      </c>
      <c r="C643" s="1" t="str">
        <f t="shared" si="7"/>
        <v/>
      </c>
      <c r="D643" s="2">
        <v>2003</v>
      </c>
      <c r="E643" s="9">
        <v>6</v>
      </c>
      <c r="F643" s="5">
        <v>2.0792586388770868E-2</v>
      </c>
      <c r="G643" s="5">
        <v>-0.27322270551695049</v>
      </c>
      <c r="H643" s="5">
        <v>-4.1758189310564103E-3</v>
      </c>
      <c r="I643" s="5">
        <v>-6.2489879148348634E-3</v>
      </c>
      <c r="J643" s="5">
        <v>-8.3908159760454088E-3</v>
      </c>
      <c r="K643" s="5">
        <v>-0.2249001032571982</v>
      </c>
      <c r="L643" s="5">
        <v>-7.868837998135602E-3</v>
      </c>
      <c r="M643" s="5">
        <v>-6.9033478553469797E-3</v>
      </c>
      <c r="N643" s="5">
        <v>9.3218058155629703E-3</v>
      </c>
      <c r="O643" s="5">
        <v>-0.20594385312008498</v>
      </c>
      <c r="P643" s="10">
        <v>-0.29662501348564374</v>
      </c>
      <c r="Q643" s="18">
        <v>2003</v>
      </c>
      <c r="R643" s="14">
        <v>2.1311845862320926E-2</v>
      </c>
      <c r="S643" s="5">
        <v>-0.27875399311288707</v>
      </c>
      <c r="T643" s="5">
        <v>-3.4845108636857892E-3</v>
      </c>
      <c r="U643" s="5">
        <v>-5.0742039998563065E-3</v>
      </c>
      <c r="V643" s="5">
        <v>-7.0465628729610239E-3</v>
      </c>
      <c r="W643" s="5">
        <v>-0.2286568844360462</v>
      </c>
      <c r="X643" s="5">
        <v>-6.5352240086133558E-3</v>
      </c>
      <c r="Y643" s="5">
        <v>-5.1941791041282687E-3</v>
      </c>
      <c r="Z643" s="5">
        <v>1.0391149609398326E-2</v>
      </c>
      <c r="AA643" s="5">
        <v>-0.30293420956089995</v>
      </c>
    </row>
    <row r="644" spans="1:27" x14ac:dyDescent="0.35">
      <c r="A644" s="61">
        <v>37802</v>
      </c>
      <c r="B644">
        <v>0.92130000000000001</v>
      </c>
      <c r="C644" s="1" t="str">
        <f t="shared" si="7"/>
        <v/>
      </c>
      <c r="D644" s="2">
        <v>2003</v>
      </c>
      <c r="E644" s="9">
        <v>7</v>
      </c>
      <c r="F644" s="5">
        <v>-6.3922812582597022E-2</v>
      </c>
      <c r="G644" s="5">
        <v>-3.0343932505861572E-2</v>
      </c>
      <c r="H644" s="5">
        <v>-4.7558759696621981E-2</v>
      </c>
      <c r="I644" s="5">
        <v>-5.1884510908921759E-2</v>
      </c>
      <c r="J644" s="5">
        <v>-5.1649341644969232E-2</v>
      </c>
      <c r="K644" s="5">
        <v>-3.9361440792281918E-2</v>
      </c>
      <c r="L644" s="5">
        <v>-5.3893293068953046E-2</v>
      </c>
      <c r="M644" s="5">
        <v>-5.2737525845068349E-2</v>
      </c>
      <c r="N644" s="5">
        <v>-5.6602210896788449E-2</v>
      </c>
      <c r="O644" s="5">
        <v>-2.5789977601982619E-2</v>
      </c>
      <c r="P644" s="10">
        <v>-3.4609782634504926E-2</v>
      </c>
      <c r="Q644" s="18">
        <v>2003</v>
      </c>
      <c r="R644" s="14">
        <v>-6.1972825524844372E-2</v>
      </c>
      <c r="S644" s="5">
        <v>-2.7316482051568669E-2</v>
      </c>
      <c r="T644" s="5">
        <v>-4.6368616684113483E-2</v>
      </c>
      <c r="U644" s="5">
        <v>-4.9951172322071684E-2</v>
      </c>
      <c r="V644" s="5">
        <v>-4.961510994548346E-2</v>
      </c>
      <c r="W644" s="5">
        <v>-3.5996518750640888E-2</v>
      </c>
      <c r="X644" s="5">
        <v>-5.1675206508097683E-2</v>
      </c>
      <c r="Y644" s="5">
        <v>-5.1092305655880042E-2</v>
      </c>
      <c r="Z644" s="5">
        <v>-5.5147831357826083E-2</v>
      </c>
      <c r="AA644" s="5">
        <v>-3.3975938686403889E-2</v>
      </c>
    </row>
    <row r="645" spans="1:27" x14ac:dyDescent="0.35">
      <c r="A645" s="61">
        <v>37833</v>
      </c>
      <c r="B645">
        <v>0.8982</v>
      </c>
      <c r="C645" s="1" t="str">
        <f t="shared" si="7"/>
        <v/>
      </c>
      <c r="D645" s="2">
        <v>2003</v>
      </c>
      <c r="E645" s="9">
        <v>8</v>
      </c>
      <c r="F645" s="5">
        <v>2.0412580525790962E-2</v>
      </c>
      <c r="G645" s="5">
        <v>2.8171021213542436E-3</v>
      </c>
      <c r="H645" s="5">
        <v>5.354375177709754E-2</v>
      </c>
      <c r="I645" s="5">
        <v>4.0414800814316129E-2</v>
      </c>
      <c r="J645" s="5">
        <v>3.4121102259072819E-2</v>
      </c>
      <c r="K645" s="5">
        <v>1.6557996874850427E-2</v>
      </c>
      <c r="L645" s="5">
        <v>3.1573628819189035E-2</v>
      </c>
      <c r="M645" s="5">
        <v>3.2794208232398279E-2</v>
      </c>
      <c r="N645" s="5">
        <v>5.9468743348800153E-2</v>
      </c>
      <c r="O645" s="5">
        <v>5.9632462604236214E-2</v>
      </c>
      <c r="P645" s="10">
        <v>4.9321950961299314E-2</v>
      </c>
      <c r="Q645" s="18">
        <v>2003</v>
      </c>
      <c r="R645" s="14">
        <v>2.6952664402884057E-2</v>
      </c>
      <c r="S645" s="5">
        <v>6.6535826847275333E-3</v>
      </c>
      <c r="T645" s="5">
        <v>5.7487539773650821E-2</v>
      </c>
      <c r="U645" s="5">
        <v>4.5593622734557408E-2</v>
      </c>
      <c r="V645" s="5">
        <v>3.9246786053027019E-2</v>
      </c>
      <c r="W645" s="5">
        <v>1.9876807471290465E-2</v>
      </c>
      <c r="X645" s="5">
        <v>3.7169450288071934E-2</v>
      </c>
      <c r="Y645" s="5">
        <v>3.7708616460606692E-2</v>
      </c>
      <c r="Z645" s="5">
        <v>6.4238936520004092E-2</v>
      </c>
      <c r="AA645" s="5">
        <v>5.2582010194328163E-2</v>
      </c>
    </row>
    <row r="646" spans="1:27" x14ac:dyDescent="0.35">
      <c r="A646" s="61">
        <v>37862</v>
      </c>
      <c r="B646">
        <v>0.95399999999999996</v>
      </c>
      <c r="C646" s="1" t="str">
        <f t="shared" si="7"/>
        <v/>
      </c>
      <c r="D646" s="2">
        <v>2003</v>
      </c>
      <c r="E646" s="9">
        <v>9</v>
      </c>
      <c r="F646" s="5">
        <v>4.9744770182247169E-2</v>
      </c>
      <c r="G646" s="5">
        <v>3.337545869347288E-2</v>
      </c>
      <c r="H646" s="5">
        <v>6.7577268801995091E-2</v>
      </c>
      <c r="I646" s="5">
        <v>5.5171550799719998E-2</v>
      </c>
      <c r="J646" s="5">
        <v>5.4676997859536648E-2</v>
      </c>
      <c r="K646" s="5">
        <v>3.0310009122737631E-2</v>
      </c>
      <c r="L646" s="5">
        <v>4.7158219559494716E-2</v>
      </c>
      <c r="M646" s="5">
        <v>5.4970252590296406E-2</v>
      </c>
      <c r="N646" s="5">
        <v>5.2503945591099374E-2</v>
      </c>
      <c r="O646" s="5">
        <v>0.13396336162921296</v>
      </c>
      <c r="P646" s="10">
        <v>9.6154802687572455E-2</v>
      </c>
      <c r="Q646" s="18">
        <v>2003</v>
      </c>
      <c r="R646" s="14">
        <v>5.0774229217969535E-2</v>
      </c>
      <c r="S646" s="5">
        <v>3.7008282070464596E-2</v>
      </c>
      <c r="T646" s="5">
        <v>6.8580955168196706E-2</v>
      </c>
      <c r="U646" s="5">
        <v>5.6379042094494417E-2</v>
      </c>
      <c r="V646" s="5">
        <v>5.5769261518545742E-2</v>
      </c>
      <c r="W646" s="5">
        <v>3.3690458669153045E-2</v>
      </c>
      <c r="X646" s="5">
        <v>4.8412485444781973E-2</v>
      </c>
      <c r="Y646" s="5">
        <v>5.6136885370587135E-2</v>
      </c>
      <c r="Z646" s="5">
        <v>5.3790233800507188E-2</v>
      </c>
      <c r="AA646" s="5">
        <v>9.6789272991166367E-2</v>
      </c>
    </row>
    <row r="647" spans="1:27" x14ac:dyDescent="0.35">
      <c r="A647" s="61">
        <v>37894</v>
      </c>
      <c r="B647">
        <v>0.94410000000000005</v>
      </c>
      <c r="C647" s="1" t="str">
        <f t="shared" si="7"/>
        <v/>
      </c>
      <c r="D647" s="2">
        <v>2003</v>
      </c>
      <c r="E647" s="9">
        <v>10</v>
      </c>
      <c r="F647" s="5">
        <v>1.5545447451077899E-2</v>
      </c>
      <c r="G647" s="5">
        <v>-1.292501633528393E-2</v>
      </c>
      <c r="H647" s="5">
        <v>5.4843393764506039E-2</v>
      </c>
      <c r="I647" s="5">
        <v>3.0780903218834518E-2</v>
      </c>
      <c r="J647" s="5">
        <v>2.8335704237371168E-2</v>
      </c>
      <c r="K647" s="5">
        <v>-1.3760622861037807E-2</v>
      </c>
      <c r="L647" s="5">
        <v>1.3657673591962172E-2</v>
      </c>
      <c r="M647" s="5">
        <v>2.432571395653434E-2</v>
      </c>
      <c r="N647" s="5">
        <v>2.8081381980729535E-2</v>
      </c>
      <c r="O647" s="5">
        <v>0.17064911178222247</v>
      </c>
      <c r="P647" s="10">
        <v>0.10514181593727288</v>
      </c>
      <c r="Q647" s="18">
        <v>2003</v>
      </c>
      <c r="R647" s="14">
        <v>1.7297361116099891E-2</v>
      </c>
      <c r="S647" s="5">
        <v>-9.7993776195342726E-3</v>
      </c>
      <c r="T647" s="5">
        <v>5.5648235441726264E-2</v>
      </c>
      <c r="U647" s="5">
        <v>3.2271543278517313E-2</v>
      </c>
      <c r="V647" s="5">
        <v>2.9963244468797737E-2</v>
      </c>
      <c r="W647" s="5">
        <v>-1.0298431777337455E-2</v>
      </c>
      <c r="X647" s="5">
        <v>1.5582416250057119E-2</v>
      </c>
      <c r="Y647" s="5">
        <v>2.57015178024338E-2</v>
      </c>
      <c r="Z647" s="5">
        <v>2.9170217022263363E-2</v>
      </c>
      <c r="AA647" s="5">
        <v>0.10528766410073312</v>
      </c>
    </row>
    <row r="648" spans="1:27" x14ac:dyDescent="0.35">
      <c r="A648" s="61">
        <v>37925</v>
      </c>
      <c r="B648">
        <v>0.92569999999999997</v>
      </c>
      <c r="C648" s="1" t="str">
        <f t="shared" si="7"/>
        <v/>
      </c>
      <c r="D648" s="2">
        <v>2003</v>
      </c>
      <c r="E648" s="9">
        <v>11</v>
      </c>
      <c r="F648" s="5">
        <v>-9.267061799104942E-3</v>
      </c>
      <c r="G648" s="5">
        <v>5.3969768982962858E-3</v>
      </c>
      <c r="H648" s="5">
        <v>-3.2152930843681047E-3</v>
      </c>
      <c r="I648" s="5">
        <v>-6.3224480639526596E-3</v>
      </c>
      <c r="J648" s="5">
        <v>-4.8853579299056151E-3</v>
      </c>
      <c r="K648" s="5">
        <v>5.5545704778318635E-4</v>
      </c>
      <c r="L648" s="5">
        <v>-6.1221255528762474E-3</v>
      </c>
      <c r="M648" s="5">
        <v>-2.465658353266279E-3</v>
      </c>
      <c r="N648" s="5">
        <v>-8.2467824966461767E-3</v>
      </c>
      <c r="O648" s="5">
        <v>5.9557356120347668E-3</v>
      </c>
      <c r="P648" s="10">
        <v>1.1291009601299131E-3</v>
      </c>
      <c r="Q648" s="18">
        <v>2003</v>
      </c>
      <c r="R648" s="14">
        <v>-3.2616678581828314E-3</v>
      </c>
      <c r="S648" s="5">
        <v>9.076039816305519E-3</v>
      </c>
      <c r="T648" s="5">
        <v>5.6909418512495879E-5</v>
      </c>
      <c r="U648" s="5">
        <v>-1.7433397590678231E-3</v>
      </c>
      <c r="V648" s="5">
        <v>-3.2221090350506966E-4</v>
      </c>
      <c r="W648" s="5">
        <v>3.7422915686940112E-3</v>
      </c>
      <c r="X648" s="5">
        <v>-1.005259165074387E-3</v>
      </c>
      <c r="Y648" s="5">
        <v>1.9099496187727116E-3</v>
      </c>
      <c r="Z648" s="5">
        <v>-4.1091451894410599E-3</v>
      </c>
      <c r="AA648" s="5">
        <v>3.6369518221470954E-3</v>
      </c>
    </row>
    <row r="649" spans="1:27" x14ac:dyDescent="0.35">
      <c r="A649" s="61">
        <v>37953</v>
      </c>
      <c r="B649">
        <v>0.93700000000000006</v>
      </c>
      <c r="C649" s="1" t="str">
        <f t="shared" si="7"/>
        <v/>
      </c>
      <c r="D649" s="2">
        <v>2003</v>
      </c>
      <c r="E649" s="9">
        <v>12</v>
      </c>
      <c r="F649" s="5">
        <v>6.9630024220461537E-2</v>
      </c>
      <c r="G649" s="5">
        <v>4.7192581503916781E-2</v>
      </c>
      <c r="H649" s="5">
        <v>6.4177651990200396E-2</v>
      </c>
      <c r="I649" s="5">
        <v>6.3610634436611385E-2</v>
      </c>
      <c r="J649" s="5">
        <v>6.4929743459588157E-2</v>
      </c>
      <c r="K649" s="5">
        <v>4.8077825472857091E-2</v>
      </c>
      <c r="L649" s="5">
        <v>6.517873124711758E-2</v>
      </c>
      <c r="M649" s="5">
        <v>6.7938146214476303E-2</v>
      </c>
      <c r="N649" s="5">
        <v>6.9293002382016217E-2</v>
      </c>
      <c r="O649" s="5">
        <v>6.2954111490951509E-2</v>
      </c>
      <c r="P649" s="10">
        <v>5.8618110402542487E-2</v>
      </c>
      <c r="Q649" s="18">
        <v>2003</v>
      </c>
      <c r="R649" s="14">
        <v>7.0661952879430931E-2</v>
      </c>
      <c r="S649" s="5">
        <v>5.0128870689455415E-2</v>
      </c>
      <c r="T649" s="5">
        <v>6.5121340338919254E-2</v>
      </c>
      <c r="U649" s="5">
        <v>6.4751731393816653E-2</v>
      </c>
      <c r="V649" s="5">
        <v>6.5944288658004502E-2</v>
      </c>
      <c r="W649" s="5">
        <v>5.0856679144016273E-2</v>
      </c>
      <c r="X649" s="5">
        <v>6.6300064656102636E-2</v>
      </c>
      <c r="Y649" s="5">
        <v>6.9003063600973288E-2</v>
      </c>
      <c r="Z649" s="5">
        <v>7.0570903033506743E-2</v>
      </c>
      <c r="AA649" s="5">
        <v>5.9227237892666887E-2</v>
      </c>
    </row>
    <row r="650" spans="1:27" x14ac:dyDescent="0.35">
      <c r="A650" s="61">
        <v>37986</v>
      </c>
      <c r="B650">
        <v>0.89439999999999997</v>
      </c>
      <c r="C650" s="1">
        <f t="shared" si="7"/>
        <v>0.89439999999999997</v>
      </c>
      <c r="D650" s="2">
        <v>2004</v>
      </c>
      <c r="E650" s="9">
        <v>1</v>
      </c>
      <c r="F650" s="5">
        <v>1.8671682612687996E-2</v>
      </c>
      <c r="G650" s="5">
        <v>8.3224248741879097E-3</v>
      </c>
      <c r="H650" s="5">
        <v>2.0357599034219812E-2</v>
      </c>
      <c r="I650" s="5">
        <v>1.9626780387361081E-2</v>
      </c>
      <c r="J650" s="5">
        <v>1.7409834542190701E-2</v>
      </c>
      <c r="K650" s="5">
        <v>5.1525452704638064E-3</v>
      </c>
      <c r="L650" s="5">
        <v>1.5433140183468516E-2</v>
      </c>
      <c r="M650" s="5">
        <v>1.6663412469881067E-2</v>
      </c>
      <c r="N650" s="5">
        <v>1.6405473440773748E-2</v>
      </c>
      <c r="O650" s="5">
        <v>3.3800687680335992E-2</v>
      </c>
      <c r="P650" s="10">
        <v>3.3903233085768023E-2</v>
      </c>
      <c r="Q650" s="18">
        <v>2004</v>
      </c>
      <c r="R650" s="14">
        <v>2.0987614228698246E-2</v>
      </c>
      <c r="S650" s="5">
        <v>1.2780347636032377E-2</v>
      </c>
      <c r="T650" s="5">
        <v>2.2156361936426415E-2</v>
      </c>
      <c r="U650" s="5">
        <v>2.1927785763779694E-2</v>
      </c>
      <c r="V650" s="5">
        <v>1.9908765690621971E-2</v>
      </c>
      <c r="W650" s="5">
        <v>1.0004365499547797E-2</v>
      </c>
      <c r="X650" s="5">
        <v>1.8261591800174646E-2</v>
      </c>
      <c r="Y650" s="5">
        <v>1.9325144791763279E-2</v>
      </c>
      <c r="Z650" s="5">
        <v>1.8311815268427595E-2</v>
      </c>
      <c r="AA650" s="5">
        <v>3.4788418028793525E-2</v>
      </c>
    </row>
    <row r="651" spans="1:27" x14ac:dyDescent="0.35">
      <c r="A651" s="61">
        <v>38016</v>
      </c>
      <c r="B651">
        <v>0.88780000000000003</v>
      </c>
      <c r="C651" s="1" t="str">
        <f t="shared" si="7"/>
        <v/>
      </c>
      <c r="D651" s="2">
        <v>2004</v>
      </c>
      <c r="E651" s="9">
        <v>2</v>
      </c>
      <c r="F651" s="5">
        <v>1.8489068090855026E-2</v>
      </c>
      <c r="G651" s="5">
        <v>6.0525000803964793E-2</v>
      </c>
      <c r="H651" s="5">
        <v>1.206090105979319E-3</v>
      </c>
      <c r="I651" s="5">
        <v>1.6309159118167525E-2</v>
      </c>
      <c r="J651" s="5">
        <v>1.9726931922145946E-2</v>
      </c>
      <c r="K651" s="5">
        <v>6.0154698511011462E-2</v>
      </c>
      <c r="L651" s="5">
        <v>3.0904297633601453E-2</v>
      </c>
      <c r="M651" s="5">
        <v>2.7128192723799981E-2</v>
      </c>
      <c r="N651" s="5">
        <v>1.8517841973177247E-2</v>
      </c>
      <c r="O651" s="5">
        <v>-7.1302403258246341E-2</v>
      </c>
      <c r="P651" s="10">
        <v>-3.0928023631787933E-2</v>
      </c>
      <c r="Q651" s="18">
        <v>2004</v>
      </c>
      <c r="R651" s="14">
        <v>2.4222119942251104E-2</v>
      </c>
      <c r="S651" s="5">
        <v>6.350832479242495E-2</v>
      </c>
      <c r="T651" s="5">
        <v>4.6260639018313315E-3</v>
      </c>
      <c r="U651" s="5">
        <v>2.080657383466656E-2</v>
      </c>
      <c r="V651" s="5">
        <v>2.4165429251605607E-2</v>
      </c>
      <c r="W651" s="5">
        <v>6.2664576334116096E-2</v>
      </c>
      <c r="X651" s="5">
        <v>3.5659774712479247E-2</v>
      </c>
      <c r="Y651" s="5">
        <v>3.1339915662384928E-2</v>
      </c>
      <c r="Z651" s="5">
        <v>2.25256171749725E-2</v>
      </c>
      <c r="AA651" s="5">
        <v>-2.8117516157561237E-2</v>
      </c>
    </row>
    <row r="652" spans="1:27" x14ac:dyDescent="0.35">
      <c r="A652" s="61">
        <v>38044</v>
      </c>
      <c r="B652">
        <v>0.92620000000000002</v>
      </c>
      <c r="C652" s="1" t="str">
        <f t="shared" si="7"/>
        <v/>
      </c>
      <c r="D652" s="2">
        <v>2004</v>
      </c>
      <c r="E652" s="9">
        <v>3</v>
      </c>
      <c r="F652" s="5">
        <v>1.1338433290941058E-2</v>
      </c>
      <c r="G652" s="5">
        <v>3.013890029290062E-2</v>
      </c>
      <c r="H652" s="5">
        <v>5.6904071345741866E-3</v>
      </c>
      <c r="I652" s="5">
        <v>1.0468185815593768E-2</v>
      </c>
      <c r="J652" s="5">
        <v>1.1126725000708392E-2</v>
      </c>
      <c r="K652" s="5">
        <v>3.0924842926971306E-2</v>
      </c>
      <c r="L652" s="5">
        <v>1.8224633733861816E-2</v>
      </c>
      <c r="M652" s="5">
        <v>1.265637690286439E-2</v>
      </c>
      <c r="N652" s="5">
        <v>1.4267486246993612E-2</v>
      </c>
      <c r="O652" s="5">
        <v>-5.3350118053218758E-2</v>
      </c>
      <c r="P652" s="10">
        <v>-1.6403899792015064E-2</v>
      </c>
      <c r="Q652" s="18">
        <v>2004</v>
      </c>
      <c r="R652" s="14">
        <v>1.2709475677159748E-2</v>
      </c>
      <c r="S652" s="5">
        <v>3.4115046703464671E-2</v>
      </c>
      <c r="T652" s="5">
        <v>7.6533307629823195E-3</v>
      </c>
      <c r="U652" s="5">
        <v>1.2297532651196798E-2</v>
      </c>
      <c r="V652" s="5">
        <v>1.2885328882567021E-2</v>
      </c>
      <c r="W652" s="5">
        <v>3.4771238064561089E-2</v>
      </c>
      <c r="X652" s="5">
        <v>1.9992901110630179E-2</v>
      </c>
      <c r="Y652" s="5">
        <v>1.4774648325987221E-2</v>
      </c>
      <c r="Z652" s="5">
        <v>1.6062431026541729E-2</v>
      </c>
      <c r="AA652" s="5">
        <v>-1.4800869360457537E-2</v>
      </c>
    </row>
    <row r="653" spans="1:27" x14ac:dyDescent="0.35">
      <c r="A653" s="61">
        <v>38077</v>
      </c>
      <c r="B653">
        <v>0.94010000000000005</v>
      </c>
      <c r="C653" s="1" t="str">
        <f t="shared" si="7"/>
        <v/>
      </c>
      <c r="D653" s="2">
        <v>2004</v>
      </c>
      <c r="E653" s="9">
        <v>4</v>
      </c>
      <c r="F653" s="5">
        <v>-2.7773783572785066E-2</v>
      </c>
      <c r="G653" s="5">
        <v>-4.2461034790010732E-2</v>
      </c>
      <c r="H653" s="5">
        <v>-1.3330068967257493E-2</v>
      </c>
      <c r="I653" s="5">
        <v>-2.036961651556848E-2</v>
      </c>
      <c r="J653" s="5">
        <v>-1.9927109281141202E-2</v>
      </c>
      <c r="K653" s="5">
        <v>-3.6109658377859434E-2</v>
      </c>
      <c r="L653" s="5">
        <v>-2.4188407217814442E-2</v>
      </c>
      <c r="M653" s="5">
        <v>-1.431970876517193E-2</v>
      </c>
      <c r="N653" s="5">
        <v>-1.895848957501655E-2</v>
      </c>
      <c r="O653" s="5">
        <v>2.1177889831336037E-2</v>
      </c>
      <c r="P653" s="10">
        <v>-5.4878307533689531E-4</v>
      </c>
      <c r="Q653" s="18">
        <v>2004</v>
      </c>
      <c r="R653" s="14">
        <v>-2.6511393869206441E-2</v>
      </c>
      <c r="S653" s="5">
        <v>-3.9879388026188817E-2</v>
      </c>
      <c r="T653" s="5">
        <v>-1.2870425243730575E-2</v>
      </c>
      <c r="U653" s="5">
        <v>-1.9384882402486134E-2</v>
      </c>
      <c r="V653" s="5">
        <v>-1.8789931357313466E-2</v>
      </c>
      <c r="W653" s="5">
        <v>-3.3313320108939136E-2</v>
      </c>
      <c r="X653" s="5">
        <v>-2.2829779146007798E-2</v>
      </c>
      <c r="Y653" s="5">
        <v>-1.3413301133523603E-2</v>
      </c>
      <c r="Z653" s="5">
        <v>-1.8350349735976157E-2</v>
      </c>
      <c r="AA653" s="5">
        <v>-6.2228731875657757E-4</v>
      </c>
    </row>
    <row r="654" spans="1:27" x14ac:dyDescent="0.35">
      <c r="A654" s="61">
        <v>38107</v>
      </c>
      <c r="B654">
        <v>0.94679999999999997</v>
      </c>
      <c r="C654" s="1" t="str">
        <f t="shared" si="7"/>
        <v/>
      </c>
      <c r="D654" s="2">
        <v>2004</v>
      </c>
      <c r="E654" s="9">
        <v>5</v>
      </c>
      <c r="F654" s="5">
        <v>1.1113733297792465E-2</v>
      </c>
      <c r="G654" s="5">
        <v>-5.6217115936975717E-3</v>
      </c>
      <c r="H654" s="5">
        <v>3.7467434959578487E-2</v>
      </c>
      <c r="I654" s="5">
        <v>2.5923706695362404E-2</v>
      </c>
      <c r="J654" s="5">
        <v>2.431399891858085E-2</v>
      </c>
      <c r="K654" s="5">
        <v>1.826509530344347E-3</v>
      </c>
      <c r="L654" s="5">
        <v>1.7848990653792075E-2</v>
      </c>
      <c r="M654" s="5">
        <v>2.475823847079309E-2</v>
      </c>
      <c r="N654" s="5">
        <v>3.2364463220238324E-2</v>
      </c>
      <c r="O654" s="5">
        <v>8.3907758406209648E-2</v>
      </c>
      <c r="P654" s="10">
        <v>5.375334130122629E-2</v>
      </c>
      <c r="Q654" s="18">
        <v>2004</v>
      </c>
      <c r="R654" s="14">
        <v>1.7379852238779653E-2</v>
      </c>
      <c r="S654" s="5">
        <v>-6.753725384026554E-4</v>
      </c>
      <c r="T654" s="5">
        <v>4.063286468363262E-2</v>
      </c>
      <c r="U654" s="5">
        <v>3.0263309243202217E-2</v>
      </c>
      <c r="V654" s="5">
        <v>2.8637428512736374E-2</v>
      </c>
      <c r="W654" s="5">
        <v>6.061683165437445E-3</v>
      </c>
      <c r="X654" s="5">
        <v>2.2797372569923129E-2</v>
      </c>
      <c r="Y654" s="5">
        <v>2.9015776845471193E-2</v>
      </c>
      <c r="Z654" s="5">
        <v>3.5979936660045314E-2</v>
      </c>
      <c r="AA654" s="5">
        <v>5.5849047761827086E-2</v>
      </c>
    </row>
    <row r="655" spans="1:27" x14ac:dyDescent="0.35">
      <c r="A655" s="61">
        <v>38138</v>
      </c>
      <c r="B655">
        <v>1.0236000000000001</v>
      </c>
      <c r="C655" s="1" t="str">
        <f t="shared" si="7"/>
        <v/>
      </c>
      <c r="D655" s="2">
        <v>2004</v>
      </c>
      <c r="E655" s="9">
        <v>6</v>
      </c>
      <c r="F655" s="5">
        <v>1.0455602384307525E-2</v>
      </c>
      <c r="G655" s="5">
        <v>1.2640287896894031E-2</v>
      </c>
      <c r="H655" s="5">
        <v>2.5869943974796798E-2</v>
      </c>
      <c r="I655" s="5">
        <v>2.0443369859193108E-2</v>
      </c>
      <c r="J655" s="5">
        <v>1.9632690349171068E-2</v>
      </c>
      <c r="K655" s="5">
        <v>1.0750701403302969E-2</v>
      </c>
      <c r="L655" s="5">
        <v>1.5335192799408188E-2</v>
      </c>
      <c r="M655" s="5">
        <v>2.3883875745449243E-2</v>
      </c>
      <c r="N655" s="5">
        <v>1.4622560845850573E-2</v>
      </c>
      <c r="O655" s="5">
        <v>5.7440873377539781E-2</v>
      </c>
      <c r="P655" s="10">
        <v>4.6021036082482425E-2</v>
      </c>
      <c r="Q655" s="18">
        <v>2004</v>
      </c>
      <c r="R655" s="14">
        <v>1.1698624020851273E-2</v>
      </c>
      <c r="S655" s="5">
        <v>1.6889081132705742E-2</v>
      </c>
      <c r="T655" s="5">
        <v>2.7303190490865221E-2</v>
      </c>
      <c r="U655" s="5">
        <v>2.1978501274438733E-2</v>
      </c>
      <c r="V655" s="5">
        <v>2.1127685704703685E-2</v>
      </c>
      <c r="W655" s="5">
        <v>1.4913140618289768E-2</v>
      </c>
      <c r="X655" s="5">
        <v>1.712509384431142E-2</v>
      </c>
      <c r="Y655" s="5">
        <v>2.5661179932501024E-2</v>
      </c>
      <c r="Z655" s="5">
        <v>1.6350612209047717E-2</v>
      </c>
      <c r="AA655" s="5">
        <v>4.6727567622798741E-2</v>
      </c>
    </row>
    <row r="656" spans="1:27" x14ac:dyDescent="0.35">
      <c r="A656" s="61">
        <v>38168</v>
      </c>
      <c r="B656">
        <v>1.2589000000000001</v>
      </c>
      <c r="C656" s="1" t="str">
        <f t="shared" si="7"/>
        <v/>
      </c>
      <c r="D656" s="2">
        <v>2004</v>
      </c>
      <c r="E656" s="9">
        <v>7</v>
      </c>
      <c r="F656" s="5">
        <v>1.6762806556999566E-2</v>
      </c>
      <c r="G656" s="5">
        <v>2.2117574065707288E-2</v>
      </c>
      <c r="H656" s="5">
        <v>1.4051307536858224E-2</v>
      </c>
      <c r="I656" s="5">
        <v>1.1507737644851291E-2</v>
      </c>
      <c r="J656" s="5">
        <v>1.2839370036544817E-2</v>
      </c>
      <c r="K656" s="5">
        <v>2.1658666491203054E-2</v>
      </c>
      <c r="L656" s="5">
        <v>1.2960290212560639E-2</v>
      </c>
      <c r="M656" s="5">
        <v>1.3765564093002756E-2</v>
      </c>
      <c r="N656" s="5">
        <v>1.3980419254794013E-2</v>
      </c>
      <c r="O656" s="5">
        <v>-2.4392691970111569E-2</v>
      </c>
      <c r="P656" s="10">
        <v>-9.7101327834003721E-3</v>
      </c>
      <c r="Q656" s="18">
        <v>2004</v>
      </c>
      <c r="R656" s="14">
        <v>1.8448594349803837E-2</v>
      </c>
      <c r="S656" s="5">
        <v>2.4209748597720935E-2</v>
      </c>
      <c r="T656" s="5">
        <v>1.5515514575698379E-2</v>
      </c>
      <c r="U656" s="5">
        <v>1.3174379495124785E-2</v>
      </c>
      <c r="V656" s="5">
        <v>1.4469981186820175E-2</v>
      </c>
      <c r="W656" s="5">
        <v>2.3698736681758467E-2</v>
      </c>
      <c r="X656" s="5">
        <v>1.4614584424245777E-2</v>
      </c>
      <c r="Y656" s="5">
        <v>1.5557295558563066E-2</v>
      </c>
      <c r="Z656" s="5">
        <v>1.5356076203796181E-2</v>
      </c>
      <c r="AA656" s="5">
        <v>-9.2729848300272914E-3</v>
      </c>
    </row>
    <row r="657" spans="1:27" x14ac:dyDescent="0.35">
      <c r="A657" s="61">
        <v>38198</v>
      </c>
      <c r="B657">
        <v>1.3343</v>
      </c>
      <c r="C657" s="1" t="str">
        <f t="shared" si="7"/>
        <v/>
      </c>
      <c r="D657" s="2">
        <v>2004</v>
      </c>
      <c r="E657" s="9">
        <v>8</v>
      </c>
      <c r="F657" s="5">
        <v>3.400297554127945E-2</v>
      </c>
      <c r="G657" s="5">
        <v>4.2057121447661584E-2</v>
      </c>
      <c r="H657" s="5">
        <v>2.3542624794825117E-2</v>
      </c>
      <c r="I657" s="5">
        <v>2.7554619832174498E-2</v>
      </c>
      <c r="J657" s="5">
        <v>2.8981283740159892E-2</v>
      </c>
      <c r="K657" s="5">
        <v>3.8572672846526469E-2</v>
      </c>
      <c r="L657" s="5">
        <v>2.9393985428986486E-2</v>
      </c>
      <c r="M657" s="5">
        <v>3.2327797388184844E-2</v>
      </c>
      <c r="N657" s="5">
        <v>2.6513733425600303E-2</v>
      </c>
      <c r="O657" s="5">
        <v>4.0175205678345219E-2</v>
      </c>
      <c r="P657" s="10">
        <v>3.1072078233035771E-2</v>
      </c>
      <c r="Q657" s="18">
        <v>2004</v>
      </c>
      <c r="R657" s="14">
        <v>3.9747120392166768E-2</v>
      </c>
      <c r="S657" s="5">
        <v>4.6075044085815101E-2</v>
      </c>
      <c r="T657" s="5">
        <v>2.8154443458023131E-2</v>
      </c>
      <c r="U657" s="5">
        <v>3.2252024431782711E-2</v>
      </c>
      <c r="V657" s="5">
        <v>3.3620451842616868E-2</v>
      </c>
      <c r="W657" s="5">
        <v>4.2329602028454538E-2</v>
      </c>
      <c r="X657" s="5">
        <v>3.4091192856611989E-2</v>
      </c>
      <c r="Y657" s="5">
        <v>3.7504818570509121E-2</v>
      </c>
      <c r="Z657" s="5">
        <v>3.1129687577017756E-2</v>
      </c>
      <c r="AA657" s="5">
        <v>3.3442745361983821E-2</v>
      </c>
    </row>
    <row r="658" spans="1:27" x14ac:dyDescent="0.35">
      <c r="A658" s="61">
        <v>38230</v>
      </c>
      <c r="B658">
        <v>1.4828999999999999</v>
      </c>
      <c r="C658" s="1" t="str">
        <f t="shared" si="7"/>
        <v/>
      </c>
      <c r="D658" s="2">
        <v>2004</v>
      </c>
      <c r="E658" s="9">
        <v>9</v>
      </c>
      <c r="F658" s="5">
        <v>1.6710250665187432E-2</v>
      </c>
      <c r="G658" s="5">
        <v>1.4552184310349511E-2</v>
      </c>
      <c r="H658" s="5">
        <v>1.6466546746399257E-2</v>
      </c>
      <c r="I658" s="5">
        <v>1.3243708635668218E-2</v>
      </c>
      <c r="J658" s="5">
        <v>1.2753528176684032E-2</v>
      </c>
      <c r="K658" s="5">
        <v>1.3803596569215988E-2</v>
      </c>
      <c r="L658" s="5">
        <v>1.2815643831889639E-2</v>
      </c>
      <c r="M658" s="5">
        <v>1.425310821306951E-2</v>
      </c>
      <c r="N658" s="5">
        <v>1.1085192474943044E-2</v>
      </c>
      <c r="O658" s="5">
        <v>-7.8120421542826135E-3</v>
      </c>
      <c r="P658" s="10">
        <v>4.1277397544984495E-2</v>
      </c>
      <c r="Q658" s="18">
        <v>2004</v>
      </c>
      <c r="R658" s="14">
        <v>1.7939204645611353E-2</v>
      </c>
      <c r="S658" s="5">
        <v>1.5773227443870851E-2</v>
      </c>
      <c r="T658" s="5">
        <v>1.8153101091728897E-2</v>
      </c>
      <c r="U658" s="5">
        <v>1.4652649073515983E-2</v>
      </c>
      <c r="V658" s="5">
        <v>1.4203198062153359E-2</v>
      </c>
      <c r="W658" s="5">
        <v>1.4995754211937568E-2</v>
      </c>
      <c r="X658" s="5">
        <v>1.4285068836420537E-2</v>
      </c>
      <c r="Y658" s="5">
        <v>1.5449999627816485E-2</v>
      </c>
      <c r="Z658" s="5">
        <v>1.2983342051293666E-2</v>
      </c>
      <c r="AA658" s="5">
        <v>4.2807229915449392E-2</v>
      </c>
    </row>
    <row r="659" spans="1:27" x14ac:dyDescent="0.35">
      <c r="A659" s="61">
        <v>38260</v>
      </c>
      <c r="B659">
        <v>1.6644000000000001</v>
      </c>
      <c r="C659" s="1" t="str">
        <f t="shared" si="7"/>
        <v/>
      </c>
      <c r="D659" s="2">
        <v>2004</v>
      </c>
      <c r="E659" s="9">
        <v>10</v>
      </c>
      <c r="F659" s="5">
        <v>6.9328904761023824E-2</v>
      </c>
      <c r="G659" s="5">
        <v>4.2843866483836118E-2</v>
      </c>
      <c r="H659" s="5">
        <v>8.3578618979230149E-2</v>
      </c>
      <c r="I659" s="5">
        <v>6.7600086484178062E-2</v>
      </c>
      <c r="J659" s="5">
        <v>6.6615809875192056E-2</v>
      </c>
      <c r="K659" s="5">
        <v>4.5157731681991609E-2</v>
      </c>
      <c r="L659" s="5">
        <v>6.6806577127784719E-2</v>
      </c>
      <c r="M659" s="5">
        <v>6.4938081729769934E-2</v>
      </c>
      <c r="N659" s="5">
        <v>6.5458684241262513E-2</v>
      </c>
      <c r="O659" s="5">
        <v>8.6624385458027225E-2</v>
      </c>
      <c r="P659" s="10">
        <v>0.13704109054013003</v>
      </c>
      <c r="Q659" s="18">
        <v>2004</v>
      </c>
      <c r="R659" s="14">
        <v>7.0750317444040423E-2</v>
      </c>
      <c r="S659" s="5">
        <v>4.4787007880550678E-2</v>
      </c>
      <c r="T659" s="5">
        <v>8.4771332745324862E-2</v>
      </c>
      <c r="U659" s="5">
        <v>6.9022796988098822E-2</v>
      </c>
      <c r="V659" s="5">
        <v>6.801596187714419E-2</v>
      </c>
      <c r="W659" s="5">
        <v>4.705386707652541E-2</v>
      </c>
      <c r="X659" s="5">
        <v>6.8224904537196748E-2</v>
      </c>
      <c r="Y659" s="5">
        <v>6.6484585062136281E-2</v>
      </c>
      <c r="Z659" s="5">
        <v>6.6642367310190825E-2</v>
      </c>
      <c r="AA659" s="5">
        <v>0.1372394301551082</v>
      </c>
    </row>
    <row r="660" spans="1:27" x14ac:dyDescent="0.35">
      <c r="A660" s="61">
        <v>38289</v>
      </c>
      <c r="B660">
        <v>1.7707999999999999</v>
      </c>
      <c r="C660" s="1" t="str">
        <f t="shared" si="7"/>
        <v/>
      </c>
      <c r="D660" s="2">
        <v>2004</v>
      </c>
      <c r="E660" s="9">
        <v>11</v>
      </c>
      <c r="F660" s="5">
        <v>4.8085582574271861E-2</v>
      </c>
      <c r="G660" s="5">
        <v>3.9023418646571183E-2</v>
      </c>
      <c r="H660" s="5">
        <v>5.0480719876525797E-2</v>
      </c>
      <c r="I660" s="5">
        <v>5.6843181673359576E-2</v>
      </c>
      <c r="J660" s="5">
        <v>5.4642342580858864E-2</v>
      </c>
      <c r="K660" s="5">
        <v>3.8823161117943837E-2</v>
      </c>
      <c r="L660" s="5">
        <v>5.1814790573529432E-2</v>
      </c>
      <c r="M660" s="5">
        <v>5.1811205140081355E-2</v>
      </c>
      <c r="N660" s="5">
        <v>6.4884653480936361E-2</v>
      </c>
      <c r="O660" s="5">
        <v>0.13850672389421068</v>
      </c>
      <c r="P660" s="10">
        <v>6.4300063180326467E-2</v>
      </c>
      <c r="Q660" s="18">
        <v>2004</v>
      </c>
      <c r="R660" s="14">
        <v>5.3402160545969038E-2</v>
      </c>
      <c r="S660" s="5">
        <v>4.2911874856867434E-2</v>
      </c>
      <c r="T660" s="5">
        <v>5.4656815048423943E-2</v>
      </c>
      <c r="U660" s="5">
        <v>6.104812808983541E-2</v>
      </c>
      <c r="V660" s="5">
        <v>5.8833746893201859E-2</v>
      </c>
      <c r="W660" s="5">
        <v>4.249395559673113E-2</v>
      </c>
      <c r="X660" s="5">
        <v>5.6086498416645883E-2</v>
      </c>
      <c r="Y660" s="5">
        <v>5.6588482055254588E-2</v>
      </c>
      <c r="Z660" s="5">
        <v>6.8910499135092812E-2</v>
      </c>
      <c r="AA660" s="5">
        <v>6.6174962037507154E-2</v>
      </c>
    </row>
    <row r="661" spans="1:27" x14ac:dyDescent="0.35">
      <c r="A661" s="61">
        <v>38321</v>
      </c>
      <c r="B661">
        <v>2.0914000000000001</v>
      </c>
      <c r="C661" s="1" t="str">
        <f t="shared" si="7"/>
        <v/>
      </c>
      <c r="D661" s="2">
        <v>2004</v>
      </c>
      <c r="E661" s="9">
        <v>12</v>
      </c>
      <c r="F661" s="5">
        <v>2.7485359430312502E-2</v>
      </c>
      <c r="G661" s="5">
        <v>2.1062949074341048E-2</v>
      </c>
      <c r="H661" s="5">
        <v>2.5439162775010318E-2</v>
      </c>
      <c r="I661" s="5">
        <v>3.0412245964799807E-2</v>
      </c>
      <c r="J661" s="5">
        <v>2.9355419756241313E-2</v>
      </c>
      <c r="K661" s="5">
        <v>2.1386785815581441E-2</v>
      </c>
      <c r="L661" s="5">
        <v>2.9507663629030668E-2</v>
      </c>
      <c r="M661" s="5">
        <v>2.9831930024282378E-2</v>
      </c>
      <c r="N661" s="5">
        <v>2.9088360334112939E-2</v>
      </c>
      <c r="O661" s="5">
        <v>0.10468975210786172</v>
      </c>
      <c r="P661" s="10">
        <v>5.2622595591021018E-2</v>
      </c>
      <c r="Q661" s="18">
        <v>2004</v>
      </c>
      <c r="R661" s="14">
        <v>2.9579154161394623E-2</v>
      </c>
      <c r="S661" s="5">
        <v>2.2057027211013422E-2</v>
      </c>
      <c r="T661" s="5">
        <v>2.8385174332206272E-2</v>
      </c>
      <c r="U661" s="5">
        <v>3.2645216726557444E-2</v>
      </c>
      <c r="V661" s="5">
        <v>3.1509795161917514E-2</v>
      </c>
      <c r="W661" s="5">
        <v>2.2423125673721324E-2</v>
      </c>
      <c r="X661" s="5">
        <v>3.1661809811037459E-2</v>
      </c>
      <c r="Y661" s="5">
        <v>3.1774705583536705E-2</v>
      </c>
      <c r="Z661" s="5">
        <v>3.1726757540509548E-2</v>
      </c>
      <c r="AA661" s="5">
        <v>5.6599427644503798E-2</v>
      </c>
    </row>
    <row r="662" spans="1:27" x14ac:dyDescent="0.35">
      <c r="A662" s="61">
        <v>38352</v>
      </c>
      <c r="B662">
        <v>2.2138</v>
      </c>
      <c r="C662" s="1">
        <f t="shared" si="7"/>
        <v>2.2138</v>
      </c>
      <c r="D662" s="2">
        <v>2005</v>
      </c>
      <c r="E662" s="9">
        <v>1</v>
      </c>
      <c r="F662" s="5">
        <v>2.7301071962963191E-2</v>
      </c>
      <c r="G662" s="5">
        <v>2.7744834823079271E-2</v>
      </c>
      <c r="H662" s="5">
        <v>2.6419343884871889E-2</v>
      </c>
      <c r="I662" s="5">
        <v>2.5297883698771537E-2</v>
      </c>
      <c r="J662" s="5">
        <v>2.5219119347835887E-2</v>
      </c>
      <c r="K662" s="5">
        <v>2.7804608011924761E-2</v>
      </c>
      <c r="L662" s="5">
        <v>2.5132344065487491E-2</v>
      </c>
      <c r="M662" s="5">
        <v>2.5847442764944058E-2</v>
      </c>
      <c r="N662" s="5">
        <v>2.5968024040299718E-2</v>
      </c>
      <c r="O662" s="5">
        <v>2.8115119580727762E-2</v>
      </c>
      <c r="P662" s="10">
        <v>4.000265975283953E-2</v>
      </c>
      <c r="Q662" s="18">
        <v>2005</v>
      </c>
      <c r="R662" s="14">
        <v>2.7482022239738557E-2</v>
      </c>
      <c r="S662" s="5">
        <v>2.8229239364659233E-2</v>
      </c>
      <c r="T662" s="5">
        <v>2.6833752734861275E-2</v>
      </c>
      <c r="U662" s="5">
        <v>2.584105793075981E-2</v>
      </c>
      <c r="V662" s="5">
        <v>2.5675287763175562E-2</v>
      </c>
      <c r="W662" s="5">
        <v>2.8191699665929999E-2</v>
      </c>
      <c r="X662" s="5">
        <v>2.5596889190377139E-2</v>
      </c>
      <c r="Y662" s="5">
        <v>2.6337179653567785E-2</v>
      </c>
      <c r="Z662" s="5">
        <v>2.6333573358241734E-2</v>
      </c>
      <c r="AA662" s="5">
        <v>4.012245012089017E-2</v>
      </c>
    </row>
    <row r="663" spans="1:27" x14ac:dyDescent="0.35">
      <c r="A663" s="61">
        <v>38383</v>
      </c>
      <c r="B663">
        <v>2.3540000000000001</v>
      </c>
      <c r="C663" s="1" t="str">
        <f t="shared" si="7"/>
        <v/>
      </c>
      <c r="D663" s="2">
        <v>2005</v>
      </c>
      <c r="E663" s="9">
        <v>2</v>
      </c>
      <c r="F663" s="5">
        <v>2.945520977523472E-2</v>
      </c>
      <c r="G663" s="5">
        <v>-2.5287766073780879E-3</v>
      </c>
      <c r="H663" s="5">
        <v>3.8276090041879353E-2</v>
      </c>
      <c r="I663" s="5">
        <v>4.3157811005896142E-2</v>
      </c>
      <c r="J663" s="5">
        <v>4.0580730496983491E-2</v>
      </c>
      <c r="K663" s="5">
        <v>-9.1534172286453219E-6</v>
      </c>
      <c r="L663" s="5">
        <v>3.8881747959542051E-2</v>
      </c>
      <c r="M663" s="5">
        <v>3.308960955392265E-2</v>
      </c>
      <c r="N663" s="5">
        <v>3.9690333749396955E-2</v>
      </c>
      <c r="O663" s="5">
        <v>0.18595529399496763</v>
      </c>
      <c r="P663" s="10">
        <v>0.10668872377382084</v>
      </c>
      <c r="Q663" s="18">
        <v>2005</v>
      </c>
      <c r="R663" s="14">
        <v>3.5246064401153278E-2</v>
      </c>
      <c r="S663" s="5">
        <v>2.1406397309378976E-3</v>
      </c>
      <c r="T663" s="5">
        <v>4.2588204882517799E-2</v>
      </c>
      <c r="U663" s="5">
        <v>4.7449577429679812E-2</v>
      </c>
      <c r="V663" s="5">
        <v>4.4945545560745107E-2</v>
      </c>
      <c r="W663" s="5">
        <v>4.4948845915646959E-3</v>
      </c>
      <c r="X663" s="5">
        <v>4.3340169851164817E-2</v>
      </c>
      <c r="Y663" s="5">
        <v>3.8112584542739386E-2</v>
      </c>
      <c r="Z663" s="5">
        <v>4.3806640683872425E-2</v>
      </c>
      <c r="AA663" s="5">
        <v>0.10809762324116928</v>
      </c>
    </row>
    <row r="664" spans="1:27" x14ac:dyDescent="0.35">
      <c r="A664" s="61">
        <v>38411</v>
      </c>
      <c r="B664">
        <v>2.5699000000000001</v>
      </c>
      <c r="C664" s="1" t="str">
        <f t="shared" si="7"/>
        <v/>
      </c>
      <c r="D664" s="2">
        <v>2005</v>
      </c>
      <c r="E664" s="9">
        <v>3</v>
      </c>
      <c r="F664" s="5">
        <v>1.4962927524661003E-2</v>
      </c>
      <c r="G664" s="5">
        <v>-1.8616472500224144E-3</v>
      </c>
      <c r="H664" s="5">
        <v>1.7312587852713605E-2</v>
      </c>
      <c r="I664" s="5">
        <v>1.0461631114416434E-2</v>
      </c>
      <c r="J664" s="5">
        <v>1.0754329439990842E-2</v>
      </c>
      <c r="K664" s="5">
        <v>-1.9338899892353274E-3</v>
      </c>
      <c r="L664" s="5">
        <v>1.1097058494257073E-2</v>
      </c>
      <c r="M664" s="5">
        <v>1.0775119788502553E-2</v>
      </c>
      <c r="N664" s="5">
        <v>1.2437249768485689E-2</v>
      </c>
      <c r="O664" s="5">
        <v>-2.0014357452238691E-2</v>
      </c>
      <c r="P664" s="10">
        <v>1.3090295125464902E-2</v>
      </c>
      <c r="Q664" s="18">
        <v>2005</v>
      </c>
      <c r="R664" s="14">
        <v>1.7599213367697739E-2</v>
      </c>
      <c r="S664" s="5">
        <v>1.3311460529787178E-3</v>
      </c>
      <c r="T664" s="5">
        <v>2.1235991655365574E-2</v>
      </c>
      <c r="U664" s="5">
        <v>1.3620749918384686E-2</v>
      </c>
      <c r="V664" s="5">
        <v>1.3869842976284411E-2</v>
      </c>
      <c r="W664" s="5">
        <v>1.6778773275133553E-3</v>
      </c>
      <c r="X664" s="5">
        <v>1.4230995237683924E-2</v>
      </c>
      <c r="Y664" s="5">
        <v>1.3549097510778227E-2</v>
      </c>
      <c r="Z664" s="5">
        <v>1.5833017631558779E-2</v>
      </c>
      <c r="AA664" s="5">
        <v>1.7393840555191862E-2</v>
      </c>
    </row>
    <row r="665" spans="1:27" x14ac:dyDescent="0.35">
      <c r="A665" s="61">
        <v>38442</v>
      </c>
      <c r="B665">
        <v>2.7801</v>
      </c>
      <c r="C665" s="1" t="str">
        <f t="shared" si="7"/>
        <v/>
      </c>
      <c r="D665" s="2">
        <v>2005</v>
      </c>
      <c r="E665" s="9">
        <v>4</v>
      </c>
      <c r="F665" s="5">
        <v>3.6375369189951677E-2</v>
      </c>
      <c r="G665" s="5">
        <v>3.3864422138046676E-2</v>
      </c>
      <c r="H665" s="5">
        <v>3.3521694174949268E-2</v>
      </c>
      <c r="I665" s="5">
        <v>2.59740098584057E-2</v>
      </c>
      <c r="J665" s="5">
        <v>2.7248672426756038E-2</v>
      </c>
      <c r="K665" s="5">
        <v>3.3215827704008952E-2</v>
      </c>
      <c r="L665" s="5">
        <v>2.8949326957247258E-2</v>
      </c>
      <c r="M665" s="5">
        <v>3.1339568163419193E-2</v>
      </c>
      <c r="N665" s="5">
        <v>2.187761514426673E-2</v>
      </c>
      <c r="O665" s="5">
        <v>-2.4026821458067317E-2</v>
      </c>
      <c r="P665" s="10">
        <v>2.9141998046486949E-2</v>
      </c>
      <c r="Q665" s="18">
        <v>2005</v>
      </c>
      <c r="R665" s="14">
        <v>3.7879318947190377E-2</v>
      </c>
      <c r="S665" s="5">
        <v>3.591547628760202E-2</v>
      </c>
      <c r="T665" s="5">
        <v>3.4782692874392868E-2</v>
      </c>
      <c r="U665" s="5">
        <v>2.7539896254455166E-2</v>
      </c>
      <c r="V665" s="5">
        <v>2.8789382519253972E-2</v>
      </c>
      <c r="W665" s="5">
        <v>3.5189790498905624E-2</v>
      </c>
      <c r="X665" s="5">
        <v>3.0487434279272418E-2</v>
      </c>
      <c r="Y665" s="5">
        <v>3.2987837287935619E-2</v>
      </c>
      <c r="Z665" s="5">
        <v>2.3292256787550682E-2</v>
      </c>
      <c r="AA665" s="5">
        <v>2.9718688131786561E-2</v>
      </c>
    </row>
    <row r="666" spans="1:27" x14ac:dyDescent="0.35">
      <c r="A666" s="61">
        <v>38471</v>
      </c>
      <c r="B666">
        <v>2.8191000000000002</v>
      </c>
      <c r="C666" s="1" t="str">
        <f t="shared" si="7"/>
        <v/>
      </c>
      <c r="D666" s="2">
        <v>2005</v>
      </c>
      <c r="E666" s="9">
        <v>5</v>
      </c>
      <c r="F666" s="5">
        <v>-2.1668338581334445E-2</v>
      </c>
      <c r="G666" s="5">
        <v>1.286968730979254E-3</v>
      </c>
      <c r="H666" s="5">
        <v>-1.3325841472333226E-2</v>
      </c>
      <c r="I666" s="5">
        <v>-1.3648145327711589E-2</v>
      </c>
      <c r="J666" s="5">
        <v>-1.4287196420909068E-2</v>
      </c>
      <c r="K666" s="5">
        <v>1.1650059956581122E-3</v>
      </c>
      <c r="L666" s="5">
        <v>-1.4919204593440131E-2</v>
      </c>
      <c r="M666" s="5">
        <v>-1.64312946981123E-2</v>
      </c>
      <c r="N666" s="5">
        <v>-9.7328295697646054E-3</v>
      </c>
      <c r="O666" s="5">
        <v>-6.3277544074874695E-2</v>
      </c>
      <c r="P666" s="10">
        <v>-4.6575877052344311E-2</v>
      </c>
      <c r="Q666" s="18">
        <v>2005</v>
      </c>
      <c r="R666" s="14">
        <v>-1.7062382645754492E-2</v>
      </c>
      <c r="S666" s="5">
        <v>5.6734640330949986E-3</v>
      </c>
      <c r="T666" s="5">
        <v>-1.0155793811162427E-2</v>
      </c>
      <c r="U666" s="5">
        <v>-1.0095305886623593E-2</v>
      </c>
      <c r="V666" s="5">
        <v>-1.0642269019013748E-2</v>
      </c>
      <c r="W666" s="5">
        <v>5.0826708406311932E-3</v>
      </c>
      <c r="X666" s="5">
        <v>-1.120799597374246E-2</v>
      </c>
      <c r="Y666" s="5">
        <v>-1.2241736591827316E-2</v>
      </c>
      <c r="Z666" s="5">
        <v>-6.3417176111620769E-3</v>
      </c>
      <c r="AA666" s="5">
        <v>-4.5378587813653254E-2</v>
      </c>
    </row>
    <row r="667" spans="1:27" x14ac:dyDescent="0.35">
      <c r="A667" s="61">
        <v>38503</v>
      </c>
      <c r="B667">
        <v>2.8773</v>
      </c>
      <c r="C667" s="1" t="str">
        <f t="shared" si="7"/>
        <v/>
      </c>
      <c r="D667" s="2">
        <v>2005</v>
      </c>
      <c r="E667" s="9">
        <v>6</v>
      </c>
      <c r="F667" s="5">
        <v>6.1304012297771326E-2</v>
      </c>
      <c r="G667" s="5">
        <v>6.0005911177143122E-2</v>
      </c>
      <c r="H667" s="5">
        <v>6.2292430390561329E-2</v>
      </c>
      <c r="I667" s="5">
        <v>6.2183616862898403E-2</v>
      </c>
      <c r="J667" s="5">
        <v>6.3668906456031238E-2</v>
      </c>
      <c r="K667" s="5">
        <v>6.0589310671190888E-2</v>
      </c>
      <c r="L667" s="5">
        <v>6.3824070332866994E-2</v>
      </c>
      <c r="M667" s="5">
        <v>6.0921464063698659E-2</v>
      </c>
      <c r="N667" s="5">
        <v>6.3574178836151907E-2</v>
      </c>
      <c r="O667" s="5">
        <v>9.4654544376725547E-2</v>
      </c>
      <c r="P667" s="10">
        <v>6.3685321352383237E-2</v>
      </c>
      <c r="Q667" s="18">
        <v>2005</v>
      </c>
      <c r="R667" s="14">
        <v>6.3745787551028471E-2</v>
      </c>
      <c r="S667" s="5">
        <v>6.2990759980456654E-2</v>
      </c>
      <c r="T667" s="5">
        <v>6.5830021115076354E-2</v>
      </c>
      <c r="U667" s="5">
        <v>6.4962504425470219E-2</v>
      </c>
      <c r="V667" s="5">
        <v>6.6413373403127335E-2</v>
      </c>
      <c r="W667" s="5">
        <v>6.3917510871904559E-2</v>
      </c>
      <c r="X667" s="5">
        <v>6.6581434865359335E-2</v>
      </c>
      <c r="Y667" s="5">
        <v>6.3409255502191286E-2</v>
      </c>
      <c r="Z667" s="5">
        <v>6.6641693847433375E-2</v>
      </c>
      <c r="AA667" s="5">
        <v>6.7523616783679671E-2</v>
      </c>
    </row>
    <row r="668" spans="1:27" x14ac:dyDescent="0.35">
      <c r="A668" s="61">
        <v>38533</v>
      </c>
      <c r="B668">
        <v>3.0177</v>
      </c>
      <c r="C668" s="1" t="str">
        <f t="shared" si="7"/>
        <v/>
      </c>
      <c r="D668" s="2">
        <v>2005</v>
      </c>
      <c r="E668" s="9">
        <v>7</v>
      </c>
      <c r="F668" s="5">
        <v>2.8072285789256798E-2</v>
      </c>
      <c r="G668" s="5">
        <v>2.3775399250359774E-2</v>
      </c>
      <c r="H668" s="5">
        <v>2.5621123849828228E-2</v>
      </c>
      <c r="I668" s="5">
        <v>2.4945702550478017E-2</v>
      </c>
      <c r="J668" s="5">
        <v>2.3753809558357333E-2</v>
      </c>
      <c r="K668" s="5">
        <v>2.2204952538199343E-2</v>
      </c>
      <c r="L668" s="5">
        <v>2.3075992876882011E-2</v>
      </c>
      <c r="M668" s="5">
        <v>2.2138117775027104E-2</v>
      </c>
      <c r="N668" s="5">
        <v>2.7407327957975906E-2</v>
      </c>
      <c r="O668" s="5">
        <v>-4.0476920875467254E-3</v>
      </c>
      <c r="P668" s="10">
        <v>2.8194754414012514E-2</v>
      </c>
      <c r="Q668" s="18">
        <v>2005</v>
      </c>
      <c r="R668" s="14">
        <v>2.9241159197719205E-2</v>
      </c>
      <c r="S668" s="5">
        <v>2.5234606054756491E-2</v>
      </c>
      <c r="T668" s="5">
        <v>2.6908808683476584E-2</v>
      </c>
      <c r="U668" s="5">
        <v>2.6176754785191245E-2</v>
      </c>
      <c r="V668" s="5">
        <v>2.4996782840153609E-2</v>
      </c>
      <c r="W668" s="5">
        <v>2.3716031026491599E-2</v>
      </c>
      <c r="X668" s="5">
        <v>2.4336976232333957E-2</v>
      </c>
      <c r="Y668" s="5">
        <v>2.3437766601480975E-2</v>
      </c>
      <c r="Z668" s="5">
        <v>2.8648055292866192E-2</v>
      </c>
      <c r="AA668" s="5">
        <v>2.8597203726369494E-2</v>
      </c>
    </row>
    <row r="669" spans="1:27" x14ac:dyDescent="0.35">
      <c r="A669" s="61">
        <v>38562</v>
      </c>
      <c r="B669">
        <v>3.2608999999999999</v>
      </c>
      <c r="C669" s="1" t="str">
        <f t="shared" si="7"/>
        <v/>
      </c>
      <c r="D669" s="2">
        <v>2005</v>
      </c>
      <c r="E669" s="9">
        <v>8</v>
      </c>
      <c r="F669" s="5">
        <v>2.7972363927961152E-2</v>
      </c>
      <c r="G669" s="5">
        <v>2.6491513938989911E-2</v>
      </c>
      <c r="H669" s="5">
        <v>2.8236499017926308E-2</v>
      </c>
      <c r="I669" s="5">
        <v>2.2439657032271888E-2</v>
      </c>
      <c r="J669" s="5">
        <v>1.8302420814956841E-2</v>
      </c>
      <c r="K669" s="5">
        <v>2.4844060246248783E-2</v>
      </c>
      <c r="L669" s="5">
        <v>1.8084287285896974E-2</v>
      </c>
      <c r="M669" s="5">
        <v>2.1694549296920641E-2</v>
      </c>
      <c r="N669" s="5">
        <v>1.9032581453068867E-2</v>
      </c>
      <c r="O669" s="5">
        <v>-9.3907798634289448E-3</v>
      </c>
      <c r="P669" s="10">
        <v>5.7085848913891395E-2</v>
      </c>
      <c r="Q669" s="18">
        <v>2005</v>
      </c>
      <c r="R669" s="14">
        <v>3.3395970475474768E-2</v>
      </c>
      <c r="S669" s="5">
        <v>3.1215730201476572E-2</v>
      </c>
      <c r="T669" s="5">
        <v>3.2613367549656713E-2</v>
      </c>
      <c r="U669" s="5">
        <v>2.6810676458566614E-2</v>
      </c>
      <c r="V669" s="5">
        <v>2.2775390871688637E-2</v>
      </c>
      <c r="W669" s="5">
        <v>2.9600294678263799E-2</v>
      </c>
      <c r="X669" s="5">
        <v>2.2588581327244135E-2</v>
      </c>
      <c r="Y669" s="5">
        <v>2.6285352301719682E-2</v>
      </c>
      <c r="Z669" s="5">
        <v>2.2997493287758252E-2</v>
      </c>
      <c r="AA669" s="5">
        <v>6.1146340833562525E-2</v>
      </c>
    </row>
    <row r="670" spans="1:27" x14ac:dyDescent="0.35">
      <c r="A670" s="61">
        <v>38595</v>
      </c>
      <c r="B670">
        <v>3.4977</v>
      </c>
      <c r="C670" s="1" t="str">
        <f t="shared" si="7"/>
        <v/>
      </c>
      <c r="D670" s="2">
        <v>2005</v>
      </c>
      <c r="E670" s="9">
        <v>9</v>
      </c>
      <c r="F670" s="5">
        <v>6.4754157278116287E-2</v>
      </c>
      <c r="G670" s="5">
        <v>6.1619894627527226E-2</v>
      </c>
      <c r="H670" s="5">
        <v>6.2425829467276171E-2</v>
      </c>
      <c r="I670" s="5">
        <v>5.6762452032165539E-2</v>
      </c>
      <c r="J670" s="5">
        <v>5.2520144981937023E-2</v>
      </c>
      <c r="K670" s="5">
        <v>5.999912649669277E-2</v>
      </c>
      <c r="L670" s="5">
        <v>5.1871496817565747E-2</v>
      </c>
      <c r="M670" s="5">
        <v>5.8748066615840644E-2</v>
      </c>
      <c r="N670" s="5">
        <v>5.2159148506035487E-2</v>
      </c>
      <c r="O670" s="5">
        <v>5.3955137493875135E-2</v>
      </c>
      <c r="P670" s="10">
        <v>0.10038685786008518</v>
      </c>
      <c r="Q670" s="18">
        <v>2005</v>
      </c>
      <c r="R670" s="14">
        <v>6.5952239342605107E-2</v>
      </c>
      <c r="S670" s="5">
        <v>6.3230259933224245E-2</v>
      </c>
      <c r="T670" s="5">
        <v>6.4082493134751159E-2</v>
      </c>
      <c r="U670" s="5">
        <v>5.8386983707139496E-2</v>
      </c>
      <c r="V670" s="5">
        <v>5.4192311513563823E-2</v>
      </c>
      <c r="W670" s="5">
        <v>6.1596281354397063E-2</v>
      </c>
      <c r="X670" s="5">
        <v>5.3570659132152539E-2</v>
      </c>
      <c r="Y670" s="5">
        <v>6.0266395859262085E-2</v>
      </c>
      <c r="Z670" s="5">
        <v>5.4262315983117267E-2</v>
      </c>
      <c r="AA670" s="5">
        <v>0.10164198921540933</v>
      </c>
    </row>
    <row r="671" spans="1:27" x14ac:dyDescent="0.35">
      <c r="A671" s="61">
        <v>38625</v>
      </c>
      <c r="B671">
        <v>3.4712000000000001</v>
      </c>
      <c r="C671" s="1" t="str">
        <f t="shared" si="7"/>
        <v/>
      </c>
      <c r="D671" s="2">
        <v>2005</v>
      </c>
      <c r="E671" s="9">
        <v>10</v>
      </c>
      <c r="F671" s="5">
        <v>-7.3167630570680292E-2</v>
      </c>
      <c r="G671" s="5">
        <v>-7.1593325654033563E-2</v>
      </c>
      <c r="H671" s="5">
        <v>-7.1479463143086744E-2</v>
      </c>
      <c r="I671" s="5">
        <v>-6.9008806904777606E-2</v>
      </c>
      <c r="J671" s="5">
        <v>-6.7970143816145315E-2</v>
      </c>
      <c r="K671" s="5">
        <v>-7.0868903349441792E-2</v>
      </c>
      <c r="L671" s="5">
        <v>-6.7651019142235286E-2</v>
      </c>
      <c r="M671" s="5">
        <v>-7.0243972509473215E-2</v>
      </c>
      <c r="N671" s="5">
        <v>-6.961066721365354E-2</v>
      </c>
      <c r="O671" s="5">
        <v>-4.4240307437329637E-2</v>
      </c>
      <c r="P671" s="10">
        <v>-8.6039856396189537E-2</v>
      </c>
      <c r="Q671" s="18">
        <v>2005</v>
      </c>
      <c r="R671" s="14">
        <v>-7.2975985311142466E-2</v>
      </c>
      <c r="S671" s="5">
        <v>-7.1214852523274946E-2</v>
      </c>
      <c r="T671" s="5">
        <v>-7.102029803992721E-2</v>
      </c>
      <c r="U671" s="5">
        <v>-6.8538365034980689E-2</v>
      </c>
      <c r="V671" s="5">
        <v>-6.7559337785660686E-2</v>
      </c>
      <c r="W671" s="5">
        <v>-7.0544782018849381E-2</v>
      </c>
      <c r="X671" s="5">
        <v>-6.7234389612977383E-2</v>
      </c>
      <c r="Y671" s="5">
        <v>-6.9888084378916679E-2</v>
      </c>
      <c r="Z671" s="5">
        <v>-6.9062217430831865E-2</v>
      </c>
      <c r="AA671" s="5">
        <v>-8.59111510710171E-2</v>
      </c>
    </row>
    <row r="672" spans="1:27" x14ac:dyDescent="0.35">
      <c r="A672" s="61">
        <v>38656</v>
      </c>
      <c r="B672">
        <v>3.7534999999999998</v>
      </c>
      <c r="C672" s="1" t="str">
        <f t="shared" si="7"/>
        <v/>
      </c>
      <c r="D672" s="2">
        <v>2005</v>
      </c>
      <c r="E672" s="9">
        <v>11</v>
      </c>
      <c r="F672" s="5">
        <v>-3.8446769172104193E-4</v>
      </c>
      <c r="G672" s="5">
        <v>-7.7789981398230742E-4</v>
      </c>
      <c r="H672" s="5">
        <v>-2.6363651265640083E-3</v>
      </c>
      <c r="I672" s="5">
        <v>-4.3589241170563075E-3</v>
      </c>
      <c r="J672" s="5">
        <v>-4.7081319154846698E-3</v>
      </c>
      <c r="K672" s="5">
        <v>-1.8542044827217513E-4</v>
      </c>
      <c r="L672" s="5">
        <v>-4.3538623661538408E-3</v>
      </c>
      <c r="M672" s="5">
        <v>-3.3672508457040012E-3</v>
      </c>
      <c r="N672" s="5">
        <v>-6.7615804096124929E-3</v>
      </c>
      <c r="O672" s="5">
        <v>-1.1452852976944594E-2</v>
      </c>
      <c r="P672" s="10">
        <v>5.0580483331511732E-3</v>
      </c>
      <c r="Q672" s="18">
        <v>2005</v>
      </c>
      <c r="R672" s="14">
        <v>4.7579350281143195E-3</v>
      </c>
      <c r="S672" s="5">
        <v>3.9784980984360393E-3</v>
      </c>
      <c r="T672" s="5">
        <v>1.5174215314014217E-3</v>
      </c>
      <c r="U672" s="5">
        <v>-3.4019587107258793E-5</v>
      </c>
      <c r="V672" s="5">
        <v>1.1091298811732593E-5</v>
      </c>
      <c r="W672" s="5">
        <v>4.7776726707299917E-3</v>
      </c>
      <c r="X672" s="5">
        <v>4.3726660591501311E-4</v>
      </c>
      <c r="Y672" s="5">
        <v>1.2562479990511051E-3</v>
      </c>
      <c r="Z672" s="5">
        <v>-2.474836352598599E-3</v>
      </c>
      <c r="AA672" s="5">
        <v>6.8260078525899832E-3</v>
      </c>
    </row>
    <row r="673" spans="1:27" x14ac:dyDescent="0.35">
      <c r="A673" s="61">
        <v>38686</v>
      </c>
      <c r="B673">
        <v>3.9540999999999999</v>
      </c>
      <c r="C673" s="1" t="str">
        <f t="shared" si="7"/>
        <v/>
      </c>
      <c r="D673" s="2">
        <v>2005</v>
      </c>
      <c r="E673" s="9">
        <v>12</v>
      </c>
      <c r="F673" s="5">
        <v>4.0370973586955463E-3</v>
      </c>
      <c r="G673" s="5">
        <v>-1.0498299849440657E-3</v>
      </c>
      <c r="H673" s="5">
        <v>-2.4442984316862894E-4</v>
      </c>
      <c r="I673" s="5">
        <v>3.226338147397111E-3</v>
      </c>
      <c r="J673" s="5">
        <v>6.4288901030021134E-3</v>
      </c>
      <c r="K673" s="5">
        <v>-2.9352109658739589E-4</v>
      </c>
      <c r="L673" s="5">
        <v>5.686737593992873E-3</v>
      </c>
      <c r="M673" s="5">
        <v>5.4987845678263524E-3</v>
      </c>
      <c r="N673" s="5">
        <v>7.9146415479674961E-3</v>
      </c>
      <c r="O673" s="5">
        <v>1.3727801216002535E-2</v>
      </c>
      <c r="P673" s="10">
        <v>-1.960936897428231E-2</v>
      </c>
      <c r="Q673" s="18">
        <v>2005</v>
      </c>
      <c r="R673" s="14">
        <v>8.7596575773773409E-3</v>
      </c>
      <c r="S673" s="5">
        <v>3.8409918734301851E-3</v>
      </c>
      <c r="T673" s="5">
        <v>4.5179897505170496E-3</v>
      </c>
      <c r="U673" s="5">
        <v>7.3603775026180318E-3</v>
      </c>
      <c r="V673" s="5">
        <v>1.004096080638619E-2</v>
      </c>
      <c r="W673" s="5">
        <v>4.3960777548099298E-3</v>
      </c>
      <c r="X673" s="5">
        <v>9.3236210932343151E-3</v>
      </c>
      <c r="Y673" s="5">
        <v>9.5523267810720593E-3</v>
      </c>
      <c r="Z673" s="5">
        <v>1.1222658448876164E-2</v>
      </c>
      <c r="AA673" s="5">
        <v>-1.1004118546060765E-2</v>
      </c>
    </row>
    <row r="674" spans="1:27" x14ac:dyDescent="0.35">
      <c r="A674" s="61">
        <v>38716</v>
      </c>
      <c r="B674">
        <v>3.9626000000000001</v>
      </c>
      <c r="C674" s="1">
        <f t="shared" si="7"/>
        <v>3.9626000000000001</v>
      </c>
      <c r="D674" s="2">
        <v>2006</v>
      </c>
      <c r="E674" s="9">
        <v>1</v>
      </c>
      <c r="F674" s="5">
        <v>2.357183055541227E-2</v>
      </c>
      <c r="G674" s="5">
        <v>1.9544472006460315E-2</v>
      </c>
      <c r="H674" s="5">
        <v>2.1572112241559194E-2</v>
      </c>
      <c r="I674" s="5">
        <v>2.4913070451852499E-2</v>
      </c>
      <c r="J674" s="5">
        <v>2.4489790894308999E-2</v>
      </c>
      <c r="K674" s="5">
        <v>1.9628363417354733E-2</v>
      </c>
      <c r="L674" s="5">
        <v>2.4195546984077051E-2</v>
      </c>
      <c r="M674" s="5">
        <v>2.1912906022292851E-2</v>
      </c>
      <c r="N674" s="5">
        <v>2.2483786922455284E-2</v>
      </c>
      <c r="O674" s="5">
        <v>6.965098912217467E-2</v>
      </c>
      <c r="P674" s="10">
        <v>2.1633548045396803E-2</v>
      </c>
      <c r="Q674" s="18">
        <v>2006</v>
      </c>
      <c r="R674" s="14">
        <v>2.3688705047264856E-2</v>
      </c>
      <c r="S674" s="5">
        <v>1.9864974128457096E-2</v>
      </c>
      <c r="T674" s="5">
        <v>2.1963227942413597E-2</v>
      </c>
      <c r="U674" s="5">
        <v>2.5305320634356428E-2</v>
      </c>
      <c r="V674" s="5">
        <v>2.4826912398553731E-2</v>
      </c>
      <c r="W674" s="5">
        <v>1.9894201181427262E-2</v>
      </c>
      <c r="X674" s="5">
        <v>2.4542394690999295E-2</v>
      </c>
      <c r="Y674" s="5">
        <v>2.2189346059082231E-2</v>
      </c>
      <c r="Z674" s="5">
        <v>2.2976825707475116E-2</v>
      </c>
      <c r="AA674" s="5">
        <v>2.1637239993135698E-2</v>
      </c>
    </row>
    <row r="675" spans="1:27" x14ac:dyDescent="0.35">
      <c r="A675" s="61">
        <v>38748</v>
      </c>
      <c r="B675">
        <v>4.3074000000000003</v>
      </c>
      <c r="C675" s="1" t="str">
        <f t="shared" si="7"/>
        <v/>
      </c>
      <c r="D675" s="2">
        <v>2006</v>
      </c>
      <c r="E675" s="9">
        <v>2</v>
      </c>
      <c r="F675" s="5">
        <v>-4.8012378105856564E-4</v>
      </c>
      <c r="G675" s="5">
        <v>2.7704652564778378E-3</v>
      </c>
      <c r="H675" s="5">
        <v>1.0142776124221523E-3</v>
      </c>
      <c r="I675" s="5">
        <v>1.350279375522906E-4</v>
      </c>
      <c r="J675" s="5">
        <v>-1.0094062358448142E-3</v>
      </c>
      <c r="K675" s="5">
        <v>2.6403288162392727E-3</v>
      </c>
      <c r="L675" s="5">
        <v>-1.5682242538619766E-5</v>
      </c>
      <c r="M675" s="5">
        <v>-5.0735630443277959E-4</v>
      </c>
      <c r="N675" s="5">
        <v>-7.6979325437553647E-3</v>
      </c>
      <c r="O675" s="5">
        <v>8.2454661005698995E-5</v>
      </c>
      <c r="P675" s="10">
        <v>1.7032596354056191E-2</v>
      </c>
      <c r="Q675" s="18">
        <v>2006</v>
      </c>
      <c r="R675" s="14">
        <v>4.7475573737415979E-3</v>
      </c>
      <c r="S675" s="5">
        <v>7.7868387465373943E-3</v>
      </c>
      <c r="T675" s="5">
        <v>5.5410294081262189E-3</v>
      </c>
      <c r="U675" s="5">
        <v>4.826622044050188E-3</v>
      </c>
      <c r="V675" s="5">
        <v>3.9568825680264359E-3</v>
      </c>
      <c r="W675" s="5">
        <v>7.7659006421890555E-3</v>
      </c>
      <c r="X675" s="5">
        <v>5.0215289878562004E-3</v>
      </c>
      <c r="Y675" s="5">
        <v>4.1653746480260524E-3</v>
      </c>
      <c r="Z675" s="5">
        <v>-2.8854115883699344E-3</v>
      </c>
      <c r="AA675" s="5">
        <v>1.9627912670376342E-2</v>
      </c>
    </row>
    <row r="676" spans="1:27" x14ac:dyDescent="0.35">
      <c r="A676" s="61">
        <v>38776</v>
      </c>
      <c r="B676">
        <v>4.5306999999999995</v>
      </c>
      <c r="C676" s="1" t="str">
        <f t="shared" si="7"/>
        <v/>
      </c>
      <c r="D676" s="2">
        <v>2006</v>
      </c>
      <c r="E676" s="9">
        <v>3</v>
      </c>
      <c r="F676" s="5">
        <v>-6.3844720057731841E-2</v>
      </c>
      <c r="G676" s="5">
        <v>-6.0575618769568823E-2</v>
      </c>
      <c r="H676" s="5">
        <v>-6.0817744193286685E-2</v>
      </c>
      <c r="I676" s="5">
        <v>-5.6360003479962735E-2</v>
      </c>
      <c r="J676" s="5">
        <v>-4.9840664215769541E-2</v>
      </c>
      <c r="K676" s="5">
        <v>-5.7547767376771662E-2</v>
      </c>
      <c r="L676" s="5">
        <v>-5.0448974241162348E-2</v>
      </c>
      <c r="M676" s="5">
        <v>-4.9302730674505919E-2</v>
      </c>
      <c r="N676" s="5">
        <v>-4.7621528889811963E-2</v>
      </c>
      <c r="O676" s="5">
        <v>-1.3186006633736046E-2</v>
      </c>
      <c r="P676" s="10">
        <v>-9.1666294736273662E-2</v>
      </c>
      <c r="Q676" s="18">
        <v>2006</v>
      </c>
      <c r="R676" s="14">
        <v>-6.0910335238072995E-2</v>
      </c>
      <c r="S676" s="5">
        <v>-5.7420872995457693E-2</v>
      </c>
      <c r="T676" s="5">
        <v>-5.7752894661509797E-2</v>
      </c>
      <c r="U676" s="5">
        <v>-5.3645799669297931E-2</v>
      </c>
      <c r="V676" s="5">
        <v>-4.7282817904191331E-2</v>
      </c>
      <c r="W676" s="5">
        <v>-5.4457594018012236E-2</v>
      </c>
      <c r="X676" s="5">
        <v>-4.7877754498893227E-2</v>
      </c>
      <c r="Y676" s="5">
        <v>-4.6512997119358759E-2</v>
      </c>
      <c r="Z676" s="5">
        <v>-4.4962282619522773E-2</v>
      </c>
      <c r="AA676" s="5">
        <v>-8.7478637658698025E-2</v>
      </c>
    </row>
    <row r="677" spans="1:27" x14ac:dyDescent="0.35">
      <c r="A677" s="61">
        <v>38807</v>
      </c>
      <c r="B677">
        <v>4.6098999999999997</v>
      </c>
      <c r="C677" s="1" t="str">
        <f t="shared" si="7"/>
        <v/>
      </c>
      <c r="D677" s="2">
        <v>2006</v>
      </c>
      <c r="E677" s="9">
        <v>4</v>
      </c>
      <c r="F677" s="5">
        <v>3.0480110086810501E-2</v>
      </c>
      <c r="G677" s="5">
        <v>2.4677121075867975E-2</v>
      </c>
      <c r="H677" s="5">
        <v>2.5424017647057061E-2</v>
      </c>
      <c r="I677" s="5">
        <v>2.2611847292651789E-2</v>
      </c>
      <c r="J677" s="5">
        <v>1.9187003364946296E-2</v>
      </c>
      <c r="K677" s="5">
        <v>2.3042957223071217E-2</v>
      </c>
      <c r="L677" s="5">
        <v>1.924907757524693E-2</v>
      </c>
      <c r="M677" s="5">
        <v>2.2272934238738436E-2</v>
      </c>
      <c r="N677" s="5">
        <v>1.3728141816112939E-2</v>
      </c>
      <c r="O677" s="5">
        <v>-1.4643889735791531E-3</v>
      </c>
      <c r="P677" s="10">
        <v>5.2097681250232043E-2</v>
      </c>
      <c r="Q677" s="18">
        <v>2006</v>
      </c>
      <c r="R677" s="14">
        <v>3.1773955888436907E-2</v>
      </c>
      <c r="S677" s="5">
        <v>2.628943482585365E-2</v>
      </c>
      <c r="T677" s="5">
        <v>2.6881790655559717E-2</v>
      </c>
      <c r="U677" s="5">
        <v>2.4002917087092405E-2</v>
      </c>
      <c r="V677" s="5">
        <v>2.0560853079688024E-2</v>
      </c>
      <c r="W677" s="5">
        <v>2.4704829527975869E-2</v>
      </c>
      <c r="X677" s="5">
        <v>2.0642372117447912E-2</v>
      </c>
      <c r="Y677" s="5">
        <v>2.3721503647554897E-2</v>
      </c>
      <c r="Z677" s="5">
        <v>1.5060670001033264E-2</v>
      </c>
      <c r="AA677" s="5">
        <v>5.2941461452115972E-2</v>
      </c>
    </row>
    <row r="678" spans="1:27" x14ac:dyDescent="0.35">
      <c r="A678" s="61">
        <v>38835</v>
      </c>
      <c r="B678">
        <v>4.7045000000000003</v>
      </c>
      <c r="C678" s="1" t="str">
        <f t="shared" si="7"/>
        <v/>
      </c>
      <c r="D678" s="2">
        <v>2006</v>
      </c>
      <c r="E678" s="9">
        <v>5</v>
      </c>
      <c r="F678" s="5">
        <v>3.8437539372804502E-2</v>
      </c>
      <c r="G678" s="5">
        <v>3.7028310284788209E-2</v>
      </c>
      <c r="H678" s="5">
        <v>3.9358444595610574E-2</v>
      </c>
      <c r="I678" s="5">
        <v>3.7584150969373599E-2</v>
      </c>
      <c r="J678" s="5">
        <v>3.0112222899508177E-2</v>
      </c>
      <c r="K678" s="5">
        <v>3.319323655731906E-2</v>
      </c>
      <c r="L678" s="5">
        <v>2.9832359680506095E-2</v>
      </c>
      <c r="M678" s="5">
        <v>3.0884025834585466E-2</v>
      </c>
      <c r="N678" s="5">
        <v>2.17753161369948E-2</v>
      </c>
      <c r="O678" s="5">
        <v>7.7378503158484963E-2</v>
      </c>
      <c r="P678" s="10">
        <v>9.0090372243366745E-2</v>
      </c>
      <c r="Q678" s="18">
        <v>2006</v>
      </c>
      <c r="R678" s="14">
        <v>4.4454956039221921E-2</v>
      </c>
      <c r="S678" s="5">
        <v>4.272052359270137E-2</v>
      </c>
      <c r="T678" s="5">
        <v>4.471696473215641E-2</v>
      </c>
      <c r="U678" s="5">
        <v>4.2835438969248449E-2</v>
      </c>
      <c r="V678" s="5">
        <v>3.5184912246479842E-2</v>
      </c>
      <c r="W678" s="5">
        <v>3.87404438567455E-2</v>
      </c>
      <c r="X678" s="5">
        <v>3.4991304022693084E-2</v>
      </c>
      <c r="Y678" s="5">
        <v>3.5720538489105287E-2</v>
      </c>
      <c r="Z678" s="5">
        <v>2.6524334169861524E-2</v>
      </c>
      <c r="AA678" s="5">
        <v>9.6696504073384718E-2</v>
      </c>
    </row>
    <row r="679" spans="1:27" x14ac:dyDescent="0.35">
      <c r="A679" s="61">
        <v>38868</v>
      </c>
      <c r="B679">
        <v>4.8158000000000003</v>
      </c>
      <c r="C679" s="1" t="str">
        <f t="shared" si="7"/>
        <v/>
      </c>
      <c r="D679" s="2">
        <v>2006</v>
      </c>
      <c r="E679" s="9">
        <v>6</v>
      </c>
      <c r="F679" s="5">
        <v>2.1972075724579047E-2</v>
      </c>
      <c r="G679" s="5">
        <v>2.0269542793374826E-2</v>
      </c>
      <c r="H679" s="5">
        <v>1.9543818743585205E-2</v>
      </c>
      <c r="I679" s="5">
        <v>1.9261903270776176E-2</v>
      </c>
      <c r="J679" s="5">
        <v>1.7556335772594248E-2</v>
      </c>
      <c r="K679" s="5">
        <v>1.9425992435275589E-2</v>
      </c>
      <c r="L679" s="5">
        <v>1.7461429752087854E-2</v>
      </c>
      <c r="M679" s="5">
        <v>1.7192990894244364E-2</v>
      </c>
      <c r="N679" s="5">
        <v>1.7985735424936505E-2</v>
      </c>
      <c r="O679" s="5">
        <v>6.5083037253615538E-3</v>
      </c>
      <c r="P679" s="10">
        <v>3.0054134275053521E-2</v>
      </c>
      <c r="Q679" s="18">
        <v>2006</v>
      </c>
      <c r="R679" s="14">
        <v>2.3426221976396416E-2</v>
      </c>
      <c r="S679" s="5">
        <v>2.1983126824334558E-2</v>
      </c>
      <c r="T679" s="5">
        <v>2.1327038588339436E-2</v>
      </c>
      <c r="U679" s="5">
        <v>2.0989168583636437E-2</v>
      </c>
      <c r="V679" s="5">
        <v>1.9440383847800762E-2</v>
      </c>
      <c r="W679" s="5">
        <v>2.1194796302075328E-2</v>
      </c>
      <c r="X679" s="5">
        <v>1.9334097500351369E-2</v>
      </c>
      <c r="Y679" s="5">
        <v>1.9131595834808907E-2</v>
      </c>
      <c r="Z679" s="5">
        <v>2.030806695828883E-2</v>
      </c>
      <c r="AA679" s="5">
        <v>3.0916673705161098E-2</v>
      </c>
    </row>
    <row r="680" spans="1:27" x14ac:dyDescent="0.35">
      <c r="A680" s="61">
        <v>38898</v>
      </c>
      <c r="B680">
        <v>4.8955000000000002</v>
      </c>
      <c r="C680" s="1" t="str">
        <f t="shared" si="7"/>
        <v/>
      </c>
      <c r="D680" s="2">
        <v>2006</v>
      </c>
      <c r="E680" s="9">
        <v>7</v>
      </c>
      <c r="F680" s="5">
        <v>4.5765517403680518E-2</v>
      </c>
      <c r="G680" s="5">
        <v>5.318648821993513E-2</v>
      </c>
      <c r="H680" s="5">
        <v>5.4536676402729314E-2</v>
      </c>
      <c r="I680" s="5">
        <v>5.3846890056048737E-2</v>
      </c>
      <c r="J680" s="5">
        <v>5.1170637587449122E-2</v>
      </c>
      <c r="K680" s="5">
        <v>5.1336003149793252E-2</v>
      </c>
      <c r="L680" s="5">
        <v>5.1171691823267883E-2</v>
      </c>
      <c r="M680" s="5">
        <v>5.1328841070490454E-2</v>
      </c>
      <c r="N680" s="5">
        <v>5.0608560550254179E-2</v>
      </c>
      <c r="O680" s="5">
        <v>6.8909044569818084E-2</v>
      </c>
      <c r="P680" s="10">
        <v>6.4228922826317897E-2</v>
      </c>
      <c r="Q680" s="18">
        <v>2006</v>
      </c>
      <c r="R680" s="14">
        <v>4.5993717228452899E-2</v>
      </c>
      <c r="S680" s="5">
        <v>5.3536505817530132E-2</v>
      </c>
      <c r="T680" s="5">
        <v>5.4982518015377957E-2</v>
      </c>
      <c r="U680" s="5">
        <v>5.4331018970958919E-2</v>
      </c>
      <c r="V680" s="5">
        <v>5.1625680138374444E-2</v>
      </c>
      <c r="W680" s="5">
        <v>5.164983991287149E-2</v>
      </c>
      <c r="X680" s="5">
        <v>5.1634742212857361E-2</v>
      </c>
      <c r="Y680" s="5">
        <v>5.1831032644420114E-2</v>
      </c>
      <c r="Z680" s="5">
        <v>5.1197094559808344E-2</v>
      </c>
      <c r="AA680" s="5">
        <v>6.4612688117988301E-2</v>
      </c>
    </row>
    <row r="681" spans="1:27" x14ac:dyDescent="0.35">
      <c r="A681" s="61">
        <v>38929</v>
      </c>
      <c r="B681">
        <v>5.0575999999999999</v>
      </c>
      <c r="C681" s="1" t="str">
        <f t="shared" si="7"/>
        <v/>
      </c>
      <c r="D681" s="2">
        <v>2006</v>
      </c>
      <c r="E681" s="9">
        <v>8</v>
      </c>
      <c r="F681" s="5">
        <v>2.1265257959286573E-2</v>
      </c>
      <c r="G681" s="5">
        <v>2.1809859581765595E-2</v>
      </c>
      <c r="H681" s="5">
        <v>2.4373861575442177E-2</v>
      </c>
      <c r="I681" s="5">
        <v>2.4792637546479295E-2</v>
      </c>
      <c r="J681" s="5">
        <v>2.2653536413745016E-2</v>
      </c>
      <c r="K681" s="5">
        <v>2.0532612815901123E-2</v>
      </c>
      <c r="L681" s="5">
        <v>2.2447158504608232E-2</v>
      </c>
      <c r="M681" s="5">
        <v>2.2694568033398387E-2</v>
      </c>
      <c r="N681" s="5">
        <v>2.2206850445979781E-2</v>
      </c>
      <c r="O681" s="5">
        <v>5.9238752667536601E-2</v>
      </c>
      <c r="P681" s="10">
        <v>3.3451066658943047E-2</v>
      </c>
      <c r="Q681" s="18">
        <v>2006</v>
      </c>
      <c r="R681" s="14">
        <v>2.8004232769455351E-2</v>
      </c>
      <c r="S681" s="5">
        <v>2.8384667987982892E-2</v>
      </c>
      <c r="T681" s="5">
        <v>3.0491449196931673E-2</v>
      </c>
      <c r="U681" s="5">
        <v>3.0619358973160541E-2</v>
      </c>
      <c r="V681" s="5">
        <v>2.85473080374644E-2</v>
      </c>
      <c r="W681" s="5">
        <v>2.7255921615675263E-2</v>
      </c>
      <c r="X681" s="5">
        <v>2.8402109606119247E-2</v>
      </c>
      <c r="Y681" s="5">
        <v>2.845624240616796E-2</v>
      </c>
      <c r="Z681" s="5">
        <v>2.7466757216170153E-2</v>
      </c>
      <c r="AA681" s="5">
        <v>3.9195579648881942E-2</v>
      </c>
    </row>
    <row r="682" spans="1:27" x14ac:dyDescent="0.35">
      <c r="A682" s="61">
        <v>38960</v>
      </c>
      <c r="B682">
        <v>5.0773000000000001</v>
      </c>
      <c r="C682" s="1" t="str">
        <f t="shared" si="7"/>
        <v/>
      </c>
      <c r="D682" s="2">
        <v>2006</v>
      </c>
      <c r="E682" s="9">
        <v>9</v>
      </c>
      <c r="F682" s="5">
        <v>-2.2872036220041619E-2</v>
      </c>
      <c r="G682" s="5">
        <v>-2.8062205058190105E-2</v>
      </c>
      <c r="H682" s="5">
        <v>-2.8507278641157738E-2</v>
      </c>
      <c r="I682" s="5">
        <v>-2.896274752582078E-2</v>
      </c>
      <c r="J682" s="5">
        <v>-2.5553649304175537E-2</v>
      </c>
      <c r="K682" s="5">
        <v>-2.5701949008078654E-2</v>
      </c>
      <c r="L682" s="5">
        <v>-2.5400601449171615E-2</v>
      </c>
      <c r="M682" s="5">
        <v>-2.6399243486492439E-2</v>
      </c>
      <c r="N682" s="5">
        <v>-2.7155972561315689E-2</v>
      </c>
      <c r="O682" s="5">
        <v>-3.8346196782903706E-2</v>
      </c>
      <c r="P682" s="10">
        <v>-3.0319115981953887E-2</v>
      </c>
      <c r="Q682" s="18">
        <v>2006</v>
      </c>
      <c r="R682" s="14">
        <v>-2.1606646607707468E-2</v>
      </c>
      <c r="S682" s="5">
        <v>-2.6606534931672931E-2</v>
      </c>
      <c r="T682" s="5">
        <v>-2.7036523153379045E-2</v>
      </c>
      <c r="U682" s="5">
        <v>-2.758983158464964E-2</v>
      </c>
      <c r="V682" s="5">
        <v>-2.4102315120248453E-2</v>
      </c>
      <c r="W682" s="5">
        <v>-2.4260463453940638E-2</v>
      </c>
      <c r="X682" s="5">
        <v>-2.3924264546966872E-2</v>
      </c>
      <c r="Y682" s="5">
        <v>-2.48461599445093E-2</v>
      </c>
      <c r="Z682" s="5">
        <v>-2.5331738738060564E-2</v>
      </c>
      <c r="AA682" s="5">
        <v>-2.9291014374744975E-2</v>
      </c>
    </row>
    <row r="683" spans="1:27" x14ac:dyDescent="0.35">
      <c r="A683" s="61">
        <v>38989</v>
      </c>
      <c r="B683">
        <v>4.9229000000000003</v>
      </c>
      <c r="C683" s="1" t="str">
        <f t="shared" ref="C683:C746" si="8">IF(MONTH(A683)=12,B683,"")</f>
        <v/>
      </c>
      <c r="D683" s="2">
        <v>2006</v>
      </c>
      <c r="E683" s="9">
        <v>10</v>
      </c>
      <c r="F683" s="5">
        <v>4.790372273204322E-2</v>
      </c>
      <c r="G683" s="5">
        <v>4.5621108570083301E-2</v>
      </c>
      <c r="H683" s="5">
        <v>4.6787127384820722E-2</v>
      </c>
      <c r="I683" s="5">
        <v>4.800704553530296E-2</v>
      </c>
      <c r="J683" s="5">
        <v>5.0995922287736528E-2</v>
      </c>
      <c r="K683" s="5">
        <v>4.7185580335320915E-2</v>
      </c>
      <c r="L683" s="5">
        <v>5.1134949892008709E-2</v>
      </c>
      <c r="M683" s="5">
        <v>4.9777464537666016E-2</v>
      </c>
      <c r="N683" s="5">
        <v>5.1919951194521884E-2</v>
      </c>
      <c r="O683" s="5">
        <v>6.8348023556059553E-2</v>
      </c>
      <c r="P683" s="10">
        <v>5.4970752286159261E-2</v>
      </c>
      <c r="Q683" s="18">
        <v>2006</v>
      </c>
      <c r="R683" s="14">
        <v>4.8137687449112496E-2</v>
      </c>
      <c r="S683" s="5">
        <v>4.5986781344048946E-2</v>
      </c>
      <c r="T683" s="5">
        <v>4.7236185879811855E-2</v>
      </c>
      <c r="U683" s="5">
        <v>4.8479779484310662E-2</v>
      </c>
      <c r="V683" s="5">
        <v>5.1441802056854245E-2</v>
      </c>
      <c r="W683" s="5">
        <v>4.7514537133814358E-2</v>
      </c>
      <c r="X683" s="5">
        <v>5.1588710709875668E-2</v>
      </c>
      <c r="Y683" s="5">
        <v>5.0275172163084685E-2</v>
      </c>
      <c r="Z683" s="5">
        <v>5.248713661434054E-2</v>
      </c>
      <c r="AA683" s="5">
        <v>5.5334932769461762E-2</v>
      </c>
    </row>
    <row r="684" spans="1:27" x14ac:dyDescent="0.35">
      <c r="A684" s="61">
        <v>39021</v>
      </c>
      <c r="B684">
        <v>5.0269000000000004</v>
      </c>
      <c r="C684" s="1" t="str">
        <f t="shared" si="8"/>
        <v/>
      </c>
      <c r="D684" s="2">
        <v>2006</v>
      </c>
      <c r="E684" s="9">
        <v>11</v>
      </c>
      <c r="F684" s="5">
        <v>1.3108891268062865E-2</v>
      </c>
      <c r="G684" s="5">
        <v>1.9272072719513701E-3</v>
      </c>
      <c r="H684" s="5">
        <v>8.7306990924110942E-3</v>
      </c>
      <c r="I684" s="5">
        <v>1.3059219999809402E-2</v>
      </c>
      <c r="J684" s="5">
        <v>1.7868856128505875E-2</v>
      </c>
      <c r="K684" s="5">
        <v>2.0913433450836906E-3</v>
      </c>
      <c r="L684" s="5">
        <v>1.627095004681426E-2</v>
      </c>
      <c r="M684" s="5">
        <v>1.369237127412444E-2</v>
      </c>
      <c r="N684" s="5">
        <v>3.6138310659566339E-2</v>
      </c>
      <c r="O684" s="5">
        <v>7.572111241125519E-2</v>
      </c>
      <c r="P684" s="10">
        <v>2.3017471606497676E-2</v>
      </c>
      <c r="Q684" s="18">
        <v>2006</v>
      </c>
      <c r="R684" s="14">
        <v>1.943168389468725E-2</v>
      </c>
      <c r="S684" s="5">
        <v>8.3392958909244853E-3</v>
      </c>
      <c r="T684" s="5">
        <v>1.4625663346448979E-2</v>
      </c>
      <c r="U684" s="5">
        <v>1.8621475580077037E-2</v>
      </c>
      <c r="V684" s="5">
        <v>2.341527839858288E-2</v>
      </c>
      <c r="W684" s="5">
        <v>8.632684049955772E-3</v>
      </c>
      <c r="X684" s="5">
        <v>2.1922207901470914E-2</v>
      </c>
      <c r="Y684" s="5">
        <v>1.9157037212316791E-2</v>
      </c>
      <c r="Z684" s="5">
        <v>4.0846131851330264E-2</v>
      </c>
      <c r="AA684" s="5">
        <v>2.8403209864659079E-2</v>
      </c>
    </row>
    <row r="685" spans="1:27" x14ac:dyDescent="0.35">
      <c r="A685" s="61">
        <v>39051</v>
      </c>
      <c r="B685">
        <v>5.0605000000000002</v>
      </c>
      <c r="C685" s="1" t="str">
        <f t="shared" si="8"/>
        <v/>
      </c>
      <c r="D685" s="2">
        <v>2006</v>
      </c>
      <c r="E685" s="9">
        <v>12</v>
      </c>
      <c r="F685" s="5">
        <v>5.9463598806956553E-3</v>
      </c>
      <c r="G685" s="5">
        <v>-2.3101513856067495E-3</v>
      </c>
      <c r="H685" s="5">
        <v>-5.3471426572490269E-3</v>
      </c>
      <c r="I685" s="5">
        <v>-7.4277684719913899E-3</v>
      </c>
      <c r="J685" s="5">
        <v>-2.5258201987700805E-3</v>
      </c>
      <c r="K685" s="5">
        <v>1.7238110989598598E-3</v>
      </c>
      <c r="L685" s="5">
        <v>-1.4598893471316908E-3</v>
      </c>
      <c r="M685" s="5">
        <v>-2.5135181278526327E-3</v>
      </c>
      <c r="N685" s="5">
        <v>-6.4159665839193221E-3</v>
      </c>
      <c r="O685" s="5">
        <v>-5.7314494002200407E-2</v>
      </c>
      <c r="P685" s="10">
        <v>-1.4337956483013928E-2</v>
      </c>
      <c r="Q685" s="18">
        <v>2006</v>
      </c>
      <c r="R685" s="14">
        <v>7.425407811477866E-3</v>
      </c>
      <c r="S685" s="5">
        <v>-7.6336898415258771E-4</v>
      </c>
      <c r="T685" s="5">
        <v>-3.7305887119143673E-3</v>
      </c>
      <c r="U685" s="5">
        <v>-5.8693987534391709E-3</v>
      </c>
      <c r="V685" s="5">
        <v>-8.6161824705176335E-4</v>
      </c>
      <c r="W685" s="5">
        <v>3.2419508925788389E-3</v>
      </c>
      <c r="X685" s="5">
        <v>1.84105909085212E-4</v>
      </c>
      <c r="Y685" s="5">
        <v>-7.5025364946836775E-4</v>
      </c>
      <c r="Z685" s="5">
        <v>-4.2252728887032407E-3</v>
      </c>
      <c r="AA685" s="5">
        <v>-1.3076772331152599E-2</v>
      </c>
    </row>
    <row r="686" spans="1:27" x14ac:dyDescent="0.35">
      <c r="A686" s="61">
        <v>39080</v>
      </c>
      <c r="B686">
        <v>4.9603999999999999</v>
      </c>
      <c r="C686" s="1">
        <f t="shared" si="8"/>
        <v>4.9603999999999999</v>
      </c>
      <c r="D686" s="2">
        <v>2007</v>
      </c>
      <c r="E686" s="9">
        <v>1</v>
      </c>
      <c r="F686" s="5">
        <v>-2.0853015925423241E-3</v>
      </c>
      <c r="G686" s="5">
        <v>-7.906446029043282E-4</v>
      </c>
      <c r="H686" s="5">
        <v>-1.9322764035549671E-3</v>
      </c>
      <c r="I686" s="5">
        <v>-5.0280428582036678E-3</v>
      </c>
      <c r="J686" s="5">
        <v>-3.9323232404524754E-3</v>
      </c>
      <c r="K686" s="5">
        <v>-4.8448185386437562E-4</v>
      </c>
      <c r="L686" s="5">
        <v>-4.0283190484501387E-3</v>
      </c>
      <c r="M686" s="5">
        <v>-3.3662266914811479E-3</v>
      </c>
      <c r="N686" s="5">
        <v>-9.0849109718276616E-4</v>
      </c>
      <c r="O686" s="5">
        <v>-3.9984132992475704E-2</v>
      </c>
      <c r="P686" s="10">
        <v>-2.0685817038411918E-3</v>
      </c>
      <c r="Q686" s="18">
        <v>2007</v>
      </c>
      <c r="R686" s="14">
        <v>-1.8064910506391946E-3</v>
      </c>
      <c r="S686" s="5">
        <v>-4.3049635432981662E-4</v>
      </c>
      <c r="T686" s="5">
        <v>-1.4624674750694068E-3</v>
      </c>
      <c r="U686" s="5">
        <v>-4.4930043958600809E-3</v>
      </c>
      <c r="V686" s="5">
        <v>-3.427908827053966E-3</v>
      </c>
      <c r="W686" s="5">
        <v>-1.5365028987436211E-4</v>
      </c>
      <c r="X686" s="5">
        <v>-3.5164810157981719E-3</v>
      </c>
      <c r="Y686" s="5">
        <v>-2.8339680733534788E-3</v>
      </c>
      <c r="Z686" s="5">
        <v>-2.8605311456797976E-4</v>
      </c>
      <c r="AA686" s="5">
        <v>-1.5369348599981788E-3</v>
      </c>
    </row>
    <row r="687" spans="1:27" x14ac:dyDescent="0.35">
      <c r="A687" s="61">
        <v>39113</v>
      </c>
      <c r="B687">
        <v>5.0872999999999999</v>
      </c>
      <c r="C687" s="1" t="str">
        <f t="shared" si="8"/>
        <v/>
      </c>
      <c r="D687" s="2">
        <v>2007</v>
      </c>
      <c r="E687" s="9">
        <v>2</v>
      </c>
      <c r="F687" s="5">
        <v>4.4291719110819736E-2</v>
      </c>
      <c r="G687" s="5">
        <v>6.5173926538348498E-2</v>
      </c>
      <c r="H687" s="5">
        <v>6.3356112772179993E-2</v>
      </c>
      <c r="I687" s="5">
        <v>5.9181689024161911E-2</v>
      </c>
      <c r="J687" s="5">
        <v>4.8104644695751417E-2</v>
      </c>
      <c r="K687" s="5">
        <v>5.91022918452834E-2</v>
      </c>
      <c r="L687" s="5">
        <v>4.8830912734477726E-2</v>
      </c>
      <c r="M687" s="5">
        <v>5.2962426985025048E-2</v>
      </c>
      <c r="N687" s="5">
        <v>3.576804302413121E-2</v>
      </c>
      <c r="O687" s="5">
        <v>2.0245156678750178E-2</v>
      </c>
      <c r="P687" s="10">
        <v>5.8286983466188574E-2</v>
      </c>
      <c r="Q687" s="18">
        <v>2007</v>
      </c>
      <c r="R687" s="14">
        <v>5.0829554739986016E-2</v>
      </c>
      <c r="S687" s="5">
        <v>7.1693614511766715E-2</v>
      </c>
      <c r="T687" s="5">
        <v>6.9394062410156915E-2</v>
      </c>
      <c r="U687" s="5">
        <v>6.4932371369683994E-2</v>
      </c>
      <c r="V687" s="5">
        <v>5.3842240276859674E-2</v>
      </c>
      <c r="W687" s="5">
        <v>6.5768119255204358E-2</v>
      </c>
      <c r="X687" s="5">
        <v>5.4663979180323452E-2</v>
      </c>
      <c r="Y687" s="5">
        <v>5.8585139308957708E-2</v>
      </c>
      <c r="Z687" s="5">
        <v>4.0649555393323857E-2</v>
      </c>
      <c r="AA687" s="5">
        <v>6.3998377343703408E-2</v>
      </c>
    </row>
    <row r="688" spans="1:27" x14ac:dyDescent="0.35">
      <c r="A688" s="61">
        <v>39141</v>
      </c>
      <c r="B688">
        <v>5.1462000000000003</v>
      </c>
      <c r="C688" s="1" t="str">
        <f t="shared" si="8"/>
        <v/>
      </c>
      <c r="D688" s="2">
        <v>2007</v>
      </c>
      <c r="E688" s="9">
        <v>3</v>
      </c>
      <c r="F688" s="5">
        <v>3.8587929038503159E-2</v>
      </c>
      <c r="G688" s="5">
        <v>3.059496363640973E-2</v>
      </c>
      <c r="H688" s="5">
        <v>2.9915221475147621E-2</v>
      </c>
      <c r="I688" s="5">
        <v>3.107893314621895E-2</v>
      </c>
      <c r="J688" s="5">
        <v>3.5699630428050841E-2</v>
      </c>
      <c r="K688" s="5">
        <v>3.2325977379415942E-2</v>
      </c>
      <c r="L688" s="5">
        <v>3.5630571834280089E-2</v>
      </c>
      <c r="M688" s="5">
        <v>3.4288463562747347E-2</v>
      </c>
      <c r="N688" s="5">
        <v>4.1225980518618484E-2</v>
      </c>
      <c r="O688" s="5">
        <v>1.836729641056193E-2</v>
      </c>
      <c r="P688" s="10">
        <v>2.2488312930304032E-2</v>
      </c>
      <c r="Q688" s="18">
        <v>2007</v>
      </c>
      <c r="R688" s="14">
        <v>3.9912228547193687E-2</v>
      </c>
      <c r="S688" s="5">
        <v>3.2040520172490636E-2</v>
      </c>
      <c r="T688" s="5">
        <v>3.1410486953310224E-2</v>
      </c>
      <c r="U688" s="5">
        <v>3.2518460104326789E-2</v>
      </c>
      <c r="V688" s="5">
        <v>3.723748795173195E-2</v>
      </c>
      <c r="W688" s="5">
        <v>3.3741341879172958E-2</v>
      </c>
      <c r="X688" s="5">
        <v>3.7156843331315477E-2</v>
      </c>
      <c r="Y688" s="5">
        <v>3.5918823274843491E-2</v>
      </c>
      <c r="Z688" s="5">
        <v>4.3239241937274041E-2</v>
      </c>
      <c r="AA688" s="5">
        <v>2.3574204342619337E-2</v>
      </c>
    </row>
    <row r="689" spans="1:27" x14ac:dyDescent="0.35">
      <c r="A689" s="61">
        <v>39171</v>
      </c>
      <c r="B689">
        <v>5.056</v>
      </c>
      <c r="C689" s="1" t="str">
        <f t="shared" si="8"/>
        <v/>
      </c>
      <c r="D689" s="2">
        <v>2007</v>
      </c>
      <c r="E689" s="9">
        <v>4</v>
      </c>
      <c r="F689" s="5">
        <v>3.8570537656599443E-2</v>
      </c>
      <c r="G689" s="5">
        <v>3.6580856074538974E-2</v>
      </c>
      <c r="H689" s="5">
        <v>3.8089038499384435E-2</v>
      </c>
      <c r="I689" s="5">
        <v>3.6587933113543164E-2</v>
      </c>
      <c r="J689" s="5">
        <v>3.653755916714644E-2</v>
      </c>
      <c r="K689" s="5">
        <v>3.631598044425751E-2</v>
      </c>
      <c r="L689" s="5">
        <v>3.6622235149769922E-2</v>
      </c>
      <c r="M689" s="5">
        <v>3.7932961377254514E-2</v>
      </c>
      <c r="N689" s="5">
        <v>3.6257214883623989E-2</v>
      </c>
      <c r="O689" s="5">
        <v>2.4825008088016298E-2</v>
      </c>
      <c r="P689" s="10">
        <v>3.5355167262771776E-2</v>
      </c>
      <c r="Q689" s="18">
        <v>2007</v>
      </c>
      <c r="R689" s="14">
        <v>3.868755040910709E-2</v>
      </c>
      <c r="S689" s="5">
        <v>3.6815424009391029E-2</v>
      </c>
      <c r="T689" s="5">
        <v>3.8418526525145318E-2</v>
      </c>
      <c r="U689" s="5">
        <v>3.696462763792438E-2</v>
      </c>
      <c r="V689" s="5">
        <v>3.6876954944710362E-2</v>
      </c>
      <c r="W689" s="5">
        <v>3.6512794690876697E-2</v>
      </c>
      <c r="X689" s="5">
        <v>3.6965550456008481E-2</v>
      </c>
      <c r="Y689" s="5">
        <v>3.8303444712887005E-2</v>
      </c>
      <c r="Z689" s="5">
        <v>3.6692747817493633E-2</v>
      </c>
      <c r="AA689" s="5">
        <v>3.5702886506700962E-2</v>
      </c>
    </row>
    <row r="690" spans="1:27" x14ac:dyDescent="0.35">
      <c r="A690" s="61">
        <v>39202</v>
      </c>
      <c r="B690">
        <v>4.9798999999999998</v>
      </c>
      <c r="C690" s="1" t="str">
        <f t="shared" si="8"/>
        <v/>
      </c>
      <c r="D690" s="2">
        <v>2007</v>
      </c>
      <c r="E690" s="9">
        <v>5</v>
      </c>
      <c r="F690" s="5">
        <v>1.4260111543681004E-3</v>
      </c>
      <c r="G690" s="5">
        <v>4.3979614406644135E-3</v>
      </c>
      <c r="H690" s="5">
        <v>8.9722992526622206E-3</v>
      </c>
      <c r="I690" s="5">
        <v>9.8583810918149023E-3</v>
      </c>
      <c r="J690" s="5">
        <v>6.8524456854611396E-3</v>
      </c>
      <c r="K690" s="5">
        <v>1.6488046326494817E-3</v>
      </c>
      <c r="L690" s="5">
        <v>5.6245152406621795E-3</v>
      </c>
      <c r="M690" s="5">
        <v>8.5027736689218363E-3</v>
      </c>
      <c r="N690" s="5">
        <v>1.3682649081766893E-2</v>
      </c>
      <c r="O690" s="5">
        <v>7.8610154928904538E-2</v>
      </c>
      <c r="P690" s="10">
        <v>1.7505652123328195E-2</v>
      </c>
      <c r="Q690" s="18">
        <v>2007</v>
      </c>
      <c r="R690" s="14">
        <v>7.1880667597844549E-3</v>
      </c>
      <c r="S690" s="5">
        <v>1.0126679831183961E-2</v>
      </c>
      <c r="T690" s="5">
        <v>1.4233223443477584E-2</v>
      </c>
      <c r="U690" s="5">
        <v>1.481031300108095E-2</v>
      </c>
      <c r="V690" s="5">
        <v>1.1825029013225097E-2</v>
      </c>
      <c r="W690" s="5">
        <v>7.5116317876728241E-3</v>
      </c>
      <c r="X690" s="5">
        <v>1.0663005392974219E-2</v>
      </c>
      <c r="Y690" s="5">
        <v>1.3373572354634714E-2</v>
      </c>
      <c r="Z690" s="5">
        <v>1.7953941557269655E-2</v>
      </c>
      <c r="AA690" s="5">
        <v>2.2353496495627026E-2</v>
      </c>
    </row>
    <row r="691" spans="1:27" x14ac:dyDescent="0.35">
      <c r="A691" s="61">
        <v>39233</v>
      </c>
      <c r="B691">
        <v>4.8339999999999996</v>
      </c>
      <c r="C691" s="1" t="str">
        <f t="shared" si="8"/>
        <v/>
      </c>
      <c r="D691" s="2">
        <v>2007</v>
      </c>
      <c r="E691" s="9">
        <v>6</v>
      </c>
      <c r="F691" s="5">
        <v>-4.9301201775315114E-2</v>
      </c>
      <c r="G691" s="5">
        <v>-4.4742565826300935E-2</v>
      </c>
      <c r="H691" s="5">
        <v>-4.6333310268278062E-2</v>
      </c>
      <c r="I691" s="5">
        <v>-4.7474406192889826E-2</v>
      </c>
      <c r="J691" s="5">
        <v>-4.9512846584042182E-2</v>
      </c>
      <c r="K691" s="5">
        <v>-4.5989503573458393E-2</v>
      </c>
      <c r="L691" s="5">
        <v>-4.990502874726159E-2</v>
      </c>
      <c r="M691" s="5">
        <v>-4.7047168706081111E-2</v>
      </c>
      <c r="N691" s="5">
        <v>-4.9119332577004231E-2</v>
      </c>
      <c r="O691" s="5">
        <v>-6.2884714195457436E-2</v>
      </c>
      <c r="P691" s="10">
        <v>-5.2504358534377189E-2</v>
      </c>
      <c r="Q691" s="18">
        <v>2007</v>
      </c>
      <c r="R691" s="14">
        <v>-4.8277233224232163E-2</v>
      </c>
      <c r="S691" s="5">
        <v>-4.3576404042277507E-2</v>
      </c>
      <c r="T691" s="5">
        <v>-4.5137369719042482E-2</v>
      </c>
      <c r="U691" s="5">
        <v>-4.632370566055849E-2</v>
      </c>
      <c r="V691" s="5">
        <v>-4.8297107926314899E-2</v>
      </c>
      <c r="W691" s="5">
        <v>-4.4821869417143861E-2</v>
      </c>
      <c r="X691" s="5">
        <v>-4.8663549567545782E-2</v>
      </c>
      <c r="Y691" s="5">
        <v>-4.5746716119375752E-2</v>
      </c>
      <c r="Z691" s="5">
        <v>-4.7677110437312223E-2</v>
      </c>
      <c r="AA691" s="5">
        <v>-5.1653301509226729E-2</v>
      </c>
    </row>
    <row r="692" spans="1:27" x14ac:dyDescent="0.35">
      <c r="A692" s="61">
        <v>39262</v>
      </c>
      <c r="B692">
        <v>4.7221000000000002</v>
      </c>
      <c r="C692" s="1" t="str">
        <f t="shared" si="8"/>
        <v/>
      </c>
      <c r="D692" s="2">
        <v>2007</v>
      </c>
      <c r="E692" s="9">
        <v>7</v>
      </c>
      <c r="F692" s="5">
        <v>-3.8328636785701017E-2</v>
      </c>
      <c r="G692" s="5">
        <v>-3.4778783068062459E-2</v>
      </c>
      <c r="H692" s="5">
        <v>-3.680665327595161E-2</v>
      </c>
      <c r="I692" s="5">
        <v>-4.2757391126426542E-2</v>
      </c>
      <c r="J692" s="5">
        <v>-4.3511776227092021E-2</v>
      </c>
      <c r="K692" s="5">
        <v>-3.611987366630779E-2</v>
      </c>
      <c r="L692" s="5">
        <v>-4.4051251539135729E-2</v>
      </c>
      <c r="M692" s="5">
        <v>-4.4027756672327258E-2</v>
      </c>
      <c r="N692" s="5">
        <v>-4.4208038765390582E-2</v>
      </c>
      <c r="O692" s="5">
        <v>-8.0181903159541643E-2</v>
      </c>
      <c r="P692" s="10">
        <v>-5.4661155738549808E-2</v>
      </c>
      <c r="Q692" s="18">
        <v>2007</v>
      </c>
      <c r="R692" s="14">
        <v>-3.8132894359679009E-2</v>
      </c>
      <c r="S692" s="5">
        <v>-3.4363318843353557E-2</v>
      </c>
      <c r="T692" s="5">
        <v>-3.6184282149469699E-2</v>
      </c>
      <c r="U692" s="5">
        <v>-4.2154420284744504E-2</v>
      </c>
      <c r="V692" s="5">
        <v>-4.2979250484775661E-2</v>
      </c>
      <c r="W692" s="5">
        <v>-3.5757444524945121E-2</v>
      </c>
      <c r="X692" s="5">
        <v>-4.3506916704082188E-2</v>
      </c>
      <c r="Y692" s="5">
        <v>-4.3563783472536241E-2</v>
      </c>
      <c r="Z692" s="5">
        <v>-4.3554013342905387E-2</v>
      </c>
      <c r="AA692" s="5">
        <v>-5.4122747659889725E-2</v>
      </c>
    </row>
    <row r="693" spans="1:27" x14ac:dyDescent="0.35">
      <c r="A693" s="61">
        <v>39294</v>
      </c>
      <c r="B693">
        <v>4.9375999999999998</v>
      </c>
      <c r="C693" s="1" t="str">
        <f t="shared" si="8"/>
        <v/>
      </c>
      <c r="D693" s="2">
        <v>2007</v>
      </c>
      <c r="E693" s="9">
        <v>8</v>
      </c>
      <c r="F693" s="5">
        <v>1.2751236777173101E-2</v>
      </c>
      <c r="G693" s="5">
        <v>1.4129195221997484E-2</v>
      </c>
      <c r="H693" s="5">
        <v>1.3946989226900712E-2</v>
      </c>
      <c r="I693" s="5">
        <v>4.0624412195636346E-3</v>
      </c>
      <c r="J693" s="5">
        <v>7.9936633837699861E-3</v>
      </c>
      <c r="K693" s="5">
        <v>1.7582583108714783E-2</v>
      </c>
      <c r="L693" s="5">
        <v>9.3222981299671721E-3</v>
      </c>
      <c r="M693" s="5">
        <v>1.1220665184680692E-2</v>
      </c>
      <c r="N693" s="5">
        <v>8.8907556638458812E-4</v>
      </c>
      <c r="O693" s="5">
        <v>-7.0534916785564047E-2</v>
      </c>
      <c r="P693" s="10">
        <v>-1.3137231355114121E-2</v>
      </c>
      <c r="Q693" s="18">
        <v>2007</v>
      </c>
      <c r="R693" s="14">
        <v>1.9204320894490569E-2</v>
      </c>
      <c r="S693" s="5">
        <v>2.0708937121717327E-2</v>
      </c>
      <c r="T693" s="5">
        <v>2.0225207650740828E-2</v>
      </c>
      <c r="U693" s="5">
        <v>9.7699625851901464E-3</v>
      </c>
      <c r="V693" s="5">
        <v>1.3868424452219693E-2</v>
      </c>
      <c r="W693" s="5">
        <v>2.4395063504848945E-2</v>
      </c>
      <c r="X693" s="5">
        <v>1.5280101241959984E-2</v>
      </c>
      <c r="Y693" s="5">
        <v>1.6959966199317271E-2</v>
      </c>
      <c r="Z693" s="5">
        <v>6.033853991010741E-3</v>
      </c>
      <c r="AA693" s="5">
        <v>-7.7591841024285731E-3</v>
      </c>
    </row>
    <row r="694" spans="1:27" x14ac:dyDescent="0.35">
      <c r="A694" s="61">
        <v>39325</v>
      </c>
      <c r="B694">
        <v>4.2967000000000004</v>
      </c>
      <c r="C694" s="1" t="str">
        <f t="shared" si="8"/>
        <v/>
      </c>
      <c r="D694" s="2">
        <v>2007</v>
      </c>
      <c r="E694" s="9">
        <v>9</v>
      </c>
      <c r="F694" s="5">
        <v>4.1680101776432277E-2</v>
      </c>
      <c r="G694" s="5">
        <v>3.3788834102973155E-2</v>
      </c>
      <c r="H694" s="5">
        <v>3.4530314901898805E-2</v>
      </c>
      <c r="I694" s="5">
        <v>3.9536425294672786E-2</v>
      </c>
      <c r="J694" s="5">
        <v>4.1612692004746314E-2</v>
      </c>
      <c r="K694" s="5">
        <v>3.3966883746678264E-2</v>
      </c>
      <c r="L694" s="5">
        <v>4.0342459361135279E-2</v>
      </c>
      <c r="M694" s="5">
        <v>4.7360912165806013E-2</v>
      </c>
      <c r="N694" s="5">
        <v>4.4710775741381811E-2</v>
      </c>
      <c r="O694" s="5">
        <v>0.10496272695058288</v>
      </c>
      <c r="P694" s="10">
        <v>4.2287341128932517E-2</v>
      </c>
      <c r="Q694" s="18">
        <v>2007</v>
      </c>
      <c r="R694" s="14">
        <v>4.289963335890816E-2</v>
      </c>
      <c r="S694" s="5">
        <v>3.5173389275913583E-2</v>
      </c>
      <c r="T694" s="5">
        <v>3.6142264157865041E-2</v>
      </c>
      <c r="U694" s="5">
        <v>4.0915493040620213E-2</v>
      </c>
      <c r="V694" s="5">
        <v>4.2979091862659684E-2</v>
      </c>
      <c r="W694" s="5">
        <v>3.5319952300435532E-2</v>
      </c>
      <c r="X694" s="5">
        <v>4.1743359807979066E-2</v>
      </c>
      <c r="Y694" s="5">
        <v>4.8955606099361004E-2</v>
      </c>
      <c r="Z694" s="5">
        <v>4.6209907659275809E-2</v>
      </c>
      <c r="AA694" s="5">
        <v>4.3118900348278359E-2</v>
      </c>
    </row>
    <row r="695" spans="1:27" x14ac:dyDescent="0.35">
      <c r="A695" s="61">
        <v>39353</v>
      </c>
      <c r="B695">
        <v>3.9823</v>
      </c>
      <c r="C695" s="1" t="str">
        <f t="shared" si="8"/>
        <v/>
      </c>
      <c r="D695" s="2">
        <v>2007</v>
      </c>
      <c r="E695" s="9">
        <v>10</v>
      </c>
      <c r="F695" s="5">
        <v>6.2285374496702586E-2</v>
      </c>
      <c r="G695" s="5">
        <v>6.1935090036223314E-2</v>
      </c>
      <c r="H695" s="5">
        <v>5.9921342151995904E-2</v>
      </c>
      <c r="I695" s="5">
        <v>6.1497369944203267E-2</v>
      </c>
      <c r="J695" s="5">
        <v>5.8413399332432142E-2</v>
      </c>
      <c r="K695" s="5">
        <v>5.9505427101075807E-2</v>
      </c>
      <c r="L695" s="5">
        <v>5.8139823063897825E-2</v>
      </c>
      <c r="M695" s="5">
        <v>5.2919491366463581E-2</v>
      </c>
      <c r="N695" s="5">
        <v>5.7725347515826093E-2</v>
      </c>
      <c r="O695" s="5">
        <v>6.8969631665143694E-2</v>
      </c>
      <c r="P695" s="10">
        <v>5.8868083780531877E-2</v>
      </c>
      <c r="Q695" s="18">
        <v>2007</v>
      </c>
      <c r="R695" s="14">
        <v>6.2422136419680238E-2</v>
      </c>
      <c r="S695" s="5">
        <v>6.229723158699129E-2</v>
      </c>
      <c r="T695" s="5">
        <v>6.0493345357030395E-2</v>
      </c>
      <c r="U695" s="5">
        <v>6.2056415133489161E-2</v>
      </c>
      <c r="V695" s="5">
        <v>5.8897185158908578E-2</v>
      </c>
      <c r="W695" s="5">
        <v>5.9812463974080528E-2</v>
      </c>
      <c r="X695" s="5">
        <v>5.8635964913605024E-2</v>
      </c>
      <c r="Y695" s="5">
        <v>5.3320010836867833E-2</v>
      </c>
      <c r="Z695" s="5">
        <v>5.8330822565581184E-2</v>
      </c>
      <c r="AA695" s="5">
        <v>5.9378449669124166E-2</v>
      </c>
    </row>
    <row r="696" spans="1:27" x14ac:dyDescent="0.35">
      <c r="A696" s="61">
        <v>39386</v>
      </c>
      <c r="B696">
        <v>3.9845999999999999</v>
      </c>
      <c r="C696" s="1" t="str">
        <f t="shared" si="8"/>
        <v/>
      </c>
      <c r="D696" s="2">
        <v>2007</v>
      </c>
      <c r="E696" s="9">
        <v>11</v>
      </c>
      <c r="F696" s="5">
        <v>-1.8347972171795482E-3</v>
      </c>
      <c r="G696" s="5">
        <v>-6.3464401500575507E-4</v>
      </c>
      <c r="H696" s="5">
        <v>-6.0760654863003119E-3</v>
      </c>
      <c r="I696" s="5">
        <v>-2.0003579403139933E-3</v>
      </c>
      <c r="J696" s="5">
        <v>-4.4053010670146268E-3</v>
      </c>
      <c r="K696" s="5">
        <v>-3.1174136541321817E-4</v>
      </c>
      <c r="L696" s="5">
        <v>-3.8429459085890664E-3</v>
      </c>
      <c r="M696" s="5">
        <v>-1.0572705826309306E-2</v>
      </c>
      <c r="N696" s="5">
        <v>-3.9694148985816875E-3</v>
      </c>
      <c r="O696" s="5">
        <v>6.4153707875951663E-3</v>
      </c>
      <c r="P696" s="10">
        <v>9.4188766916179466E-3</v>
      </c>
      <c r="Q696" s="18">
        <v>2007</v>
      </c>
      <c r="R696" s="14">
        <v>4.6527823054779305E-3</v>
      </c>
      <c r="S696" s="5">
        <v>6.3750744204493972E-3</v>
      </c>
      <c r="T696" s="5">
        <v>1.6304958514568366E-4</v>
      </c>
      <c r="U696" s="5">
        <v>3.7727003173877501E-3</v>
      </c>
      <c r="V696" s="5">
        <v>1.3804022660246509E-3</v>
      </c>
      <c r="W696" s="5">
        <v>6.8841949522903999E-3</v>
      </c>
      <c r="X696" s="5">
        <v>2.0722550477285748E-3</v>
      </c>
      <c r="Y696" s="5">
        <v>-5.7044810825746927E-3</v>
      </c>
      <c r="Z696" s="5">
        <v>1.0575757063808456E-3</v>
      </c>
      <c r="AA696" s="5">
        <v>1.479202491496784E-2</v>
      </c>
    </row>
    <row r="697" spans="1:27" x14ac:dyDescent="0.35">
      <c r="A697" s="61">
        <v>39416</v>
      </c>
      <c r="B697">
        <v>3.3258000000000001</v>
      </c>
      <c r="C697" s="1" t="str">
        <f t="shared" si="8"/>
        <v/>
      </c>
      <c r="D697" s="2">
        <v>2007</v>
      </c>
      <c r="E697" s="9">
        <v>12</v>
      </c>
      <c r="F697" s="5">
        <v>6.7305215811667837E-3</v>
      </c>
      <c r="G697" s="5">
        <v>6.8750311459554693E-3</v>
      </c>
      <c r="H697" s="5">
        <v>3.6956830224864554E-3</v>
      </c>
      <c r="I697" s="5">
        <v>3.1163013800783335E-3</v>
      </c>
      <c r="J697" s="5">
        <v>2.4604274970887645E-3</v>
      </c>
      <c r="K697" s="5">
        <v>6.6193623182016145E-3</v>
      </c>
      <c r="L697" s="5">
        <v>2.1752371286056357E-3</v>
      </c>
      <c r="M697" s="5">
        <v>3.3568233122665799E-5</v>
      </c>
      <c r="N697" s="5">
        <v>-3.4680249146477188E-4</v>
      </c>
      <c r="O697" s="5">
        <v>-1.1055655926217029E-2</v>
      </c>
      <c r="P697" s="10">
        <v>-1.0144848627207194E-2</v>
      </c>
      <c r="Q697" s="18">
        <v>2007</v>
      </c>
      <c r="R697" s="14">
        <v>8.1991895141781401E-3</v>
      </c>
      <c r="S697" s="5">
        <v>8.4952270920344557E-3</v>
      </c>
      <c r="T697" s="5">
        <v>5.5266788853770123E-3</v>
      </c>
      <c r="U697" s="5">
        <v>4.7614560517098073E-3</v>
      </c>
      <c r="V697" s="5">
        <v>4.153696281822882E-3</v>
      </c>
      <c r="W697" s="5">
        <v>8.2103033627271074E-3</v>
      </c>
      <c r="X697" s="5">
        <v>3.8639768477509561E-3</v>
      </c>
      <c r="Y697" s="5">
        <v>2.0012911001530947E-3</v>
      </c>
      <c r="Z697" s="5">
        <v>1.532003576215208E-3</v>
      </c>
      <c r="AA697" s="5">
        <v>-9.0246634144677644E-3</v>
      </c>
    </row>
    <row r="698" spans="1:27" x14ac:dyDescent="0.35">
      <c r="A698" s="61">
        <v>39447</v>
      </c>
      <c r="B698">
        <v>3.0448</v>
      </c>
      <c r="C698" s="1">
        <f t="shared" si="8"/>
        <v>3.0448</v>
      </c>
      <c r="D698" s="2">
        <v>2008</v>
      </c>
      <c r="E698" s="9">
        <v>1</v>
      </c>
      <c r="F698" s="5">
        <v>-6.5559907552974889E-2</v>
      </c>
      <c r="G698" s="5">
        <v>-6.3343942118601615E-2</v>
      </c>
      <c r="H698" s="5">
        <v>-5.8527320181991568E-2</v>
      </c>
      <c r="I698" s="5">
        <v>-6.3508437301260268E-2</v>
      </c>
      <c r="J698" s="5">
        <v>-6.4247102628387565E-2</v>
      </c>
      <c r="K698" s="5">
        <v>-6.3566270667465855E-2</v>
      </c>
      <c r="L698" s="5">
        <v>-6.3284388967674729E-2</v>
      </c>
      <c r="M698" s="5">
        <v>-6.3272326479792793E-2</v>
      </c>
      <c r="N698" s="5">
        <v>-6.7211530755807075E-2</v>
      </c>
      <c r="O698" s="5">
        <v>-0.10731750053676319</v>
      </c>
      <c r="P698" s="10">
        <v>-7.2034518748619769E-2</v>
      </c>
      <c r="Q698" s="18">
        <v>2008</v>
      </c>
      <c r="R698" s="14">
        <v>-6.4286719843761386E-2</v>
      </c>
      <c r="S698" s="5">
        <v>-6.2114075212993308E-2</v>
      </c>
      <c r="T698" s="5">
        <v>-5.7131985256025149E-2</v>
      </c>
      <c r="U698" s="5">
        <v>-6.2152056181558606E-2</v>
      </c>
      <c r="V698" s="5">
        <v>-6.2875686049587071E-2</v>
      </c>
      <c r="W698" s="5">
        <v>-6.2251404998559516E-2</v>
      </c>
      <c r="X698" s="5">
        <v>-6.1893426316723968E-2</v>
      </c>
      <c r="Y698" s="5">
        <v>-6.1686156177712725E-2</v>
      </c>
      <c r="Z698" s="5">
        <v>-6.5745089699957751E-2</v>
      </c>
      <c r="AA698" s="5">
        <v>-7.0846168333840956E-2</v>
      </c>
    </row>
    <row r="699" spans="1:27" x14ac:dyDescent="0.35">
      <c r="A699" s="61">
        <v>39478</v>
      </c>
      <c r="B699">
        <v>2.8151000000000002</v>
      </c>
      <c r="C699" s="1" t="str">
        <f t="shared" si="8"/>
        <v/>
      </c>
      <c r="D699" s="2">
        <v>2008</v>
      </c>
      <c r="E699" s="9">
        <v>2</v>
      </c>
      <c r="F699" s="5">
        <v>-3.9760084385074827E-2</v>
      </c>
      <c r="G699" s="5">
        <v>-4.2800530201036351E-2</v>
      </c>
      <c r="H699" s="5">
        <v>-4.4663166947318249E-2</v>
      </c>
      <c r="I699" s="5">
        <v>-4.6148310894659171E-2</v>
      </c>
      <c r="J699" s="5">
        <v>-4.3024459789475E-2</v>
      </c>
      <c r="K699" s="5">
        <v>-4.3309778890859033E-2</v>
      </c>
      <c r="L699" s="5">
        <v>-4.5531139920334161E-2</v>
      </c>
      <c r="M699" s="5">
        <v>-3.8411380203805856E-2</v>
      </c>
      <c r="N699" s="5">
        <v>-4.1838964704756079E-2</v>
      </c>
      <c r="O699" s="5">
        <v>-2.0986545195145916E-2</v>
      </c>
      <c r="P699" s="10">
        <v>-5.2941784703770235E-2</v>
      </c>
      <c r="Q699" s="18">
        <v>2008</v>
      </c>
      <c r="R699" s="14">
        <v>-3.4829657330340824E-2</v>
      </c>
      <c r="S699" s="5">
        <v>-3.7556015198962768E-2</v>
      </c>
      <c r="T699" s="5">
        <v>-3.9632845298039093E-2</v>
      </c>
      <c r="U699" s="5">
        <v>-4.1530749316236716E-2</v>
      </c>
      <c r="V699" s="5">
        <v>-3.8404602782322592E-2</v>
      </c>
      <c r="W699" s="5">
        <v>-3.7979059068228058E-2</v>
      </c>
      <c r="X699" s="5">
        <v>-4.0785163686821613E-2</v>
      </c>
      <c r="Y699" s="5">
        <v>-3.4317071607463341E-2</v>
      </c>
      <c r="Z699" s="5">
        <v>-3.795110460418355E-2</v>
      </c>
      <c r="AA699" s="5">
        <v>-4.8150302644869088E-2</v>
      </c>
    </row>
    <row r="700" spans="1:27" x14ac:dyDescent="0.35">
      <c r="A700" s="61">
        <v>39507</v>
      </c>
      <c r="B700">
        <v>2.1509999999999998</v>
      </c>
      <c r="C700" s="1" t="str">
        <f t="shared" si="8"/>
        <v/>
      </c>
      <c r="D700" s="2">
        <v>2008</v>
      </c>
      <c r="E700" s="9">
        <v>3</v>
      </c>
      <c r="F700" s="5">
        <v>4.7672298619655992E-3</v>
      </c>
      <c r="G700" s="5">
        <v>-9.0893304260662375E-4</v>
      </c>
      <c r="H700" s="5">
        <v>-1.2607201910825321E-3</v>
      </c>
      <c r="I700" s="5">
        <v>-1.1092967943733796E-2</v>
      </c>
      <c r="J700" s="5">
        <v>-8.8660897156663081E-3</v>
      </c>
      <c r="K700" s="5">
        <v>1.9632962441757159E-3</v>
      </c>
      <c r="L700" s="5">
        <v>-7.1046456142836003E-3</v>
      </c>
      <c r="M700" s="5">
        <v>-7.8671092846794716E-3</v>
      </c>
      <c r="N700" s="5">
        <v>-1.8905130179451429E-2</v>
      </c>
      <c r="O700" s="5">
        <v>-7.5528834880067494E-2</v>
      </c>
      <c r="P700" s="10">
        <v>-2.3372922190785694E-2</v>
      </c>
      <c r="Q700" s="18">
        <v>2008</v>
      </c>
      <c r="R700" s="14">
        <v>6.68280289160233E-3</v>
      </c>
      <c r="S700" s="5">
        <v>1.1830641605282115E-3</v>
      </c>
      <c r="T700" s="5">
        <v>1.0039430306698228E-3</v>
      </c>
      <c r="U700" s="5">
        <v>-8.8852432880063299E-3</v>
      </c>
      <c r="V700" s="5">
        <v>-6.6253801967762066E-3</v>
      </c>
      <c r="W700" s="5">
        <v>3.992064204760051E-3</v>
      </c>
      <c r="X700" s="5">
        <v>-4.8907794510864057E-3</v>
      </c>
      <c r="Y700" s="5">
        <v>-5.3662454124126574E-3</v>
      </c>
      <c r="Z700" s="5">
        <v>-1.6364015403092215E-2</v>
      </c>
      <c r="AA700" s="5">
        <v>-2.1662134919793921E-2</v>
      </c>
    </row>
    <row r="701" spans="1:27" x14ac:dyDescent="0.35">
      <c r="A701" s="61">
        <v>39538</v>
      </c>
      <c r="B701">
        <v>1.2107000000000001</v>
      </c>
      <c r="C701" s="1" t="str">
        <f t="shared" si="8"/>
        <v/>
      </c>
      <c r="D701" s="2">
        <v>2008</v>
      </c>
      <c r="E701" s="9">
        <v>4</v>
      </c>
      <c r="F701" s="5">
        <v>6.1972278198537609E-2</v>
      </c>
      <c r="G701" s="5">
        <v>6.5221259160720454E-2</v>
      </c>
      <c r="H701" s="5">
        <v>6.5918176633012956E-2</v>
      </c>
      <c r="I701" s="5">
        <v>6.4691629112976781E-2</v>
      </c>
      <c r="J701" s="5">
        <v>6.3622505117607545E-2</v>
      </c>
      <c r="K701" s="5">
        <v>6.363441458676726E-2</v>
      </c>
      <c r="L701" s="5">
        <v>6.3537217493407017E-2</v>
      </c>
      <c r="M701" s="5">
        <v>6.0949630160634483E-2</v>
      </c>
      <c r="N701" s="5">
        <v>6.157836090567087E-2</v>
      </c>
      <c r="O701" s="5">
        <v>4.9416554491666459E-2</v>
      </c>
      <c r="P701" s="10">
        <v>6.1323587746315168E-2</v>
      </c>
      <c r="Q701" s="18">
        <v>2008</v>
      </c>
      <c r="R701" s="14">
        <v>6.2119503369479002E-2</v>
      </c>
      <c r="S701" s="5">
        <v>6.5567545335277852E-2</v>
      </c>
      <c r="T701" s="5">
        <v>6.6482609604961856E-2</v>
      </c>
      <c r="U701" s="5">
        <v>6.5302537276370434E-2</v>
      </c>
      <c r="V701" s="5">
        <v>6.4140024575606205E-2</v>
      </c>
      <c r="W701" s="5">
        <v>6.391786715726118E-2</v>
      </c>
      <c r="X701" s="5">
        <v>6.4066325329406912E-2</v>
      </c>
      <c r="Y701" s="5">
        <v>6.1376828711178846E-2</v>
      </c>
      <c r="Z701" s="5">
        <v>6.2253532747675054E-2</v>
      </c>
      <c r="AA701" s="5">
        <v>6.1996210447940771E-2</v>
      </c>
    </row>
    <row r="702" spans="1:27" x14ac:dyDescent="0.35">
      <c r="A702" s="61">
        <v>39568</v>
      </c>
      <c r="B702">
        <v>1.2953000000000001</v>
      </c>
      <c r="C702" s="1" t="str">
        <f t="shared" si="8"/>
        <v/>
      </c>
      <c r="D702" s="2">
        <v>2008</v>
      </c>
      <c r="E702" s="9">
        <v>5</v>
      </c>
      <c r="F702" s="5">
        <v>2.3628994986794459E-2</v>
      </c>
      <c r="G702" s="5">
        <v>2.4439761493494114E-2</v>
      </c>
      <c r="H702" s="5">
        <v>2.1820242373273173E-2</v>
      </c>
      <c r="I702" s="5">
        <v>3.1473489704914932E-2</v>
      </c>
      <c r="J702" s="5">
        <v>2.755565686430074E-2</v>
      </c>
      <c r="K702" s="5">
        <v>2.1439596178015843E-2</v>
      </c>
      <c r="L702" s="5">
        <v>2.6279301341669982E-2</v>
      </c>
      <c r="M702" s="5">
        <v>2.0246920878937504E-2</v>
      </c>
      <c r="N702" s="5">
        <v>3.3681867790015176E-2</v>
      </c>
      <c r="O702" s="5">
        <v>0.11023330972847781</v>
      </c>
      <c r="P702" s="10">
        <v>5.4916519766569208E-2</v>
      </c>
      <c r="Q702" s="18">
        <v>2008</v>
      </c>
      <c r="R702" s="14">
        <v>2.9641976401473705E-2</v>
      </c>
      <c r="S702" s="5">
        <v>3.0742479183535839E-2</v>
      </c>
      <c r="T702" s="5">
        <v>2.7895826760157269E-2</v>
      </c>
      <c r="U702" s="5">
        <v>3.6885098348610194E-2</v>
      </c>
      <c r="V702" s="5">
        <v>3.3023723280267515E-2</v>
      </c>
      <c r="W702" s="5">
        <v>2.7949377320214758E-2</v>
      </c>
      <c r="X702" s="5">
        <v>3.189330912942899E-2</v>
      </c>
      <c r="Y702" s="5">
        <v>2.5407843742249751E-2</v>
      </c>
      <c r="Z702" s="5">
        <v>3.8364884030537005E-2</v>
      </c>
      <c r="AA702" s="5">
        <v>6.022386020216379E-2</v>
      </c>
    </row>
    <row r="703" spans="1:27" x14ac:dyDescent="0.35">
      <c r="A703" s="61">
        <v>39598</v>
      </c>
      <c r="B703">
        <v>1.7669000000000001</v>
      </c>
      <c r="C703" s="1" t="str">
        <f t="shared" si="8"/>
        <v/>
      </c>
      <c r="D703" s="2">
        <v>2008</v>
      </c>
      <c r="E703" s="9">
        <v>6</v>
      </c>
      <c r="F703" s="5">
        <v>2.4140779233867492E-3</v>
      </c>
      <c r="G703" s="5">
        <v>4.0105948557012079E-3</v>
      </c>
      <c r="H703" s="5">
        <v>4.6640710421527514E-4</v>
      </c>
      <c r="I703" s="5">
        <v>8.869629326298898E-4</v>
      </c>
      <c r="J703" s="5">
        <v>-1.5117825446334921E-3</v>
      </c>
      <c r="K703" s="5">
        <v>9.0427097431978998E-4</v>
      </c>
      <c r="L703" s="5">
        <v>-2.5144337282434915E-3</v>
      </c>
      <c r="M703" s="5">
        <v>-7.689863177600796E-3</v>
      </c>
      <c r="N703" s="5">
        <v>-2.5609151802126655E-3</v>
      </c>
      <c r="O703" s="5">
        <v>2.8218947967532937E-3</v>
      </c>
      <c r="P703" s="10">
        <v>-1.1343856224615347E-2</v>
      </c>
      <c r="Q703" s="18">
        <v>2008</v>
      </c>
      <c r="R703" s="14">
        <v>3.644337794030568E-3</v>
      </c>
      <c r="S703" s="5">
        <v>5.4089158244156679E-3</v>
      </c>
      <c r="T703" s="5">
        <v>2.0692265674225473E-3</v>
      </c>
      <c r="U703" s="5">
        <v>2.3526037870682751E-3</v>
      </c>
      <c r="V703" s="5">
        <v>-4.3285785874274947E-5</v>
      </c>
      <c r="W703" s="5">
        <v>2.2544380636535938E-3</v>
      </c>
      <c r="X703" s="5">
        <v>-1.0411038441144355E-3</v>
      </c>
      <c r="Y703" s="5">
        <v>-6.0263196037649725E-3</v>
      </c>
      <c r="Z703" s="5">
        <v>-8.7685141727686052E-4</v>
      </c>
      <c r="AA703" s="5">
        <v>-1.0386699235227481E-2</v>
      </c>
    </row>
    <row r="704" spans="1:27" x14ac:dyDescent="0.35">
      <c r="A704" s="61">
        <v>39629</v>
      </c>
      <c r="B704">
        <v>1.8656000000000001</v>
      </c>
      <c r="C704" s="1" t="str">
        <f t="shared" si="8"/>
        <v/>
      </c>
      <c r="D704" s="2">
        <v>2008</v>
      </c>
      <c r="E704" s="9">
        <v>7</v>
      </c>
      <c r="F704" s="5">
        <v>-5.6049330437765194E-2</v>
      </c>
      <c r="G704" s="5">
        <v>-7.2345560690261171E-2</v>
      </c>
      <c r="H704" s="5">
        <v>-7.288339243072417E-2</v>
      </c>
      <c r="I704" s="5">
        <v>-7.4860953554181542E-2</v>
      </c>
      <c r="J704" s="5">
        <v>-6.8304807845408474E-2</v>
      </c>
      <c r="K704" s="5">
        <v>-6.5327184124447615E-2</v>
      </c>
      <c r="L704" s="5">
        <v>-6.6004393057028696E-2</v>
      </c>
      <c r="M704" s="5">
        <v>-7.0447551682449663E-2</v>
      </c>
      <c r="N704" s="5">
        <v>-6.6456739515876023E-2</v>
      </c>
      <c r="O704" s="5">
        <v>-0.16697162450485292</v>
      </c>
      <c r="P704" s="10">
        <v>-6.7651202068428715E-2</v>
      </c>
      <c r="Q704" s="18">
        <v>2008</v>
      </c>
      <c r="R704" s="14">
        <v>-5.4345082365767267E-2</v>
      </c>
      <c r="S704" s="5">
        <v>-7.1395299371713974E-2</v>
      </c>
      <c r="T704" s="5">
        <v>-7.1898880338889845E-2</v>
      </c>
      <c r="U704" s="5">
        <v>-7.3512483724166133E-2</v>
      </c>
      <c r="V704" s="5">
        <v>-6.6949899980429523E-2</v>
      </c>
      <c r="W704" s="5">
        <v>-6.4308608344057133E-2</v>
      </c>
      <c r="X704" s="5">
        <v>-6.4624128017071222E-2</v>
      </c>
      <c r="Y704" s="5">
        <v>-6.9212691634090343E-2</v>
      </c>
      <c r="Z704" s="5">
        <v>-6.4987209537975266E-2</v>
      </c>
      <c r="AA704" s="5">
        <v>-6.6392123836435252E-2</v>
      </c>
    </row>
    <row r="705" spans="1:27" x14ac:dyDescent="0.35">
      <c r="A705" s="61">
        <v>39660</v>
      </c>
      <c r="B705">
        <v>1.6367</v>
      </c>
      <c r="C705" s="1" t="str">
        <f t="shared" si="8"/>
        <v/>
      </c>
      <c r="D705" s="2">
        <v>2008</v>
      </c>
      <c r="E705" s="9">
        <v>8</v>
      </c>
      <c r="F705" s="5">
        <v>-7.4073298279408112E-3</v>
      </c>
      <c r="G705" s="5">
        <v>-1.1321182982230652E-2</v>
      </c>
      <c r="H705" s="5">
        <v>-1.3156554845740086E-2</v>
      </c>
      <c r="I705" s="5">
        <v>-1.430087657314473E-2</v>
      </c>
      <c r="J705" s="5">
        <v>-1.2343199334629368E-2</v>
      </c>
      <c r="K705" s="5">
        <v>-1.0312248899371258E-2</v>
      </c>
      <c r="L705" s="5">
        <v>-1.1863020213681467E-2</v>
      </c>
      <c r="M705" s="5">
        <v>-1.3414564006519459E-2</v>
      </c>
      <c r="N705" s="5">
        <v>-1.1849916309797492E-2</v>
      </c>
      <c r="O705" s="5">
        <v>-5.1745970205363895E-2</v>
      </c>
      <c r="P705" s="10">
        <v>-1.3789374112111273E-2</v>
      </c>
      <c r="Q705" s="18">
        <v>2008</v>
      </c>
      <c r="R705" s="14">
        <v>-1.4967603451411442E-3</v>
      </c>
      <c r="S705" s="5">
        <v>-5.5337561824819349E-3</v>
      </c>
      <c r="T705" s="5">
        <v>-7.737167153192932E-3</v>
      </c>
      <c r="U705" s="5">
        <v>-9.0773675173695771E-3</v>
      </c>
      <c r="V705" s="5">
        <v>-6.8106360888307233E-3</v>
      </c>
      <c r="W705" s="5">
        <v>-4.3244473290697267E-3</v>
      </c>
      <c r="X705" s="5">
        <v>-6.2796617915903382E-3</v>
      </c>
      <c r="Y705" s="5">
        <v>-7.9215562424017061E-3</v>
      </c>
      <c r="Z705" s="5">
        <v>-6.3205351655630741E-3</v>
      </c>
      <c r="AA705" s="5">
        <v>-7.9447471337624181E-3</v>
      </c>
    </row>
    <row r="706" spans="1:27" x14ac:dyDescent="0.35">
      <c r="A706" s="61">
        <v>39689</v>
      </c>
      <c r="B706">
        <v>1.7324000000000002</v>
      </c>
      <c r="C706" s="1" t="str">
        <f t="shared" si="8"/>
        <v/>
      </c>
      <c r="D706" s="2">
        <v>2008</v>
      </c>
      <c r="E706" s="9">
        <v>9</v>
      </c>
      <c r="F706" s="5">
        <v>-8.6001707634835875E-2</v>
      </c>
      <c r="G706" s="5">
        <v>-0.10170231124352309</v>
      </c>
      <c r="H706" s="5">
        <v>-0.10758185190061745</v>
      </c>
      <c r="I706" s="5">
        <v>-0.10867333820603524</v>
      </c>
      <c r="J706" s="5">
        <v>-0.10014971362279497</v>
      </c>
      <c r="K706" s="5">
        <v>-9.3906361242424546E-2</v>
      </c>
      <c r="L706" s="5">
        <v>-9.804279305892849E-2</v>
      </c>
      <c r="M706" s="5">
        <v>-0.1058854488818038</v>
      </c>
      <c r="N706" s="5">
        <v>-0.10017149633539685</v>
      </c>
      <c r="O706" s="5">
        <v>-0.23401198425175948</v>
      </c>
      <c r="P706" s="10">
        <v>-0.1094977386087751</v>
      </c>
      <c r="Q706" s="18">
        <v>2008</v>
      </c>
      <c r="R706" s="14">
        <v>-8.4287260596339023E-2</v>
      </c>
      <c r="S706" s="5">
        <v>-9.9758338202004943E-2</v>
      </c>
      <c r="T706" s="5">
        <v>-0.1054499788183966</v>
      </c>
      <c r="U706" s="5">
        <v>-0.10671784086555358</v>
      </c>
      <c r="V706" s="5">
        <v>-9.8200717772932794E-2</v>
      </c>
      <c r="W706" s="5">
        <v>-9.196081095899454E-2</v>
      </c>
      <c r="X706" s="5">
        <v>-9.607310998245365E-2</v>
      </c>
      <c r="Y706" s="5">
        <v>-0.10395379265673246</v>
      </c>
      <c r="Z706" s="5">
        <v>-9.8132228008330172E-2</v>
      </c>
      <c r="AA706" s="5">
        <v>-0.1080732665104575</v>
      </c>
    </row>
    <row r="707" spans="1:27" x14ac:dyDescent="0.35">
      <c r="A707" s="61">
        <v>39721</v>
      </c>
      <c r="B707">
        <v>1.1023000000000001</v>
      </c>
      <c r="C707" s="1" t="str">
        <f t="shared" si="8"/>
        <v/>
      </c>
      <c r="D707" s="2">
        <v>2008</v>
      </c>
      <c r="E707" s="9">
        <v>10</v>
      </c>
      <c r="F707" s="5">
        <v>-0.10663420197353936</v>
      </c>
      <c r="G707" s="5">
        <v>-0.11714841096134725</v>
      </c>
      <c r="H707" s="5">
        <v>-0.12244285222533</v>
      </c>
      <c r="I707" s="5">
        <v>-0.12947906850538388</v>
      </c>
      <c r="J707" s="5">
        <v>-0.11948772429325792</v>
      </c>
      <c r="K707" s="5">
        <v>-0.11109346199986889</v>
      </c>
      <c r="L707" s="5">
        <v>-0.11871908742641858</v>
      </c>
      <c r="M707" s="5">
        <v>-0.11465967720812609</v>
      </c>
      <c r="N707" s="5">
        <v>-0.11782652265785504</v>
      </c>
      <c r="O707" s="5">
        <v>-0.28668395876901054</v>
      </c>
      <c r="P707" s="10">
        <v>-0.15777282640667242</v>
      </c>
      <c r="Q707" s="18">
        <v>2008</v>
      </c>
      <c r="R707" s="14">
        <v>-0.1045301828743255</v>
      </c>
      <c r="S707" s="5">
        <v>-0.11581693236672072</v>
      </c>
      <c r="T707" s="5">
        <v>-0.12107515137864892</v>
      </c>
      <c r="U707" s="5">
        <v>-0.12763951930383988</v>
      </c>
      <c r="V707" s="5">
        <v>-0.11768060862835912</v>
      </c>
      <c r="W707" s="5">
        <v>-0.10970987687817585</v>
      </c>
      <c r="X707" s="5">
        <v>-0.11689533960627677</v>
      </c>
      <c r="Y707" s="5">
        <v>-0.11302262489204383</v>
      </c>
      <c r="Z707" s="5">
        <v>-0.1158452140664743</v>
      </c>
      <c r="AA707" s="5">
        <v>-0.15597484871620446</v>
      </c>
    </row>
    <row r="708" spans="1:27" x14ac:dyDescent="0.35">
      <c r="A708" s="61">
        <v>39752</v>
      </c>
      <c r="B708">
        <v>0.61519999999999997</v>
      </c>
      <c r="C708" s="1" t="str">
        <f t="shared" si="8"/>
        <v/>
      </c>
      <c r="D708" s="2">
        <v>2008</v>
      </c>
      <c r="E708" s="9">
        <v>11</v>
      </c>
      <c r="F708" s="5">
        <v>1.2987561765643538E-2</v>
      </c>
      <c r="G708" s="5">
        <v>3.7152041643424469E-4</v>
      </c>
      <c r="H708" s="5">
        <v>7.2981962378926655E-3</v>
      </c>
      <c r="I708" s="5">
        <v>5.3463585484330792E-3</v>
      </c>
      <c r="J708" s="5">
        <v>-1.4834759688813638E-3</v>
      </c>
      <c r="K708" s="5">
        <v>-1.3526736515159018E-3</v>
      </c>
      <c r="L708" s="5">
        <v>7.0457743126660626E-4</v>
      </c>
      <c r="M708" s="5">
        <v>-1.9850671196994588E-3</v>
      </c>
      <c r="N708" s="5">
        <v>-6.1457577771606891E-3</v>
      </c>
      <c r="O708" s="5">
        <v>-7.1747186364416723E-2</v>
      </c>
      <c r="P708" s="10">
        <v>1.9756757241891899E-2</v>
      </c>
      <c r="Q708" s="18">
        <v>2008</v>
      </c>
      <c r="R708" s="14">
        <v>2.0138451791097998E-2</v>
      </c>
      <c r="S708" s="5">
        <v>7.4549807368854163E-3</v>
      </c>
      <c r="T708" s="5">
        <v>1.4064641913334248E-2</v>
      </c>
      <c r="U708" s="5">
        <v>1.187341794626263E-2</v>
      </c>
      <c r="V708" s="5">
        <v>5.2972323177454504E-3</v>
      </c>
      <c r="W708" s="5">
        <v>5.9147650999987079E-3</v>
      </c>
      <c r="X708" s="5">
        <v>7.5516181805514258E-3</v>
      </c>
      <c r="Y708" s="5">
        <v>4.7438403815404659E-3</v>
      </c>
      <c r="Z708" s="5">
        <v>6.4085932889096234E-4</v>
      </c>
      <c r="AA708" s="5">
        <v>2.7528078865243749E-2</v>
      </c>
    </row>
    <row r="709" spans="1:27" x14ac:dyDescent="0.35">
      <c r="A709" s="61">
        <v>39780</v>
      </c>
      <c r="B709">
        <v>0.17480000000000001</v>
      </c>
      <c r="C709" s="1" t="str">
        <f t="shared" si="8"/>
        <v/>
      </c>
      <c r="D709" s="2">
        <v>2008</v>
      </c>
      <c r="E709" s="9">
        <v>12</v>
      </c>
      <c r="F709" s="5">
        <v>-1.6109873065926688E-2</v>
      </c>
      <c r="G709" s="5">
        <v>-2.3256819851191286E-2</v>
      </c>
      <c r="H709" s="5">
        <v>-2.410154955309117E-2</v>
      </c>
      <c r="I709" s="5">
        <v>-2.6707544717566707E-2</v>
      </c>
      <c r="J709" s="5">
        <v>-2.4309992878667745E-2</v>
      </c>
      <c r="K709" s="5">
        <v>-2.0503716442869139E-2</v>
      </c>
      <c r="L709" s="5">
        <v>-2.4014121780234557E-2</v>
      </c>
      <c r="M709" s="5">
        <v>-2.0039895277327205E-2</v>
      </c>
      <c r="N709" s="5">
        <v>-2.1074397181309948E-2</v>
      </c>
      <c r="O709" s="5">
        <v>4.3017109438600286E-2</v>
      </c>
      <c r="P709" s="10">
        <v>-1.3491666225455145E-2</v>
      </c>
      <c r="Q709" s="18">
        <v>2008</v>
      </c>
      <c r="R709" s="14">
        <v>-1.4220763217899135E-2</v>
      </c>
      <c r="S709" s="5">
        <v>-2.081141972711998E-2</v>
      </c>
      <c r="T709" s="5">
        <v>-2.1466100850120115E-2</v>
      </c>
      <c r="U709" s="5">
        <v>-2.4290653097337252E-2</v>
      </c>
      <c r="V709" s="5">
        <v>-2.1915114566806067E-2</v>
      </c>
      <c r="W709" s="5">
        <v>-1.8153581240889043E-2</v>
      </c>
      <c r="X709" s="5">
        <v>-2.1646103706498412E-2</v>
      </c>
      <c r="Y709" s="5">
        <v>-1.7529652328508016E-2</v>
      </c>
      <c r="Z709" s="5">
        <v>-1.8699608330683123E-2</v>
      </c>
      <c r="AA709" s="5">
        <v>-1.2094240904784209E-2</v>
      </c>
    </row>
    <row r="710" spans="1:27" x14ac:dyDescent="0.35">
      <c r="A710" s="61">
        <v>39813</v>
      </c>
      <c r="B710">
        <v>1.03E-2</v>
      </c>
      <c r="C710" s="1">
        <f t="shared" si="8"/>
        <v>1.03E-2</v>
      </c>
      <c r="D710" s="2">
        <v>2009</v>
      </c>
      <c r="E710" s="9">
        <v>1</v>
      </c>
      <c r="F710" s="5">
        <v>-1.4295020083364385E-2</v>
      </c>
      <c r="G710" s="5">
        <v>-3.7925395090970364E-3</v>
      </c>
      <c r="H710" s="5">
        <v>-2.9679816899391832E-3</v>
      </c>
      <c r="I710" s="5">
        <v>-5.9267497158774418E-3</v>
      </c>
      <c r="J710" s="5">
        <v>-8.8863084981521748E-3</v>
      </c>
      <c r="K710" s="5">
        <v>-6.5133825895121351E-3</v>
      </c>
      <c r="L710" s="5">
        <v>-8.6894696176833056E-3</v>
      </c>
      <c r="M710" s="5">
        <v>-1.1397957515862671E-2</v>
      </c>
      <c r="N710" s="5">
        <v>-5.2956637091310229E-3</v>
      </c>
      <c r="O710" s="5">
        <v>-3.7694014505265841E-2</v>
      </c>
      <c r="P710" s="10">
        <v>-1.0012382346254148E-3</v>
      </c>
      <c r="Q710" s="18">
        <v>2009</v>
      </c>
      <c r="R710" s="14">
        <v>-1.207640897676461E-2</v>
      </c>
      <c r="S710" s="5">
        <v>-2.4091753045386729E-3</v>
      </c>
      <c r="T710" s="5">
        <v>-1.537804892774297E-3</v>
      </c>
      <c r="U710" s="5">
        <v>-3.9622286593441313E-3</v>
      </c>
      <c r="V710" s="5">
        <v>-6.9753950303952025E-3</v>
      </c>
      <c r="W710" s="5">
        <v>-5.0864780056917207E-3</v>
      </c>
      <c r="X710" s="5">
        <v>-6.7628385375463462E-3</v>
      </c>
      <c r="Y710" s="5">
        <v>-9.668197296504295E-3</v>
      </c>
      <c r="Z710" s="5">
        <v>-3.1897645818779138E-3</v>
      </c>
      <c r="AA710" s="5">
        <v>9.2268290399580722E-4</v>
      </c>
    </row>
    <row r="711" spans="1:27" x14ac:dyDescent="0.35">
      <c r="A711" s="61">
        <v>39843</v>
      </c>
      <c r="B711">
        <v>0.10979999999999999</v>
      </c>
      <c r="C711" s="1" t="str">
        <f t="shared" si="8"/>
        <v/>
      </c>
      <c r="D711" s="2">
        <v>2009</v>
      </c>
      <c r="E711" s="9">
        <v>2</v>
      </c>
      <c r="F711" s="5">
        <v>-0.11675152755208465</v>
      </c>
      <c r="G711" s="5">
        <v>-0.12670979590177689</v>
      </c>
      <c r="H711" s="5">
        <v>-0.12737918819579033</v>
      </c>
      <c r="I711" s="5">
        <v>-0.13111969396498166</v>
      </c>
      <c r="J711" s="5">
        <v>-0.12506837371838125</v>
      </c>
      <c r="K711" s="5">
        <v>-0.12227505753506444</v>
      </c>
      <c r="L711" s="5">
        <v>-0.12431814196438845</v>
      </c>
      <c r="M711" s="5">
        <v>-0.12153279844237456</v>
      </c>
      <c r="N711" s="5">
        <v>-0.13002878368602372</v>
      </c>
      <c r="O711" s="5">
        <v>-0.20324527646805304</v>
      </c>
      <c r="P711" s="10">
        <v>-0.1522375897923185</v>
      </c>
      <c r="Q711" s="18">
        <v>2009</v>
      </c>
      <c r="R711" s="14">
        <v>-0.10922710557772382</v>
      </c>
      <c r="S711" s="5">
        <v>-0.11920264466575589</v>
      </c>
      <c r="T711" s="5">
        <v>-0.12021099925843674</v>
      </c>
      <c r="U711" s="5">
        <v>-0.12407356667856732</v>
      </c>
      <c r="V711" s="5">
        <v>-0.11776468948386229</v>
      </c>
      <c r="W711" s="5">
        <v>-0.11456794163597135</v>
      </c>
      <c r="X711" s="5">
        <v>-0.11695577143594188</v>
      </c>
      <c r="Y711" s="5">
        <v>-0.11437032308264622</v>
      </c>
      <c r="Z711" s="5">
        <v>-0.12270261122619347</v>
      </c>
      <c r="AA711" s="5">
        <v>-0.14406605022151966</v>
      </c>
    </row>
    <row r="712" spans="1:27" x14ac:dyDescent="0.35">
      <c r="A712" s="61">
        <v>39871</v>
      </c>
      <c r="B712">
        <v>0.28410000000000002</v>
      </c>
      <c r="C712" s="1" t="str">
        <f t="shared" si="8"/>
        <v/>
      </c>
      <c r="D712" s="2">
        <v>2009</v>
      </c>
      <c r="E712" s="9">
        <v>3</v>
      </c>
      <c r="F712" s="5">
        <v>1.9281637682785704E-2</v>
      </c>
      <c r="G712" s="5">
        <v>1.7468375081075141E-2</v>
      </c>
      <c r="H712" s="5">
        <v>1.6564755800044809E-2</v>
      </c>
      <c r="I712" s="5">
        <v>1.7471201528117177E-2</v>
      </c>
      <c r="J712" s="5">
        <v>1.6974669961069926E-2</v>
      </c>
      <c r="K712" s="5">
        <v>1.7916477981073511E-2</v>
      </c>
      <c r="L712" s="5">
        <v>1.7316617434876905E-2</v>
      </c>
      <c r="M712" s="5">
        <v>1.553130810036327E-2</v>
      </c>
      <c r="N712" s="5">
        <v>2.7337945513983112E-2</v>
      </c>
      <c r="O712" s="5">
        <v>-6.5992779724748415E-2</v>
      </c>
      <c r="P712" s="10">
        <v>9.9392255751830309E-3</v>
      </c>
      <c r="Q712" s="18">
        <v>2009</v>
      </c>
      <c r="R712" s="14">
        <v>2.1626421398342366E-2</v>
      </c>
      <c r="S712" s="5">
        <v>2.0552946663134411E-2</v>
      </c>
      <c r="T712" s="5">
        <v>1.9908189758556939E-2</v>
      </c>
      <c r="U712" s="5">
        <v>2.0676650250459443E-2</v>
      </c>
      <c r="V712" s="5">
        <v>2.0094333832179533E-2</v>
      </c>
      <c r="W712" s="5">
        <v>2.0859615346711116E-2</v>
      </c>
      <c r="X712" s="5">
        <v>2.0397466026991561E-2</v>
      </c>
      <c r="Y712" s="5">
        <v>1.8654504720863108E-2</v>
      </c>
      <c r="Z712" s="5">
        <v>3.0593969799543135E-2</v>
      </c>
      <c r="AA712" s="5">
        <v>1.2271205468656069E-2</v>
      </c>
    </row>
    <row r="713" spans="1:27" x14ac:dyDescent="0.35">
      <c r="A713" s="61">
        <v>39903</v>
      </c>
      <c r="B713">
        <v>0.19789999999999999</v>
      </c>
      <c r="C713" s="1" t="str">
        <f t="shared" si="8"/>
        <v/>
      </c>
      <c r="D713" s="2">
        <v>2009</v>
      </c>
      <c r="E713" s="9">
        <v>4</v>
      </c>
      <c r="F713" s="5">
        <v>-8.3070844564819661E-4</v>
      </c>
      <c r="G713" s="5">
        <v>1.2982041663756657E-2</v>
      </c>
      <c r="H713" s="5">
        <v>1.5666211352130956E-2</v>
      </c>
      <c r="I713" s="5">
        <v>2.1688112457472659E-2</v>
      </c>
      <c r="J713" s="5">
        <v>1.6300941783815932E-2</v>
      </c>
      <c r="K713" s="5">
        <v>7.8446809670234055E-3</v>
      </c>
      <c r="L713" s="5">
        <v>1.4461106956520569E-2</v>
      </c>
      <c r="M713" s="5">
        <v>1.6317135676613977E-2</v>
      </c>
      <c r="N713" s="5">
        <v>1.3052768853174333E-2</v>
      </c>
      <c r="O713" s="5">
        <v>0.22018460052413374</v>
      </c>
      <c r="P713" s="10">
        <v>3.2233968013136424E-2</v>
      </c>
      <c r="Q713" s="18">
        <v>2009</v>
      </c>
      <c r="R713" s="14">
        <v>1.5329173344644253E-3</v>
      </c>
      <c r="S713" s="5">
        <v>1.405730373271211E-2</v>
      </c>
      <c r="T713" s="5">
        <v>1.688959631286405E-2</v>
      </c>
      <c r="U713" s="5">
        <v>2.3540528467515635E-2</v>
      </c>
      <c r="V713" s="5">
        <v>1.81315191776555E-2</v>
      </c>
      <c r="W713" s="5">
        <v>9.0419829069392447E-3</v>
      </c>
      <c r="X713" s="5">
        <v>1.6342151718457754E-2</v>
      </c>
      <c r="Y713" s="5">
        <v>1.7987461327043024E-2</v>
      </c>
      <c r="Z713" s="5">
        <v>1.4967407239893388E-2</v>
      </c>
      <c r="AA713" s="5">
        <v>3.3736232349906053E-2</v>
      </c>
    </row>
    <row r="714" spans="1:27" x14ac:dyDescent="0.35">
      <c r="A714" s="61">
        <v>39933</v>
      </c>
      <c r="B714">
        <v>0.1467</v>
      </c>
      <c r="C714" s="1" t="str">
        <f t="shared" si="8"/>
        <v/>
      </c>
      <c r="D714" s="2">
        <v>2009</v>
      </c>
      <c r="E714" s="9">
        <v>5</v>
      </c>
      <c r="F714" s="5">
        <v>2.0710324103436376E-2</v>
      </c>
      <c r="G714" s="5">
        <v>3.3516562659119647E-2</v>
      </c>
      <c r="H714" s="5">
        <v>3.3455869625877155E-2</v>
      </c>
      <c r="I714" s="5">
        <v>3.7758328915732352E-2</v>
      </c>
      <c r="J714" s="5">
        <v>3.2239838471015095E-2</v>
      </c>
      <c r="K714" s="5">
        <v>2.9452579989617846E-2</v>
      </c>
      <c r="L714" s="5">
        <v>2.9878544717788946E-2</v>
      </c>
      <c r="M714" s="5">
        <v>3.4934517878222923E-2</v>
      </c>
      <c r="N714" s="5">
        <v>3.6567659025751133E-2</v>
      </c>
      <c r="O714" s="5">
        <v>0.37911282672211555</v>
      </c>
      <c r="P714" s="10">
        <v>4.5132378778382019E-2</v>
      </c>
      <c r="Q714" s="18">
        <v>2009</v>
      </c>
      <c r="R714" s="14">
        <v>2.7558742486035626E-2</v>
      </c>
      <c r="S714" s="5">
        <v>4.0086760265746535E-2</v>
      </c>
      <c r="T714" s="5">
        <v>3.964408777111704E-2</v>
      </c>
      <c r="U714" s="5">
        <v>4.3610385238476122E-2</v>
      </c>
      <c r="V714" s="5">
        <v>3.8548519642888898E-2</v>
      </c>
      <c r="W714" s="5">
        <v>3.6350972015025115E-2</v>
      </c>
      <c r="X714" s="5">
        <v>3.6311544740907052E-2</v>
      </c>
      <c r="Y714" s="5">
        <v>4.1078656072777213E-2</v>
      </c>
      <c r="Z714" s="5">
        <v>4.2777268334087466E-2</v>
      </c>
      <c r="AA714" s="5">
        <v>5.1655194086094619E-2</v>
      </c>
    </row>
    <row r="715" spans="1:27" x14ac:dyDescent="0.35">
      <c r="A715" s="61">
        <v>39962</v>
      </c>
      <c r="B715">
        <v>0.1646</v>
      </c>
      <c r="C715" s="1" t="str">
        <f t="shared" si="8"/>
        <v/>
      </c>
      <c r="D715" s="2">
        <v>2009</v>
      </c>
      <c r="E715" s="9">
        <v>6</v>
      </c>
      <c r="F715" s="5">
        <v>5.386575858356947E-2</v>
      </c>
      <c r="G715" s="5">
        <v>5.149188818880248E-2</v>
      </c>
      <c r="H715" s="5">
        <v>5.3338707394809171E-2</v>
      </c>
      <c r="I715" s="5">
        <v>5.5828045525944281E-2</v>
      </c>
      <c r="J715" s="5">
        <v>5.4268040130568004E-2</v>
      </c>
      <c r="K715" s="5">
        <v>5.2034570093902825E-2</v>
      </c>
      <c r="L715" s="5">
        <v>5.4803584030059242E-2</v>
      </c>
      <c r="M715" s="5">
        <v>4.9776655639721244E-2</v>
      </c>
      <c r="N715" s="5">
        <v>5.8639476279949553E-2</v>
      </c>
      <c r="O715" s="5">
        <v>0.13173484305150082</v>
      </c>
      <c r="P715" s="10">
        <v>7.7829054147457527E-2</v>
      </c>
      <c r="Q715" s="18">
        <v>2009</v>
      </c>
      <c r="R715" s="14">
        <v>5.7112096849688126E-2</v>
      </c>
      <c r="S715" s="5">
        <v>5.5076868730765532E-2</v>
      </c>
      <c r="T715" s="5">
        <v>5.7161158522642697E-2</v>
      </c>
      <c r="U715" s="5">
        <v>5.9290170426523528E-2</v>
      </c>
      <c r="V715" s="5">
        <v>5.7736434810831461E-2</v>
      </c>
      <c r="W715" s="5">
        <v>5.5539643365550131E-2</v>
      </c>
      <c r="X715" s="5">
        <v>5.8260455037057658E-2</v>
      </c>
      <c r="Y715" s="5">
        <v>5.3577125710033598E-2</v>
      </c>
      <c r="Z715" s="5">
        <v>6.1853598826869291E-2</v>
      </c>
      <c r="AA715" s="5">
        <v>7.9869794534827523E-2</v>
      </c>
    </row>
    <row r="716" spans="1:27" x14ac:dyDescent="0.35">
      <c r="A716" s="61">
        <v>39994</v>
      </c>
      <c r="B716">
        <v>0.16209999999999999</v>
      </c>
      <c r="C716" s="1" t="str">
        <f t="shared" si="8"/>
        <v/>
      </c>
      <c r="D716" s="2">
        <v>2009</v>
      </c>
      <c r="E716" s="9">
        <v>7</v>
      </c>
      <c r="F716" s="5">
        <v>3.2709973251157765E-2</v>
      </c>
      <c r="G716" s="5">
        <v>3.2364657321964169E-2</v>
      </c>
      <c r="H716" s="5">
        <v>3.6923160510010218E-2</v>
      </c>
      <c r="I716" s="5">
        <v>4.0999716905815241E-2</v>
      </c>
      <c r="J716" s="5">
        <v>4.4359161514544915E-2</v>
      </c>
      <c r="K716" s="5">
        <v>3.3697421039343277E-2</v>
      </c>
      <c r="L716" s="5">
        <v>4.358560562959015E-2</v>
      </c>
      <c r="M716" s="5">
        <v>4.3913185928402237E-2</v>
      </c>
      <c r="N716" s="5">
        <v>4.5982483096553131E-2</v>
      </c>
      <c r="O716" s="5">
        <v>9.5569271591106522E-2</v>
      </c>
      <c r="P716" s="10">
        <v>5.8515089203233644E-2</v>
      </c>
      <c r="Q716" s="18">
        <v>2009</v>
      </c>
      <c r="R716" s="14">
        <v>3.4573829910509585E-2</v>
      </c>
      <c r="S716" s="5">
        <v>3.4001749065026801E-2</v>
      </c>
      <c r="T716" s="5">
        <v>3.854750977417478E-2</v>
      </c>
      <c r="U716" s="5">
        <v>4.2877689045121133E-2</v>
      </c>
      <c r="V716" s="5">
        <v>4.625815728944152E-2</v>
      </c>
      <c r="W716" s="5">
        <v>3.5451006217627028E-2</v>
      </c>
      <c r="X716" s="5">
        <v>4.5530102343313922E-2</v>
      </c>
      <c r="Y716" s="5">
        <v>4.6158680648799744E-2</v>
      </c>
      <c r="Z716" s="5">
        <v>4.7811218011625287E-2</v>
      </c>
      <c r="AA716" s="5">
        <v>6.0400180367753992E-2</v>
      </c>
    </row>
    <row r="717" spans="1:27" x14ac:dyDescent="0.35">
      <c r="A717" s="61">
        <v>40025</v>
      </c>
      <c r="B717">
        <v>0.17199999999999999</v>
      </c>
      <c r="C717" s="1" t="str">
        <f t="shared" si="8"/>
        <v/>
      </c>
      <c r="D717" s="2">
        <v>2009</v>
      </c>
      <c r="E717" s="9">
        <v>8</v>
      </c>
      <c r="F717" s="5">
        <v>5.8045650938896637E-3</v>
      </c>
      <c r="G717" s="5">
        <v>8.2247319589236617E-3</v>
      </c>
      <c r="H717" s="5">
        <v>1.1951253980415671E-2</v>
      </c>
      <c r="I717" s="5">
        <v>1.141095010149973E-2</v>
      </c>
      <c r="J717" s="5">
        <v>1.1945640181746691E-2</v>
      </c>
      <c r="K717" s="5">
        <v>8.2250394945343266E-3</v>
      </c>
      <c r="L717" s="5">
        <v>1.2124189279322206E-2</v>
      </c>
      <c r="M717" s="5">
        <v>1.0718847361635619E-2</v>
      </c>
      <c r="N717" s="5">
        <v>1.1713431375027655E-2</v>
      </c>
      <c r="O717" s="5">
        <v>5.3515412017776813E-2</v>
      </c>
      <c r="P717" s="10">
        <v>2.4704942466686683E-2</v>
      </c>
      <c r="Q717" s="18">
        <v>2009</v>
      </c>
      <c r="R717" s="14">
        <v>1.3687035275996009E-2</v>
      </c>
      <c r="S717" s="5">
        <v>1.5568592764130005E-2</v>
      </c>
      <c r="T717" s="5">
        <v>1.8808097321758102E-2</v>
      </c>
      <c r="U717" s="5">
        <v>1.8345257530801795E-2</v>
      </c>
      <c r="V717" s="5">
        <v>1.9179355866637923E-2</v>
      </c>
      <c r="W717" s="5">
        <v>1.5706733706131473E-2</v>
      </c>
      <c r="X717" s="5">
        <v>1.9411672023099007E-2</v>
      </c>
      <c r="Y717" s="5">
        <v>1.8398393698460271E-2</v>
      </c>
      <c r="Z717" s="5">
        <v>1.9074215106109179E-2</v>
      </c>
      <c r="AA717" s="5">
        <v>3.2091173412842317E-2</v>
      </c>
    </row>
    <row r="718" spans="1:27" x14ac:dyDescent="0.35">
      <c r="A718" s="61">
        <v>40056</v>
      </c>
      <c r="B718">
        <v>0.16009999999999999</v>
      </c>
      <c r="C718" s="1" t="str">
        <f t="shared" si="8"/>
        <v/>
      </c>
      <c r="D718" s="2">
        <v>2009</v>
      </c>
      <c r="E718" s="9">
        <v>9</v>
      </c>
      <c r="F718" s="5">
        <v>1.3886006736311744E-2</v>
      </c>
      <c r="G718" s="5">
        <v>1.0807845487530075E-2</v>
      </c>
      <c r="H718" s="5">
        <v>1.3714443916552639E-2</v>
      </c>
      <c r="I718" s="5">
        <v>1.9717832579617657E-2</v>
      </c>
      <c r="J718" s="5">
        <v>2.1193143372235868E-2</v>
      </c>
      <c r="K718" s="5">
        <v>1.0729254828417493E-2</v>
      </c>
      <c r="L718" s="5">
        <v>1.9596278825317247E-2</v>
      </c>
      <c r="M718" s="5">
        <v>2.0007023073309947E-2</v>
      </c>
      <c r="N718" s="5">
        <v>2.3536283412867426E-2</v>
      </c>
      <c r="O718" s="5">
        <v>8.4613445770434129E-2</v>
      </c>
      <c r="P718" s="10">
        <v>2.7162096643752794E-2</v>
      </c>
      <c r="Q718" s="18">
        <v>2009</v>
      </c>
      <c r="R718" s="14">
        <v>1.5686550928765954E-2</v>
      </c>
      <c r="S718" s="5">
        <v>1.3310827119053128E-2</v>
      </c>
      <c r="T718" s="5">
        <v>1.64656478895264E-2</v>
      </c>
      <c r="U718" s="5">
        <v>2.1889056962560507E-2</v>
      </c>
      <c r="V718" s="5">
        <v>2.3137921937237092E-2</v>
      </c>
      <c r="W718" s="5">
        <v>1.3067902453643164E-2</v>
      </c>
      <c r="X718" s="5">
        <v>2.1594924767481146E-2</v>
      </c>
      <c r="Y718" s="5">
        <v>2.1727963544294945E-2</v>
      </c>
      <c r="Z718" s="5">
        <v>2.5420004098232682E-2</v>
      </c>
      <c r="AA718" s="5">
        <v>2.8342002951422276E-2</v>
      </c>
    </row>
    <row r="719" spans="1:27" x14ac:dyDescent="0.35">
      <c r="A719" s="61">
        <v>40086</v>
      </c>
      <c r="B719">
        <v>0.1116</v>
      </c>
      <c r="C719" s="1" t="str">
        <f t="shared" si="8"/>
        <v/>
      </c>
      <c r="D719" s="2">
        <v>2009</v>
      </c>
      <c r="E719" s="9">
        <v>10</v>
      </c>
      <c r="F719" s="5">
        <v>-3.1546009848640942E-2</v>
      </c>
      <c r="G719" s="5">
        <v>-3.6771537759634862E-2</v>
      </c>
      <c r="H719" s="5">
        <v>-3.7482959029754945E-2</v>
      </c>
      <c r="I719" s="5">
        <v>-3.6299912780980506E-2</v>
      </c>
      <c r="J719" s="5">
        <v>-3.0491445704334152E-2</v>
      </c>
      <c r="K719" s="5">
        <v>-3.5376981794966997E-2</v>
      </c>
      <c r="L719" s="5">
        <v>-3.1593650754508609E-2</v>
      </c>
      <c r="M719" s="5">
        <v>-2.993280025445139E-2</v>
      </c>
      <c r="N719" s="5">
        <v>-2.8988280799140009E-2</v>
      </c>
      <c r="O719" s="5">
        <v>-8.8516193541142846E-2</v>
      </c>
      <c r="P719" s="10">
        <v>-4.1740182059980327E-2</v>
      </c>
      <c r="Q719" s="18">
        <v>2009</v>
      </c>
      <c r="R719" s="14">
        <v>-2.9702807424262505E-2</v>
      </c>
      <c r="S719" s="5">
        <v>-3.5135110570355815E-2</v>
      </c>
      <c r="T719" s="5">
        <v>-3.5865630309257691E-2</v>
      </c>
      <c r="U719" s="5">
        <v>-3.4438449691884414E-2</v>
      </c>
      <c r="V719" s="5">
        <v>-2.8651249957271797E-2</v>
      </c>
      <c r="W719" s="5">
        <v>-3.3632267992515182E-2</v>
      </c>
      <c r="X719" s="5">
        <v>-2.970465969066452E-2</v>
      </c>
      <c r="Y719" s="5">
        <v>-2.7789827498065529E-2</v>
      </c>
      <c r="Z719" s="5">
        <v>-2.7199338382176443E-2</v>
      </c>
      <c r="AA719" s="5">
        <v>-3.9828997701193448E-2</v>
      </c>
    </row>
    <row r="720" spans="1:27" x14ac:dyDescent="0.35">
      <c r="A720" s="61">
        <v>40116</v>
      </c>
      <c r="B720">
        <v>6.2700000000000006E-2</v>
      </c>
      <c r="C720" s="1" t="str">
        <f t="shared" si="8"/>
        <v/>
      </c>
      <c r="D720" s="2">
        <v>2009</v>
      </c>
      <c r="E720" s="9">
        <v>11</v>
      </c>
      <c r="F720" s="5">
        <v>4.3891663183893842E-2</v>
      </c>
      <c r="G720" s="5">
        <v>4.351497427717306E-2</v>
      </c>
      <c r="H720" s="5">
        <v>4.5119126414340731E-2</v>
      </c>
      <c r="I720" s="5">
        <v>4.2912678506571544E-2</v>
      </c>
      <c r="J720" s="5">
        <v>4.4339511734409011E-2</v>
      </c>
      <c r="K720" s="5">
        <v>4.4201137264502546E-2</v>
      </c>
      <c r="L720" s="5">
        <v>4.4521677735619429E-2</v>
      </c>
      <c r="M720" s="5">
        <v>4.8268493022343303E-2</v>
      </c>
      <c r="N720" s="5">
        <v>4.4880263371166705E-2</v>
      </c>
      <c r="O720" s="5">
        <v>-9.3353084605635149E-3</v>
      </c>
      <c r="P720" s="10">
        <v>3.6938448411421465E-2</v>
      </c>
      <c r="Q720" s="18">
        <v>2009</v>
      </c>
      <c r="R720" s="14">
        <v>5.1585127768217748E-2</v>
      </c>
      <c r="S720" s="5">
        <v>5.0885893837782178E-2</v>
      </c>
      <c r="T720" s="5">
        <v>5.1932699264196816E-2</v>
      </c>
      <c r="U720" s="5">
        <v>4.9632723040338209E-2</v>
      </c>
      <c r="V720" s="5">
        <v>5.1038414061840398E-2</v>
      </c>
      <c r="W720" s="5">
        <v>5.1692436244153442E-2</v>
      </c>
      <c r="X720" s="5">
        <v>5.1398257016983945E-2</v>
      </c>
      <c r="Y720" s="5">
        <v>5.5475289472969397E-2</v>
      </c>
      <c r="Z720" s="5">
        <v>5.1692634496941461E-2</v>
      </c>
      <c r="AA720" s="5">
        <v>4.4235322522495346E-2</v>
      </c>
    </row>
    <row r="721" spans="1:27" x14ac:dyDescent="0.35">
      <c r="A721" s="61">
        <v>40147</v>
      </c>
      <c r="B721">
        <v>3.6600000000000001E-2</v>
      </c>
      <c r="C721" s="1" t="str">
        <f t="shared" si="8"/>
        <v/>
      </c>
      <c r="D721" s="2">
        <v>2009</v>
      </c>
      <c r="E721" s="9">
        <v>12</v>
      </c>
      <c r="F721" s="5">
        <v>4.8279925185861369E-2</v>
      </c>
      <c r="G721" s="5">
        <v>5.1326115610450355E-2</v>
      </c>
      <c r="H721" s="5">
        <v>5.0964141785048954E-2</v>
      </c>
      <c r="I721" s="5">
        <v>5.3392299395159597E-2</v>
      </c>
      <c r="J721" s="5">
        <v>5.2690068491853093E-2</v>
      </c>
      <c r="K721" s="5">
        <v>5.008860645331964E-2</v>
      </c>
      <c r="L721" s="5">
        <v>5.258006538403704E-2</v>
      </c>
      <c r="M721" s="5">
        <v>5.2471786896996796E-2</v>
      </c>
      <c r="N721" s="5">
        <v>5.2479986498683857E-2</v>
      </c>
      <c r="O721" s="5">
        <v>4.7921019007404038E-2</v>
      </c>
      <c r="P721" s="10">
        <v>5.9480636914146172E-2</v>
      </c>
      <c r="Q721" s="18">
        <v>2009</v>
      </c>
      <c r="R721" s="14">
        <v>5.0399245771578574E-2</v>
      </c>
      <c r="S721" s="5">
        <v>5.401780910656484E-2</v>
      </c>
      <c r="T721" s="5">
        <v>5.3989734460985858E-2</v>
      </c>
      <c r="U721" s="5">
        <v>5.6003048085405273E-2</v>
      </c>
      <c r="V721" s="5">
        <v>5.5288097635095866E-2</v>
      </c>
      <c r="W721" s="5">
        <v>5.2618333218924611E-2</v>
      </c>
      <c r="X721" s="5">
        <v>5.5130839279348171E-2</v>
      </c>
      <c r="Y721" s="5">
        <v>5.4790436164259895E-2</v>
      </c>
      <c r="Z721" s="5">
        <v>5.5021761628879222E-2</v>
      </c>
      <c r="AA721" s="5">
        <v>6.1181148907296465E-2</v>
      </c>
    </row>
    <row r="722" spans="1:27" x14ac:dyDescent="0.35">
      <c r="A722" s="61">
        <v>40178</v>
      </c>
      <c r="B722">
        <v>3.8600000000000002E-2</v>
      </c>
      <c r="C722" s="1">
        <f t="shared" si="8"/>
        <v>3.8600000000000002E-2</v>
      </c>
      <c r="D722" s="2">
        <v>2010</v>
      </c>
      <c r="E722" s="9">
        <v>1</v>
      </c>
      <c r="F722" s="5">
        <v>-4.6772818465489752E-2</v>
      </c>
      <c r="G722" s="5">
        <v>-5.0474595742975109E-2</v>
      </c>
      <c r="H722" s="5">
        <v>-4.9136883507858019E-2</v>
      </c>
      <c r="I722" s="5">
        <v>-4.8104142888031221E-2</v>
      </c>
      <c r="J722" s="5">
        <v>-4.485356768244534E-2</v>
      </c>
      <c r="K722" s="5">
        <v>-4.8738318595382406E-2</v>
      </c>
      <c r="L722" s="5">
        <v>-4.5546640666002169E-2</v>
      </c>
      <c r="M722" s="5">
        <v>-4.6180973775521349E-2</v>
      </c>
      <c r="N722" s="5">
        <v>-4.4082509718749961E-2</v>
      </c>
      <c r="O722" s="5">
        <v>-4.2625703616397378E-2</v>
      </c>
      <c r="P722" s="10">
        <v>-4.6134216335289246E-2</v>
      </c>
      <c r="Q722" s="18">
        <v>2010</v>
      </c>
      <c r="R722" s="14">
        <v>-4.5075740017275732E-2</v>
      </c>
      <c r="S722" s="5">
        <v>-4.8967223456089268E-2</v>
      </c>
      <c r="T722" s="5">
        <v>-4.7669976374274219E-2</v>
      </c>
      <c r="U722" s="5">
        <v>-4.6437161232787239E-2</v>
      </c>
      <c r="V722" s="5">
        <v>-4.3203912354441605E-2</v>
      </c>
      <c r="W722" s="5">
        <v>-4.7128398073197519E-2</v>
      </c>
      <c r="X722" s="5">
        <v>-4.3846075013273533E-2</v>
      </c>
      <c r="Y722" s="5">
        <v>-4.4240151349025522E-2</v>
      </c>
      <c r="Z722" s="5">
        <v>-4.2501656486837916E-2</v>
      </c>
      <c r="AA722" s="5">
        <v>-4.4498326223168308E-2</v>
      </c>
    </row>
    <row r="723" spans="1:27" x14ac:dyDescent="0.35">
      <c r="A723" s="61">
        <v>40207</v>
      </c>
      <c r="B723">
        <v>0.05</v>
      </c>
      <c r="C723" s="1" t="str">
        <f t="shared" si="8"/>
        <v/>
      </c>
      <c r="D723" s="2">
        <v>2010</v>
      </c>
      <c r="E723" s="9">
        <v>2</v>
      </c>
      <c r="F723" s="5">
        <v>-2.3879508680399838E-2</v>
      </c>
      <c r="G723" s="5">
        <v>-2.8576526246057186E-2</v>
      </c>
      <c r="H723" s="5">
        <v>-2.6621129072396787E-2</v>
      </c>
      <c r="I723" s="5">
        <v>-2.4453946999516384E-2</v>
      </c>
      <c r="J723" s="5">
        <v>-2.1332565135985082E-2</v>
      </c>
      <c r="K723" s="5">
        <v>-2.715643040677565E-2</v>
      </c>
      <c r="L723" s="5">
        <v>-2.2278336308213208E-2</v>
      </c>
      <c r="M723" s="5">
        <v>-1.8259912745743928E-2</v>
      </c>
      <c r="N723" s="5">
        <v>-1.9676815125338212E-2</v>
      </c>
      <c r="O723" s="5">
        <v>-5.0650219090773566E-2</v>
      </c>
      <c r="P723" s="10">
        <v>-3.1554026244194455E-2</v>
      </c>
      <c r="Q723" s="18">
        <v>2010</v>
      </c>
      <c r="R723" s="14">
        <v>-1.6325581307505915E-2</v>
      </c>
      <c r="S723" s="5">
        <v>-2.131878261504774E-2</v>
      </c>
      <c r="T723" s="5">
        <v>-1.9918902450427968E-2</v>
      </c>
      <c r="U723" s="5">
        <v>-1.784984036800432E-2</v>
      </c>
      <c r="V723" s="5">
        <v>-1.4819317723849073E-2</v>
      </c>
      <c r="W723" s="5">
        <v>-1.9792619393397461E-2</v>
      </c>
      <c r="X723" s="5">
        <v>-1.5577639078662484E-2</v>
      </c>
      <c r="Y723" s="5">
        <v>-1.1238028969914798E-2</v>
      </c>
      <c r="Z723" s="5">
        <v>-1.3058171209766687E-2</v>
      </c>
      <c r="AA723" s="5">
        <v>-2.43624087972872E-2</v>
      </c>
    </row>
    <row r="724" spans="1:27" x14ac:dyDescent="0.35">
      <c r="A724" s="61">
        <v>40235</v>
      </c>
      <c r="B724">
        <v>9.4100000000000003E-2</v>
      </c>
      <c r="C724" s="1" t="str">
        <f t="shared" si="8"/>
        <v/>
      </c>
      <c r="D724" s="2">
        <v>2010</v>
      </c>
      <c r="E724" s="9">
        <v>3</v>
      </c>
      <c r="F724" s="5">
        <v>2.990463010441325E-2</v>
      </c>
      <c r="G724" s="5">
        <v>2.7367728218874246E-2</v>
      </c>
      <c r="H724" s="5">
        <v>2.950061774609479E-2</v>
      </c>
      <c r="I724" s="5">
        <v>2.8076895540620671E-2</v>
      </c>
      <c r="J724" s="5">
        <v>3.0241487463580716E-2</v>
      </c>
      <c r="K724" s="5">
        <v>2.7144576009274862E-2</v>
      </c>
      <c r="L724" s="5">
        <v>2.970019467411527E-2</v>
      </c>
      <c r="M724" s="5">
        <v>3.5137126405438493E-2</v>
      </c>
      <c r="N724" s="5">
        <v>3.0409126931468161E-2</v>
      </c>
      <c r="O724" s="5">
        <v>-2.7523855927504896E-2</v>
      </c>
      <c r="P724" s="10">
        <v>2.7081183815989035E-2</v>
      </c>
      <c r="Q724" s="18">
        <v>2010</v>
      </c>
      <c r="R724" s="14">
        <v>3.2204116566633273E-2</v>
      </c>
      <c r="S724" s="5">
        <v>3.0352041626977962E-2</v>
      </c>
      <c r="T724" s="5">
        <v>3.2799865846451885E-2</v>
      </c>
      <c r="U724" s="5">
        <v>3.1012836034408874E-2</v>
      </c>
      <c r="V724" s="5">
        <v>3.3027134708022182E-2</v>
      </c>
      <c r="W724" s="5">
        <v>2.9921982239432664E-2</v>
      </c>
      <c r="X724" s="5">
        <v>3.2450268212906648E-2</v>
      </c>
      <c r="Y724" s="5">
        <v>3.7563011332679884E-2</v>
      </c>
      <c r="Z724" s="5">
        <v>3.3159193774660485E-2</v>
      </c>
      <c r="AA724" s="5">
        <v>2.9267986029129309E-2</v>
      </c>
    </row>
    <row r="725" spans="1:27" x14ac:dyDescent="0.35">
      <c r="A725" s="61">
        <v>40268</v>
      </c>
      <c r="B725">
        <v>0.1389</v>
      </c>
      <c r="C725" s="1" t="str">
        <f t="shared" si="8"/>
        <v/>
      </c>
      <c r="D725" s="2">
        <v>2010</v>
      </c>
      <c r="E725" s="9">
        <v>4</v>
      </c>
      <c r="F725" s="5">
        <v>2.4856184879431819E-2</v>
      </c>
      <c r="G725" s="5">
        <v>2.6178508742317433E-2</v>
      </c>
      <c r="H725" s="5">
        <v>2.3738650041434918E-2</v>
      </c>
      <c r="I725" s="5">
        <v>2.6089622159504049E-2</v>
      </c>
      <c r="J725" s="5">
        <v>2.3847988352921307E-2</v>
      </c>
      <c r="K725" s="5">
        <v>2.5362221232061409E-2</v>
      </c>
      <c r="L725" s="5">
        <v>2.3772328391269675E-2</v>
      </c>
      <c r="M725" s="5">
        <v>2.2560484662556907E-2</v>
      </c>
      <c r="N725" s="5">
        <v>2.420401097621919E-2</v>
      </c>
      <c r="O725" s="5">
        <v>4.1952083107808347E-2</v>
      </c>
      <c r="P725" s="10">
        <v>2.2544840263617454E-2</v>
      </c>
      <c r="Q725" s="18">
        <v>2010</v>
      </c>
      <c r="R725" s="14">
        <v>2.6610568219784997E-2</v>
      </c>
      <c r="S725" s="5">
        <v>2.7704912259764888E-2</v>
      </c>
      <c r="T725" s="5">
        <v>2.5223533769993457E-2</v>
      </c>
      <c r="U725" s="5">
        <v>2.7777174453322055E-2</v>
      </c>
      <c r="V725" s="5">
        <v>2.5539343676220159E-2</v>
      </c>
      <c r="W725" s="5">
        <v>2.7006551273665524E-2</v>
      </c>
      <c r="X725" s="5">
        <v>2.5515845213105903E-2</v>
      </c>
      <c r="Y725" s="5">
        <v>2.4566323064578437E-2</v>
      </c>
      <c r="Z725" s="5">
        <v>2.5813991795100168E-2</v>
      </c>
      <c r="AA725" s="5">
        <v>2.4095437189488964E-2</v>
      </c>
    </row>
    <row r="726" spans="1:27" x14ac:dyDescent="0.35">
      <c r="A726" s="61">
        <v>40298</v>
      </c>
      <c r="B726">
        <v>0.15029999999999999</v>
      </c>
      <c r="C726" s="1" t="str">
        <f t="shared" si="8"/>
        <v/>
      </c>
      <c r="D726" s="2">
        <v>2010</v>
      </c>
      <c r="E726" s="9">
        <v>5</v>
      </c>
      <c r="F726" s="5">
        <v>-7.1857207558635228E-2</v>
      </c>
      <c r="G726" s="5">
        <v>-6.8915726141585767E-2</v>
      </c>
      <c r="H726" s="5">
        <v>-7.0665300338675407E-2</v>
      </c>
      <c r="I726" s="5">
        <v>-7.515445266808779E-2</v>
      </c>
      <c r="J726" s="5">
        <v>-7.8808024056992429E-2</v>
      </c>
      <c r="K726" s="5">
        <v>-6.8707307696297584E-2</v>
      </c>
      <c r="L726" s="5">
        <v>-7.6561005827016734E-2</v>
      </c>
      <c r="M726" s="5">
        <v>-7.7453645769752569E-2</v>
      </c>
      <c r="N726" s="5">
        <v>-7.8807956236754281E-2</v>
      </c>
      <c r="O726" s="5">
        <v>-0.12390506896318665</v>
      </c>
      <c r="P726" s="10">
        <v>-7.4876979605942709E-2</v>
      </c>
      <c r="Q726" s="18">
        <v>2010</v>
      </c>
      <c r="R726" s="14">
        <v>-6.5093904975184316E-2</v>
      </c>
      <c r="S726" s="5">
        <v>-6.2441898256710891E-2</v>
      </c>
      <c r="T726" s="5">
        <v>-6.463689700693849E-2</v>
      </c>
      <c r="U726" s="5">
        <v>-6.9086205764996272E-2</v>
      </c>
      <c r="V726" s="5">
        <v>-7.2764557200977034E-2</v>
      </c>
      <c r="W726" s="5">
        <v>-6.2150976430600378E-2</v>
      </c>
      <c r="X726" s="5">
        <v>-7.0385541357553372E-2</v>
      </c>
      <c r="Y726" s="5">
        <v>-7.1198324204172672E-2</v>
      </c>
      <c r="Z726" s="5">
        <v>-7.2521378403776218E-2</v>
      </c>
      <c r="AA726" s="5">
        <v>-6.8193154777450665E-2</v>
      </c>
    </row>
    <row r="727" spans="1:27" x14ac:dyDescent="0.35">
      <c r="A727" s="61">
        <v>40329</v>
      </c>
      <c r="B727">
        <v>0.14929999999999999</v>
      </c>
      <c r="C727" s="1" t="str">
        <f t="shared" si="8"/>
        <v/>
      </c>
      <c r="D727" s="2">
        <v>2010</v>
      </c>
      <c r="E727" s="9">
        <v>6</v>
      </c>
      <c r="F727" s="5">
        <v>-9.8180190209122518E-3</v>
      </c>
      <c r="G727" s="5">
        <v>-8.3660598073672827E-3</v>
      </c>
      <c r="H727" s="5">
        <v>-1.3224737863821327E-2</v>
      </c>
      <c r="I727" s="5">
        <v>-1.6692843847436169E-2</v>
      </c>
      <c r="J727" s="5">
        <v>-1.8758691522112524E-2</v>
      </c>
      <c r="K727" s="5">
        <v>-8.3444562316994045E-3</v>
      </c>
      <c r="L727" s="5">
        <v>-1.7129536525916599E-2</v>
      </c>
      <c r="M727" s="5">
        <v>-1.871414253872734E-2</v>
      </c>
      <c r="N727" s="5">
        <v>-1.9629165607518241E-2</v>
      </c>
      <c r="O727" s="5">
        <v>-9.3890557078289194E-2</v>
      </c>
      <c r="P727" s="10">
        <v>-2.8138952387566113E-2</v>
      </c>
      <c r="Q727" s="18">
        <v>2010</v>
      </c>
      <c r="R727" s="14">
        <v>-6.4657890603176888E-3</v>
      </c>
      <c r="S727" s="5">
        <v>-4.5863173152024279E-3</v>
      </c>
      <c r="T727" s="5">
        <v>-9.200039925281768E-3</v>
      </c>
      <c r="U727" s="5">
        <v>-1.304123165725702E-2</v>
      </c>
      <c r="V727" s="5">
        <v>-1.501822742371859E-2</v>
      </c>
      <c r="W727" s="5">
        <v>-4.693443345173391E-3</v>
      </c>
      <c r="X727" s="5">
        <v>-1.3475153215320682E-2</v>
      </c>
      <c r="Y727" s="5">
        <v>-1.5251869360618975E-2</v>
      </c>
      <c r="Z727" s="5">
        <v>-1.6083923443800247E-2</v>
      </c>
      <c r="AA727" s="5">
        <v>-2.5348312624033708E-2</v>
      </c>
    </row>
    <row r="728" spans="1:27" x14ac:dyDescent="0.35">
      <c r="A728" s="61">
        <v>40359</v>
      </c>
      <c r="B728">
        <v>0.10979999999999999</v>
      </c>
      <c r="C728" s="1" t="str">
        <f t="shared" si="8"/>
        <v/>
      </c>
      <c r="D728" s="2">
        <v>2010</v>
      </c>
      <c r="E728" s="9">
        <v>7</v>
      </c>
      <c r="F728" s="5">
        <v>7.7939676418142423E-2</v>
      </c>
      <c r="G728" s="5">
        <v>7.8837673603023808E-2</v>
      </c>
      <c r="H728" s="5">
        <v>7.7607503958544252E-2</v>
      </c>
      <c r="I728" s="5">
        <v>8.136115173061044E-2</v>
      </c>
      <c r="J728" s="5">
        <v>8.0060335741925379E-2</v>
      </c>
      <c r="K728" s="5">
        <v>7.8520360883242005E-2</v>
      </c>
      <c r="L728" s="5">
        <v>8.0156608302938373E-2</v>
      </c>
      <c r="M728" s="5">
        <v>7.7910327747789998E-2</v>
      </c>
      <c r="N728" s="5">
        <v>7.8846897942130165E-2</v>
      </c>
      <c r="O728" s="5">
        <v>0.10010468770610403</v>
      </c>
      <c r="P728" s="10">
        <v>8.4353949086653321E-2</v>
      </c>
      <c r="Q728" s="18">
        <v>2010</v>
      </c>
      <c r="R728" s="14">
        <v>7.9944969737875043E-2</v>
      </c>
      <c r="S728" s="5">
        <v>8.0765275422535768E-2</v>
      </c>
      <c r="T728" s="5">
        <v>7.9382406375649334E-2</v>
      </c>
      <c r="U728" s="5">
        <v>8.3047936446469947E-2</v>
      </c>
      <c r="V728" s="5">
        <v>8.1759962463416061E-2</v>
      </c>
      <c r="W728" s="5">
        <v>8.048791492790891E-2</v>
      </c>
      <c r="X728" s="5">
        <v>8.1891283911084731E-2</v>
      </c>
      <c r="Y728" s="5">
        <v>7.9426097114595473E-2</v>
      </c>
      <c r="Z728" s="5">
        <v>8.0297860189120801E-2</v>
      </c>
      <c r="AA728" s="5">
        <v>8.6072132817329755E-2</v>
      </c>
    </row>
    <row r="729" spans="1:27" x14ac:dyDescent="0.35">
      <c r="A729" s="61">
        <v>40389</v>
      </c>
      <c r="B729">
        <v>0.14799999999999999</v>
      </c>
      <c r="C729" s="1" t="str">
        <f t="shared" si="8"/>
        <v/>
      </c>
      <c r="D729" s="2">
        <v>2010</v>
      </c>
      <c r="E729" s="9">
        <v>8</v>
      </c>
      <c r="F729" s="5">
        <v>6.6522442683424089E-3</v>
      </c>
      <c r="G729" s="5">
        <v>1.8140873834026818E-2</v>
      </c>
      <c r="H729" s="5">
        <v>3.7005364418227745E-3</v>
      </c>
      <c r="I729" s="5">
        <v>3.6392425257421495E-3</v>
      </c>
      <c r="J729" s="5">
        <v>3.8438636242070535E-3</v>
      </c>
      <c r="K729" s="5">
        <v>1.8064060857036345E-2</v>
      </c>
      <c r="L729" s="5">
        <v>4.9597808954300326E-3</v>
      </c>
      <c r="M729" s="5">
        <v>3.666877651063103E-3</v>
      </c>
      <c r="N729" s="5">
        <v>4.4299518316781401E-3</v>
      </c>
      <c r="O729" s="5">
        <v>-2.3390884721513031E-2</v>
      </c>
      <c r="P729" s="10">
        <v>8.7730723470107463E-3</v>
      </c>
      <c r="Q729" s="18">
        <v>2010</v>
      </c>
      <c r="R729" s="14">
        <v>1.4163777759820553E-2</v>
      </c>
      <c r="S729" s="5">
        <v>2.6019065455185175E-2</v>
      </c>
      <c r="T729" s="5">
        <v>1.1142228190427898E-2</v>
      </c>
      <c r="U729" s="5">
        <v>1.0630235452472195E-2</v>
      </c>
      <c r="V729" s="5">
        <v>1.0999724976243864E-2</v>
      </c>
      <c r="W729" s="5">
        <v>2.5829279858630316E-2</v>
      </c>
      <c r="X729" s="5">
        <v>1.2162969530114863E-2</v>
      </c>
      <c r="Y729" s="5">
        <v>1.0983479932235642E-2</v>
      </c>
      <c r="Z729" s="5">
        <v>1.1950524811774761E-2</v>
      </c>
      <c r="AA729" s="5">
        <v>1.6073045154426424E-2</v>
      </c>
    </row>
    <row r="730" spans="1:27" x14ac:dyDescent="0.35">
      <c r="A730" s="61">
        <v>40421</v>
      </c>
      <c r="B730">
        <v>0.1426</v>
      </c>
      <c r="C730" s="1" t="str">
        <f t="shared" si="8"/>
        <v/>
      </c>
      <c r="D730" s="2">
        <v>2010</v>
      </c>
      <c r="E730" s="9">
        <v>9</v>
      </c>
      <c r="F730" s="5">
        <v>2.7020487396885652E-2</v>
      </c>
      <c r="G730" s="5">
        <v>2.1597619979222132E-2</v>
      </c>
      <c r="H730" s="5">
        <v>2.6870599467298799E-2</v>
      </c>
      <c r="I730" s="5">
        <v>3.4908048488772735E-2</v>
      </c>
      <c r="J730" s="5">
        <v>3.1410467058233846E-2</v>
      </c>
      <c r="K730" s="5">
        <v>2.0466938813773983E-2</v>
      </c>
      <c r="L730" s="5">
        <v>3.0683531495210241E-2</v>
      </c>
      <c r="M730" s="5">
        <v>3.1715317304068423E-2</v>
      </c>
      <c r="N730" s="5">
        <v>3.3481140666474972E-2</v>
      </c>
      <c r="O730" s="5">
        <v>9.3811770155293267E-2</v>
      </c>
      <c r="P730" s="10">
        <v>4.021013521265053E-2</v>
      </c>
      <c r="Q730" s="18">
        <v>2010</v>
      </c>
      <c r="R730" s="14">
        <v>2.8853237756275674E-2</v>
      </c>
      <c r="S730" s="5">
        <v>2.4292379324065444E-2</v>
      </c>
      <c r="T730" s="5">
        <v>2.9215706987320695E-2</v>
      </c>
      <c r="U730" s="5">
        <v>3.6826033528904505E-2</v>
      </c>
      <c r="V730" s="5">
        <v>3.340903111723479E-2</v>
      </c>
      <c r="W730" s="5">
        <v>2.3109880985334216E-2</v>
      </c>
      <c r="X730" s="5">
        <v>3.2724865419637907E-2</v>
      </c>
      <c r="Y730" s="5">
        <v>3.379576532629669E-2</v>
      </c>
      <c r="Z730" s="5">
        <v>3.5502787717114959E-2</v>
      </c>
      <c r="AA730" s="5">
        <v>4.1578064162074713E-2</v>
      </c>
    </row>
    <row r="731" spans="1:27" x14ac:dyDescent="0.35">
      <c r="A731" s="61">
        <v>40451</v>
      </c>
      <c r="B731">
        <v>0.1391</v>
      </c>
      <c r="C731" s="1" t="str">
        <f t="shared" si="8"/>
        <v/>
      </c>
      <c r="D731" s="2">
        <v>2010</v>
      </c>
      <c r="E731" s="9">
        <v>10</v>
      </c>
      <c r="F731" s="5">
        <v>1.8538389301210038E-2</v>
      </c>
      <c r="G731" s="5">
        <v>-5.2621315879108552E-3</v>
      </c>
      <c r="H731" s="5">
        <v>2.0210274591681277E-2</v>
      </c>
      <c r="I731" s="5">
        <v>2.0182700570414526E-2</v>
      </c>
      <c r="J731" s="5">
        <v>2.4491899147102283E-2</v>
      </c>
      <c r="K731" s="5">
        <v>-4.4373410887076916E-4</v>
      </c>
      <c r="L731" s="5">
        <v>2.287727499031213E-2</v>
      </c>
      <c r="M731" s="5">
        <v>2.5621991201717299E-2</v>
      </c>
      <c r="N731" s="5">
        <v>2.219391681661113E-2</v>
      </c>
      <c r="O731" s="5">
        <v>7.1020417090290638E-2</v>
      </c>
      <c r="P731" s="10">
        <v>2.7635848266356983E-2</v>
      </c>
      <c r="Q731" s="18">
        <v>2010</v>
      </c>
      <c r="R731" s="14">
        <v>2.0278638746204017E-2</v>
      </c>
      <c r="S731" s="5">
        <v>-3.4983103629200587E-3</v>
      </c>
      <c r="T731" s="5">
        <v>2.173933784400647E-2</v>
      </c>
      <c r="U731" s="5">
        <v>2.1598393911976706E-2</v>
      </c>
      <c r="V731" s="5">
        <v>2.592781224613246E-2</v>
      </c>
      <c r="W731" s="5">
        <v>1.3444766828087991E-3</v>
      </c>
      <c r="X731" s="5">
        <v>2.4349185406643437E-2</v>
      </c>
      <c r="Y731" s="5">
        <v>2.68910996124982E-2</v>
      </c>
      <c r="Z731" s="5">
        <v>2.3415514435667587E-2</v>
      </c>
      <c r="AA731" s="5">
        <v>2.9059925252000081E-2</v>
      </c>
    </row>
    <row r="732" spans="1:27" x14ac:dyDescent="0.35">
      <c r="A732" s="61">
        <v>40480</v>
      </c>
      <c r="B732">
        <v>0.1241</v>
      </c>
      <c r="C732" s="1" t="str">
        <f t="shared" si="8"/>
        <v/>
      </c>
      <c r="D732" s="2">
        <v>2010</v>
      </c>
      <c r="E732" s="9">
        <v>11</v>
      </c>
      <c r="F732" s="5">
        <v>-3.1622992006201459E-2</v>
      </c>
      <c r="G732" s="5">
        <v>-4.8804395501466043E-2</v>
      </c>
      <c r="H732" s="5">
        <v>-2.6909744161156043E-2</v>
      </c>
      <c r="I732" s="5">
        <v>-3.6368838399871525E-2</v>
      </c>
      <c r="J732" s="5">
        <v>-3.1570108725011779E-2</v>
      </c>
      <c r="K732" s="5">
        <v>-4.6298345757577707E-2</v>
      </c>
      <c r="L732" s="5">
        <v>-3.2661063816083385E-2</v>
      </c>
      <c r="M732" s="5">
        <v>-3.0403234651458211E-2</v>
      </c>
      <c r="N732" s="5">
        <v>-3.381305202538324E-2</v>
      </c>
      <c r="O732" s="5">
        <v>-5.2485766129974756E-2</v>
      </c>
      <c r="P732" s="10">
        <v>-4.0906969325294508E-2</v>
      </c>
      <c r="Q732" s="18">
        <v>2010</v>
      </c>
      <c r="R732" s="14">
        <v>-2.4752556074027852E-2</v>
      </c>
      <c r="S732" s="5">
        <v>-4.0330895128778549E-2</v>
      </c>
      <c r="T732" s="5">
        <v>-2.0411454920324801E-2</v>
      </c>
      <c r="U732" s="5">
        <v>-3.008584375795844E-2</v>
      </c>
      <c r="V732" s="5">
        <v>-2.5287563423847387E-2</v>
      </c>
      <c r="W732" s="5">
        <v>-3.8077674320459623E-2</v>
      </c>
      <c r="X732" s="5">
        <v>-2.6239748331631084E-2</v>
      </c>
      <c r="Y732" s="5">
        <v>-2.396054742816801E-2</v>
      </c>
      <c r="Z732" s="5">
        <v>-2.7029008504095651E-2</v>
      </c>
      <c r="AA732" s="5">
        <v>-3.4372849220632662E-2</v>
      </c>
    </row>
    <row r="733" spans="1:27" x14ac:dyDescent="0.35">
      <c r="A733" s="61">
        <v>40512</v>
      </c>
      <c r="B733">
        <v>0.12870000000000001</v>
      </c>
      <c r="C733" s="1" t="str">
        <f t="shared" si="8"/>
        <v/>
      </c>
      <c r="D733" s="2">
        <v>2010</v>
      </c>
      <c r="E733" s="9">
        <v>12</v>
      </c>
      <c r="F733" s="5">
        <v>3.5486326658535863E-2</v>
      </c>
      <c r="G733" s="5">
        <v>2.2990961517781544E-2</v>
      </c>
      <c r="H733" s="5">
        <v>3.6703544167780107E-2</v>
      </c>
      <c r="I733" s="5">
        <v>4.362707984781905E-2</v>
      </c>
      <c r="J733" s="5">
        <v>4.1525769249404737E-2</v>
      </c>
      <c r="K733" s="5">
        <v>2.3680094311916373E-2</v>
      </c>
      <c r="L733" s="5">
        <v>4.0324422675801323E-2</v>
      </c>
      <c r="M733" s="5">
        <v>4.1520799046152537E-2</v>
      </c>
      <c r="N733" s="5">
        <v>4.0851588204938956E-2</v>
      </c>
      <c r="O733" s="5">
        <v>0.11365268827430033</v>
      </c>
      <c r="P733" s="10">
        <v>4.4763954944490952E-2</v>
      </c>
      <c r="Q733" s="18">
        <v>2010</v>
      </c>
      <c r="R733" s="14">
        <v>3.7510747775925113E-2</v>
      </c>
      <c r="S733" s="5">
        <v>2.5117137285824341E-2</v>
      </c>
      <c r="T733" s="5">
        <v>3.9478853735629447E-2</v>
      </c>
      <c r="U733" s="5">
        <v>4.5747197279161045E-2</v>
      </c>
      <c r="V733" s="5">
        <v>4.3846535505058765E-2</v>
      </c>
      <c r="W733" s="5">
        <v>2.5828203370561121E-2</v>
      </c>
      <c r="X733" s="5">
        <v>4.26207362330367E-2</v>
      </c>
      <c r="Y733" s="5">
        <v>4.3890312598991212E-2</v>
      </c>
      <c r="Z733" s="5">
        <v>4.3045369408045653E-2</v>
      </c>
      <c r="AA733" s="5">
        <v>4.6224958476824132E-2</v>
      </c>
    </row>
    <row r="734" spans="1:27" x14ac:dyDescent="0.35">
      <c r="A734" s="61">
        <v>40543</v>
      </c>
      <c r="B734">
        <v>0.127</v>
      </c>
      <c r="C734" s="1">
        <f t="shared" si="8"/>
        <v>0.127</v>
      </c>
      <c r="D734" s="2">
        <v>2011</v>
      </c>
      <c r="E734" s="9">
        <v>1</v>
      </c>
      <c r="F734" s="5">
        <v>1.1082583817359271E-2</v>
      </c>
      <c r="G734" s="5">
        <v>-3.1789816990285486E-3</v>
      </c>
      <c r="H734" s="5">
        <v>1.7843399482191928E-2</v>
      </c>
      <c r="I734" s="5">
        <v>1.7939823175749263E-2</v>
      </c>
      <c r="J734" s="5">
        <v>1.6955505190479305E-2</v>
      </c>
      <c r="K734" s="5">
        <v>-3.8777512275722571E-3</v>
      </c>
      <c r="L734" s="5">
        <v>1.5591884924514521E-2</v>
      </c>
      <c r="M734" s="5">
        <v>1.4344909261676111E-2</v>
      </c>
      <c r="N734" s="5">
        <v>1.4482413410126332E-2</v>
      </c>
      <c r="O734" s="5">
        <v>3.9900780875624514E-2</v>
      </c>
      <c r="P734" s="10">
        <v>1.9123395453439045E-2</v>
      </c>
      <c r="Q734" s="18">
        <v>2011</v>
      </c>
      <c r="R734" s="14">
        <v>1.1320583648332095E-2</v>
      </c>
      <c r="S734" s="5">
        <v>-2.4092876251894423E-3</v>
      </c>
      <c r="T734" s="5">
        <v>1.8556115970611586E-2</v>
      </c>
      <c r="U734" s="5">
        <v>1.8585505500473515E-2</v>
      </c>
      <c r="V734" s="5">
        <v>1.7619091687992829E-2</v>
      </c>
      <c r="W734" s="5">
        <v>-3.1286602703612977E-3</v>
      </c>
      <c r="X734" s="5">
        <v>1.6283635515350042E-2</v>
      </c>
      <c r="Y734" s="5">
        <v>1.4798707731495504E-2</v>
      </c>
      <c r="Z734" s="5">
        <v>1.5049036737943677E-2</v>
      </c>
      <c r="AA734" s="5">
        <v>1.9969811620768975E-2</v>
      </c>
    </row>
    <row r="735" spans="1:27" x14ac:dyDescent="0.35">
      <c r="A735" s="61">
        <v>40574</v>
      </c>
      <c r="B735">
        <v>0.14219999999999999</v>
      </c>
      <c r="C735" s="1" t="str">
        <f t="shared" si="8"/>
        <v/>
      </c>
      <c r="D735" s="2">
        <v>2011</v>
      </c>
      <c r="E735" s="9">
        <v>2</v>
      </c>
      <c r="F735" s="5">
        <v>1.7596863983489128E-2</v>
      </c>
      <c r="G735" s="5">
        <v>-6.1912679433815615E-3</v>
      </c>
      <c r="H735" s="5">
        <v>2.1813502545209047E-2</v>
      </c>
      <c r="I735" s="5">
        <v>1.7073054782485875E-2</v>
      </c>
      <c r="J735" s="5">
        <v>2.0609281965160639E-2</v>
      </c>
      <c r="K735" s="5">
        <v>-2.3854659267332507E-3</v>
      </c>
      <c r="L735" s="5">
        <v>1.871493662077213E-2</v>
      </c>
      <c r="M735" s="5">
        <v>1.8628937892673305E-2</v>
      </c>
      <c r="N735" s="5">
        <v>1.5160784069471517E-2</v>
      </c>
      <c r="O735" s="5">
        <v>3.714399459982981E-2</v>
      </c>
      <c r="P735" s="10">
        <v>1.3641774057225548E-2</v>
      </c>
      <c r="Q735" s="18">
        <v>2011</v>
      </c>
      <c r="R735" s="14">
        <v>2.3956848938549307E-2</v>
      </c>
      <c r="S735" s="5">
        <v>1.0510113451678231E-3</v>
      </c>
      <c r="T735" s="5">
        <v>2.7385416660162303E-2</v>
      </c>
      <c r="U735" s="5">
        <v>2.2432826249755906E-2</v>
      </c>
      <c r="V735" s="5">
        <v>2.603517701917598E-2</v>
      </c>
      <c r="W735" s="5">
        <v>4.631195381864287E-3</v>
      </c>
      <c r="X735" s="5">
        <v>2.429389572321889E-2</v>
      </c>
      <c r="Y735" s="5">
        <v>2.452500571221514E-2</v>
      </c>
      <c r="Z735" s="5">
        <v>2.1339148308611288E-2</v>
      </c>
      <c r="AA735" s="5">
        <v>1.9309087251127562E-2</v>
      </c>
    </row>
    <row r="736" spans="1:27" x14ac:dyDescent="0.35">
      <c r="A736" s="61">
        <v>40602</v>
      </c>
      <c r="B736">
        <v>0.12089999999999999</v>
      </c>
      <c r="C736" s="1" t="str">
        <f t="shared" si="8"/>
        <v/>
      </c>
      <c r="D736" s="2">
        <v>2011</v>
      </c>
      <c r="E736" s="9">
        <v>3</v>
      </c>
      <c r="F736" s="5">
        <v>-2.9593680709508307E-3</v>
      </c>
      <c r="G736" s="5">
        <v>-1.3889136095065974E-2</v>
      </c>
      <c r="H736" s="5">
        <v>-1.0338742960514383E-3</v>
      </c>
      <c r="I736" s="5">
        <v>4.1586439013430575E-3</v>
      </c>
      <c r="J736" s="5">
        <v>2.6822970232728287E-3</v>
      </c>
      <c r="K736" s="5">
        <v>-1.3830522651338002E-2</v>
      </c>
      <c r="L736" s="5">
        <v>1.8777832792438E-3</v>
      </c>
      <c r="M736" s="5">
        <v>2.8648280391672339E-3</v>
      </c>
      <c r="N736" s="5">
        <v>4.9701531944168157E-3</v>
      </c>
      <c r="O736" s="5">
        <v>4.2865673107888205E-2</v>
      </c>
      <c r="P736" s="10">
        <v>1.6916829535627176E-2</v>
      </c>
      <c r="Q736" s="18">
        <v>2011</v>
      </c>
      <c r="R736" s="14">
        <v>9.1111547774368282E-4</v>
      </c>
      <c r="S736" s="5">
        <v>-8.6005567339866029E-3</v>
      </c>
      <c r="T736" s="5">
        <v>3.1589513043474371E-3</v>
      </c>
      <c r="U736" s="5">
        <v>7.7704328148933089E-3</v>
      </c>
      <c r="V736" s="5">
        <v>6.3520886640118304E-3</v>
      </c>
      <c r="W736" s="5">
        <v>-8.6142180830209303E-3</v>
      </c>
      <c r="X736" s="5">
        <v>5.5743329028369237E-3</v>
      </c>
      <c r="Y736" s="5">
        <v>6.319254417971815E-3</v>
      </c>
      <c r="Z736" s="5">
        <v>8.2584606352037425E-3</v>
      </c>
      <c r="AA736" s="5">
        <v>1.9818968592107085E-2</v>
      </c>
    </row>
    <row r="737" spans="1:27" x14ac:dyDescent="0.35">
      <c r="A737" s="61">
        <v>40633</v>
      </c>
      <c r="B737">
        <v>8.9399999999999993E-2</v>
      </c>
      <c r="C737" s="1" t="str">
        <f t="shared" si="8"/>
        <v/>
      </c>
      <c r="D737" s="2">
        <v>2011</v>
      </c>
      <c r="E737" s="9">
        <v>4</v>
      </c>
      <c r="F737" s="5">
        <v>3.641666140136756E-2</v>
      </c>
      <c r="G737" s="5">
        <v>3.0871526667348295E-2</v>
      </c>
      <c r="H737" s="5">
        <v>4.0552054480158778E-2</v>
      </c>
      <c r="I737" s="5">
        <v>3.7278465967171978E-2</v>
      </c>
      <c r="J737" s="5">
        <v>3.9172110958678799E-2</v>
      </c>
      <c r="K737" s="5">
        <v>3.1763610289633461E-2</v>
      </c>
      <c r="L737" s="5">
        <v>3.8755007146025734E-2</v>
      </c>
      <c r="M737" s="5">
        <v>4.0296429203840009E-2</v>
      </c>
      <c r="N737" s="5">
        <v>3.743032889229108E-2</v>
      </c>
      <c r="O737" s="5">
        <v>3.35217336164612E-2</v>
      </c>
      <c r="P737" s="10">
        <v>4.0129477778195956E-2</v>
      </c>
      <c r="Q737" s="18">
        <v>2011</v>
      </c>
      <c r="R737" s="14">
        <v>3.8175436870633718E-2</v>
      </c>
      <c r="S737" s="5">
        <v>3.2841414497518297E-2</v>
      </c>
      <c r="T737" s="5">
        <v>4.202257301321724E-2</v>
      </c>
      <c r="U737" s="5">
        <v>3.8755226432606128E-2</v>
      </c>
      <c r="V737" s="5">
        <v>4.0614793796179736E-2</v>
      </c>
      <c r="W737" s="5">
        <v>3.3722631113771474E-2</v>
      </c>
      <c r="X737" s="5">
        <v>4.0241785249124994E-2</v>
      </c>
      <c r="Y737" s="5">
        <v>4.1595017214075859E-2</v>
      </c>
      <c r="Z737" s="5">
        <v>3.8681886403394788E-2</v>
      </c>
      <c r="AA737" s="5">
        <v>4.1645157824480319E-2</v>
      </c>
    </row>
    <row r="738" spans="1:27" x14ac:dyDescent="0.35">
      <c r="A738" s="61">
        <v>40662</v>
      </c>
      <c r="B738">
        <v>4.8800000000000003E-2</v>
      </c>
      <c r="C738" s="1" t="str">
        <f t="shared" si="8"/>
        <v/>
      </c>
      <c r="D738" s="2">
        <v>2011</v>
      </c>
      <c r="E738" s="9">
        <v>5</v>
      </c>
      <c r="F738" s="5">
        <v>1.1404512657617666E-2</v>
      </c>
      <c r="G738" s="5">
        <v>3.8286599088195122E-2</v>
      </c>
      <c r="H738" s="5">
        <v>1.2460140618277989E-2</v>
      </c>
      <c r="I738" s="5">
        <v>1.2919304978689752E-2</v>
      </c>
      <c r="J738" s="5">
        <v>1.0029801257580325E-2</v>
      </c>
      <c r="K738" s="5">
        <v>3.3789617128547549E-2</v>
      </c>
      <c r="L738" s="5">
        <v>1.1655283135616113E-2</v>
      </c>
      <c r="M738" s="5">
        <v>9.3482584476398158E-3</v>
      </c>
      <c r="N738" s="5">
        <v>1.1847657031678064E-2</v>
      </c>
      <c r="O738" s="5">
        <v>-3.2259384851611894E-2</v>
      </c>
      <c r="P738" s="10">
        <v>1.574306888407585E-2</v>
      </c>
      <c r="Q738" s="18">
        <v>2011</v>
      </c>
      <c r="R738" s="14">
        <v>1.7437357172172131E-2</v>
      </c>
      <c r="S738" s="5">
        <v>4.5794301192556348E-2</v>
      </c>
      <c r="T738" s="5">
        <v>1.8209999764188845E-2</v>
      </c>
      <c r="U738" s="5">
        <v>1.861890926702886E-2</v>
      </c>
      <c r="V738" s="5">
        <v>1.5621481058578985E-2</v>
      </c>
      <c r="W738" s="5">
        <v>4.0952801976118634E-2</v>
      </c>
      <c r="X738" s="5">
        <v>1.7374441871306934E-2</v>
      </c>
      <c r="Y738" s="5">
        <v>1.5023941864190014E-2</v>
      </c>
      <c r="Z738" s="5">
        <v>1.8083548539102344E-2</v>
      </c>
      <c r="AA738" s="5">
        <v>2.1656280591785836E-2</v>
      </c>
    </row>
    <row r="739" spans="1:27" x14ac:dyDescent="0.35">
      <c r="A739" s="61">
        <v>40694</v>
      </c>
      <c r="B739">
        <v>2.9499999999999998E-2</v>
      </c>
      <c r="C739" s="1" t="str">
        <f t="shared" si="8"/>
        <v/>
      </c>
      <c r="D739" s="2">
        <v>2011</v>
      </c>
      <c r="E739" s="9">
        <v>6</v>
      </c>
      <c r="F739" s="5">
        <v>-4.9538786172322064E-3</v>
      </c>
      <c r="G739" s="5">
        <v>3.7845357920523017E-3</v>
      </c>
      <c r="H739" s="5">
        <v>-7.9568211331291321E-3</v>
      </c>
      <c r="I739" s="5">
        <v>-7.7313858598984896E-3</v>
      </c>
      <c r="J739" s="5">
        <v>-8.7580081661695029E-3</v>
      </c>
      <c r="K739" s="5">
        <v>2.4663393265059374E-3</v>
      </c>
      <c r="L739" s="5">
        <v>-8.1280714259599381E-3</v>
      </c>
      <c r="M739" s="5">
        <v>-8.712245842443395E-3</v>
      </c>
      <c r="N739" s="5">
        <v>-6.6465280232366995E-3</v>
      </c>
      <c r="O739" s="5">
        <v>-2.3438573069083445E-2</v>
      </c>
      <c r="P739" s="10">
        <v>-7.9858387138060961E-3</v>
      </c>
      <c r="Q739" s="18">
        <v>2011</v>
      </c>
      <c r="R739" s="14">
        <v>-1.8978295439715978E-3</v>
      </c>
      <c r="S739" s="5">
        <v>6.1283840051724178E-3</v>
      </c>
      <c r="T739" s="5">
        <v>-4.3035170435524236E-3</v>
      </c>
      <c r="U739" s="5">
        <v>-4.7408748405813484E-3</v>
      </c>
      <c r="V739" s="5">
        <v>-5.4572360283908598E-3</v>
      </c>
      <c r="W739" s="5">
        <v>5.0642949209102261E-3</v>
      </c>
      <c r="X739" s="5">
        <v>-4.8867539324127284E-3</v>
      </c>
      <c r="Y739" s="5">
        <v>-5.3131821604320961E-3</v>
      </c>
      <c r="Z739" s="5">
        <v>-3.7260658551150527E-3</v>
      </c>
      <c r="AA739" s="5">
        <v>-5.5676505503555141E-3</v>
      </c>
    </row>
    <row r="740" spans="1:27" x14ac:dyDescent="0.35">
      <c r="A740" s="61">
        <v>40724</v>
      </c>
      <c r="B740">
        <v>2.6100000000000002E-2</v>
      </c>
      <c r="C740" s="1" t="str">
        <f t="shared" si="8"/>
        <v/>
      </c>
      <c r="D740" s="2">
        <v>2011</v>
      </c>
      <c r="E740" s="9">
        <v>7</v>
      </c>
      <c r="F740" s="5">
        <v>-4.689503260910945E-3</v>
      </c>
      <c r="G740" s="5">
        <v>-7.2456104563854164E-4</v>
      </c>
      <c r="H740" s="5">
        <v>2.1043371116887264E-3</v>
      </c>
      <c r="I740" s="5">
        <v>-1.6507515371946466E-3</v>
      </c>
      <c r="J740" s="5">
        <v>-3.0134866085854716E-3</v>
      </c>
      <c r="K740" s="5">
        <v>-3.4741613786361215E-3</v>
      </c>
      <c r="L740" s="5">
        <v>-3.5793402383812248E-3</v>
      </c>
      <c r="M740" s="5">
        <v>-2.4241842391546963E-3</v>
      </c>
      <c r="N740" s="5">
        <v>-3.5168038949814121E-3</v>
      </c>
      <c r="O740" s="5">
        <v>1.2128176622708585E-2</v>
      </c>
      <c r="P740" s="10">
        <v>8.2729017384453995E-4</v>
      </c>
      <c r="Q740" s="18">
        <v>2011</v>
      </c>
      <c r="R740" s="14">
        <v>-2.8877057291234846E-3</v>
      </c>
      <c r="S740" s="5">
        <v>7.0652966112868848E-4</v>
      </c>
      <c r="T740" s="5">
        <v>3.5578599467010717E-3</v>
      </c>
      <c r="U740" s="5">
        <v>-2.9089640989138354E-4</v>
      </c>
      <c r="V740" s="5">
        <v>-1.5924068792231168E-3</v>
      </c>
      <c r="W740" s="5">
        <v>-1.9063106601590702E-3</v>
      </c>
      <c r="X740" s="5">
        <v>-2.1312253919069666E-3</v>
      </c>
      <c r="Y740" s="5">
        <v>-9.7608474550922152E-4</v>
      </c>
      <c r="Z740" s="5">
        <v>-2.2446858581252785E-3</v>
      </c>
      <c r="AA740" s="5">
        <v>1.959150721578728E-3</v>
      </c>
    </row>
    <row r="741" spans="1:27" x14ac:dyDescent="0.35">
      <c r="A741" s="61">
        <v>40753</v>
      </c>
      <c r="B741">
        <v>2.5899999999999999E-2</v>
      </c>
      <c r="C741" s="1" t="str">
        <f t="shared" si="8"/>
        <v/>
      </c>
      <c r="D741" s="2">
        <v>2011</v>
      </c>
      <c r="E741" s="9">
        <v>8</v>
      </c>
      <c r="F741" s="5">
        <v>5.9433183136299358E-3</v>
      </c>
      <c r="G741" s="5">
        <v>1.5692983032618464E-2</v>
      </c>
      <c r="H741" s="5">
        <v>2.0696357553544758E-3</v>
      </c>
      <c r="I741" s="5">
        <v>-8.8480288605399891E-3</v>
      </c>
      <c r="J741" s="5">
        <v>-5.5605093084511075E-3</v>
      </c>
      <c r="K741" s="5">
        <v>1.9297720782521094E-2</v>
      </c>
      <c r="L741" s="5">
        <v>-2.9043383374928629E-3</v>
      </c>
      <c r="M741" s="5">
        <v>-3.3725099704476824E-3</v>
      </c>
      <c r="N741" s="5">
        <v>-1.6717174823944071E-3</v>
      </c>
      <c r="O741" s="5">
        <v>-0.13569546301286589</v>
      </c>
      <c r="P741" s="10">
        <v>-3.4199003185589258E-2</v>
      </c>
      <c r="Q741" s="18">
        <v>2011</v>
      </c>
      <c r="R741" s="14">
        <v>1.3314057284365393E-2</v>
      </c>
      <c r="S741" s="5">
        <v>2.3539670118772376E-2</v>
      </c>
      <c r="T741" s="5">
        <v>9.373695060688152E-3</v>
      </c>
      <c r="U741" s="5">
        <v>-2.5674996940824486E-3</v>
      </c>
      <c r="V741" s="5">
        <v>8.7515553566146209E-4</v>
      </c>
      <c r="W741" s="5">
        <v>2.7322304066830613E-2</v>
      </c>
      <c r="X741" s="5">
        <v>3.5601196639131923E-3</v>
      </c>
      <c r="Y741" s="5">
        <v>3.0816847942243481E-3</v>
      </c>
      <c r="Z741" s="5">
        <v>4.8297154187672622E-3</v>
      </c>
      <c r="AA741" s="5">
        <v>-2.8049889828262418E-2</v>
      </c>
    </row>
    <row r="742" spans="1:27" x14ac:dyDescent="0.35">
      <c r="A742" s="61">
        <v>40786</v>
      </c>
      <c r="B742">
        <v>9.9000000000000008E-3</v>
      </c>
      <c r="C742" s="1" t="str">
        <f t="shared" si="8"/>
        <v/>
      </c>
      <c r="D742" s="2">
        <v>2011</v>
      </c>
      <c r="E742" s="9">
        <v>9</v>
      </c>
      <c r="F742" s="5">
        <v>-2.1446039122559411E-4</v>
      </c>
      <c r="G742" s="5">
        <v>-6.325231323646506E-3</v>
      </c>
      <c r="H742" s="5">
        <v>-1.2147074661801894E-2</v>
      </c>
      <c r="I742" s="5">
        <v>-1.5561737116958853E-2</v>
      </c>
      <c r="J742" s="5">
        <v>-1.1347293130805727E-2</v>
      </c>
      <c r="K742" s="5">
        <v>-3.1040992453459492E-3</v>
      </c>
      <c r="L742" s="5">
        <v>-9.8677335593382008E-3</v>
      </c>
      <c r="M742" s="5">
        <v>-9.8365945261494094E-3</v>
      </c>
      <c r="N742" s="5">
        <v>-8.1003599065625834E-3</v>
      </c>
      <c r="O742" s="5">
        <v>-9.9510251584269516E-2</v>
      </c>
      <c r="P742" s="10">
        <v>-2.9450656000288476E-2</v>
      </c>
      <c r="Q742" s="18">
        <v>2011</v>
      </c>
      <c r="R742" s="14">
        <v>1.3877193684734323E-3</v>
      </c>
      <c r="S742" s="5">
        <v>-4.6319088420761195E-3</v>
      </c>
      <c r="T742" s="5">
        <v>-1.0261493472249273E-2</v>
      </c>
      <c r="U742" s="5">
        <v>-1.3443089260797542E-2</v>
      </c>
      <c r="V742" s="5">
        <v>-9.1821506368752383E-3</v>
      </c>
      <c r="W742" s="5">
        <v>-1.5551693632156827E-3</v>
      </c>
      <c r="X742" s="5">
        <v>-7.6697038014061506E-3</v>
      </c>
      <c r="Y742" s="5">
        <v>-7.5610327647599312E-3</v>
      </c>
      <c r="Z742" s="5">
        <v>-5.8147982765120194E-3</v>
      </c>
      <c r="AA742" s="5">
        <v>-2.8081225228310677E-2</v>
      </c>
    </row>
    <row r="743" spans="1:27" x14ac:dyDescent="0.35">
      <c r="A743" s="61">
        <v>40816</v>
      </c>
      <c r="B743">
        <v>6.4999999999999997E-3</v>
      </c>
      <c r="C743" s="1" t="str">
        <f t="shared" si="8"/>
        <v/>
      </c>
      <c r="D743" s="2">
        <v>2011</v>
      </c>
      <c r="E743" s="9">
        <v>10</v>
      </c>
      <c r="F743" s="5">
        <v>3.9772000659054493E-2</v>
      </c>
      <c r="G743" s="5">
        <v>3.8576522499605276E-2</v>
      </c>
      <c r="H743" s="5">
        <v>4.856398721738301E-2</v>
      </c>
      <c r="I743" s="5">
        <v>5.5380000503516644E-2</v>
      </c>
      <c r="J743" s="5">
        <v>5.3097341499721382E-2</v>
      </c>
      <c r="K743" s="5">
        <v>3.5118768593713677E-2</v>
      </c>
      <c r="L743" s="5">
        <v>5.0606732421834666E-2</v>
      </c>
      <c r="M743" s="5">
        <v>5.2070823560723636E-2</v>
      </c>
      <c r="N743" s="5">
        <v>4.8666946028192291E-2</v>
      </c>
      <c r="O743" s="5">
        <v>0.19977122759432325</v>
      </c>
      <c r="P743" s="10">
        <v>8.1617666353152249E-2</v>
      </c>
      <c r="Q743" s="18">
        <v>2011</v>
      </c>
      <c r="R743" s="14">
        <v>3.9950454468556183E-2</v>
      </c>
      <c r="S743" s="5">
        <v>3.891810921090396E-2</v>
      </c>
      <c r="T743" s="5">
        <v>4.9073050137661001E-2</v>
      </c>
      <c r="U743" s="5">
        <v>5.5782727100903914E-2</v>
      </c>
      <c r="V743" s="5">
        <v>5.3565151759755666E-2</v>
      </c>
      <c r="W743" s="5">
        <v>3.551204836030146E-2</v>
      </c>
      <c r="X743" s="5">
        <v>5.1091259187673432E-2</v>
      </c>
      <c r="Y743" s="5">
        <v>5.2399907127173975E-2</v>
      </c>
      <c r="Z743" s="5">
        <v>4.9046458634995405E-2</v>
      </c>
      <c r="AA743" s="5">
        <v>8.2091799638101107E-2</v>
      </c>
    </row>
    <row r="744" spans="1:27" x14ac:dyDescent="0.35">
      <c r="A744" s="61">
        <v>40847</v>
      </c>
      <c r="B744">
        <v>7.0000000000000001E-3</v>
      </c>
      <c r="C744" s="1" t="str">
        <f t="shared" si="8"/>
        <v/>
      </c>
      <c r="D744" s="2">
        <v>2011</v>
      </c>
      <c r="E744" s="9">
        <v>11</v>
      </c>
      <c r="F744" s="5">
        <v>2.7182305338324191E-3</v>
      </c>
      <c r="G744" s="5">
        <v>-4.3350945655358936E-3</v>
      </c>
      <c r="H744" s="5">
        <v>1.5095960476037972E-3</v>
      </c>
      <c r="I744" s="5">
        <v>6.4764204978153359E-3</v>
      </c>
      <c r="J744" s="5">
        <v>4.0644859898065419E-3</v>
      </c>
      <c r="K744" s="5">
        <v>-3.639262802967164E-3</v>
      </c>
      <c r="L744" s="5">
        <v>2.8364706307728018E-3</v>
      </c>
      <c r="M744" s="5">
        <v>2.5780690911202408E-3</v>
      </c>
      <c r="N744" s="5">
        <v>3.8011388923138035E-3</v>
      </c>
      <c r="O744" s="5">
        <v>7.3939749372625402E-2</v>
      </c>
      <c r="P744" s="10">
        <v>1.7216883496122527E-2</v>
      </c>
      <c r="Q744" s="18">
        <v>2011</v>
      </c>
      <c r="R744" s="14">
        <v>1.0794419099813029E-2</v>
      </c>
      <c r="S744" s="5">
        <v>3.8169138403862999E-3</v>
      </c>
      <c r="T744" s="5">
        <v>8.5511329426856773E-3</v>
      </c>
      <c r="U744" s="5">
        <v>1.2563006103792533E-2</v>
      </c>
      <c r="V744" s="5">
        <v>1.0324962706549807E-2</v>
      </c>
      <c r="W744" s="5">
        <v>4.8642244999700926E-3</v>
      </c>
      <c r="X744" s="5">
        <v>9.2138497124192361E-3</v>
      </c>
      <c r="Y744" s="5">
        <v>8.9902618927680984E-3</v>
      </c>
      <c r="Z744" s="5">
        <v>1.0235403155026706E-2</v>
      </c>
      <c r="AA744" s="5">
        <v>2.2294348425347756E-2</v>
      </c>
    </row>
    <row r="745" spans="1:27" x14ac:dyDescent="0.35">
      <c r="A745" s="61">
        <v>40877</v>
      </c>
      <c r="B745">
        <v>4.4000000000000003E-3</v>
      </c>
      <c r="C745" s="1" t="str">
        <f t="shared" si="8"/>
        <v/>
      </c>
      <c r="D745" s="2">
        <v>2011</v>
      </c>
      <c r="E745" s="9">
        <v>12</v>
      </c>
      <c r="F745" s="5">
        <v>3.4793338072850996E-2</v>
      </c>
      <c r="G745" s="5">
        <v>2.8734410763542665E-2</v>
      </c>
      <c r="H745" s="5">
        <v>2.9410534434316075E-2</v>
      </c>
      <c r="I745" s="5">
        <v>2.6872536826869953E-2</v>
      </c>
      <c r="J745" s="5">
        <v>3.1600282815700938E-2</v>
      </c>
      <c r="K745" s="5">
        <v>3.2366174610155063E-2</v>
      </c>
      <c r="L745" s="5">
        <v>3.1958639809768437E-2</v>
      </c>
      <c r="M745" s="5">
        <v>3.2733258202319072E-2</v>
      </c>
      <c r="N745" s="5">
        <v>2.9258113270938111E-2</v>
      </c>
      <c r="O745" s="5">
        <v>5.401061391274789E-3</v>
      </c>
      <c r="P745" s="10">
        <v>2.5344820319005944E-2</v>
      </c>
      <c r="Q745" s="18">
        <v>2011</v>
      </c>
      <c r="R745" s="14">
        <v>3.6800544506639672E-2</v>
      </c>
      <c r="S745" s="5">
        <v>3.0768139992555177E-2</v>
      </c>
      <c r="T745" s="5">
        <v>3.2155498494994071E-2</v>
      </c>
      <c r="U745" s="5">
        <v>2.977428263248922E-2</v>
      </c>
      <c r="V745" s="5">
        <v>3.451694241361259E-2</v>
      </c>
      <c r="W745" s="5">
        <v>3.4120883031454337E-2</v>
      </c>
      <c r="X745" s="5">
        <v>3.4813795758169078E-2</v>
      </c>
      <c r="Y745" s="5">
        <v>3.5798335800566919E-2</v>
      </c>
      <c r="Z745" s="5">
        <v>3.2057575502917192E-2</v>
      </c>
      <c r="AA745" s="5">
        <v>2.8259904148461454E-2</v>
      </c>
    </row>
    <row r="746" spans="1:27" x14ac:dyDescent="0.35">
      <c r="A746" s="61">
        <v>40907</v>
      </c>
      <c r="B746">
        <v>-8.9999999999999998E-4</v>
      </c>
      <c r="C746" s="1">
        <f t="shared" si="8"/>
        <v>-8.9999999999999998E-4</v>
      </c>
      <c r="D746" s="2">
        <v>2012</v>
      </c>
      <c r="E746" s="9">
        <v>1</v>
      </c>
      <c r="F746" s="5">
        <v>-3.0978633895237341E-2</v>
      </c>
      <c r="G746" s="5">
        <v>-4.5253835728574547E-2</v>
      </c>
      <c r="H746" s="5">
        <v>-3.362173393886668E-2</v>
      </c>
      <c r="I746" s="5">
        <v>-2.3876141495270349E-2</v>
      </c>
      <c r="J746" s="5">
        <v>-2.3506736251767919E-2</v>
      </c>
      <c r="K746" s="5">
        <v>-4.4486128774489611E-2</v>
      </c>
      <c r="L746" s="5">
        <v>-2.5273006186867904E-2</v>
      </c>
      <c r="M746" s="5">
        <v>-2.4927971131288133E-2</v>
      </c>
      <c r="N746" s="5">
        <v>-2.7670805638475196E-2</v>
      </c>
      <c r="O746" s="5">
        <v>7.2562547737330979E-2</v>
      </c>
      <c r="P746" s="10">
        <v>-4.842769480454286E-3</v>
      </c>
      <c r="Q746" s="18">
        <v>2012</v>
      </c>
      <c r="R746" s="14">
        <v>-3.109124514400622E-2</v>
      </c>
      <c r="S746" s="5">
        <v>-4.5292933072975342E-2</v>
      </c>
      <c r="T746" s="5">
        <v>-3.3727214811395997E-2</v>
      </c>
      <c r="U746" s="5">
        <v>-2.4120657963407306E-2</v>
      </c>
      <c r="V746" s="5">
        <v>-2.3706088040428203E-2</v>
      </c>
      <c r="W746" s="5">
        <v>-4.4511646402892055E-2</v>
      </c>
      <c r="X746" s="5">
        <v>-2.5461241141288272E-2</v>
      </c>
      <c r="Y746" s="5">
        <v>-2.5089912941031717E-2</v>
      </c>
      <c r="Z746" s="5">
        <v>-2.7878856456013186E-2</v>
      </c>
      <c r="AA746" s="5">
        <v>-5.1701794170854829E-3</v>
      </c>
    </row>
    <row r="747" spans="1:27" x14ac:dyDescent="0.35">
      <c r="A747" s="61">
        <v>40939</v>
      </c>
      <c r="B747">
        <v>2.5399999999999999E-2</v>
      </c>
      <c r="C747" s="1" t="str">
        <f t="shared" ref="C747:C810" si="9">IF(MONTH(A747)=12,B747,"")</f>
        <v/>
      </c>
      <c r="D747" s="2">
        <v>2012</v>
      </c>
      <c r="E747" s="9">
        <v>2</v>
      </c>
      <c r="F747" s="5">
        <v>1.3300321581070035E-3</v>
      </c>
      <c r="G747" s="5">
        <v>5.3453541611768853E-3</v>
      </c>
      <c r="H747" s="5">
        <v>8.4877878000494521E-3</v>
      </c>
      <c r="I747" s="5">
        <v>1.3594368185776381E-2</v>
      </c>
      <c r="J747" s="5">
        <v>1.1699521715156173E-2</v>
      </c>
      <c r="K747" s="5">
        <v>2.0237600195721693E-3</v>
      </c>
      <c r="L747" s="5">
        <v>1.1062098906370742E-2</v>
      </c>
      <c r="M747" s="5">
        <v>9.5117675499664742E-3</v>
      </c>
      <c r="N747" s="5">
        <v>1.1442628821217516E-2</v>
      </c>
      <c r="O747" s="5">
        <v>4.7175227990407714E-2</v>
      </c>
      <c r="P747" s="10">
        <v>2.4267089112703526E-2</v>
      </c>
      <c r="Q747" s="18">
        <v>2012</v>
      </c>
      <c r="R747" s="14">
        <v>9.7022153642233964E-3</v>
      </c>
      <c r="S747" s="5">
        <v>1.4160143807250915E-2</v>
      </c>
      <c r="T747" s="5">
        <v>1.6217523075510044E-2</v>
      </c>
      <c r="U747" s="5">
        <v>2.0197494000479013E-2</v>
      </c>
      <c r="V747" s="5">
        <v>1.8500217868315242E-2</v>
      </c>
      <c r="W747" s="5">
        <v>1.1199602160219905E-2</v>
      </c>
      <c r="X747" s="5">
        <v>1.8007661920011818E-2</v>
      </c>
      <c r="Y747" s="5">
        <v>1.633065226164996E-2</v>
      </c>
      <c r="Z747" s="5">
        <v>1.835620097790815E-2</v>
      </c>
      <c r="AA747" s="5">
        <v>2.9833113558008599E-2</v>
      </c>
    </row>
    <row r="748" spans="1:27" x14ac:dyDescent="0.35">
      <c r="A748" s="61">
        <v>40968</v>
      </c>
      <c r="B748">
        <v>8.3000000000000004E-2</v>
      </c>
      <c r="C748" s="1" t="str">
        <f t="shared" si="9"/>
        <v/>
      </c>
      <c r="D748" s="2">
        <v>2012</v>
      </c>
      <c r="E748" s="9">
        <v>3</v>
      </c>
      <c r="F748" s="5">
        <v>1.4966013522572954E-2</v>
      </c>
      <c r="G748" s="5">
        <v>1.4312188056571461E-2</v>
      </c>
      <c r="H748" s="5">
        <v>1.6443333307378381E-2</v>
      </c>
      <c r="I748" s="5">
        <v>1.1931502350031098E-2</v>
      </c>
      <c r="J748" s="5">
        <v>1.3984724289943802E-2</v>
      </c>
      <c r="K748" s="5">
        <v>1.454480320919369E-2</v>
      </c>
      <c r="L748" s="5">
        <v>1.3957502799967379E-2</v>
      </c>
      <c r="M748" s="5">
        <v>1.5021515145167483E-2</v>
      </c>
      <c r="N748" s="5">
        <v>1.1274639523504817E-2</v>
      </c>
      <c r="O748" s="5">
        <v>3.7459072286750682E-3</v>
      </c>
      <c r="P748" s="10">
        <v>1.2157685360331016E-2</v>
      </c>
      <c r="Q748" s="18">
        <v>2012</v>
      </c>
      <c r="R748" s="14">
        <v>1.7430197838385453E-2</v>
      </c>
      <c r="S748" s="5">
        <v>1.6859658802260528E-2</v>
      </c>
      <c r="T748" s="5">
        <v>1.9794833381872649E-2</v>
      </c>
      <c r="U748" s="5">
        <v>1.5345449900945572E-2</v>
      </c>
      <c r="V748" s="5">
        <v>1.7320836555801879E-2</v>
      </c>
      <c r="W748" s="5">
        <v>1.6744388334761537E-2</v>
      </c>
      <c r="X748" s="5">
        <v>1.7221375350880759E-2</v>
      </c>
      <c r="Y748" s="5">
        <v>1.851335114316377E-2</v>
      </c>
      <c r="Z748" s="5">
        <v>1.4510111971408668E-2</v>
      </c>
      <c r="AA748" s="5">
        <v>1.5534433716280967E-2</v>
      </c>
    </row>
    <row r="749" spans="1:27" x14ac:dyDescent="0.35">
      <c r="A749" s="61">
        <v>40998</v>
      </c>
      <c r="B749">
        <v>7.51E-2</v>
      </c>
      <c r="C749" s="1" t="str">
        <f t="shared" si="9"/>
        <v/>
      </c>
      <c r="D749" s="2">
        <v>2012</v>
      </c>
      <c r="E749" s="9">
        <v>4</v>
      </c>
      <c r="F749" s="5">
        <v>2.5485397475047758E-2</v>
      </c>
      <c r="G749" s="5">
        <v>2.480582280071356E-2</v>
      </c>
      <c r="H749" s="5">
        <v>3.0671102782954686E-2</v>
      </c>
      <c r="I749" s="5">
        <v>2.5770478711541346E-2</v>
      </c>
      <c r="J749" s="5">
        <v>2.75737641523017E-2</v>
      </c>
      <c r="K749" s="5">
        <v>2.3514703857967886E-2</v>
      </c>
      <c r="L749" s="5">
        <v>2.6638834430892003E-2</v>
      </c>
      <c r="M749" s="5">
        <v>2.9816756294871124E-2</v>
      </c>
      <c r="N749" s="5">
        <v>2.3722916062724916E-2</v>
      </c>
      <c r="O749" s="5">
        <v>4.7210557485167878E-2</v>
      </c>
      <c r="P749" s="10">
        <v>3.2618077323664563E-2</v>
      </c>
      <c r="Q749" s="18">
        <v>2012</v>
      </c>
      <c r="R749" s="14">
        <v>2.5694756446119703E-2</v>
      </c>
      <c r="S749" s="5">
        <v>2.5098257770261274E-2</v>
      </c>
      <c r="T749" s="5">
        <v>3.1111109392163074E-2</v>
      </c>
      <c r="U749" s="5">
        <v>2.6332264333915584E-2</v>
      </c>
      <c r="V749" s="5">
        <v>2.8138637778575913E-2</v>
      </c>
      <c r="W749" s="5">
        <v>2.3861727733362186E-2</v>
      </c>
      <c r="X749" s="5">
        <v>2.7213832455505155E-2</v>
      </c>
      <c r="Y749" s="5">
        <v>3.0192673496516661E-2</v>
      </c>
      <c r="Z749" s="5">
        <v>2.4242571951562934E-2</v>
      </c>
      <c r="AA749" s="5">
        <v>3.3353911690718496E-2</v>
      </c>
    </row>
    <row r="750" spans="1:27" x14ac:dyDescent="0.35">
      <c r="A750" s="61">
        <v>41029</v>
      </c>
      <c r="B750">
        <v>7.5999999999999998E-2</v>
      </c>
      <c r="C750" s="1" t="str">
        <f t="shared" si="9"/>
        <v/>
      </c>
      <c r="D750" s="2">
        <v>2012</v>
      </c>
      <c r="E750" s="9">
        <v>5</v>
      </c>
      <c r="F750" s="5">
        <v>-8.52511421278466E-3</v>
      </c>
      <c r="G750" s="5">
        <v>-8.2498236969199348E-3</v>
      </c>
      <c r="H750" s="5">
        <v>-1.7882745284037597E-2</v>
      </c>
      <c r="I750" s="5">
        <v>-1.6944453525467165E-2</v>
      </c>
      <c r="J750" s="5">
        <v>-1.3872402387357416E-2</v>
      </c>
      <c r="K750" s="5">
        <v>-4.822745833465111E-3</v>
      </c>
      <c r="L750" s="5">
        <v>-1.22077846589475E-2</v>
      </c>
      <c r="M750" s="5">
        <v>-1.3675687964705623E-2</v>
      </c>
      <c r="N750" s="5">
        <v>-1.0086750155024289E-2</v>
      </c>
      <c r="O750" s="5">
        <v>-7.8355715830342523E-2</v>
      </c>
      <c r="P750" s="10">
        <v>-2.778695000283786E-2</v>
      </c>
      <c r="Q750" s="18">
        <v>2012</v>
      </c>
      <c r="R750" s="14">
        <v>-8.2671550669639784E-4</v>
      </c>
      <c r="S750" s="5">
        <v>-3.938849616027126E-4</v>
      </c>
      <c r="T750" s="5">
        <v>-1.1232646067962529E-2</v>
      </c>
      <c r="U750" s="5">
        <v>-1.1107474048200176E-2</v>
      </c>
      <c r="V750" s="5">
        <v>-7.8812870587998182E-3</v>
      </c>
      <c r="W750" s="5">
        <v>3.3788994299993355E-3</v>
      </c>
      <c r="X750" s="5">
        <v>-6.0990997530332245E-3</v>
      </c>
      <c r="Y750" s="5">
        <v>-7.5682048416955911E-3</v>
      </c>
      <c r="Z750" s="5">
        <v>-3.9183406737695178E-3</v>
      </c>
      <c r="AA750" s="5">
        <v>-2.290242463820482E-2</v>
      </c>
    </row>
    <row r="751" spans="1:27" x14ac:dyDescent="0.35">
      <c r="A751" s="61">
        <v>41060</v>
      </c>
      <c r="B751">
        <v>8.1600000000000006E-2</v>
      </c>
      <c r="C751" s="1" t="str">
        <f t="shared" si="9"/>
        <v/>
      </c>
      <c r="D751" s="2">
        <v>2012</v>
      </c>
      <c r="E751" s="9">
        <v>6</v>
      </c>
      <c r="F751" s="5">
        <v>2.6462603244575934E-2</v>
      </c>
      <c r="G751" s="5">
        <v>2.5474893434662488E-2</v>
      </c>
      <c r="H751" s="5">
        <v>1.8497982059718057E-2</v>
      </c>
      <c r="I751" s="5">
        <v>2.1775255894917595E-2</v>
      </c>
      <c r="J751" s="5">
        <v>2.2055976043014396E-2</v>
      </c>
      <c r="K751" s="5">
        <v>2.7875208725789507E-2</v>
      </c>
      <c r="L751" s="5">
        <v>2.3141015750048843E-2</v>
      </c>
      <c r="M751" s="5">
        <v>2.1020583896397979E-2</v>
      </c>
      <c r="N751" s="5">
        <v>2.5193993125656872E-2</v>
      </c>
      <c r="O751" s="5">
        <v>-1.2097388751139831E-2</v>
      </c>
      <c r="P751" s="10">
        <v>1.3907049484551565E-2</v>
      </c>
      <c r="Q751" s="18">
        <v>2012</v>
      </c>
      <c r="R751" s="14">
        <v>2.8694636774737558E-2</v>
      </c>
      <c r="S751" s="5">
        <v>2.7763942009286186E-2</v>
      </c>
      <c r="T751" s="5">
        <v>2.1778340213133206E-2</v>
      </c>
      <c r="U751" s="5">
        <v>2.4979752681013538E-2</v>
      </c>
      <c r="V751" s="5">
        <v>2.5265431135178505E-2</v>
      </c>
      <c r="W751" s="5">
        <v>2.979248179058527E-2</v>
      </c>
      <c r="X751" s="5">
        <v>2.624873383471648E-2</v>
      </c>
      <c r="Y751" s="5">
        <v>2.4436210697595134E-2</v>
      </c>
      <c r="Z751" s="5">
        <v>2.8178018901675084E-2</v>
      </c>
      <c r="AA751" s="5">
        <v>1.7317318025874311E-2</v>
      </c>
    </row>
    <row r="752" spans="1:27" x14ac:dyDescent="0.35">
      <c r="A752" s="61">
        <v>41089</v>
      </c>
      <c r="B752">
        <v>8.0199999999999994E-2</v>
      </c>
      <c r="C752" s="1" t="str">
        <f t="shared" si="9"/>
        <v/>
      </c>
      <c r="D752" s="2">
        <v>2012</v>
      </c>
      <c r="E752" s="9">
        <v>7</v>
      </c>
      <c r="F752" s="5">
        <v>2.4604616473100586E-2</v>
      </c>
      <c r="G752" s="5">
        <v>4.5778689311991E-2</v>
      </c>
      <c r="H752" s="5">
        <v>-5.2081205858188276E-3</v>
      </c>
      <c r="I752" s="5">
        <v>2.1834674525268924E-2</v>
      </c>
      <c r="J752" s="5">
        <v>2.4868410224994201E-2</v>
      </c>
      <c r="K752" s="5">
        <v>4.0360847545532881E-2</v>
      </c>
      <c r="L752" s="5">
        <v>2.3984894535609459E-2</v>
      </c>
      <c r="M752" s="5">
        <v>2.4541083136412255E-2</v>
      </c>
      <c r="N752" s="5">
        <v>2.4654837958366302E-2</v>
      </c>
      <c r="O752" s="5">
        <v>-4.4537638560845083E-3</v>
      </c>
      <c r="P752" s="10">
        <v>1.5750927249243402E-2</v>
      </c>
      <c r="Q752" s="18">
        <v>2012</v>
      </c>
      <c r="R752" s="14">
        <v>2.4842186840652862E-2</v>
      </c>
      <c r="S752" s="5">
        <v>4.6449155742242898E-2</v>
      </c>
      <c r="T752" s="5">
        <v>-4.8191230264511657E-3</v>
      </c>
      <c r="U752" s="5">
        <v>2.2373946209892401E-2</v>
      </c>
      <c r="V752" s="5">
        <v>2.5504230543545923E-2</v>
      </c>
      <c r="W752" s="5">
        <v>4.1119448712845112E-2</v>
      </c>
      <c r="X752" s="5">
        <v>2.4632655826944808E-2</v>
      </c>
      <c r="Y752" s="5">
        <v>2.5176661974468412E-2</v>
      </c>
      <c r="Z752" s="5">
        <v>2.5193898872744251E-2</v>
      </c>
      <c r="AA752" s="5">
        <v>1.6326945089503615E-2</v>
      </c>
    </row>
    <row r="753" spans="1:27" x14ac:dyDescent="0.35">
      <c r="A753" s="61">
        <v>41121</v>
      </c>
      <c r="B753">
        <v>8.6699999999999999E-2</v>
      </c>
      <c r="C753" s="1" t="str">
        <f t="shared" si="9"/>
        <v/>
      </c>
      <c r="D753" s="2">
        <v>2012</v>
      </c>
      <c r="E753" s="9">
        <v>8</v>
      </c>
      <c r="F753" s="5">
        <v>-4.5782954231168349E-2</v>
      </c>
      <c r="G753" s="5">
        <v>-4.0817645285555156E-2</v>
      </c>
      <c r="H753" s="5">
        <v>-4.8523528055153697E-2</v>
      </c>
      <c r="I753" s="5">
        <v>-4.5222016457717132E-2</v>
      </c>
      <c r="J753" s="5">
        <v>-4.3940210048752995E-2</v>
      </c>
      <c r="K753" s="5">
        <v>-4.1779573371053473E-2</v>
      </c>
      <c r="L753" s="5">
        <v>-4.4868280835412611E-2</v>
      </c>
      <c r="M753" s="5">
        <v>-4.4561753255387485E-2</v>
      </c>
      <c r="N753" s="5">
        <v>-4.4219167766951492E-2</v>
      </c>
      <c r="O753" s="5">
        <v>-2.8882122394440497E-2</v>
      </c>
      <c r="P753" s="10">
        <v>-4.3035342736467669E-2</v>
      </c>
      <c r="Q753" s="18">
        <v>2012</v>
      </c>
      <c r="R753" s="14">
        <v>-3.7377988525298833E-2</v>
      </c>
      <c r="S753" s="5">
        <v>-3.2572135915573473E-2</v>
      </c>
      <c r="T753" s="5">
        <v>-4.3640534447019139E-2</v>
      </c>
      <c r="U753" s="5">
        <v>-3.8533960184529127E-2</v>
      </c>
      <c r="V753" s="5">
        <v>-3.7034277313830355E-2</v>
      </c>
      <c r="W753" s="5">
        <v>-3.3666116349211024E-2</v>
      </c>
      <c r="X753" s="5">
        <v>-3.7986869140869607E-2</v>
      </c>
      <c r="Y753" s="5">
        <v>-3.768180010325696E-2</v>
      </c>
      <c r="Z753" s="5">
        <v>-3.7101817714929541E-2</v>
      </c>
      <c r="AA753" s="5">
        <v>-3.6516123605324781E-2</v>
      </c>
    </row>
    <row r="754" spans="1:27" x14ac:dyDescent="0.35">
      <c r="A754" s="61">
        <v>41152</v>
      </c>
      <c r="B754">
        <v>9.1499999999999998E-2</v>
      </c>
      <c r="C754" s="1" t="str">
        <f t="shared" si="9"/>
        <v/>
      </c>
      <c r="D754" s="2">
        <v>2012</v>
      </c>
      <c r="E754" s="9">
        <v>9</v>
      </c>
      <c r="F754" s="5">
        <v>1.6568252979738633E-2</v>
      </c>
      <c r="G754" s="5">
        <v>2.890824168237793E-2</v>
      </c>
      <c r="H754" s="5">
        <v>-4.1868474176755561E-3</v>
      </c>
      <c r="I754" s="5">
        <v>1.7286727401232622E-2</v>
      </c>
      <c r="J754" s="5">
        <v>2.0390364439676411E-2</v>
      </c>
      <c r="K754" s="5">
        <v>2.6875880965830441E-2</v>
      </c>
      <c r="L754" s="5">
        <v>1.9476052798265739E-2</v>
      </c>
      <c r="M754" s="5">
        <v>1.8430346764101029E-2</v>
      </c>
      <c r="N754" s="5">
        <v>1.6626134313747907E-2</v>
      </c>
      <c r="O754" s="5">
        <v>1.0694745667964429E-2</v>
      </c>
      <c r="P754" s="10">
        <v>1.73102343093255E-2</v>
      </c>
      <c r="Q754" s="18">
        <v>2012</v>
      </c>
      <c r="R754" s="14">
        <v>1.8000067311791761E-2</v>
      </c>
      <c r="S754" s="5">
        <v>3.0973922558858849E-2</v>
      </c>
      <c r="T754" s="5">
        <v>-3.013695109060929E-3</v>
      </c>
      <c r="U754" s="5">
        <v>1.9266651415257564E-2</v>
      </c>
      <c r="V754" s="5">
        <v>2.2403534403262728E-2</v>
      </c>
      <c r="W754" s="5">
        <v>2.8681094669012589E-2</v>
      </c>
      <c r="X754" s="5">
        <v>2.1527345995006043E-2</v>
      </c>
      <c r="Y754" s="5">
        <v>2.0646684135918345E-2</v>
      </c>
      <c r="Z754" s="5">
        <v>1.8576999171603752E-2</v>
      </c>
      <c r="AA754" s="5">
        <v>1.8490798198672904E-2</v>
      </c>
    </row>
    <row r="755" spans="1:27" x14ac:dyDescent="0.35">
      <c r="A755" s="61">
        <v>41180</v>
      </c>
      <c r="B755">
        <v>9.69E-2</v>
      </c>
      <c r="C755" s="1" t="str">
        <f t="shared" si="9"/>
        <v/>
      </c>
      <c r="D755" s="2">
        <v>2012</v>
      </c>
      <c r="E755" s="9">
        <v>10</v>
      </c>
      <c r="F755" s="5">
        <v>7.0034515271385845E-3</v>
      </c>
      <c r="G755" s="5">
        <v>9.5736295768493497E-3</v>
      </c>
      <c r="H755" s="5">
        <v>-1.5470521920859426E-2</v>
      </c>
      <c r="I755" s="5">
        <v>2.9860951609878734E-3</v>
      </c>
      <c r="J755" s="5">
        <v>5.1199740473041044E-3</v>
      </c>
      <c r="K755" s="5">
        <v>8.179935514116039E-3</v>
      </c>
      <c r="L755" s="5">
        <v>5.3655922824634526E-3</v>
      </c>
      <c r="M755" s="5">
        <v>5.3196235908266401E-3</v>
      </c>
      <c r="N755" s="5">
        <v>3.702216077224678E-3</v>
      </c>
      <c r="O755" s="5">
        <v>-2.7103578017821549E-2</v>
      </c>
      <c r="P755" s="10">
        <v>-1.5584911316034421E-3</v>
      </c>
      <c r="Q755" s="18">
        <v>2012</v>
      </c>
      <c r="R755" s="14">
        <v>7.3364025310181432E-3</v>
      </c>
      <c r="S755" s="5">
        <v>9.9527255479102301E-3</v>
      </c>
      <c r="T755" s="5">
        <v>-1.3525208923458487E-2</v>
      </c>
      <c r="U755" s="5">
        <v>3.89040594522238E-3</v>
      </c>
      <c r="V755" s="5">
        <v>5.9656584843867429E-3</v>
      </c>
      <c r="W755" s="5">
        <v>8.7581669811124929E-3</v>
      </c>
      <c r="X755" s="5">
        <v>6.2167887213639191E-3</v>
      </c>
      <c r="Y755" s="5">
        <v>6.1119460630483175E-3</v>
      </c>
      <c r="Z755" s="5">
        <v>4.5261455151050919E-3</v>
      </c>
      <c r="AA755" s="5">
        <v>-2.8029451394746829E-4</v>
      </c>
    </row>
    <row r="756" spans="1:27" x14ac:dyDescent="0.35">
      <c r="A756" s="61">
        <v>41213</v>
      </c>
      <c r="B756">
        <v>9.8199999999999996E-2</v>
      </c>
      <c r="C756" s="1" t="str">
        <f t="shared" si="9"/>
        <v/>
      </c>
      <c r="D756" s="2">
        <v>2012</v>
      </c>
      <c r="E756" s="9">
        <v>11</v>
      </c>
      <c r="F756" s="5">
        <v>-5.4243207970862573E-2</v>
      </c>
      <c r="G756" s="5">
        <v>-6.5531039056566459E-2</v>
      </c>
      <c r="H756" s="5">
        <v>-3.083319414152394E-2</v>
      </c>
      <c r="I756" s="5">
        <v>-5.1355600942724448E-2</v>
      </c>
      <c r="J756" s="5">
        <v>-5.2236628595535982E-2</v>
      </c>
      <c r="K756" s="5">
        <v>-6.081885741687882E-2</v>
      </c>
      <c r="L756" s="5">
        <v>-5.2280721265069739E-2</v>
      </c>
      <c r="M756" s="5">
        <v>-5.4102821901987723E-2</v>
      </c>
      <c r="N756" s="5">
        <v>-5.792443055050378E-2</v>
      </c>
      <c r="O756" s="5">
        <v>-1.4846365235922681E-2</v>
      </c>
      <c r="P756" s="10">
        <v>-4.5301335546235416E-2</v>
      </c>
      <c r="Q756" s="18">
        <v>2012</v>
      </c>
      <c r="R756" s="14">
        <v>-4.6437037732284581E-2</v>
      </c>
      <c r="S756" s="5">
        <v>-5.8559831585372341E-2</v>
      </c>
      <c r="T756" s="5">
        <v>-2.6308505144715992E-2</v>
      </c>
      <c r="U756" s="5">
        <v>-4.5363189772599004E-2</v>
      </c>
      <c r="V756" s="5">
        <v>-4.613149845695997E-2</v>
      </c>
      <c r="W756" s="5">
        <v>-5.3772772769660845E-2</v>
      </c>
      <c r="X756" s="5">
        <v>-4.6044408406526093E-2</v>
      </c>
      <c r="Y756" s="5">
        <v>-4.779856636206626E-2</v>
      </c>
      <c r="Z756" s="5">
        <v>-5.1737959126988364E-2</v>
      </c>
      <c r="AA756" s="5">
        <v>-3.9875004144402981E-2</v>
      </c>
    </row>
    <row r="757" spans="1:27" x14ac:dyDescent="0.35">
      <c r="A757" s="61">
        <v>41243</v>
      </c>
      <c r="B757">
        <v>8.6499999999999994E-2</v>
      </c>
      <c r="C757" s="1" t="str">
        <f t="shared" si="9"/>
        <v/>
      </c>
      <c r="D757" s="2">
        <v>2012</v>
      </c>
      <c r="E757" s="9">
        <v>12</v>
      </c>
      <c r="F757" s="5">
        <v>-2.7430130409238974E-3</v>
      </c>
      <c r="G757" s="5">
        <v>-1.8431733145831616E-3</v>
      </c>
      <c r="H757" s="5">
        <v>2.6438811540948021E-4</v>
      </c>
      <c r="I757" s="5">
        <v>-1.5246761209214868E-3</v>
      </c>
      <c r="J757" s="5">
        <v>-1.7274360534951473E-3</v>
      </c>
      <c r="K757" s="5">
        <v>-1.0377975755107092E-3</v>
      </c>
      <c r="L757" s="5">
        <v>-1.7176760147053186E-3</v>
      </c>
      <c r="M757" s="5">
        <v>-1.8402459776463492E-3</v>
      </c>
      <c r="N757" s="5">
        <v>-2.538374183237459E-3</v>
      </c>
      <c r="O757" s="5">
        <v>3.8388858781350185E-4</v>
      </c>
      <c r="P757" s="10">
        <v>-1.8178182336959234E-3</v>
      </c>
      <c r="Q757" s="18">
        <v>2012</v>
      </c>
      <c r="R757" s="14">
        <v>-4.3622858570384489E-4</v>
      </c>
      <c r="S757" s="5">
        <v>1.7547371978755427E-3</v>
      </c>
      <c r="T757" s="5">
        <v>1.9204459444626973E-3</v>
      </c>
      <c r="U757" s="5">
        <v>1.3657219093131949E-3</v>
      </c>
      <c r="V757" s="5">
        <v>1.3034528397548857E-3</v>
      </c>
      <c r="W757" s="5">
        <v>2.0661727596963044E-3</v>
      </c>
      <c r="X757" s="5">
        <v>1.1984453663277583E-3</v>
      </c>
      <c r="Y757" s="5">
        <v>1.1920513474110712E-3</v>
      </c>
      <c r="Z757" s="5">
        <v>6.1257278758966062E-4</v>
      </c>
      <c r="AA757" s="5">
        <v>6.0277943675906653E-4</v>
      </c>
    </row>
    <row r="758" spans="1:27" x14ac:dyDescent="0.35">
      <c r="A758" s="61">
        <v>41274</v>
      </c>
      <c r="B758">
        <v>5.8900000000000001E-2</v>
      </c>
      <c r="C758" s="1">
        <f t="shared" si="9"/>
        <v>5.8900000000000001E-2</v>
      </c>
      <c r="D758" s="2">
        <v>2013</v>
      </c>
      <c r="E758" s="9">
        <v>1</v>
      </c>
      <c r="F758" s="5">
        <v>4.8528853404114544E-2</v>
      </c>
      <c r="G758" s="5">
        <v>4.8201639148581561E-2</v>
      </c>
      <c r="H758" s="5">
        <v>3.2500277067664854E-2</v>
      </c>
      <c r="I758" s="5">
        <v>4.4443260844361017E-2</v>
      </c>
      <c r="J758" s="5">
        <v>4.8433900852079964E-2</v>
      </c>
      <c r="K758" s="5">
        <v>4.887021338841379E-2</v>
      </c>
      <c r="L758" s="5">
        <v>4.8142765068871607E-2</v>
      </c>
      <c r="M758" s="5">
        <v>4.9765847531645965E-2</v>
      </c>
      <c r="N758" s="5">
        <v>4.8886708060313713E-2</v>
      </c>
      <c r="O758" s="5">
        <v>3.6828255884959034E-2</v>
      </c>
      <c r="P758" s="10">
        <v>4.5029702244148408E-2</v>
      </c>
      <c r="Q758" s="18">
        <v>2013</v>
      </c>
      <c r="R758" s="14">
        <v>5.0198794588946639E-2</v>
      </c>
      <c r="S758" s="5">
        <v>5.0087148398509702E-2</v>
      </c>
      <c r="T758" s="5">
        <v>3.5172826510866007E-2</v>
      </c>
      <c r="U758" s="5">
        <v>4.6272130692015315E-2</v>
      </c>
      <c r="V758" s="5">
        <v>5.0183472157685739E-2</v>
      </c>
      <c r="W758" s="5">
        <v>5.0974787524004729E-2</v>
      </c>
      <c r="X758" s="5">
        <v>4.9916437008083243E-2</v>
      </c>
      <c r="Y758" s="5">
        <v>5.1444790168834645E-2</v>
      </c>
      <c r="Z758" s="5">
        <v>5.0519444927710148E-2</v>
      </c>
      <c r="AA758" s="5">
        <v>4.689536904627141E-2</v>
      </c>
    </row>
    <row r="759" spans="1:27" x14ac:dyDescent="0.35">
      <c r="A759" s="61">
        <v>41305</v>
      </c>
      <c r="B759">
        <v>6.4600000000000005E-2</v>
      </c>
      <c r="C759" s="1" t="str">
        <f t="shared" si="9"/>
        <v/>
      </c>
      <c r="D759" s="2">
        <v>2013</v>
      </c>
      <c r="E759" s="9">
        <v>2</v>
      </c>
      <c r="F759" s="5">
        <v>1.2984766896704176E-2</v>
      </c>
      <c r="G759" s="5">
        <v>1.2928915001473775E-2</v>
      </c>
      <c r="H759" s="5">
        <v>3.937892249974892E-2</v>
      </c>
      <c r="I759" s="5">
        <v>2.1143801005818474E-2</v>
      </c>
      <c r="J759" s="5">
        <v>1.7527685382557327E-2</v>
      </c>
      <c r="K759" s="5">
        <v>1.3565238135901832E-2</v>
      </c>
      <c r="L759" s="5">
        <v>1.7867912426234624E-2</v>
      </c>
      <c r="M759" s="5">
        <v>1.7117953679908534E-2</v>
      </c>
      <c r="N759" s="5">
        <v>1.7443113709381834E-2</v>
      </c>
      <c r="O759" s="5">
        <v>3.7122836308040835E-2</v>
      </c>
      <c r="P759" s="10">
        <v>2.3542082725111879E-2</v>
      </c>
      <c r="Q759" s="18">
        <v>2013</v>
      </c>
      <c r="R759" s="14">
        <v>1.9785364261364093E-2</v>
      </c>
      <c r="S759" s="5">
        <v>1.8783382829806079E-2</v>
      </c>
      <c r="T759" s="5">
        <v>4.331589756188052E-2</v>
      </c>
      <c r="U759" s="5">
        <v>2.6466544961516202E-2</v>
      </c>
      <c r="V759" s="5">
        <v>2.2982514681633513E-2</v>
      </c>
      <c r="W759" s="5">
        <v>1.9452831149485008E-2</v>
      </c>
      <c r="X759" s="5">
        <v>2.344148563050602E-2</v>
      </c>
      <c r="Y759" s="5">
        <v>2.2819722788582492E-2</v>
      </c>
      <c r="Z759" s="5">
        <v>2.3096309085318914E-2</v>
      </c>
      <c r="AA759" s="5">
        <v>2.8595978705671703E-2</v>
      </c>
    </row>
    <row r="760" spans="1:27" x14ac:dyDescent="0.35">
      <c r="A760" s="61">
        <v>41333</v>
      </c>
      <c r="B760">
        <v>9.0800000000000006E-2</v>
      </c>
      <c r="C760" s="1" t="str">
        <f t="shared" si="9"/>
        <v/>
      </c>
      <c r="D760" s="2">
        <v>2013</v>
      </c>
      <c r="E760" s="9">
        <v>3</v>
      </c>
      <c r="F760" s="5">
        <v>5.9246742832306271E-2</v>
      </c>
      <c r="G760" s="5">
        <v>6.0674041525207584E-2</v>
      </c>
      <c r="H760" s="5">
        <v>6.9506415276488404E-2</v>
      </c>
      <c r="I760" s="5">
        <v>6.2592616183161351E-2</v>
      </c>
      <c r="J760" s="5">
        <v>6.1817527757363586E-2</v>
      </c>
      <c r="K760" s="5">
        <v>6.0425262437958753E-2</v>
      </c>
      <c r="L760" s="5">
        <v>6.1438643456626599E-2</v>
      </c>
      <c r="M760" s="5">
        <v>6.1447874465874235E-2</v>
      </c>
      <c r="N760" s="5">
        <v>6.4886506753327966E-2</v>
      </c>
      <c r="O760" s="5">
        <v>8.0726281606381123E-2</v>
      </c>
      <c r="P760" s="10">
        <v>6.9053650121141841E-2</v>
      </c>
      <c r="Q760" s="18">
        <v>2013</v>
      </c>
      <c r="R760" s="14">
        <v>6.151448458791596E-2</v>
      </c>
      <c r="S760" s="5">
        <v>6.4210987385797155E-2</v>
      </c>
      <c r="T760" s="5">
        <v>7.1019103364575231E-2</v>
      </c>
      <c r="U760" s="5">
        <v>6.5371061462328073E-2</v>
      </c>
      <c r="V760" s="5">
        <v>6.4734794163470416E-2</v>
      </c>
      <c r="W760" s="5">
        <v>6.3459364574874735E-2</v>
      </c>
      <c r="X760" s="5">
        <v>6.4246008440727198E-2</v>
      </c>
      <c r="Y760" s="5">
        <v>6.4383301944737417E-2</v>
      </c>
      <c r="Z760" s="5">
        <v>6.7974756180275098E-2</v>
      </c>
      <c r="AA760" s="5">
        <v>7.1372436657617777E-2</v>
      </c>
    </row>
    <row r="761" spans="1:27" x14ac:dyDescent="0.35">
      <c r="A761" s="61">
        <v>41362</v>
      </c>
      <c r="B761">
        <v>8.0199999999999994E-2</v>
      </c>
      <c r="C761" s="1" t="str">
        <f t="shared" si="9"/>
        <v/>
      </c>
      <c r="D761" s="2">
        <v>2013</v>
      </c>
      <c r="E761" s="9">
        <v>4</v>
      </c>
      <c r="F761" s="5">
        <v>5.3848278379210739E-2</v>
      </c>
      <c r="G761" s="5">
        <v>4.5299414319457457E-2</v>
      </c>
      <c r="H761" s="5">
        <v>7.2825602316261215E-2</v>
      </c>
      <c r="I761" s="5">
        <v>5.7936397371765334E-2</v>
      </c>
      <c r="J761" s="5">
        <v>5.5350473045342852E-2</v>
      </c>
      <c r="K761" s="5">
        <v>4.6435568070223081E-2</v>
      </c>
      <c r="L761" s="5">
        <v>5.588472961859009E-2</v>
      </c>
      <c r="M761" s="5">
        <v>5.6409724529317168E-2</v>
      </c>
      <c r="N761" s="5">
        <v>5.641053158157637E-2</v>
      </c>
      <c r="O761" s="5">
        <v>6.8156512484599377E-2</v>
      </c>
      <c r="P761" s="10">
        <v>5.9336923576702033E-2</v>
      </c>
      <c r="Q761" s="18">
        <v>2013</v>
      </c>
      <c r="R761" s="14">
        <v>5.4165895916337831E-2</v>
      </c>
      <c r="S761" s="5">
        <v>4.5847365640282266E-2</v>
      </c>
      <c r="T761" s="5">
        <v>7.4208508173611187E-2</v>
      </c>
      <c r="U761" s="5">
        <v>5.8674612838540044E-2</v>
      </c>
      <c r="V761" s="5">
        <v>5.6085603860134704E-2</v>
      </c>
      <c r="W761" s="5">
        <v>4.7101319451809703E-2</v>
      </c>
      <c r="X761" s="5">
        <v>5.6627985206163751E-2</v>
      </c>
      <c r="Y761" s="5">
        <v>5.7123746327618186E-2</v>
      </c>
      <c r="Z761" s="5">
        <v>5.7125227241277311E-2</v>
      </c>
      <c r="AA761" s="5">
        <v>6.029618163312217E-2</v>
      </c>
    </row>
    <row r="762" spans="1:27" x14ac:dyDescent="0.35">
      <c r="A762" s="61">
        <v>41394</v>
      </c>
      <c r="B762">
        <v>5.4800000000000001E-2</v>
      </c>
      <c r="C762" s="1" t="str">
        <f t="shared" si="9"/>
        <v/>
      </c>
      <c r="D762" s="2">
        <v>2013</v>
      </c>
      <c r="E762" s="9">
        <v>5</v>
      </c>
      <c r="F762" s="5">
        <v>-0.10216103519854963</v>
      </c>
      <c r="G762" s="5">
        <v>-9.1132050301615378E-2</v>
      </c>
      <c r="H762" s="5">
        <v>-0.10243023563883603</v>
      </c>
      <c r="I762" s="5">
        <v>-9.9372135321995764E-2</v>
      </c>
      <c r="J762" s="5">
        <v>-9.8320212689718731E-2</v>
      </c>
      <c r="K762" s="5">
        <v>-9.15704523511192E-2</v>
      </c>
      <c r="L762" s="5">
        <v>-9.8618369293589483E-2</v>
      </c>
      <c r="M762" s="5">
        <v>-9.871310105440971E-2</v>
      </c>
      <c r="N762" s="5">
        <v>-0.10174988849243866</v>
      </c>
      <c r="O762" s="5">
        <v>-0.10333325167645128</v>
      </c>
      <c r="P762" s="10">
        <v>-9.8349910713385308E-2</v>
      </c>
      <c r="Q762" s="18">
        <v>2013</v>
      </c>
      <c r="R762" s="14">
        <v>-9.629843277198491E-2</v>
      </c>
      <c r="S762" s="5">
        <v>-8.5227183063200512E-2</v>
      </c>
      <c r="T762" s="5">
        <v>-9.9032000252734856E-2</v>
      </c>
      <c r="U762" s="5">
        <v>-9.4866707992367239E-2</v>
      </c>
      <c r="V762" s="5">
        <v>-9.3593660744720072E-2</v>
      </c>
      <c r="W762" s="5">
        <v>-8.5548391443279095E-2</v>
      </c>
      <c r="X762" s="5">
        <v>-9.3793065135297074E-2</v>
      </c>
      <c r="Y762" s="5">
        <v>-9.403866692945731E-2</v>
      </c>
      <c r="Z762" s="5">
        <v>-9.7113660366260415E-2</v>
      </c>
      <c r="AA762" s="5">
        <v>-9.4259035327938848E-2</v>
      </c>
    </row>
    <row r="763" spans="1:27" x14ac:dyDescent="0.35">
      <c r="A763" s="61">
        <v>41425</v>
      </c>
      <c r="B763">
        <v>3.4799999999999998E-2</v>
      </c>
      <c r="C763" s="1" t="str">
        <f t="shared" si="9"/>
        <v/>
      </c>
      <c r="D763" s="2">
        <v>2013</v>
      </c>
      <c r="E763" s="9">
        <v>6</v>
      </c>
      <c r="F763" s="5">
        <v>2.5577985478328828E-3</v>
      </c>
      <c r="G763" s="5">
        <v>-3.20133898542672E-3</v>
      </c>
      <c r="H763" s="5">
        <v>-1.0069003616098547E-2</v>
      </c>
      <c r="I763" s="5">
        <v>-1.827520700649137E-3</v>
      </c>
      <c r="J763" s="5">
        <v>-7.6882068973485899E-5</v>
      </c>
      <c r="K763" s="5">
        <v>3.6642401043077144E-5</v>
      </c>
      <c r="L763" s="5">
        <v>1.3766271082808483E-3</v>
      </c>
      <c r="M763" s="5">
        <v>2.9205049098325088E-3</v>
      </c>
      <c r="N763" s="5">
        <v>-4.1179804554756323E-3</v>
      </c>
      <c r="O763" s="5">
        <v>-4.1071339187054724E-2</v>
      </c>
      <c r="P763" s="10">
        <v>-5.698143380096287E-3</v>
      </c>
      <c r="Q763" s="18">
        <v>2013</v>
      </c>
      <c r="R763" s="14">
        <v>5.7631027881600008E-3</v>
      </c>
      <c r="S763" s="5">
        <v>5.9559965749344406E-4</v>
      </c>
      <c r="T763" s="5">
        <v>-7.7419865062464312E-3</v>
      </c>
      <c r="U763" s="5">
        <v>1.8156203954125148E-3</v>
      </c>
      <c r="V763" s="5">
        <v>3.5490229521925698E-3</v>
      </c>
      <c r="W763" s="5">
        <v>3.3207955551534251E-3</v>
      </c>
      <c r="X763" s="5">
        <v>4.8873403158811802E-3</v>
      </c>
      <c r="Y763" s="5">
        <v>6.6223497076368324E-3</v>
      </c>
      <c r="Z763" s="5">
        <v>-5.1281886532118554E-4</v>
      </c>
      <c r="AA763" s="5">
        <v>-2.5261014881005719E-3</v>
      </c>
    </row>
    <row r="764" spans="1:27" x14ac:dyDescent="0.35">
      <c r="A764" s="61">
        <v>41453</v>
      </c>
      <c r="B764">
        <v>4.1599999999999998E-2</v>
      </c>
      <c r="C764" s="1" t="str">
        <f t="shared" si="9"/>
        <v/>
      </c>
      <c r="D764" s="2">
        <v>2013</v>
      </c>
      <c r="E764" s="9">
        <v>7</v>
      </c>
      <c r="F764" s="5">
        <v>3.6871772282881056E-2</v>
      </c>
      <c r="G764" s="5">
        <v>3.7081711229629923E-2</v>
      </c>
      <c r="H764" s="5">
        <v>3.3935271229032019E-2</v>
      </c>
      <c r="I764" s="5">
        <v>3.5988440290731602E-2</v>
      </c>
      <c r="J764" s="5">
        <v>3.7164705741265056E-2</v>
      </c>
      <c r="K764" s="5">
        <v>3.8518418818214321E-2</v>
      </c>
      <c r="L764" s="5">
        <v>3.6921056547507006E-2</v>
      </c>
      <c r="M764" s="5">
        <v>3.6705732385101053E-2</v>
      </c>
      <c r="N764" s="5">
        <v>3.4282975519071127E-2</v>
      </c>
      <c r="O764" s="5">
        <v>4.2508943492230458E-2</v>
      </c>
      <c r="P764" s="10">
        <v>3.9608405146852516E-2</v>
      </c>
      <c r="Q764" s="18">
        <v>2013</v>
      </c>
      <c r="R764" s="14">
        <v>3.7236434122917286E-2</v>
      </c>
      <c r="S764" s="5">
        <v>3.7743555407781203E-2</v>
      </c>
      <c r="T764" s="5">
        <v>3.4587823097681249E-2</v>
      </c>
      <c r="U764" s="5">
        <v>3.6834262986837306E-2</v>
      </c>
      <c r="V764" s="5">
        <v>3.7911988336973089E-2</v>
      </c>
      <c r="W764" s="5">
        <v>3.9221079634471565E-2</v>
      </c>
      <c r="X764" s="5">
        <v>3.767257380561094E-2</v>
      </c>
      <c r="Y764" s="5">
        <v>3.7427349215947717E-2</v>
      </c>
      <c r="Z764" s="5">
        <v>3.4991141955021857E-2</v>
      </c>
      <c r="AA764" s="5">
        <v>4.0830765205576353E-2</v>
      </c>
    </row>
    <row r="765" spans="1:27" x14ac:dyDescent="0.35">
      <c r="A765" s="61">
        <v>41486</v>
      </c>
      <c r="B765">
        <v>2.53E-2</v>
      </c>
      <c r="C765" s="1" t="str">
        <f t="shared" si="9"/>
        <v/>
      </c>
      <c r="D765" s="2">
        <v>2013</v>
      </c>
      <c r="E765" s="9">
        <v>8</v>
      </c>
      <c r="F765" s="5">
        <v>-4.5840773057516306E-2</v>
      </c>
      <c r="G765" s="5">
        <v>-4.9190712512397927E-2</v>
      </c>
      <c r="H765" s="5">
        <v>-4.9109702463539004E-2</v>
      </c>
      <c r="I765" s="5">
        <v>-4.0768419682882098E-2</v>
      </c>
      <c r="J765" s="5">
        <v>-4.2578690861782134E-2</v>
      </c>
      <c r="K765" s="5">
        <v>-4.995616234156406E-2</v>
      </c>
      <c r="L765" s="5">
        <v>-4.4441597552176214E-2</v>
      </c>
      <c r="M765" s="5">
        <v>-4.3848015764109065E-2</v>
      </c>
      <c r="N765" s="5">
        <v>-4.174645877562614E-2</v>
      </c>
      <c r="O765" s="5">
        <v>3.4881096484235236E-2</v>
      </c>
      <c r="P765" s="10">
        <v>-2.6961778197854502E-2</v>
      </c>
      <c r="Q765" s="18">
        <v>2013</v>
      </c>
      <c r="R765" s="14">
        <v>-3.9561894753798857E-2</v>
      </c>
      <c r="S765" s="5">
        <v>-4.3790648882328732E-2</v>
      </c>
      <c r="T765" s="5">
        <v>-4.34937987383993E-2</v>
      </c>
      <c r="U765" s="5">
        <v>-3.5413968996917719E-2</v>
      </c>
      <c r="V765" s="5">
        <v>-3.7158423825857385E-2</v>
      </c>
      <c r="W765" s="5">
        <v>-4.4505644011563268E-2</v>
      </c>
      <c r="X765" s="5">
        <v>-3.8916659417922952E-2</v>
      </c>
      <c r="Y765" s="5">
        <v>-3.8375432221493713E-2</v>
      </c>
      <c r="Z765" s="5">
        <v>-3.6167744842021753E-2</v>
      </c>
      <c r="AA765" s="5">
        <v>-2.2537084025362471E-2</v>
      </c>
    </row>
    <row r="766" spans="1:27" x14ac:dyDescent="0.35">
      <c r="A766" s="61">
        <v>41516</v>
      </c>
      <c r="B766">
        <v>3.5299999999999998E-2</v>
      </c>
      <c r="C766" s="1" t="str">
        <f t="shared" si="9"/>
        <v/>
      </c>
      <c r="D766" s="2">
        <v>2013</v>
      </c>
      <c r="E766" s="9">
        <v>9</v>
      </c>
      <c r="F766" s="5">
        <v>1.1348485106405647E-2</v>
      </c>
      <c r="G766" s="5">
        <v>1.332617617360778E-2</v>
      </c>
      <c r="H766" s="5">
        <v>9.458713340807114E-3</v>
      </c>
      <c r="I766" s="5">
        <v>1.4119892101851342E-2</v>
      </c>
      <c r="J766" s="5">
        <v>1.2256375345730089E-2</v>
      </c>
      <c r="K766" s="5">
        <v>1.3739137786847065E-2</v>
      </c>
      <c r="L766" s="5">
        <v>1.2311090953595743E-2</v>
      </c>
      <c r="M766" s="5">
        <v>1.1274550718144804E-2</v>
      </c>
      <c r="N766" s="5">
        <v>1.2093980430743329E-2</v>
      </c>
      <c r="O766" s="5">
        <v>3.0931646707284037E-2</v>
      </c>
      <c r="P766" s="10">
        <v>2.0588783420619643E-2</v>
      </c>
      <c r="Q766" s="18">
        <v>2013</v>
      </c>
      <c r="R766" s="14">
        <v>1.4601742819197874E-2</v>
      </c>
      <c r="S766" s="5">
        <v>1.71093473302927E-2</v>
      </c>
      <c r="T766" s="5">
        <v>1.3002770999633838E-2</v>
      </c>
      <c r="U766" s="5">
        <v>1.7356183963848613E-2</v>
      </c>
      <c r="V766" s="5">
        <v>1.575004392969449E-2</v>
      </c>
      <c r="W766" s="5">
        <v>1.7411434359986495E-2</v>
      </c>
      <c r="X766" s="5">
        <v>1.5696985439719549E-2</v>
      </c>
      <c r="Y766" s="5">
        <v>1.4779724628053072E-2</v>
      </c>
      <c r="Z766" s="5">
        <v>1.5371584413527248E-2</v>
      </c>
      <c r="AA766" s="5">
        <v>2.3538263020053414E-2</v>
      </c>
    </row>
    <row r="767" spans="1:27" x14ac:dyDescent="0.35">
      <c r="A767" s="61">
        <v>41547</v>
      </c>
      <c r="B767">
        <v>1.11E-2</v>
      </c>
      <c r="C767" s="1" t="str">
        <f t="shared" si="9"/>
        <v/>
      </c>
      <c r="D767" s="2">
        <v>2013</v>
      </c>
      <c r="E767" s="9">
        <v>10</v>
      </c>
      <c r="F767" s="5">
        <v>3.1674744039602902E-2</v>
      </c>
      <c r="G767" s="5">
        <v>3.0529165736428571E-2</v>
      </c>
      <c r="H767" s="5">
        <v>3.2231307182556991E-2</v>
      </c>
      <c r="I767" s="5">
        <v>3.212650641868544E-2</v>
      </c>
      <c r="J767" s="5">
        <v>3.1320192283392161E-2</v>
      </c>
      <c r="K767" s="5">
        <v>3.1998717436723549E-2</v>
      </c>
      <c r="L767" s="5">
        <v>3.210229256487928E-2</v>
      </c>
      <c r="M767" s="5">
        <v>2.9124447324481058E-2</v>
      </c>
      <c r="N767" s="5">
        <v>2.8575199264244081E-2</v>
      </c>
      <c r="O767" s="5">
        <v>3.3802456463378809E-2</v>
      </c>
      <c r="P767" s="10">
        <v>3.3209727099502734E-2</v>
      </c>
      <c r="Q767" s="18">
        <v>2013</v>
      </c>
      <c r="R767" s="14">
        <v>3.3251713380223584E-2</v>
      </c>
      <c r="S767" s="5">
        <v>3.2129551672030153E-2</v>
      </c>
      <c r="T767" s="5">
        <v>3.3814760988392416E-2</v>
      </c>
      <c r="U767" s="5">
        <v>3.3843448265623924E-2</v>
      </c>
      <c r="V767" s="5">
        <v>3.2942264323089443E-2</v>
      </c>
      <c r="W767" s="5">
        <v>3.3656135311063907E-2</v>
      </c>
      <c r="X767" s="5">
        <v>3.3749553383830511E-2</v>
      </c>
      <c r="Y767" s="5">
        <v>3.0891436689550845E-2</v>
      </c>
      <c r="Z767" s="5">
        <v>3.0146781256556867E-2</v>
      </c>
      <c r="AA767" s="5">
        <v>3.4911346444129632E-2</v>
      </c>
    </row>
    <row r="768" spans="1:27" x14ac:dyDescent="0.35">
      <c r="A768" s="61">
        <v>41578</v>
      </c>
      <c r="B768">
        <v>3.6200000000000003E-2</v>
      </c>
      <c r="C768" s="1" t="str">
        <f t="shared" si="9"/>
        <v/>
      </c>
      <c r="D768" s="2">
        <v>2013</v>
      </c>
      <c r="E768" s="9">
        <v>11</v>
      </c>
      <c r="F768" s="5">
        <v>-1.9858751259175796E-2</v>
      </c>
      <c r="G768" s="5">
        <v>-2.1106776388176381E-2</v>
      </c>
      <c r="H768" s="5">
        <v>-2.7952117412327872E-2</v>
      </c>
      <c r="I768" s="5">
        <v>-2.1540678072643801E-2</v>
      </c>
      <c r="J768" s="5">
        <v>-2.3026983781178217E-2</v>
      </c>
      <c r="K768" s="5">
        <v>-1.9469987339415924E-2</v>
      </c>
      <c r="L768" s="5">
        <v>-2.3377525157463819E-2</v>
      </c>
      <c r="M768" s="5">
        <v>-2.2401191613772523E-2</v>
      </c>
      <c r="N768" s="5">
        <v>-2.2908019315771303E-2</v>
      </c>
      <c r="O768" s="5">
        <v>1.8718953770528006E-2</v>
      </c>
      <c r="P768" s="10">
        <v>-1.3232734504482917E-2</v>
      </c>
      <c r="Q768" s="18">
        <v>2013</v>
      </c>
      <c r="R768" s="14">
        <v>-1.4734898921120669E-2</v>
      </c>
      <c r="S768" s="5">
        <v>-1.6556039304054176E-2</v>
      </c>
      <c r="T768" s="5">
        <v>-2.3187665388095181E-2</v>
      </c>
      <c r="U768" s="5">
        <v>-1.7109367072451469E-2</v>
      </c>
      <c r="V768" s="5">
        <v>-1.8480961819721656E-2</v>
      </c>
      <c r="W768" s="5">
        <v>-1.4889033815412631E-2</v>
      </c>
      <c r="X768" s="5">
        <v>-1.8737982461266938E-2</v>
      </c>
      <c r="Y768" s="5">
        <v>-1.7927915897574236E-2</v>
      </c>
      <c r="Z768" s="5">
        <v>-1.8187214231268484E-2</v>
      </c>
      <c r="AA768" s="5">
        <v>-9.5270596586854162E-3</v>
      </c>
    </row>
    <row r="769" spans="1:27" x14ac:dyDescent="0.35">
      <c r="A769" s="61">
        <v>41607</v>
      </c>
      <c r="B769">
        <v>5.9400000000000001E-2</v>
      </c>
      <c r="C769" s="1" t="str">
        <f t="shared" si="9"/>
        <v/>
      </c>
      <c r="D769" s="2">
        <v>2013</v>
      </c>
      <c r="E769" s="9">
        <v>12</v>
      </c>
      <c r="F769" s="5">
        <v>8.8586763264547983E-3</v>
      </c>
      <c r="G769" s="5">
        <v>6.6824374045116024E-3</v>
      </c>
      <c r="H769" s="5">
        <v>6.7558582955117713E-3</v>
      </c>
      <c r="I769" s="5">
        <v>7.5058293646168171E-3</v>
      </c>
      <c r="J769" s="5">
        <v>1.0499534941377738E-2</v>
      </c>
      <c r="K769" s="5">
        <v>7.4881039120850198E-3</v>
      </c>
      <c r="L769" s="5">
        <v>9.1022685969541477E-3</v>
      </c>
      <c r="M769" s="5">
        <v>1.0973254194003256E-2</v>
      </c>
      <c r="N769" s="5">
        <v>7.4729238938900421E-3</v>
      </c>
      <c r="O769" s="5">
        <v>2.6737359634530607E-2</v>
      </c>
      <c r="P769" s="10">
        <v>1.2128865257165692E-2</v>
      </c>
      <c r="Q769" s="18">
        <v>2013</v>
      </c>
      <c r="R769" s="14">
        <v>1.2113361297803084E-2</v>
      </c>
      <c r="S769" s="5">
        <v>1.0476497859190134E-2</v>
      </c>
      <c r="T769" s="5">
        <v>1.0366496003104462E-2</v>
      </c>
      <c r="U769" s="5">
        <v>1.0772185952935267E-2</v>
      </c>
      <c r="V769" s="5">
        <v>1.4007747571445784E-2</v>
      </c>
      <c r="W769" s="5">
        <v>1.1153497498656819E-2</v>
      </c>
      <c r="X769" s="5">
        <v>1.2507264693379009E-2</v>
      </c>
      <c r="Y769" s="5">
        <v>1.449753579417719E-2</v>
      </c>
      <c r="Z769" s="5">
        <v>1.0779824709074938E-2</v>
      </c>
      <c r="AA769" s="5">
        <v>1.5063602375907306E-2</v>
      </c>
    </row>
    <row r="770" spans="1:27" x14ac:dyDescent="0.35">
      <c r="A770" s="61">
        <v>41639</v>
      </c>
      <c r="B770">
        <v>5.8999999999999997E-2</v>
      </c>
      <c r="C770" s="1">
        <f t="shared" si="9"/>
        <v>5.8999999999999997E-2</v>
      </c>
      <c r="D770" s="2">
        <v>2014</v>
      </c>
      <c r="E770" s="9">
        <v>1</v>
      </c>
      <c r="F770" s="5">
        <v>3.2979650813918265E-2</v>
      </c>
      <c r="G770" s="5">
        <v>3.490066177582829E-2</v>
      </c>
      <c r="H770" s="5">
        <v>2.9099058373668881E-2</v>
      </c>
      <c r="I770" s="5">
        <v>2.4069720897290266E-2</v>
      </c>
      <c r="J770" s="5">
        <v>2.8602863150097059E-2</v>
      </c>
      <c r="K770" s="5">
        <v>3.6406392916582375E-2</v>
      </c>
      <c r="L770" s="5">
        <v>2.841943138633372E-2</v>
      </c>
      <c r="M770" s="5">
        <v>3.1203934784666359E-2</v>
      </c>
      <c r="N770" s="5">
        <v>2.6933792955021959E-2</v>
      </c>
      <c r="O770" s="5">
        <v>-4.2185646720279413E-3</v>
      </c>
      <c r="P770" s="10">
        <v>1.7920529667524131E-2</v>
      </c>
      <c r="Q770" s="18">
        <v>2014</v>
      </c>
      <c r="R770" s="14">
        <v>3.4261622562009209E-2</v>
      </c>
      <c r="S770" s="5">
        <v>3.5822035332468929E-2</v>
      </c>
      <c r="T770" s="5">
        <v>3.0111161656508435E-2</v>
      </c>
      <c r="U770" s="5">
        <v>2.5364304172444559E-2</v>
      </c>
      <c r="V770" s="5">
        <v>2.9707212526891281E-2</v>
      </c>
      <c r="W770" s="5">
        <v>3.7322900283802939E-2</v>
      </c>
      <c r="X770" s="5">
        <v>2.9533235912773886E-2</v>
      </c>
      <c r="Y770" s="5">
        <v>3.2407305190443131E-2</v>
      </c>
      <c r="Z770" s="5">
        <v>2.8146819070372416E-2</v>
      </c>
      <c r="AA770" s="5">
        <v>1.9363404148111274E-2</v>
      </c>
    </row>
    <row r="771" spans="1:27" x14ac:dyDescent="0.35">
      <c r="A771" s="61">
        <v>41670</v>
      </c>
      <c r="B771">
        <v>3.8100000000000002E-2</v>
      </c>
      <c r="C771" s="1" t="str">
        <f t="shared" si="9"/>
        <v/>
      </c>
      <c r="D771" s="2">
        <v>2014</v>
      </c>
      <c r="E771" s="9">
        <v>2</v>
      </c>
      <c r="F771" s="5">
        <v>2.2425094683004347E-2</v>
      </c>
      <c r="G771" s="5">
        <v>3.2545994213819061E-2</v>
      </c>
      <c r="H771" s="5">
        <v>3.0260311089129081E-2</v>
      </c>
      <c r="I771" s="5">
        <v>2.3311000856959804E-2</v>
      </c>
      <c r="J771" s="5">
        <v>2.4512209830629517E-2</v>
      </c>
      <c r="K771" s="5">
        <v>3.0457335722082524E-2</v>
      </c>
      <c r="L771" s="5">
        <v>2.4776103042725598E-2</v>
      </c>
      <c r="M771" s="5">
        <v>2.683443870605157E-2</v>
      </c>
      <c r="N771" s="5">
        <v>2.6465298452944222E-2</v>
      </c>
      <c r="O771" s="5">
        <v>-1.197123179766867E-2</v>
      </c>
      <c r="P771" s="10">
        <v>1.1493692568601874E-2</v>
      </c>
      <c r="Q771" s="18">
        <v>2014</v>
      </c>
      <c r="R771" s="14">
        <v>2.8749080319752228E-2</v>
      </c>
      <c r="S771" s="5">
        <v>3.867801722484452E-2</v>
      </c>
      <c r="T771" s="5">
        <v>3.6097834980694674E-2</v>
      </c>
      <c r="U771" s="5">
        <v>2.8912938562645076E-2</v>
      </c>
      <c r="V771" s="5">
        <v>3.0121131615884568E-2</v>
      </c>
      <c r="W771" s="5">
        <v>3.6677712479894431E-2</v>
      </c>
      <c r="X771" s="5">
        <v>3.0507792011858947E-2</v>
      </c>
      <c r="Y771" s="5">
        <v>3.2393749236532238E-2</v>
      </c>
      <c r="Z771" s="5">
        <v>3.2228683391630236E-2</v>
      </c>
      <c r="AA771" s="5">
        <v>1.6415977202784513E-2</v>
      </c>
    </row>
    <row r="772" spans="1:27" x14ac:dyDescent="0.35">
      <c r="A772" s="61">
        <v>41698</v>
      </c>
      <c r="B772">
        <v>4.0300000000000002E-2</v>
      </c>
      <c r="C772" s="1" t="str">
        <f t="shared" si="9"/>
        <v/>
      </c>
      <c r="D772" s="2">
        <v>2014</v>
      </c>
      <c r="E772" s="9">
        <v>3</v>
      </c>
      <c r="F772" s="5">
        <v>2.6163312775196415E-2</v>
      </c>
      <c r="G772" s="5">
        <v>2.6427325613129132E-2</v>
      </c>
      <c r="H772" s="5">
        <v>3.0625044647504689E-2</v>
      </c>
      <c r="I772" s="5">
        <v>2.9038997651318191E-2</v>
      </c>
      <c r="J772" s="5">
        <v>2.7081438150393742E-2</v>
      </c>
      <c r="K772" s="5">
        <v>2.6149490194510502E-2</v>
      </c>
      <c r="L772" s="5">
        <v>2.7862192969166782E-2</v>
      </c>
      <c r="M772" s="5">
        <v>2.7793989851136104E-2</v>
      </c>
      <c r="N772" s="5">
        <v>2.8559591449595412E-2</v>
      </c>
      <c r="O772" s="5">
        <v>2.320275812175545E-2</v>
      </c>
      <c r="P772" s="10">
        <v>2.6999941487850693E-2</v>
      </c>
      <c r="Q772" s="18">
        <v>2014</v>
      </c>
      <c r="R772" s="14">
        <v>2.8335371437176494E-2</v>
      </c>
      <c r="S772" s="5">
        <v>2.9052369034959211E-2</v>
      </c>
      <c r="T772" s="5">
        <v>3.3330277757094247E-2</v>
      </c>
      <c r="U772" s="5">
        <v>3.1464479785078159E-2</v>
      </c>
      <c r="V772" s="5">
        <v>2.9831975893523651E-2</v>
      </c>
      <c r="W772" s="5">
        <v>2.8633009321506864E-2</v>
      </c>
      <c r="X772" s="5">
        <v>3.0485626502716617E-2</v>
      </c>
      <c r="Y772" s="5">
        <v>3.0586852912731395E-2</v>
      </c>
      <c r="Z772" s="5">
        <v>3.1165991902176497E-2</v>
      </c>
      <c r="AA772" s="5">
        <v>2.9214505276860862E-2</v>
      </c>
    </row>
    <row r="773" spans="1:27" x14ac:dyDescent="0.35">
      <c r="A773" s="61">
        <v>41729</v>
      </c>
      <c r="B773">
        <v>4.2999999999999997E-2</v>
      </c>
      <c r="C773" s="1" t="str">
        <f t="shared" si="9"/>
        <v/>
      </c>
      <c r="D773" s="2">
        <v>2014</v>
      </c>
      <c r="E773" s="9">
        <v>4</v>
      </c>
      <c r="F773" s="5">
        <v>4.0147377769054408E-2</v>
      </c>
      <c r="G773" s="5">
        <v>4.3155329694329302E-2</v>
      </c>
      <c r="H773" s="5">
        <v>3.8663457880838172E-2</v>
      </c>
      <c r="I773" s="5">
        <v>3.7803968158528753E-2</v>
      </c>
      <c r="J773" s="5">
        <v>3.8412018396454431E-2</v>
      </c>
      <c r="K773" s="5">
        <v>4.2375903137497471E-2</v>
      </c>
      <c r="L773" s="5">
        <v>3.8483050183631635E-2</v>
      </c>
      <c r="M773" s="5">
        <v>3.9814582981129124E-2</v>
      </c>
      <c r="N773" s="5">
        <v>4.0523272119218148E-2</v>
      </c>
      <c r="O773" s="5">
        <v>2.1359420837980914E-2</v>
      </c>
      <c r="P773" s="10">
        <v>3.2340339802174045E-2</v>
      </c>
      <c r="Q773" s="18">
        <v>2014</v>
      </c>
      <c r="R773" s="14">
        <v>4.0538510811055042E-2</v>
      </c>
      <c r="S773" s="5">
        <v>4.3812321649537272E-2</v>
      </c>
      <c r="T773" s="5">
        <v>3.9333106896517832E-2</v>
      </c>
      <c r="U773" s="5">
        <v>3.8709195206649838E-2</v>
      </c>
      <c r="V773" s="5">
        <v>3.9182880466231744E-2</v>
      </c>
      <c r="W773" s="5">
        <v>4.3062897219204838E-2</v>
      </c>
      <c r="X773" s="5">
        <v>3.9257638064016914E-2</v>
      </c>
      <c r="Y773" s="5">
        <v>4.0550508735792141E-2</v>
      </c>
      <c r="Z773" s="5">
        <v>4.1295568620767116E-2</v>
      </c>
      <c r="AA773" s="5">
        <v>3.366238445888492E-2</v>
      </c>
    </row>
    <row r="774" spans="1:27" x14ac:dyDescent="0.35">
      <c r="A774" s="61">
        <v>41759</v>
      </c>
      <c r="B774">
        <v>2.1700000000000001E-2</v>
      </c>
      <c r="C774" s="1" t="str">
        <f t="shared" si="9"/>
        <v/>
      </c>
      <c r="D774" s="2">
        <v>2014</v>
      </c>
      <c r="E774" s="9">
        <v>5</v>
      </c>
      <c r="F774" s="5">
        <v>-1.2601901666603826E-2</v>
      </c>
      <c r="G774" s="5">
        <v>-1.569676459558993E-2</v>
      </c>
      <c r="H774" s="5">
        <v>-1.3540510201191248E-2</v>
      </c>
      <c r="I774" s="5">
        <v>-1.2312805190614855E-2</v>
      </c>
      <c r="J774" s="5">
        <v>-8.1731522107018686E-3</v>
      </c>
      <c r="K774" s="5">
        <v>-1.554786934582004E-2</v>
      </c>
      <c r="L774" s="5">
        <v>-1.0323031505628251E-2</v>
      </c>
      <c r="M774" s="5">
        <v>-7.5823413797825711E-3</v>
      </c>
      <c r="N774" s="5">
        <v>-9.6177183534475654E-3</v>
      </c>
      <c r="O774" s="5">
        <v>2.4378178021510946E-2</v>
      </c>
      <c r="P774" s="10">
        <v>-3.7348609947280564E-3</v>
      </c>
      <c r="Q774" s="18">
        <v>2014</v>
      </c>
      <c r="R774" s="14">
        <v>-5.9361908692214692E-3</v>
      </c>
      <c r="S774" s="5">
        <v>-9.8480584137419017E-3</v>
      </c>
      <c r="T774" s="5">
        <v>-7.8366410294261613E-3</v>
      </c>
      <c r="U774" s="5">
        <v>-6.8252436615089257E-3</v>
      </c>
      <c r="V774" s="5">
        <v>-2.6956334686257712E-3</v>
      </c>
      <c r="W774" s="5">
        <v>-9.6325003356753664E-3</v>
      </c>
      <c r="X774" s="5">
        <v>-4.7309790939333305E-3</v>
      </c>
      <c r="Y774" s="5">
        <v>-2.0517948541229425E-3</v>
      </c>
      <c r="Z774" s="5">
        <v>-3.9753243407074862E-3</v>
      </c>
      <c r="AA774" s="5">
        <v>9.2628625347051814E-4</v>
      </c>
    </row>
    <row r="775" spans="1:27" x14ac:dyDescent="0.35">
      <c r="A775" s="61">
        <v>41789</v>
      </c>
      <c r="B775">
        <v>2.3699999999999999E-2</v>
      </c>
      <c r="C775" s="1" t="str">
        <f t="shared" si="9"/>
        <v/>
      </c>
      <c r="D775" s="2">
        <v>2014</v>
      </c>
      <c r="E775" s="9">
        <v>6</v>
      </c>
      <c r="F775" s="5">
        <v>6.1799592697449834E-2</v>
      </c>
      <c r="G775" s="5">
        <v>5.4988600178561123E-2</v>
      </c>
      <c r="H775" s="5">
        <v>5.4080773920602843E-2</v>
      </c>
      <c r="I775" s="5">
        <v>6.2819372500156179E-2</v>
      </c>
      <c r="J775" s="5">
        <v>6.7191937373812044E-2</v>
      </c>
      <c r="K775" s="5">
        <v>5.6055549182281415E-2</v>
      </c>
      <c r="L775" s="5">
        <v>6.3577807397502906E-2</v>
      </c>
      <c r="M775" s="5">
        <v>6.5442027992030444E-2</v>
      </c>
      <c r="N775" s="5">
        <v>6.082057091679112E-2</v>
      </c>
      <c r="O775" s="5">
        <v>0.15525448796870972</v>
      </c>
      <c r="P775" s="10">
        <v>8.2701909478093777E-2</v>
      </c>
      <c r="Q775" s="18">
        <v>2014</v>
      </c>
      <c r="R775" s="14">
        <v>6.3672035990311376E-2</v>
      </c>
      <c r="S775" s="5">
        <v>5.7406637818864667E-2</v>
      </c>
      <c r="T775" s="5">
        <v>5.6502889513618426E-2</v>
      </c>
      <c r="U775" s="5">
        <v>6.4906882766956719E-2</v>
      </c>
      <c r="V775" s="5">
        <v>6.9593032312606412E-2</v>
      </c>
      <c r="W775" s="5">
        <v>5.8345460239705924E-2</v>
      </c>
      <c r="X775" s="5">
        <v>6.5873044744121548E-2</v>
      </c>
      <c r="Y775" s="5">
        <v>6.789326641354039E-2</v>
      </c>
      <c r="Z775" s="5">
        <v>6.3076269538590746E-2</v>
      </c>
      <c r="AA775" s="5">
        <v>8.4571418160310885E-2</v>
      </c>
    </row>
    <row r="776" spans="1:27" x14ac:dyDescent="0.35">
      <c r="A776" s="61">
        <v>41820</v>
      </c>
      <c r="B776">
        <v>2.4400000000000002E-2</v>
      </c>
      <c r="C776" s="1" t="str">
        <f t="shared" si="9"/>
        <v/>
      </c>
      <c r="D776" s="2">
        <v>2014</v>
      </c>
      <c r="E776" s="9">
        <v>7</v>
      </c>
      <c r="F776" s="5">
        <v>-6.4176000251122578E-2</v>
      </c>
      <c r="G776" s="5">
        <v>-6.635758009790628E-2</v>
      </c>
      <c r="H776" s="5">
        <v>-6.9567922858658746E-2</v>
      </c>
      <c r="I776" s="5">
        <v>-6.7493767491376269E-2</v>
      </c>
      <c r="J776" s="5">
        <v>-6.4182049903486887E-2</v>
      </c>
      <c r="K776" s="5">
        <v>-6.1860728817886734E-2</v>
      </c>
      <c r="L776" s="5">
        <v>-6.4872499273755907E-2</v>
      </c>
      <c r="M776" s="5">
        <v>-6.5464587062168955E-2</v>
      </c>
      <c r="N776" s="5">
        <v>-7.0977141617301689E-2</v>
      </c>
      <c r="O776" s="5">
        <v>-4.9223505312756093E-2</v>
      </c>
      <c r="P776" s="10">
        <v>-6.1519628280304599E-2</v>
      </c>
      <c r="Q776" s="18">
        <v>2014</v>
      </c>
      <c r="R776" s="14">
        <v>-6.2695255638098552E-2</v>
      </c>
      <c r="S776" s="5">
        <v>-6.4978369638447497E-2</v>
      </c>
      <c r="T776" s="5">
        <v>-6.8010378567311749E-2</v>
      </c>
      <c r="U776" s="5">
        <v>-6.5737388020861778E-2</v>
      </c>
      <c r="V776" s="5">
        <v>-6.2707151356884386E-2</v>
      </c>
      <c r="W776" s="5">
        <v>-6.0573505600747431E-2</v>
      </c>
      <c r="X776" s="5">
        <v>-6.3374722238185369E-2</v>
      </c>
      <c r="Y776" s="5">
        <v>-6.39436590633536E-2</v>
      </c>
      <c r="Z776" s="5">
        <v>-6.9780236948573007E-2</v>
      </c>
      <c r="AA776" s="5">
        <v>-5.9939177626067118E-2</v>
      </c>
    </row>
    <row r="777" spans="1:27" x14ac:dyDescent="0.35">
      <c r="A777" s="61">
        <v>41851</v>
      </c>
      <c r="B777">
        <v>1.6799999999999999E-2</v>
      </c>
      <c r="C777" s="1" t="str">
        <f t="shared" si="9"/>
        <v/>
      </c>
      <c r="D777" s="2">
        <v>2014</v>
      </c>
      <c r="E777" s="9">
        <v>8</v>
      </c>
      <c r="F777" s="5">
        <v>4.4581205857329262E-2</v>
      </c>
      <c r="G777" s="5">
        <v>4.6616384465252673E-2</v>
      </c>
      <c r="H777" s="5">
        <v>4.8192438554652779E-2</v>
      </c>
      <c r="I777" s="5">
        <v>4.549751795070487E-2</v>
      </c>
      <c r="J777" s="5">
        <v>4.6094502596232184E-2</v>
      </c>
      <c r="K777" s="5">
        <v>4.6884072164450535E-2</v>
      </c>
      <c r="L777" s="5">
        <v>4.6044418670037307E-2</v>
      </c>
      <c r="M777" s="5">
        <v>4.6625512940943047E-2</v>
      </c>
      <c r="N777" s="5">
        <v>4.7607576651510684E-2</v>
      </c>
      <c r="O777" s="5">
        <v>4.2671891779957616E-2</v>
      </c>
      <c r="P777" s="10">
        <v>4.5877529125581393E-2</v>
      </c>
      <c r="Q777" s="18">
        <v>2014</v>
      </c>
      <c r="R777" s="14">
        <v>5.0438929588429306E-2</v>
      </c>
      <c r="S777" s="5">
        <v>5.0949484483391122E-2</v>
      </c>
      <c r="T777" s="5">
        <v>5.3031728345704424E-2</v>
      </c>
      <c r="U777" s="5">
        <v>5.0241769176401406E-2</v>
      </c>
      <c r="V777" s="5">
        <v>5.0940388297903323E-2</v>
      </c>
      <c r="W777" s="5">
        <v>5.0967123044145142E-2</v>
      </c>
      <c r="X777" s="5">
        <v>5.0994950723049971E-2</v>
      </c>
      <c r="Y777" s="5">
        <v>5.1786463447073973E-2</v>
      </c>
      <c r="Z777" s="5">
        <v>5.2964345708580135E-2</v>
      </c>
      <c r="AA777" s="5">
        <v>5.0446028392020184E-2</v>
      </c>
    </row>
    <row r="778" spans="1:27" x14ac:dyDescent="0.35">
      <c r="A778" s="61">
        <v>41880</v>
      </c>
      <c r="B778">
        <v>2.1499999999999998E-2</v>
      </c>
      <c r="C778" s="1" t="str">
        <f t="shared" si="9"/>
        <v/>
      </c>
      <c r="D778" s="2">
        <v>2014</v>
      </c>
      <c r="E778" s="9">
        <v>9</v>
      </c>
      <c r="F778" s="5">
        <v>-2.047548087506754E-2</v>
      </c>
      <c r="G778" s="5">
        <v>-2.5943278955627348E-2</v>
      </c>
      <c r="H778" s="5">
        <v>-2.27400855762173E-2</v>
      </c>
      <c r="I778" s="5">
        <v>-2.250149416610437E-2</v>
      </c>
      <c r="J778" s="5">
        <v>-2.3783678508793545E-2</v>
      </c>
      <c r="K778" s="5">
        <v>-2.9133345903816318E-2</v>
      </c>
      <c r="L778" s="5">
        <v>-2.2816431044970126E-2</v>
      </c>
      <c r="M778" s="5">
        <v>-2.2212804512788932E-2</v>
      </c>
      <c r="N778" s="5">
        <v>-2.0371819171604445E-2</v>
      </c>
      <c r="O778" s="5">
        <v>-6.6894299953907499E-2</v>
      </c>
      <c r="P778" s="10">
        <v>-3.096942824132199E-2</v>
      </c>
      <c r="Q778" s="18">
        <v>2014</v>
      </c>
      <c r="R778" s="14">
        <v>-1.8305400923374803E-2</v>
      </c>
      <c r="S778" s="5">
        <v>-2.2657165320267028E-2</v>
      </c>
      <c r="T778" s="5">
        <v>-2.0286681666220704E-2</v>
      </c>
      <c r="U778" s="5">
        <v>-2.0257216300107579E-2</v>
      </c>
      <c r="V778" s="5">
        <v>-2.1037434872992158E-2</v>
      </c>
      <c r="W778" s="5">
        <v>-2.5381540477771605E-2</v>
      </c>
      <c r="X778" s="5">
        <v>-2.0196620394632808E-2</v>
      </c>
      <c r="Y778" s="5">
        <v>-1.9604933830461552E-2</v>
      </c>
      <c r="Z778" s="5">
        <v>-1.7815174268681327E-2</v>
      </c>
      <c r="AA778" s="5">
        <v>-2.8880045298838829E-2</v>
      </c>
    </row>
    <row r="779" spans="1:27" x14ac:dyDescent="0.35">
      <c r="A779" s="61">
        <v>41912</v>
      </c>
      <c r="B779">
        <v>1.24E-2</v>
      </c>
      <c r="C779" s="1" t="str">
        <f t="shared" si="9"/>
        <v/>
      </c>
      <c r="D779" s="2">
        <v>2014</v>
      </c>
      <c r="E779" s="9">
        <v>10</v>
      </c>
      <c r="F779" s="5">
        <v>7.3456486202373869E-2</v>
      </c>
      <c r="G779" s="5">
        <v>6.8543210192528445E-2</v>
      </c>
      <c r="H779" s="5">
        <v>7.4258250832106368E-2</v>
      </c>
      <c r="I779" s="5">
        <v>6.87865418854159E-2</v>
      </c>
      <c r="J779" s="5">
        <v>6.9442668165265967E-2</v>
      </c>
      <c r="K779" s="5">
        <v>6.4852794004465419E-2</v>
      </c>
      <c r="L779" s="5">
        <v>7.0840445366239541E-2</v>
      </c>
      <c r="M779" s="5">
        <v>7.357533592697145E-2</v>
      </c>
      <c r="N779" s="5">
        <v>7.0813381357405461E-2</v>
      </c>
      <c r="O779" s="5">
        <v>-4.0677368746999277E-3</v>
      </c>
      <c r="P779" s="10">
        <v>4.9024410161716325E-2</v>
      </c>
      <c r="Q779" s="18">
        <v>2014</v>
      </c>
      <c r="R779" s="14">
        <v>7.5022436217479602E-2</v>
      </c>
      <c r="S779" s="5">
        <v>7.001422321007654E-2</v>
      </c>
      <c r="T779" s="5">
        <v>7.5935385687968968E-2</v>
      </c>
      <c r="U779" s="5">
        <v>7.0684523288908327E-2</v>
      </c>
      <c r="V779" s="5">
        <v>7.1016794881507292E-2</v>
      </c>
      <c r="W779" s="5">
        <v>6.6211588986590533E-2</v>
      </c>
      <c r="X779" s="5">
        <v>7.2439180594900621E-2</v>
      </c>
      <c r="Y779" s="5">
        <v>7.5188135044097326E-2</v>
      </c>
      <c r="Z779" s="5">
        <v>7.2116102604838569E-2</v>
      </c>
      <c r="AA779" s="5">
        <v>5.075750928344578E-2</v>
      </c>
    </row>
    <row r="780" spans="1:27" x14ac:dyDescent="0.35">
      <c r="A780" s="61">
        <v>41943</v>
      </c>
      <c r="B780">
        <v>8.9999999999999993E-3</v>
      </c>
      <c r="C780" s="1" t="str">
        <f t="shared" si="9"/>
        <v/>
      </c>
      <c r="D780" s="2">
        <v>2014</v>
      </c>
      <c r="E780" s="9">
        <v>11</v>
      </c>
      <c r="F780" s="5">
        <v>-6.2033117836696368E-4</v>
      </c>
      <c r="G780" s="5">
        <v>-2.8721779828310523E-3</v>
      </c>
      <c r="H780" s="5">
        <v>1.6968059294041762E-3</v>
      </c>
      <c r="I780" s="5">
        <v>6.4438031541382587E-4</v>
      </c>
      <c r="J780" s="5">
        <v>-2.2321821712961497E-3</v>
      </c>
      <c r="K780" s="5">
        <v>-6.4849522478870507E-3</v>
      </c>
      <c r="L780" s="5">
        <v>-1.0837219078619403E-3</v>
      </c>
      <c r="M780" s="5">
        <v>-1.0919925162213055E-3</v>
      </c>
      <c r="N780" s="5">
        <v>-3.8524786170361603E-3</v>
      </c>
      <c r="O780" s="5">
        <v>-3.2888242633058298E-2</v>
      </c>
      <c r="P780" s="10">
        <v>-8.9117761374432579E-3</v>
      </c>
      <c r="Q780" s="18">
        <v>2014</v>
      </c>
      <c r="R780" s="14">
        <v>4.7861418786888871E-3</v>
      </c>
      <c r="S780" s="5">
        <v>1.1710100468678469E-3</v>
      </c>
      <c r="T780" s="5">
        <v>6.1655231103939136E-3</v>
      </c>
      <c r="U780" s="5">
        <v>5.0631580771395169E-3</v>
      </c>
      <c r="V780" s="5">
        <v>2.2690021852526335E-3</v>
      </c>
      <c r="W780" s="5">
        <v>-2.6536849113281123E-3</v>
      </c>
      <c r="X780" s="5">
        <v>3.5036898864084453E-3</v>
      </c>
      <c r="Y780" s="5">
        <v>3.6800424124446476E-3</v>
      </c>
      <c r="Z780" s="5">
        <v>1.0715866836014129E-3</v>
      </c>
      <c r="AA780" s="5">
        <v>-4.5626038365682228E-3</v>
      </c>
    </row>
    <row r="781" spans="1:27" x14ac:dyDescent="0.35">
      <c r="A781" s="61">
        <v>41971</v>
      </c>
      <c r="B781">
        <v>1.04E-2</v>
      </c>
      <c r="C781" s="1" t="str">
        <f t="shared" si="9"/>
        <v/>
      </c>
      <c r="D781" s="2">
        <v>2014</v>
      </c>
      <c r="E781" s="9">
        <v>12</v>
      </c>
      <c r="F781" s="5">
        <v>2.2215847541120604E-2</v>
      </c>
      <c r="G781" s="5">
        <v>1.060409648451505E-2</v>
      </c>
      <c r="H781" s="5">
        <v>2.5385436248483537E-2</v>
      </c>
      <c r="I781" s="5">
        <v>2.1779236273898477E-2</v>
      </c>
      <c r="J781" s="5">
        <v>1.6371092978870912E-2</v>
      </c>
      <c r="K781" s="5">
        <v>2.1681990116348437E-3</v>
      </c>
      <c r="L781" s="5">
        <v>1.878792517434117E-2</v>
      </c>
      <c r="M781" s="5">
        <v>1.9453213045844298E-2</v>
      </c>
      <c r="N781" s="5">
        <v>1.8841656293147407E-2</v>
      </c>
      <c r="O781" s="5">
        <v>-4.9043315966011157E-2</v>
      </c>
      <c r="P781" s="10">
        <v>8.218999089501005E-3</v>
      </c>
      <c r="Q781" s="18">
        <v>2014</v>
      </c>
      <c r="R781" s="14">
        <v>2.438035413426521E-2</v>
      </c>
      <c r="S781" s="5">
        <v>1.3923968707496386E-2</v>
      </c>
      <c r="T781" s="5">
        <v>2.7837854970702035E-2</v>
      </c>
      <c r="U781" s="5">
        <v>2.4033398214968728E-2</v>
      </c>
      <c r="V781" s="5">
        <v>1.9137146947924889E-2</v>
      </c>
      <c r="W781" s="5">
        <v>6.0063682208734183E-3</v>
      </c>
      <c r="X781" s="5">
        <v>2.1416343494801676E-2</v>
      </c>
      <c r="Y781" s="5">
        <v>2.2069596801889208E-2</v>
      </c>
      <c r="Z781" s="5">
        <v>2.1378638712059774E-2</v>
      </c>
      <c r="AA781" s="5">
        <v>1.0404380504632403E-2</v>
      </c>
    </row>
    <row r="782" spans="1:27" x14ac:dyDescent="0.35">
      <c r="A782" s="61">
        <v>42004</v>
      </c>
      <c r="B782">
        <v>1.44E-2</v>
      </c>
      <c r="C782" s="1">
        <f t="shared" si="9"/>
        <v>1.44E-2</v>
      </c>
      <c r="D782" s="2">
        <v>2015</v>
      </c>
      <c r="E782" s="9">
        <v>1</v>
      </c>
      <c r="F782" s="5">
        <v>2.4154555482753966E-2</v>
      </c>
      <c r="G782" s="5">
        <v>1.9854628404336376E-2</v>
      </c>
      <c r="H782" s="5">
        <v>2.118842924017298E-2</v>
      </c>
      <c r="I782" s="5">
        <v>1.6174215974583659E-2</v>
      </c>
      <c r="J782" s="5">
        <v>2.1111087723881709E-2</v>
      </c>
      <c r="K782" s="5">
        <v>1.9957945428823853E-2</v>
      </c>
      <c r="L782" s="5">
        <v>2.2004216745377031E-2</v>
      </c>
      <c r="M782" s="5">
        <v>2.4555671547067847E-2</v>
      </c>
      <c r="N782" s="5">
        <v>1.6926799086210864E-2</v>
      </c>
      <c r="O782" s="5">
        <v>-8.5373316338188537E-2</v>
      </c>
      <c r="P782" s="10">
        <v>-3.3119061149292396E-3</v>
      </c>
      <c r="Q782" s="18">
        <v>2015</v>
      </c>
      <c r="R782" s="14">
        <v>2.4327280910809965E-2</v>
      </c>
      <c r="S782" s="5">
        <v>2.0222075638932746E-2</v>
      </c>
      <c r="T782" s="5">
        <v>2.1767461260941551E-2</v>
      </c>
      <c r="U782" s="5">
        <v>1.694821362001913E-2</v>
      </c>
      <c r="V782" s="5">
        <v>2.1519452070783093E-2</v>
      </c>
      <c r="W782" s="5">
        <v>2.0157891634057179E-2</v>
      </c>
      <c r="X782" s="5">
        <v>2.2404234263718986E-2</v>
      </c>
      <c r="Y782" s="5">
        <v>2.478286643715457E-2</v>
      </c>
      <c r="Z782" s="5">
        <v>1.7551485759234011E-2</v>
      </c>
      <c r="AA782" s="5">
        <v>-1.79928693741601E-3</v>
      </c>
    </row>
    <row r="783" spans="1:27" x14ac:dyDescent="0.35">
      <c r="A783" s="61">
        <v>42034</v>
      </c>
      <c r="B783">
        <v>1.61E-2</v>
      </c>
      <c r="C783" s="1" t="str">
        <f t="shared" si="9"/>
        <v/>
      </c>
      <c r="D783" s="2">
        <v>2015</v>
      </c>
      <c r="E783" s="9">
        <v>2</v>
      </c>
      <c r="F783" s="5">
        <v>-6.2124058710103285E-2</v>
      </c>
      <c r="G783" s="5">
        <v>-4.6684294953522588E-2</v>
      </c>
      <c r="H783" s="5">
        <v>-5.9671291638466205E-2</v>
      </c>
      <c r="I783" s="5">
        <v>-5.3825637510211043E-2</v>
      </c>
      <c r="J783" s="5">
        <v>-5.24550175648342E-2</v>
      </c>
      <c r="K783" s="5">
        <v>-3.8515848077147287E-2</v>
      </c>
      <c r="L783" s="5">
        <v>-5.4880854216529017E-2</v>
      </c>
      <c r="M783" s="5">
        <v>-5.7895946464915644E-2</v>
      </c>
      <c r="N783" s="5">
        <v>-5.6329990558637792E-2</v>
      </c>
      <c r="O783" s="5">
        <v>7.9966269012553257E-2</v>
      </c>
      <c r="P783" s="10">
        <v>-3.718615266989328E-2</v>
      </c>
      <c r="Q783" s="18">
        <v>2015</v>
      </c>
      <c r="R783" s="14">
        <v>-5.553738435342509E-2</v>
      </c>
      <c r="S783" s="5">
        <v>-4.1464069301139876E-2</v>
      </c>
      <c r="T783" s="5">
        <v>-5.4140213855111273E-2</v>
      </c>
      <c r="U783" s="5">
        <v>-4.817743258664537E-2</v>
      </c>
      <c r="V783" s="5">
        <v>-4.6781094000417113E-2</v>
      </c>
      <c r="W783" s="5">
        <v>-3.341856063244409E-2</v>
      </c>
      <c r="X783" s="5">
        <v>-4.9132215640471856E-2</v>
      </c>
      <c r="Y783" s="5">
        <v>-5.1898222936770246E-2</v>
      </c>
      <c r="Z783" s="5">
        <v>-5.061304418603433E-2</v>
      </c>
      <c r="AA783" s="5">
        <v>-3.1798657262388258E-2</v>
      </c>
    </row>
    <row r="784" spans="1:27" x14ac:dyDescent="0.35">
      <c r="A784" s="61">
        <v>42062</v>
      </c>
      <c r="B784">
        <v>1.01E-2</v>
      </c>
      <c r="C784" s="1" t="str">
        <f t="shared" si="9"/>
        <v/>
      </c>
      <c r="D784" s="2">
        <v>2015</v>
      </c>
      <c r="E784" s="9">
        <v>3</v>
      </c>
      <c r="F784" s="5">
        <v>-1.1663852056764184E-2</v>
      </c>
      <c r="G784" s="5">
        <v>-9.1592583637851287E-3</v>
      </c>
      <c r="H784" s="5">
        <v>-1.2218683344694482E-2</v>
      </c>
      <c r="I784" s="5">
        <v>-1.1388572550901921E-2</v>
      </c>
      <c r="J784" s="5">
        <v>-9.3594812498808584E-3</v>
      </c>
      <c r="K784" s="5">
        <v>-6.179977749760048E-3</v>
      </c>
      <c r="L784" s="5">
        <v>-9.99066339289955E-3</v>
      </c>
      <c r="M784" s="5">
        <v>-1.0175569171828821E-2</v>
      </c>
      <c r="N784" s="5">
        <v>-1.0821543275481238E-2</v>
      </c>
      <c r="O784" s="5">
        <v>4.6114371397587318E-3</v>
      </c>
      <c r="P784" s="10">
        <v>-6.5678502158946573E-3</v>
      </c>
      <c r="Q784" s="18">
        <v>2015</v>
      </c>
      <c r="R784" s="14">
        <v>-9.5695231574001709E-3</v>
      </c>
      <c r="S784" s="5">
        <v>-5.851460502100999E-3</v>
      </c>
      <c r="T784" s="5">
        <v>-9.7797757223932694E-3</v>
      </c>
      <c r="U784" s="5">
        <v>-9.169541933873069E-3</v>
      </c>
      <c r="V784" s="5">
        <v>-6.6419955194331913E-3</v>
      </c>
      <c r="W784" s="5">
        <v>-2.3799375649914186E-3</v>
      </c>
      <c r="X784" s="5">
        <v>-7.4069184387953917E-3</v>
      </c>
      <c r="Y784" s="5">
        <v>-7.6118008667849261E-3</v>
      </c>
      <c r="Z784" s="5">
        <v>-8.2967827878191163E-3</v>
      </c>
      <c r="AA784" s="5">
        <v>-4.441299065402764E-3</v>
      </c>
    </row>
    <row r="785" spans="1:27" x14ac:dyDescent="0.35">
      <c r="A785" s="61">
        <v>42094</v>
      </c>
      <c r="B785">
        <v>1.5900000000000001E-2</v>
      </c>
      <c r="C785" s="1" t="str">
        <f t="shared" si="9"/>
        <v/>
      </c>
      <c r="D785" s="2">
        <v>2015</v>
      </c>
      <c r="E785" s="9">
        <v>4</v>
      </c>
      <c r="F785" s="5">
        <v>1.7664316123401258E-3</v>
      </c>
      <c r="G785" s="5">
        <v>1.9598379306344483E-4</v>
      </c>
      <c r="H785" s="5">
        <v>1.2578501807128635E-3</v>
      </c>
      <c r="I785" s="5">
        <v>2.0585035597806482E-3</v>
      </c>
      <c r="J785" s="5">
        <v>1.151508115536882E-3</v>
      </c>
      <c r="K785" s="5">
        <v>-2.2413231392799486E-4</v>
      </c>
      <c r="L785" s="5">
        <v>9.1887872150162747E-4</v>
      </c>
      <c r="M785" s="5">
        <v>8.8076462845151633E-4</v>
      </c>
      <c r="N785" s="5">
        <v>4.4526684311982723E-3</v>
      </c>
      <c r="O785" s="5">
        <v>2.4414701097206407E-2</v>
      </c>
      <c r="P785" s="10">
        <v>8.8807090278351757E-3</v>
      </c>
      <c r="Q785" s="18">
        <v>2015</v>
      </c>
      <c r="R785" s="14">
        <v>2.013943544641733E-3</v>
      </c>
      <c r="S785" s="5">
        <v>6.0319616108340775E-4</v>
      </c>
      <c r="T785" s="5">
        <v>1.6755075954476006E-3</v>
      </c>
      <c r="U785" s="5">
        <v>2.5241610841217448E-3</v>
      </c>
      <c r="V785" s="5">
        <v>1.5984952858643484E-3</v>
      </c>
      <c r="W785" s="5">
        <v>1.874832659199073E-4</v>
      </c>
      <c r="X785" s="5">
        <v>1.3734197973252994E-3</v>
      </c>
      <c r="Y785" s="5">
        <v>1.3078021814680357E-3</v>
      </c>
      <c r="Z785" s="5">
        <v>4.7866030353964847E-3</v>
      </c>
      <c r="AA785" s="5">
        <v>9.3022245666866399E-3</v>
      </c>
    </row>
    <row r="786" spans="1:27" x14ac:dyDescent="0.35">
      <c r="A786" s="61">
        <v>42124</v>
      </c>
      <c r="B786">
        <v>1.2699999999999999E-2</v>
      </c>
      <c r="C786" s="1" t="str">
        <f t="shared" si="9"/>
        <v/>
      </c>
      <c r="D786" s="2">
        <v>2015</v>
      </c>
      <c r="E786" s="9">
        <v>5</v>
      </c>
      <c r="F786" s="5">
        <v>-1.4597474118274662E-3</v>
      </c>
      <c r="G786" s="5">
        <v>5.576637747641118E-3</v>
      </c>
      <c r="H786" s="5">
        <v>5.6259317327666449E-3</v>
      </c>
      <c r="I786" s="5">
        <v>6.8303836605592494E-3</v>
      </c>
      <c r="J786" s="5">
        <v>4.657619952216847E-3</v>
      </c>
      <c r="K786" s="5">
        <v>4.7422712740597898E-3</v>
      </c>
      <c r="L786" s="5">
        <v>4.7162733684726187E-3</v>
      </c>
      <c r="M786" s="5">
        <v>3.6398622412658517E-3</v>
      </c>
      <c r="N786" s="5">
        <v>4.0682174972007006E-3</v>
      </c>
      <c r="O786" s="5">
        <v>1.6719346921284708E-2</v>
      </c>
      <c r="P786" s="10">
        <v>6.6137932912514723E-3</v>
      </c>
      <c r="Q786" s="18">
        <v>2015</v>
      </c>
      <c r="R786" s="14">
        <v>5.5944658327417313E-3</v>
      </c>
      <c r="S786" s="5">
        <v>1.1048345125552724E-2</v>
      </c>
      <c r="T786" s="5">
        <v>1.1746881006450932E-2</v>
      </c>
      <c r="U786" s="5">
        <v>1.3134064949899965E-2</v>
      </c>
      <c r="V786" s="5">
        <v>1.0646159993613274E-2</v>
      </c>
      <c r="W786" s="5">
        <v>9.8446478252438192E-3</v>
      </c>
      <c r="X786" s="5">
        <v>1.0800697615204156E-2</v>
      </c>
      <c r="Y786" s="5">
        <v>9.8985341048961253E-3</v>
      </c>
      <c r="Z786" s="5">
        <v>1.0414392319431221E-2</v>
      </c>
      <c r="AA786" s="5">
        <v>1.311051491878918E-2</v>
      </c>
    </row>
    <row r="787" spans="1:27" x14ac:dyDescent="0.35">
      <c r="A787" s="61">
        <v>42153</v>
      </c>
      <c r="B787">
        <v>7.0000000000000001E-3</v>
      </c>
      <c r="C787" s="1" t="str">
        <f t="shared" si="9"/>
        <v/>
      </c>
      <c r="D787" s="2">
        <v>2015</v>
      </c>
      <c r="E787" s="9">
        <v>6</v>
      </c>
      <c r="F787" s="5">
        <v>-4.7825616499079557E-2</v>
      </c>
      <c r="G787" s="5">
        <v>-4.3728576842223359E-2</v>
      </c>
      <c r="H787" s="5">
        <v>-5.8002422117098197E-2</v>
      </c>
      <c r="I787" s="5">
        <v>-5.339386492154554E-2</v>
      </c>
      <c r="J787" s="5">
        <v>-4.579664188601943E-2</v>
      </c>
      <c r="K787" s="5">
        <v>-3.1242844661526041E-2</v>
      </c>
      <c r="L787" s="5">
        <v>-4.856349624604505E-2</v>
      </c>
      <c r="M787" s="5">
        <v>-4.8553383332325735E-2</v>
      </c>
      <c r="N787" s="5">
        <v>-5.3557848081079967E-2</v>
      </c>
      <c r="O787" s="5">
        <v>2.5039195797259415E-2</v>
      </c>
      <c r="P787" s="10">
        <v>-3.6764982993878148E-2</v>
      </c>
      <c r="Q787" s="18">
        <v>2015</v>
      </c>
      <c r="R787" s="14">
        <v>-4.563703794243941E-2</v>
      </c>
      <c r="S787" s="5">
        <v>-4.0298919138182197E-2</v>
      </c>
      <c r="T787" s="5">
        <v>-5.5495784498760983E-2</v>
      </c>
      <c r="U787" s="5">
        <v>-5.1114257574400621E-2</v>
      </c>
      <c r="V787" s="5">
        <v>-4.298720074656822E-2</v>
      </c>
      <c r="W787" s="5">
        <v>-2.7295652334342852E-2</v>
      </c>
      <c r="X787" s="5">
        <v>-4.5890964484415098E-2</v>
      </c>
      <c r="Y787" s="5">
        <v>-4.5893765734753393E-2</v>
      </c>
      <c r="Z787" s="5">
        <v>-5.0983031491521093E-2</v>
      </c>
      <c r="AA787" s="5">
        <v>-3.4641783634471845E-2</v>
      </c>
    </row>
    <row r="788" spans="1:27" x14ac:dyDescent="0.35">
      <c r="A788" s="61">
        <v>42185</v>
      </c>
      <c r="B788">
        <v>5.1000000000000004E-3</v>
      </c>
      <c r="C788" s="1" t="str">
        <f t="shared" si="9"/>
        <v/>
      </c>
      <c r="D788" s="2">
        <v>2015</v>
      </c>
      <c r="E788" s="9">
        <v>7</v>
      </c>
      <c r="F788" s="5">
        <v>6.267582677137791E-2</v>
      </c>
      <c r="G788" s="5">
        <v>7.1671087407943715E-2</v>
      </c>
      <c r="H788" s="5">
        <v>6.2141623935386782E-2</v>
      </c>
      <c r="I788" s="5">
        <v>5.7004562532513986E-2</v>
      </c>
      <c r="J788" s="5">
        <v>6.1711447131223653E-2</v>
      </c>
      <c r="K788" s="5">
        <v>7.1315325725673478E-2</v>
      </c>
      <c r="L788" s="5">
        <v>6.1963164219058266E-2</v>
      </c>
      <c r="M788" s="5">
        <v>6.4350718296696294E-2</v>
      </c>
      <c r="N788" s="5">
        <v>5.1651447003292612E-2</v>
      </c>
      <c r="O788" s="5">
        <v>-3.4691E-2</v>
      </c>
      <c r="P788" s="10">
        <v>3.8867378167985273E-2</v>
      </c>
      <c r="Q788" s="18">
        <v>2015</v>
      </c>
      <c r="R788" s="14">
        <v>6.3134812003033947E-2</v>
      </c>
      <c r="S788" s="5">
        <v>7.2847232002699408E-2</v>
      </c>
      <c r="T788" s="5">
        <v>6.3618209418582997E-2</v>
      </c>
      <c r="U788" s="5">
        <v>5.8822469740539382E-2</v>
      </c>
      <c r="V788" s="5">
        <v>6.3170270686592242E-2</v>
      </c>
      <c r="W788" s="5">
        <v>7.2283959556168467E-2</v>
      </c>
      <c r="X788" s="5">
        <v>6.3406103950883017E-2</v>
      </c>
      <c r="Y788" s="5">
        <v>6.591094665376071E-2</v>
      </c>
      <c r="Z788" s="5">
        <v>5.3239142776561277E-2</v>
      </c>
      <c r="AA788" s="5">
        <v>4.207908750033109E-2</v>
      </c>
    </row>
    <row r="789" spans="1:27" x14ac:dyDescent="0.35">
      <c r="A789" s="61">
        <v>42216</v>
      </c>
      <c r="B789">
        <v>2.1000000000000001E-2</v>
      </c>
      <c r="C789" s="1" t="str">
        <f t="shared" si="9"/>
        <v/>
      </c>
      <c r="D789" s="2">
        <v>2015</v>
      </c>
      <c r="E789" s="9">
        <v>8</v>
      </c>
      <c r="F789" s="5">
        <v>-3.9560605213874001E-2</v>
      </c>
      <c r="G789" s="5">
        <v>-3.4672514234185541E-2</v>
      </c>
      <c r="H789" s="5">
        <v>-3.7071031307098878E-2</v>
      </c>
      <c r="I789" s="5">
        <v>-3.7213256428303518E-2</v>
      </c>
      <c r="J789" s="5">
        <v>-3.6315972555042493E-2</v>
      </c>
      <c r="K789" s="5">
        <v>-3.3985167592912036E-2</v>
      </c>
      <c r="L789" s="5">
        <v>-3.6253825866810821E-2</v>
      </c>
      <c r="M789" s="5">
        <v>-3.5566025195879966E-2</v>
      </c>
      <c r="N789" s="5">
        <v>-3.9431099781715002E-2</v>
      </c>
      <c r="O789" s="5">
        <v>-6.25E-2</v>
      </c>
      <c r="P789" s="10">
        <v>-4.2771654889263142E-2</v>
      </c>
      <c r="Q789" s="18">
        <v>2015</v>
      </c>
      <c r="R789" s="14">
        <v>-3.1864339911723286E-2</v>
      </c>
      <c r="S789" s="5">
        <v>-2.8760219031186928E-2</v>
      </c>
      <c r="T789" s="5">
        <v>-3.0694706198498786E-2</v>
      </c>
      <c r="U789" s="5">
        <v>-3.0833600946861071E-2</v>
      </c>
      <c r="V789" s="5">
        <v>-2.9755508480999948E-2</v>
      </c>
      <c r="W789" s="5">
        <v>-2.7611292625709997E-2</v>
      </c>
      <c r="X789" s="5">
        <v>-2.9677289874984917E-2</v>
      </c>
      <c r="Y789" s="5">
        <v>-2.9041286137743642E-2</v>
      </c>
      <c r="Z789" s="5">
        <v>-3.2776146119246924E-2</v>
      </c>
      <c r="AA789" s="5">
        <v>-3.7011093689568772E-2</v>
      </c>
    </row>
    <row r="790" spans="1:27" x14ac:dyDescent="0.35">
      <c r="A790" s="61">
        <v>42247</v>
      </c>
      <c r="B790">
        <v>5.5399999999999998E-2</v>
      </c>
      <c r="C790" s="1" t="str">
        <f t="shared" si="9"/>
        <v/>
      </c>
      <c r="D790" s="2">
        <v>2015</v>
      </c>
      <c r="E790" s="9">
        <v>9</v>
      </c>
      <c r="F790" s="5">
        <v>2.1279433959617601E-2</v>
      </c>
      <c r="G790" s="5">
        <v>3.6602090868853542E-2</v>
      </c>
      <c r="H790" s="5">
        <v>2.4703536812998667E-2</v>
      </c>
      <c r="I790" s="5">
        <v>1.3834104777097712E-2</v>
      </c>
      <c r="J790" s="5">
        <v>2.2860310497222893E-2</v>
      </c>
      <c r="K790" s="5">
        <v>3.6045419284396113E-2</v>
      </c>
      <c r="L790" s="5">
        <v>2.3338299376237152E-2</v>
      </c>
      <c r="M790" s="5">
        <v>2.7805957960660318E-2</v>
      </c>
      <c r="N790" s="5">
        <v>8.1389126449551395E-3</v>
      </c>
      <c r="O790" s="5">
        <v>-0.184167</v>
      </c>
      <c r="P790" s="10">
        <v>-2.286904964415697E-2</v>
      </c>
      <c r="Q790" s="18">
        <v>2015</v>
      </c>
      <c r="R790" s="14">
        <v>2.277913574409287E-2</v>
      </c>
      <c r="S790" s="5">
        <v>3.8849482497207502E-2</v>
      </c>
      <c r="T790" s="5">
        <v>2.6758190484816508E-2</v>
      </c>
      <c r="U790" s="5">
        <v>1.5492147342082305E-2</v>
      </c>
      <c r="V790" s="5">
        <v>2.4597486733874043E-2</v>
      </c>
      <c r="W790" s="5">
        <v>3.8017514503084805E-2</v>
      </c>
      <c r="X790" s="5">
        <v>2.5079305291859942E-2</v>
      </c>
      <c r="Y790" s="5">
        <v>2.964239159609942E-2</v>
      </c>
      <c r="Z790" s="5">
        <v>9.9352527763889118E-3</v>
      </c>
      <c r="AA790" s="5">
        <v>-2.1883167572061185E-2</v>
      </c>
    </row>
    <row r="791" spans="1:27" x14ac:dyDescent="0.35">
      <c r="A791" s="61">
        <v>42277</v>
      </c>
      <c r="B791">
        <v>1.09E-2</v>
      </c>
      <c r="C791" s="1" t="str">
        <f t="shared" si="9"/>
        <v/>
      </c>
      <c r="D791" s="2">
        <v>2015</v>
      </c>
      <c r="E791" s="9">
        <v>10</v>
      </c>
      <c r="F791" s="5">
        <v>4.6744969253348732E-3</v>
      </c>
      <c r="G791" s="5">
        <v>1.2090901271391155E-3</v>
      </c>
      <c r="H791" s="5">
        <v>6.322398650723645E-3</v>
      </c>
      <c r="I791" s="5">
        <v>1.1916087254028164E-2</v>
      </c>
      <c r="J791" s="5">
        <v>9.8698353725892984E-3</v>
      </c>
      <c r="K791" s="5">
        <v>3.9918661541364824E-3</v>
      </c>
      <c r="L791" s="5">
        <v>9.6699068981164482E-3</v>
      </c>
      <c r="M791" s="5">
        <v>6.2853137106091347E-3</v>
      </c>
      <c r="N791" s="5">
        <v>4.5323981349187168E-3</v>
      </c>
      <c r="O791" s="5">
        <v>0.118488</v>
      </c>
      <c r="P791" s="10">
        <v>2.9821801579263733E-2</v>
      </c>
      <c r="Q791" s="18">
        <v>2015</v>
      </c>
      <c r="R791" s="14">
        <v>4.9609516970546882E-3</v>
      </c>
      <c r="S791" s="5">
        <v>1.8679835517442069E-3</v>
      </c>
      <c r="T791" s="5">
        <v>7.2279252079975242E-3</v>
      </c>
      <c r="U791" s="5">
        <v>1.3164908140712663E-2</v>
      </c>
      <c r="V791" s="5">
        <v>1.078536913758589E-2</v>
      </c>
      <c r="W791" s="5">
        <v>4.511922664604145E-3</v>
      </c>
      <c r="X791" s="5">
        <v>1.0568773627919257E-2</v>
      </c>
      <c r="Y791" s="5">
        <v>7.1888923823971319E-3</v>
      </c>
      <c r="Z791" s="5">
        <v>5.6519087416266262E-3</v>
      </c>
      <c r="AA791" s="5">
        <v>3.2469207329083691E-2</v>
      </c>
    </row>
    <row r="792" spans="1:27" x14ac:dyDescent="0.35">
      <c r="A792" s="61">
        <v>42307</v>
      </c>
      <c r="B792">
        <v>6.4999999999999997E-3</v>
      </c>
      <c r="C792" s="1" t="str">
        <f t="shared" si="9"/>
        <v/>
      </c>
      <c r="D792" s="2">
        <v>2015</v>
      </c>
      <c r="E792" s="9">
        <v>11</v>
      </c>
      <c r="F792" s="5">
        <v>-3.1028857292932397E-2</v>
      </c>
      <c r="G792" s="5">
        <v>-2.2697705055063824E-2</v>
      </c>
      <c r="H792" s="5">
        <v>-2.9885014172809497E-2</v>
      </c>
      <c r="I792" s="5">
        <v>-3.2459026996775241E-2</v>
      </c>
      <c r="J792" s="5">
        <v>-2.9588436801918874E-2</v>
      </c>
      <c r="K792" s="5">
        <v>-2.3972033959623912E-2</v>
      </c>
      <c r="L792" s="5">
        <v>-2.9470004578571893E-2</v>
      </c>
      <c r="M792" s="5">
        <v>-2.863308551775938E-2</v>
      </c>
      <c r="N792" s="5">
        <v>-3.5042768909174009E-2</v>
      </c>
      <c r="O792" s="5">
        <v>-8.7670999999999999E-2</v>
      </c>
      <c r="P792" s="10">
        <v>-4.2036552411692588E-2</v>
      </c>
      <c r="Q792" s="18">
        <v>2015</v>
      </c>
      <c r="R792" s="14">
        <v>-2.3172144212519563E-2</v>
      </c>
      <c r="S792" s="5">
        <v>-1.6704792531067578E-2</v>
      </c>
      <c r="T792" s="5">
        <v>-2.3409064802262809E-2</v>
      </c>
      <c r="U792" s="5">
        <v>-2.5951992218080353E-2</v>
      </c>
      <c r="V792" s="5">
        <v>-2.295273235275927E-2</v>
      </c>
      <c r="W792" s="5">
        <v>-1.7553167734839656E-2</v>
      </c>
      <c r="X792" s="5">
        <v>-2.2819958856198891E-2</v>
      </c>
      <c r="Y792" s="5">
        <v>-2.2034606737867602E-2</v>
      </c>
      <c r="Z792" s="5">
        <v>-2.8167912572670789E-2</v>
      </c>
      <c r="AA792" s="5">
        <v>-3.6026997537326896E-2</v>
      </c>
    </row>
    <row r="793" spans="1:27" x14ac:dyDescent="0.35">
      <c r="A793" s="61">
        <v>42338</v>
      </c>
      <c r="B793">
        <v>0.1089</v>
      </c>
      <c r="C793" s="1" t="str">
        <f t="shared" si="9"/>
        <v/>
      </c>
      <c r="D793" s="2">
        <v>2015</v>
      </c>
      <c r="E793" s="9">
        <v>12</v>
      </c>
      <c r="F793" s="5">
        <v>2.8010199061861914E-2</v>
      </c>
      <c r="G793" s="5">
        <v>1.7073189476992705E-2</v>
      </c>
      <c r="H793" s="5">
        <v>2.2846774423852547E-2</v>
      </c>
      <c r="I793" s="5">
        <v>2.1321204898137068E-2</v>
      </c>
      <c r="J793" s="5">
        <v>2.3856865146347793E-2</v>
      </c>
      <c r="K793" s="5">
        <v>2.0535317340132427E-2</v>
      </c>
      <c r="L793" s="5">
        <v>2.3983177131878031E-2</v>
      </c>
      <c r="M793" s="5">
        <v>2.4006360548634014E-2</v>
      </c>
      <c r="N793" s="5">
        <v>2.2918772932575562E-2</v>
      </c>
      <c r="O793" s="5">
        <v>-4.2042000000000003E-2</v>
      </c>
      <c r="P793" s="10">
        <v>1.5389271177459241E-2</v>
      </c>
      <c r="Q793" s="18">
        <v>2015</v>
      </c>
      <c r="R793" s="14">
        <v>2.9720273130336941E-2</v>
      </c>
      <c r="S793" s="5">
        <v>1.9387794585410349E-2</v>
      </c>
      <c r="T793" s="5">
        <v>2.5117054547717753E-2</v>
      </c>
      <c r="U793" s="5">
        <v>2.3163822166836111E-2</v>
      </c>
      <c r="V793" s="5">
        <v>2.5797803272952505E-2</v>
      </c>
      <c r="W793" s="5">
        <v>2.2608067603190216E-2</v>
      </c>
      <c r="X793" s="5">
        <v>2.5927744205883309E-2</v>
      </c>
      <c r="Y793" s="5">
        <v>2.6068630393967236E-2</v>
      </c>
      <c r="Z793" s="5">
        <v>2.4979844726684512E-2</v>
      </c>
      <c r="AA793" s="5">
        <v>1.6521692238122831E-2</v>
      </c>
    </row>
    <row r="794" spans="1:27" x14ac:dyDescent="0.35">
      <c r="A794" s="61">
        <v>42369</v>
      </c>
      <c r="B794">
        <v>0.2056</v>
      </c>
      <c r="C794" s="1">
        <f t="shared" si="9"/>
        <v>0.2056</v>
      </c>
      <c r="D794" s="2">
        <v>2016</v>
      </c>
      <c r="E794" s="9">
        <v>1</v>
      </c>
      <c r="F794" s="5">
        <v>5.6030617019923186E-2</v>
      </c>
      <c r="G794" s="5">
        <v>6.9627638236019793E-2</v>
      </c>
      <c r="H794" s="5">
        <v>5.3995295849351865E-2</v>
      </c>
      <c r="I794" s="5">
        <v>5.3369001023978922E-2</v>
      </c>
      <c r="J794" s="5">
        <v>5.5267240905344267E-2</v>
      </c>
      <c r="K794" s="5">
        <v>6.7933562294649849E-2</v>
      </c>
      <c r="L794" s="5">
        <v>5.537945940129943E-2</v>
      </c>
      <c r="M794" s="5">
        <v>5.5672570903606555E-2</v>
      </c>
      <c r="N794" s="5">
        <v>4.8534823523207794E-2</v>
      </c>
      <c r="O794" s="5">
        <v>-7.3140000000000002E-3</v>
      </c>
      <c r="P794" s="10">
        <v>3.9733465029170259E-2</v>
      </c>
      <c r="Q794" s="18">
        <v>2016</v>
      </c>
      <c r="R794" s="14">
        <v>5.6144190517565036E-2</v>
      </c>
      <c r="S794" s="5">
        <v>6.9888835041136355E-2</v>
      </c>
      <c r="T794" s="5">
        <v>5.4310812659810685E-2</v>
      </c>
      <c r="U794" s="5">
        <v>5.4079270070508632E-2</v>
      </c>
      <c r="V794" s="5">
        <v>5.563140138770143E-2</v>
      </c>
      <c r="W794" s="5">
        <v>6.8076413039739533E-2</v>
      </c>
      <c r="X794" s="5">
        <v>5.5723422674677406E-2</v>
      </c>
      <c r="Y794" s="5">
        <v>5.5874149107757537E-2</v>
      </c>
      <c r="Z794" s="5">
        <v>4.9176161752511612E-2</v>
      </c>
      <c r="AA794" s="5">
        <v>4.1863634208073437E-2</v>
      </c>
    </row>
    <row r="795" spans="1:27" x14ac:dyDescent="0.35">
      <c r="A795" s="61">
        <v>42398</v>
      </c>
      <c r="B795">
        <v>0.24049999999999999</v>
      </c>
      <c r="C795" s="1" t="str">
        <f t="shared" si="9"/>
        <v/>
      </c>
      <c r="D795" s="2">
        <v>2016</v>
      </c>
      <c r="E795" s="9">
        <v>2</v>
      </c>
      <c r="F795" s="5">
        <v>1.1426090948747931E-2</v>
      </c>
      <c r="G795" s="5">
        <v>1.3136178660086009E-2</v>
      </c>
      <c r="H795" s="5">
        <v>1.9169397817725239E-2</v>
      </c>
      <c r="I795" s="5">
        <v>1.6795645115041034E-2</v>
      </c>
      <c r="J795" s="5">
        <v>1.6301919463324765E-2</v>
      </c>
      <c r="K795" s="5">
        <v>1.1062813246552207E-2</v>
      </c>
      <c r="L795" s="5">
        <v>1.6276152460741312E-2</v>
      </c>
      <c r="M795" s="5">
        <v>1.8913103269091642E-2</v>
      </c>
      <c r="N795" s="5">
        <v>2.4578782665353092E-2</v>
      </c>
      <c r="O795" s="5">
        <v>3.1579000000000003E-2</v>
      </c>
      <c r="P795" s="10">
        <v>1.9041190927597949E-2</v>
      </c>
      <c r="Q795" s="18">
        <v>2016</v>
      </c>
      <c r="R795" s="14">
        <v>1.8198671272173384E-2</v>
      </c>
      <c r="S795" s="5">
        <v>1.8369120772206992E-2</v>
      </c>
      <c r="T795" s="5">
        <v>2.5366437664193334E-2</v>
      </c>
      <c r="U795" s="5">
        <v>2.3013026789395603E-2</v>
      </c>
      <c r="V795" s="5">
        <v>2.2509917163380268E-2</v>
      </c>
      <c r="W795" s="5">
        <v>1.6522700130050534E-2</v>
      </c>
      <c r="X795" s="5">
        <v>2.2494488941581934E-2</v>
      </c>
      <c r="Y795" s="5">
        <v>2.5185219814086605E-2</v>
      </c>
      <c r="Z795" s="5">
        <v>3.1440370859180632E-2</v>
      </c>
      <c r="AA795" s="5">
        <v>2.5065914110404479E-2</v>
      </c>
    </row>
    <row r="796" spans="1:27" x14ac:dyDescent="0.35">
      <c r="A796" s="61">
        <v>42429</v>
      </c>
      <c r="B796">
        <v>0.3009</v>
      </c>
      <c r="C796" s="1" t="str">
        <f t="shared" si="9"/>
        <v/>
      </c>
      <c r="D796" s="2">
        <v>2016</v>
      </c>
      <c r="E796" s="9">
        <v>3</v>
      </c>
      <c r="F796" s="5">
        <v>7.9026322346764433E-2</v>
      </c>
      <c r="G796" s="5">
        <v>7.8262089762653309E-2</v>
      </c>
      <c r="H796" s="5">
        <v>8.4956656107939302E-2</v>
      </c>
      <c r="I796" s="5">
        <v>8.9733105363528493E-2</v>
      </c>
      <c r="J796" s="5">
        <v>8.3416285702529874E-2</v>
      </c>
      <c r="K796" s="5">
        <v>7.6345239614736687E-2</v>
      </c>
      <c r="L796" s="5">
        <v>8.3209700990627328E-2</v>
      </c>
      <c r="M796" s="5">
        <v>8.2983225157307161E-2</v>
      </c>
      <c r="N796" s="5">
        <v>9.5771059804431832E-2</v>
      </c>
      <c r="O796" s="5">
        <v>0.20408200000000001</v>
      </c>
      <c r="P796" s="10">
        <v>0.1057185618183127</v>
      </c>
      <c r="Q796" s="18">
        <v>2016</v>
      </c>
      <c r="R796" s="14">
        <v>8.1650359963433713E-2</v>
      </c>
      <c r="S796" s="5">
        <v>8.1331484623101913E-2</v>
      </c>
      <c r="T796" s="5">
        <v>8.7772943477832349E-2</v>
      </c>
      <c r="U796" s="5">
        <v>9.2231559629275484E-2</v>
      </c>
      <c r="V796" s="5">
        <v>8.6043508590364387E-2</v>
      </c>
      <c r="W796" s="5">
        <v>7.9337589757081411E-2</v>
      </c>
      <c r="X796" s="5">
        <v>8.5840918745448372E-2</v>
      </c>
      <c r="Y796" s="5">
        <v>8.5696038945415179E-2</v>
      </c>
      <c r="Z796" s="5">
        <v>9.8125687754081897E-2</v>
      </c>
      <c r="AA796" s="5">
        <v>0.1076323647754194</v>
      </c>
    </row>
    <row r="797" spans="1:27" x14ac:dyDescent="0.35">
      <c r="A797" s="61">
        <v>42460</v>
      </c>
      <c r="B797">
        <v>0.28270000000000001</v>
      </c>
      <c r="C797" s="1" t="str">
        <f t="shared" si="9"/>
        <v/>
      </c>
      <c r="D797" s="2">
        <v>2016</v>
      </c>
      <c r="E797" s="9">
        <v>4</v>
      </c>
      <c r="F797" s="5">
        <v>-2.547189384724528E-2</v>
      </c>
      <c r="G797" s="5">
        <v>-2.5941306083196149E-2</v>
      </c>
      <c r="H797" s="5">
        <v>-2.2582442857314325E-2</v>
      </c>
      <c r="I797" s="5">
        <v>-2.2614390200122111E-2</v>
      </c>
      <c r="J797" s="5">
        <v>-1.9973081586459156E-2</v>
      </c>
      <c r="K797" s="5">
        <v>-2.2176881578544413E-2</v>
      </c>
      <c r="L797" s="5">
        <v>-1.9907874493161351E-2</v>
      </c>
      <c r="M797" s="5">
        <v>-2.048397264973522E-2</v>
      </c>
      <c r="N797" s="5">
        <v>-2.2816419211880351E-2</v>
      </c>
      <c r="O797" s="5">
        <v>-5.4237E-2</v>
      </c>
      <c r="P797" s="10">
        <v>-2.7932730007332152E-2</v>
      </c>
      <c r="Q797" s="18">
        <v>2016</v>
      </c>
      <c r="R797" s="14">
        <v>-2.525439350322959E-2</v>
      </c>
      <c r="S797" s="5">
        <v>-2.5531418296377607E-2</v>
      </c>
      <c r="T797" s="5">
        <v>-2.184672923330408E-2</v>
      </c>
      <c r="U797" s="5">
        <v>-2.1560216697334506E-2</v>
      </c>
      <c r="V797" s="5">
        <v>-1.9250738854475331E-2</v>
      </c>
      <c r="W797" s="5">
        <v>-2.1883624252077023E-2</v>
      </c>
      <c r="X797" s="5">
        <v>-1.9201894694165934E-2</v>
      </c>
      <c r="Y797" s="5">
        <v>-1.9782427341500569E-2</v>
      </c>
      <c r="Z797" s="5">
        <v>-2.1815163013865001E-2</v>
      </c>
      <c r="AA797" s="5">
        <v>-2.550055859122425E-2</v>
      </c>
    </row>
    <row r="798" spans="1:27" x14ac:dyDescent="0.35">
      <c r="A798" s="61">
        <v>42489</v>
      </c>
      <c r="B798">
        <v>0.22140000000000001</v>
      </c>
      <c r="C798" s="1" t="str">
        <f t="shared" si="9"/>
        <v/>
      </c>
      <c r="D798" s="2">
        <v>2016</v>
      </c>
      <c r="E798" s="9">
        <v>5</v>
      </c>
      <c r="F798" s="5">
        <v>4.9773935512488305E-3</v>
      </c>
      <c r="G798" s="5">
        <v>-8.2308551505829494E-4</v>
      </c>
      <c r="H798" s="5">
        <v>8.3392679770752254E-3</v>
      </c>
      <c r="I798" s="5">
        <v>7.1910226330354696E-3</v>
      </c>
      <c r="J798" s="5">
        <v>8.9989205591553788E-3</v>
      </c>
      <c r="K798" s="5">
        <v>1.8674723428829935E-3</v>
      </c>
      <c r="L798" s="5">
        <v>9.026964461857646E-3</v>
      </c>
      <c r="M798" s="5">
        <v>9.2916828530085795E-3</v>
      </c>
      <c r="N798" s="5">
        <v>6.0795208936990008E-3</v>
      </c>
      <c r="O798" s="5">
        <v>-6.2719999999999998E-3</v>
      </c>
      <c r="P798" s="10">
        <v>1.1430634182310816E-2</v>
      </c>
      <c r="Q798" s="18">
        <v>2016</v>
      </c>
      <c r="R798" s="14">
        <v>1.1273043546200682E-2</v>
      </c>
      <c r="S798" s="5">
        <v>3.7184097832327298E-3</v>
      </c>
      <c r="T798" s="5">
        <v>1.3670374067004269E-2</v>
      </c>
      <c r="U798" s="5">
        <v>1.252671596530769E-2</v>
      </c>
      <c r="V798" s="5">
        <v>1.4386774640504673E-2</v>
      </c>
      <c r="W798" s="5">
        <v>6.6997059940575639E-3</v>
      </c>
      <c r="X798" s="5">
        <v>1.4425061597142172E-2</v>
      </c>
      <c r="Y798" s="5">
        <v>1.4637772923853976E-2</v>
      </c>
      <c r="Z798" s="5">
        <v>1.2008954765887415E-2</v>
      </c>
      <c r="AA798" s="5">
        <v>1.637576755947015E-2</v>
      </c>
    </row>
    <row r="799" spans="1:27" x14ac:dyDescent="0.35">
      <c r="A799" s="61">
        <v>42521</v>
      </c>
      <c r="B799">
        <v>0.26500000000000001</v>
      </c>
      <c r="C799" s="1" t="str">
        <f t="shared" si="9"/>
        <v/>
      </c>
      <c r="D799" s="2">
        <v>2016</v>
      </c>
      <c r="E799" s="9">
        <v>6</v>
      </c>
      <c r="F799" s="5">
        <v>8.3109892352050102E-2</v>
      </c>
      <c r="G799" s="5">
        <v>8.8086624589403126E-2</v>
      </c>
      <c r="H799" s="5">
        <v>8.483629659604866E-2</v>
      </c>
      <c r="I799" s="5">
        <v>8.8023492507043471E-2</v>
      </c>
      <c r="J799" s="5">
        <v>8.8500878378144646E-2</v>
      </c>
      <c r="K799" s="5">
        <v>8.9575938553485765E-2</v>
      </c>
      <c r="L799" s="5">
        <v>8.8434255456120714E-2</v>
      </c>
      <c r="M799" s="5">
        <v>8.7130828154994247E-2</v>
      </c>
      <c r="N799" s="5">
        <v>8.1977678730484782E-2</v>
      </c>
      <c r="O799" s="5">
        <v>0.125338</v>
      </c>
      <c r="P799" s="10">
        <v>9.2862939624448484E-2</v>
      </c>
      <c r="Q799" s="18">
        <v>2016</v>
      </c>
      <c r="R799" s="14">
        <v>8.5564931004144404E-2</v>
      </c>
      <c r="S799" s="5">
        <v>9.1059942611576267E-2</v>
      </c>
      <c r="T799" s="5">
        <v>8.739251037466346E-2</v>
      </c>
      <c r="U799" s="5">
        <v>9.0246056066333333E-2</v>
      </c>
      <c r="V799" s="5">
        <v>9.0837660018110444E-2</v>
      </c>
      <c r="W799" s="5">
        <v>9.2417285782377179E-2</v>
      </c>
      <c r="X799" s="5">
        <v>9.0775024998155415E-2</v>
      </c>
      <c r="Y799" s="5">
        <v>8.9545399580797574E-2</v>
      </c>
      <c r="Z799" s="5">
        <v>8.4074770591751127E-2</v>
      </c>
      <c r="AA799" s="5">
        <v>9.4481696202713628E-2</v>
      </c>
    </row>
    <row r="800" spans="1:27" x14ac:dyDescent="0.35">
      <c r="A800" s="61">
        <v>42551</v>
      </c>
      <c r="B800">
        <v>0.2591</v>
      </c>
      <c r="C800" s="1" t="str">
        <f t="shared" si="9"/>
        <v/>
      </c>
      <c r="D800" s="2">
        <v>2016</v>
      </c>
      <c r="E800" s="9">
        <v>7</v>
      </c>
      <c r="F800" s="5">
        <v>-4.0769424238646223E-3</v>
      </c>
      <c r="G800" s="5">
        <v>-1.7890436918687653E-2</v>
      </c>
      <c r="H800" s="5">
        <v>-7.1026728316009504E-3</v>
      </c>
      <c r="I800" s="5">
        <v>-7.5644979926974111E-3</v>
      </c>
      <c r="J800" s="5">
        <v>-7.2793942970145282E-3</v>
      </c>
      <c r="K800" s="5">
        <v>-1.2124333644033512E-2</v>
      </c>
      <c r="L800" s="5">
        <v>-7.270802260171994E-3</v>
      </c>
      <c r="M800" s="5">
        <v>-6.5617856899505E-3</v>
      </c>
      <c r="N800" s="5">
        <v>-5.1720727111380623E-3</v>
      </c>
      <c r="O800" s="5">
        <v>-1.0416999999999999E-2</v>
      </c>
      <c r="P800" s="10">
        <v>-6.5339237395791068E-3</v>
      </c>
      <c r="Q800" s="18">
        <v>2016</v>
      </c>
      <c r="R800" s="14">
        <v>-3.8100936759971902E-3</v>
      </c>
      <c r="S800" s="5">
        <v>-1.9436501832216367E-2</v>
      </c>
      <c r="T800" s="5">
        <v>-6.0623629119843682E-3</v>
      </c>
      <c r="U800" s="5">
        <v>-6.4105646984946403E-3</v>
      </c>
      <c r="V800" s="5">
        <v>-6.4624921404043923E-3</v>
      </c>
      <c r="W800" s="5">
        <v>-1.2458675771424768E-2</v>
      </c>
      <c r="X800" s="5">
        <v>-6.4758021390136705E-3</v>
      </c>
      <c r="Y800" s="5">
        <v>-5.8614591047354359E-3</v>
      </c>
      <c r="Z800" s="5">
        <v>-3.870945967168915E-3</v>
      </c>
      <c r="AA800" s="5">
        <v>-3.8801193482235646E-3</v>
      </c>
    </row>
    <row r="801" spans="1:27" x14ac:dyDescent="0.35">
      <c r="A801" s="61">
        <v>42580</v>
      </c>
      <c r="B801">
        <v>0.28499999999999998</v>
      </c>
      <c r="C801" s="1" t="str">
        <f t="shared" si="9"/>
        <v/>
      </c>
      <c r="D801" s="2">
        <v>2016</v>
      </c>
      <c r="E801" s="9">
        <v>8</v>
      </c>
      <c r="F801" s="5">
        <v>-5.9575326991401008E-2</v>
      </c>
      <c r="G801" s="5">
        <v>-7.3279819516402223E-2</v>
      </c>
      <c r="H801" s="5">
        <v>-5.9632567805332388E-2</v>
      </c>
      <c r="I801" s="5">
        <v>-6.1072917888704822E-2</v>
      </c>
      <c r="J801" s="5">
        <v>-6.182077940784475E-2</v>
      </c>
      <c r="K801" s="5">
        <v>-6.584987040679266E-2</v>
      </c>
      <c r="L801" s="5">
        <v>-6.192764488311045E-2</v>
      </c>
      <c r="M801" s="5">
        <v>-6.2531452083710651E-2</v>
      </c>
      <c r="N801" s="5">
        <v>-5.7920627809398641E-2</v>
      </c>
      <c r="O801" s="5">
        <v>-2.2672000000000001E-2</v>
      </c>
      <c r="P801" s="10">
        <v>-5.211175062336839E-2</v>
      </c>
      <c r="Q801" s="18">
        <v>2016</v>
      </c>
      <c r="R801" s="14">
        <v>-5.2707749176170597E-2</v>
      </c>
      <c r="S801" s="5">
        <v>-7.2306180016047286E-2</v>
      </c>
      <c r="T801" s="5">
        <v>-5.4195304168934713E-2</v>
      </c>
      <c r="U801" s="5">
        <v>-5.5370981272788639E-2</v>
      </c>
      <c r="V801" s="5">
        <v>-5.593124085407556E-2</v>
      </c>
      <c r="W801" s="5">
        <v>-6.1663878106871017E-2</v>
      </c>
      <c r="X801" s="5">
        <v>-5.6022764929505628E-2</v>
      </c>
      <c r="Y801" s="5">
        <v>-5.6597448454312575E-2</v>
      </c>
      <c r="Z801" s="5">
        <v>-5.2204634143262645E-2</v>
      </c>
      <c r="AA801" s="5">
        <v>-4.6673371029837547E-2</v>
      </c>
    </row>
    <row r="802" spans="1:27" x14ac:dyDescent="0.35">
      <c r="A802" s="61">
        <v>42613</v>
      </c>
      <c r="B802">
        <v>0.2878</v>
      </c>
      <c r="C802" s="1" t="str">
        <f t="shared" si="9"/>
        <v/>
      </c>
      <c r="D802" s="2">
        <v>2016</v>
      </c>
      <c r="E802" s="9">
        <v>9</v>
      </c>
      <c r="F802" s="5">
        <v>6.8695184791524593E-4</v>
      </c>
      <c r="G802" s="5">
        <v>-3.0793454562192544E-2</v>
      </c>
      <c r="H802" s="5">
        <v>5.3574894328559299E-3</v>
      </c>
      <c r="I802" s="5">
        <v>7.0317703598094736E-3</v>
      </c>
      <c r="J802" s="5">
        <v>4.6519952896201238E-3</v>
      </c>
      <c r="K802" s="5">
        <v>-1.0027745237219367E-2</v>
      </c>
      <c r="L802" s="5">
        <v>4.4814402628106194E-3</v>
      </c>
      <c r="M802" s="5">
        <v>4.1697092748263871E-3</v>
      </c>
      <c r="N802" s="5">
        <v>7.5612945840052353E-3</v>
      </c>
      <c r="O802" s="5">
        <v>6.4623E-2</v>
      </c>
      <c r="P802" s="10">
        <v>2.0479287874586437E-2</v>
      </c>
      <c r="Q802" s="18">
        <v>2016</v>
      </c>
      <c r="R802" s="14">
        <v>2.162134382223332E-3</v>
      </c>
      <c r="S802" s="5">
        <v>-2.5651773258715371E-2</v>
      </c>
      <c r="T802" s="5">
        <v>7.2763308502995895E-3</v>
      </c>
      <c r="U802" s="5">
        <v>8.5896176927546496E-3</v>
      </c>
      <c r="V802" s="5">
        <v>6.2646706060171496E-3</v>
      </c>
      <c r="W802" s="5">
        <v>-7.1504896581232437E-3</v>
      </c>
      <c r="X802" s="5">
        <v>6.0984041310091722E-3</v>
      </c>
      <c r="Y802" s="5">
        <v>5.8943892014897848E-3</v>
      </c>
      <c r="Z802" s="5">
        <v>9.3113268979118282E-3</v>
      </c>
      <c r="AA802" s="5">
        <v>2.1250559883418771E-2</v>
      </c>
    </row>
    <row r="803" spans="1:27" x14ac:dyDescent="0.35">
      <c r="A803" s="61">
        <v>42643</v>
      </c>
      <c r="B803">
        <v>0.28149999999999997</v>
      </c>
      <c r="C803" s="1" t="str">
        <f t="shared" si="9"/>
        <v/>
      </c>
      <c r="D803" s="2">
        <v>2016</v>
      </c>
      <c r="E803" s="9">
        <v>10</v>
      </c>
      <c r="F803" s="5">
        <v>1.135972761349939E-2</v>
      </c>
      <c r="G803" s="5">
        <v>-3.5460252248764004E-3</v>
      </c>
      <c r="H803" s="5">
        <v>7.4929450686676163E-4</v>
      </c>
      <c r="I803" s="5">
        <v>-8.5859158729335318E-4</v>
      </c>
      <c r="J803" s="5">
        <v>3.2016357842884605E-3</v>
      </c>
      <c r="K803" s="5">
        <v>4.461424909387739E-3</v>
      </c>
      <c r="L803" s="5">
        <v>3.4646236871965792E-3</v>
      </c>
      <c r="M803" s="5">
        <v>4.2279211440634165E-3</v>
      </c>
      <c r="N803" s="5">
        <v>-3.7085199430198241E-3</v>
      </c>
      <c r="O803" s="5">
        <v>-8.4046999999999997E-2</v>
      </c>
      <c r="P803" s="10">
        <v>-1.7411648245351498E-2</v>
      </c>
      <c r="Q803" s="18">
        <v>2016</v>
      </c>
      <c r="R803" s="14">
        <v>1.1635380286071034E-2</v>
      </c>
      <c r="S803" s="5">
        <v>-5.4497393462950242E-3</v>
      </c>
      <c r="T803" s="5">
        <v>1.859620859381449E-3</v>
      </c>
      <c r="U803" s="5">
        <v>3.7622291016168078E-4</v>
      </c>
      <c r="V803" s="5">
        <v>4.0764101616513372E-3</v>
      </c>
      <c r="W803" s="5">
        <v>4.0509423602229358E-3</v>
      </c>
      <c r="X803" s="5">
        <v>4.3162742067245283E-3</v>
      </c>
      <c r="Y803" s="5">
        <v>4.9765330077268183E-3</v>
      </c>
      <c r="Z803" s="5">
        <v>-2.3321654432671268E-3</v>
      </c>
      <c r="AA803" s="5">
        <v>-1.4639488071732279E-2</v>
      </c>
    </row>
    <row r="804" spans="1:27" x14ac:dyDescent="0.35">
      <c r="A804" s="61">
        <v>42674</v>
      </c>
      <c r="B804">
        <v>0.31380000000000002</v>
      </c>
      <c r="C804" s="1" t="str">
        <f t="shared" si="9"/>
        <v/>
      </c>
      <c r="D804" s="2">
        <v>2016</v>
      </c>
      <c r="E804" s="9">
        <v>11</v>
      </c>
      <c r="F804" s="5">
        <v>-6.4512270557707349E-2</v>
      </c>
      <c r="G804" s="5">
        <v>-1.0025399852399705E-2</v>
      </c>
      <c r="H804" s="5">
        <v>-5.4587535360507616E-2</v>
      </c>
      <c r="I804" s="5">
        <v>-5.2724766084748985E-2</v>
      </c>
      <c r="J804" s="5">
        <v>-5.4871390618732967E-2</v>
      </c>
      <c r="K804" s="5">
        <v>-4.2182275106887171E-2</v>
      </c>
      <c r="L804" s="5">
        <v>-5.4947557738058123E-2</v>
      </c>
      <c r="M804" s="5">
        <v>-5.341349679700115E-2</v>
      </c>
      <c r="N804" s="5">
        <v>-4.9212851101246798E-2</v>
      </c>
      <c r="O804" s="5">
        <v>-2.7188E-2</v>
      </c>
      <c r="P804" s="10">
        <v>-4.5963489246220568E-2</v>
      </c>
      <c r="Q804" s="18">
        <v>2016</v>
      </c>
      <c r="R804" s="14">
        <v>-5.7251969297881719E-2</v>
      </c>
      <c r="S804" s="5">
        <v>-8.439262564626869E-3</v>
      </c>
      <c r="T804" s="5">
        <v>-4.8780646943671992E-2</v>
      </c>
      <c r="U804" s="5">
        <v>-4.6656386269529074E-2</v>
      </c>
      <c r="V804" s="5">
        <v>-4.8609647789227863E-2</v>
      </c>
      <c r="W804" s="5">
        <v>-3.7561153787287499E-2</v>
      </c>
      <c r="X804" s="5">
        <v>-4.8669097957624481E-2</v>
      </c>
      <c r="Y804" s="5">
        <v>-4.7100651911224561E-2</v>
      </c>
      <c r="Z804" s="5">
        <v>-4.3133080633824816E-2</v>
      </c>
      <c r="AA804" s="5">
        <v>-4.0237793493577922E-2</v>
      </c>
    </row>
    <row r="805" spans="1:27" x14ac:dyDescent="0.35">
      <c r="A805" s="61">
        <v>42704</v>
      </c>
      <c r="B805">
        <v>0.44269999999999998</v>
      </c>
      <c r="C805" s="1" t="str">
        <f t="shared" si="9"/>
        <v/>
      </c>
      <c r="D805" s="2">
        <v>2016</v>
      </c>
      <c r="E805" s="9">
        <v>12</v>
      </c>
      <c r="F805" s="5">
        <v>4.7883269756930642E-2</v>
      </c>
      <c r="G805" s="5">
        <v>0.12374934437404778</v>
      </c>
      <c r="H805" s="5">
        <v>3.9028126819119359E-2</v>
      </c>
      <c r="I805" s="5">
        <v>3.6837859248935213E-2</v>
      </c>
      <c r="J805" s="5">
        <v>3.9284869584666933E-2</v>
      </c>
      <c r="K805" s="5">
        <v>7.2842029052384724E-2</v>
      </c>
      <c r="L805" s="5">
        <v>3.9354082095280782E-2</v>
      </c>
      <c r="M805" s="5">
        <v>4.0869430924207646E-2</v>
      </c>
      <c r="N805" s="5">
        <v>4.2899942796546853E-2</v>
      </c>
      <c r="O805" s="5">
        <v>1.4847000000000001E-2</v>
      </c>
      <c r="P805" s="10">
        <v>3.0269930133299663E-2</v>
      </c>
      <c r="Q805" s="18">
        <v>2016</v>
      </c>
      <c r="R805" s="14">
        <v>4.9485716531448863E-2</v>
      </c>
      <c r="S805" s="5">
        <v>0.13117070228921773</v>
      </c>
      <c r="T805" s="5">
        <v>4.1076213566983037E-2</v>
      </c>
      <c r="U805" s="5">
        <v>3.8487699936846649E-2</v>
      </c>
      <c r="V805" s="5">
        <v>4.1021563650519628E-2</v>
      </c>
      <c r="W805" s="5">
        <v>7.6410939482645338E-2</v>
      </c>
      <c r="X805" s="5">
        <v>4.1095844520245138E-2</v>
      </c>
      <c r="Y805" s="5">
        <v>4.2711759333910602E-2</v>
      </c>
      <c r="Z805" s="5">
        <v>4.4720613254370489E-2</v>
      </c>
      <c r="AA805" s="5">
        <v>3.1065252296930475E-2</v>
      </c>
    </row>
    <row r="806" spans="1:27" x14ac:dyDescent="0.35">
      <c r="A806" s="61">
        <v>42734</v>
      </c>
      <c r="B806">
        <v>0.49759999999999999</v>
      </c>
      <c r="C806" s="1">
        <f t="shared" si="9"/>
        <v>0.49759999999999999</v>
      </c>
      <c r="D806" s="2">
        <v>2017</v>
      </c>
      <c r="E806" s="9">
        <v>1</v>
      </c>
      <c r="F806" s="5">
        <v>1.2809435449734159E-2</v>
      </c>
      <c r="G806" s="5">
        <v>7.1225358146495457E-2</v>
      </c>
      <c r="H806" s="5">
        <v>1.161695544351074E-2</v>
      </c>
      <c r="I806" s="5">
        <v>1.0856211551037191E-2</v>
      </c>
      <c r="J806" s="5">
        <v>1.2460849129564111E-2</v>
      </c>
      <c r="K806" s="5">
        <v>3.5470068122039886E-2</v>
      </c>
      <c r="L806" s="5">
        <v>1.2538147235073989E-2</v>
      </c>
      <c r="M806" s="5">
        <v>1.3049365413674527E-2</v>
      </c>
      <c r="N806" s="5">
        <v>1.3038381200072406E-2</v>
      </c>
      <c r="O806" s="5">
        <v>-1.5491E-2</v>
      </c>
      <c r="P806" s="10">
        <v>5.4563464092256264E-3</v>
      </c>
      <c r="Q806" s="18">
        <v>2017</v>
      </c>
      <c r="R806" s="14">
        <v>1.2981960357320752E-2</v>
      </c>
      <c r="S806" s="5">
        <v>6.892364069083104E-2</v>
      </c>
      <c r="T806" s="5">
        <v>1.2422575042798117E-2</v>
      </c>
      <c r="U806" s="5">
        <v>1.1731888373035489E-2</v>
      </c>
      <c r="V806" s="5">
        <v>1.2978979841197062E-2</v>
      </c>
      <c r="W806" s="5">
        <v>3.456600926791363E-2</v>
      </c>
      <c r="X806" s="5">
        <v>1.3029169703816186E-2</v>
      </c>
      <c r="Y806" s="5">
        <v>1.3561574022686139E-2</v>
      </c>
      <c r="Z806" s="5">
        <v>1.4216396886586342E-2</v>
      </c>
      <c r="AA806" s="5">
        <v>8.1595935915462613E-3</v>
      </c>
    </row>
    <row r="807" spans="1:27" x14ac:dyDescent="0.35">
      <c r="A807" s="61">
        <v>42766</v>
      </c>
      <c r="B807">
        <v>0.5071</v>
      </c>
      <c r="C807" s="1" t="str">
        <f t="shared" si="9"/>
        <v/>
      </c>
      <c r="D807" s="2">
        <v>2017</v>
      </c>
      <c r="E807" s="9">
        <v>2</v>
      </c>
      <c r="F807" s="5">
        <v>4.6008061147198152E-2</v>
      </c>
      <c r="G807" s="5">
        <v>4.0696415303662602E-2</v>
      </c>
      <c r="H807" s="5">
        <v>4.915183346399403E-2</v>
      </c>
      <c r="I807" s="5">
        <v>4.7069871979271594E-2</v>
      </c>
      <c r="J807" s="5">
        <v>4.8330547860041588E-2</v>
      </c>
      <c r="K807" s="5">
        <v>4.4252376733515425E-2</v>
      </c>
      <c r="L807" s="5">
        <v>4.8441698332650558E-2</v>
      </c>
      <c r="M807" s="5">
        <v>4.7608415676197217E-2</v>
      </c>
      <c r="N807" s="5">
        <v>4.2677387664418372E-2</v>
      </c>
      <c r="O807" s="5">
        <v>6.9930000000000001E-3</v>
      </c>
      <c r="P807" s="10">
        <v>3.789795532100243E-2</v>
      </c>
      <c r="Q807" s="18">
        <v>2017</v>
      </c>
      <c r="R807" s="14">
        <v>5.2464689692010763E-2</v>
      </c>
      <c r="S807" s="5">
        <v>4.0592889825465418E-2</v>
      </c>
      <c r="T807" s="5">
        <v>5.4806333827874504E-2</v>
      </c>
      <c r="U807" s="5">
        <v>5.3018468875211583E-2</v>
      </c>
      <c r="V807" s="5">
        <v>5.4283093575341765E-2</v>
      </c>
      <c r="W807" s="5">
        <v>4.7281446885125686E-2</v>
      </c>
      <c r="X807" s="5">
        <v>5.4411565166810533E-2</v>
      </c>
      <c r="Y807" s="5">
        <v>5.3510366960967407E-2</v>
      </c>
      <c r="Z807" s="5">
        <v>4.8636095499704032E-2</v>
      </c>
      <c r="AA807" s="5">
        <v>4.3292000388246647E-2</v>
      </c>
    </row>
    <row r="808" spans="1:27" x14ac:dyDescent="0.35">
      <c r="A808" s="61">
        <v>42794</v>
      </c>
      <c r="B808">
        <v>0.52129999999999999</v>
      </c>
      <c r="C808" s="1" t="str">
        <f t="shared" si="9"/>
        <v/>
      </c>
      <c r="D808" s="2">
        <v>2017</v>
      </c>
      <c r="E808" s="9">
        <v>3</v>
      </c>
      <c r="F808" s="5">
        <v>-1.0300125210339876E-2</v>
      </c>
      <c r="G808" s="5">
        <v>1.080585831449766E-2</v>
      </c>
      <c r="H808" s="5">
        <v>-9.2399381268114811E-3</v>
      </c>
      <c r="I808" s="5">
        <v>-1.0130311136824789E-2</v>
      </c>
      <c r="J808" s="5">
        <v>-9.511212115983254E-3</v>
      </c>
      <c r="K808" s="5">
        <v>-1.399514813915072E-3</v>
      </c>
      <c r="L808" s="5">
        <v>-9.4595539124769593E-3</v>
      </c>
      <c r="M808" s="5">
        <v>-9.7890358247657641E-3</v>
      </c>
      <c r="N808" s="5">
        <v>-1.1152716289241598E-2</v>
      </c>
      <c r="O808" s="5">
        <v>-2.9513999999999999E-2</v>
      </c>
      <c r="P808" s="10">
        <v>-1.3348711154572245E-2</v>
      </c>
      <c r="Q808" s="18">
        <v>2017</v>
      </c>
      <c r="R808" s="14">
        <v>-7.7399032596577383E-3</v>
      </c>
      <c r="S808" s="5">
        <v>1.8541111540183935E-2</v>
      </c>
      <c r="T808" s="5">
        <v>-6.7453375639934133E-3</v>
      </c>
      <c r="U808" s="5">
        <v>-7.9333355817522225E-3</v>
      </c>
      <c r="V808" s="5">
        <v>-7.0853387033548805E-3</v>
      </c>
      <c r="W808" s="5">
        <v>3.6026031088978562E-3</v>
      </c>
      <c r="X808" s="5">
        <v>-7.0271476023851132E-3</v>
      </c>
      <c r="Y808" s="5">
        <v>-7.2909133412677792E-3</v>
      </c>
      <c r="Z808" s="5">
        <v>-8.9789816063709921E-3</v>
      </c>
      <c r="AA808" s="5">
        <v>-1.1824165403848817E-2</v>
      </c>
    </row>
    <row r="809" spans="1:27" x14ac:dyDescent="0.35">
      <c r="A809" s="61">
        <v>42825</v>
      </c>
      <c r="B809">
        <v>0.73419999999999996</v>
      </c>
      <c r="C809" s="1" t="str">
        <f t="shared" si="9"/>
        <v/>
      </c>
      <c r="D809" s="2">
        <v>2017</v>
      </c>
      <c r="E809" s="9">
        <v>4</v>
      </c>
      <c r="F809" s="5">
        <v>6.1690141125990269E-3</v>
      </c>
      <c r="G809" s="5">
        <v>9.2557398129439375E-2</v>
      </c>
      <c r="H809" s="5">
        <v>6.0236099051018113E-3</v>
      </c>
      <c r="I809" s="5">
        <v>5.8312502932885181E-3</v>
      </c>
      <c r="J809" s="5">
        <v>7.5138134849004092E-3</v>
      </c>
      <c r="K809" s="5">
        <v>4.5796297203446308E-2</v>
      </c>
      <c r="L809" s="5">
        <v>7.5034035070155889E-3</v>
      </c>
      <c r="M809" s="5">
        <v>7.0214607589816043E-3</v>
      </c>
      <c r="N809" s="5">
        <v>6.6546631990307449E-3</v>
      </c>
      <c r="O809" s="5">
        <v>1.1627999999999999E-2</v>
      </c>
      <c r="P809" s="10">
        <v>3.7549604117214689E-3</v>
      </c>
      <c r="Q809" s="18">
        <v>2017</v>
      </c>
      <c r="R809" s="14">
        <v>6.4155672181505762E-3</v>
      </c>
      <c r="S809" s="5">
        <v>9.2264762805419037E-2</v>
      </c>
      <c r="T809" s="5">
        <v>7.1292194870229853E-3</v>
      </c>
      <c r="U809" s="5">
        <v>7.0588759496787272E-3</v>
      </c>
      <c r="V809" s="5">
        <v>8.3620731776804392E-3</v>
      </c>
      <c r="W809" s="5">
        <v>4.5738283877464522E-2</v>
      </c>
      <c r="X809" s="5">
        <v>8.3265755063150655E-3</v>
      </c>
      <c r="Y809" s="5">
        <v>7.7420191926472299E-3</v>
      </c>
      <c r="Z809" s="5">
        <v>8.070927220509002E-3</v>
      </c>
      <c r="AA809" s="5">
        <v>6.7185520929904843E-3</v>
      </c>
    </row>
    <row r="810" spans="1:27" x14ac:dyDescent="0.35">
      <c r="A810" s="61">
        <v>42853</v>
      </c>
      <c r="B810">
        <v>0.79590000000000005</v>
      </c>
      <c r="C810" s="1" t="str">
        <f t="shared" si="9"/>
        <v/>
      </c>
      <c r="D810" s="2">
        <v>2017</v>
      </c>
      <c r="E810" s="9">
        <v>5</v>
      </c>
      <c r="F810" s="5">
        <v>3.4424095851096133E-2</v>
      </c>
      <c r="G810" s="5">
        <v>8.09124886749987E-2</v>
      </c>
      <c r="H810" s="5">
        <v>2.8854294458911259E-2</v>
      </c>
      <c r="I810" s="5">
        <v>2.7375089055643946E-2</v>
      </c>
      <c r="J810" s="5">
        <v>2.8796638967307567E-2</v>
      </c>
      <c r="K810" s="5">
        <v>5.3700076785148244E-2</v>
      </c>
      <c r="L810" s="5">
        <v>2.8786686431499047E-2</v>
      </c>
      <c r="M810" s="5">
        <v>2.8487326283656918E-2</v>
      </c>
      <c r="N810" s="5">
        <v>3.0568431674055912E-2</v>
      </c>
      <c r="O810" s="5">
        <v>3.2714E-2</v>
      </c>
      <c r="P810" s="10">
        <v>2.643849223267395E-2</v>
      </c>
      <c r="Q810" s="18">
        <v>2017</v>
      </c>
      <c r="R810" s="14">
        <v>4.1732352345302121E-2</v>
      </c>
      <c r="S810" s="5">
        <v>8.343307062624998E-2</v>
      </c>
      <c r="T810" s="5">
        <v>3.4636527012358649E-2</v>
      </c>
      <c r="U810" s="5">
        <v>3.3473486972638751E-2</v>
      </c>
      <c r="V810" s="5">
        <v>3.509762262110213E-2</v>
      </c>
      <c r="W810" s="5">
        <v>5.8488363930273367E-2</v>
      </c>
      <c r="X810" s="5">
        <v>3.5103751001007828E-2</v>
      </c>
      <c r="Y810" s="5">
        <v>3.4818399067026419E-2</v>
      </c>
      <c r="Z810" s="5">
        <v>3.6572878958447762E-2</v>
      </c>
      <c r="AA810" s="5">
        <v>3.2230846444971879E-2</v>
      </c>
    </row>
    <row r="811" spans="1:27" x14ac:dyDescent="0.35">
      <c r="A811" s="61">
        <v>42886</v>
      </c>
      <c r="B811">
        <v>0.89329999999999998</v>
      </c>
      <c r="C811" s="1" t="str">
        <f t="shared" ref="C811:C829" si="10">IF(MONTH(A811)=12,B811,"")</f>
        <v/>
      </c>
      <c r="D811" s="2">
        <v>2017</v>
      </c>
      <c r="E811" s="9">
        <v>6</v>
      </c>
      <c r="F811" s="5">
        <v>-2.9844633383926254E-2</v>
      </c>
      <c r="G811" s="5">
        <v>-5.051860056542358E-2</v>
      </c>
      <c r="H811" s="5">
        <v>-3.0596899863082665E-2</v>
      </c>
      <c r="I811" s="5">
        <v>-2.9497153512522627E-2</v>
      </c>
      <c r="J811" s="5">
        <v>-2.9334001529103627E-2</v>
      </c>
      <c r="K811" s="5">
        <v>-3.9476188339529393E-2</v>
      </c>
      <c r="L811" s="5">
        <v>-2.9284354430430933E-2</v>
      </c>
      <c r="M811" s="5">
        <v>-2.8830898148677089E-2</v>
      </c>
      <c r="N811" s="5">
        <v>-3.1501355640091107E-2</v>
      </c>
      <c r="O811" s="5">
        <v>-4.8800999999999997E-2</v>
      </c>
      <c r="P811" s="10">
        <v>-3.3559388924204611E-2</v>
      </c>
      <c r="Q811" s="18">
        <v>2017</v>
      </c>
      <c r="R811" s="14">
        <v>-2.8430883861260112E-2</v>
      </c>
      <c r="S811" s="5">
        <v>-4.7103271699559177E-2</v>
      </c>
      <c r="T811" s="5">
        <v>-2.8730628365432043E-2</v>
      </c>
      <c r="U811" s="5">
        <v>-2.800060982896399E-2</v>
      </c>
      <c r="V811" s="5">
        <v>-2.779290854176562E-2</v>
      </c>
      <c r="W811" s="5">
        <v>-3.7168340968863317E-2</v>
      </c>
      <c r="X811" s="5">
        <v>-2.7739020678536511E-2</v>
      </c>
      <c r="Y811" s="5">
        <v>-2.7182384040009454E-2</v>
      </c>
      <c r="Z811" s="5">
        <v>-2.9837998404110846E-2</v>
      </c>
      <c r="AA811" s="5">
        <v>-3.2818275293553377E-2</v>
      </c>
    </row>
    <row r="812" spans="1:27" x14ac:dyDescent="0.35">
      <c r="A812" s="61">
        <v>42916</v>
      </c>
      <c r="B812">
        <v>0.98750000000000004</v>
      </c>
      <c r="C812" s="1" t="str">
        <f t="shared" si="10"/>
        <v/>
      </c>
      <c r="D812" s="2">
        <v>2017</v>
      </c>
      <c r="E812" s="9">
        <v>7</v>
      </c>
      <c r="F812" s="5">
        <v>2.7332326323437371E-2</v>
      </c>
      <c r="G812" s="5">
        <v>2.4481069186786917E-2</v>
      </c>
      <c r="H812" s="5">
        <v>2.8807055082442697E-2</v>
      </c>
      <c r="I812" s="5">
        <v>3.0078713333759943E-2</v>
      </c>
      <c r="J812" s="5">
        <v>2.8388904360270875E-2</v>
      </c>
      <c r="K812" s="5">
        <v>2.5635647124271833E-2</v>
      </c>
      <c r="L812" s="5">
        <v>2.8467746575253257E-2</v>
      </c>
      <c r="M812" s="5">
        <v>2.9603691575495833E-2</v>
      </c>
      <c r="N812" s="5">
        <v>3.0899914716922588E-2</v>
      </c>
      <c r="O812" s="5">
        <v>6.3010000000000002E-3</v>
      </c>
      <c r="P812" s="10">
        <v>3.3075344520946945E-2</v>
      </c>
      <c r="Q812" s="18">
        <v>2017</v>
      </c>
      <c r="R812" s="14">
        <v>2.7461793918239653E-2</v>
      </c>
      <c r="S812" s="5">
        <v>2.4617781720592844E-2</v>
      </c>
      <c r="T812" s="5">
        <v>2.8890923961407362E-2</v>
      </c>
      <c r="U812" s="5">
        <v>3.0493718059096418E-2</v>
      </c>
      <c r="V812" s="5">
        <v>2.8775632287456124E-2</v>
      </c>
      <c r="W812" s="5">
        <v>2.5755867314697034E-2</v>
      </c>
      <c r="X812" s="5">
        <v>2.8855854917976237E-2</v>
      </c>
      <c r="Y812" s="5">
        <v>2.984796925462178E-2</v>
      </c>
      <c r="Z812" s="5">
        <v>3.1253273117766149E-2</v>
      </c>
      <c r="AA812" s="5">
        <v>3.3489857173285981E-2</v>
      </c>
    </row>
    <row r="813" spans="1:27" x14ac:dyDescent="0.35">
      <c r="A813" s="61">
        <v>42947</v>
      </c>
      <c r="B813">
        <v>1.0705</v>
      </c>
      <c r="C813" s="1" t="str">
        <f t="shared" si="10"/>
        <v/>
      </c>
      <c r="D813" s="2">
        <v>2017</v>
      </c>
      <c r="E813" s="9">
        <v>8</v>
      </c>
      <c r="F813" s="5">
        <v>2.1973101197971853E-2</v>
      </c>
      <c r="G813" s="5">
        <v>3.3749208827198944E-2</v>
      </c>
      <c r="H813" s="5">
        <v>1.2890011603482961E-2</v>
      </c>
      <c r="I813" s="5">
        <v>2.0893950552925627E-2</v>
      </c>
      <c r="J813" s="5">
        <v>2.1161232823633368E-2</v>
      </c>
      <c r="K813" s="5">
        <v>2.9640771672798751E-2</v>
      </c>
      <c r="L813" s="5">
        <v>2.1278872900234322E-2</v>
      </c>
      <c r="M813" s="5">
        <v>2.096444381462716E-2</v>
      </c>
      <c r="N813" s="5">
        <v>2.0824437146771301E-2</v>
      </c>
      <c r="O813" s="5">
        <v>-1.2522E-2</v>
      </c>
      <c r="P813" s="10">
        <v>1.448985076660223E-2</v>
      </c>
      <c r="Q813" s="18">
        <v>2017</v>
      </c>
      <c r="R813" s="14">
        <v>2.9510086149451793E-2</v>
      </c>
      <c r="S813" s="5">
        <v>3.954743878789823E-2</v>
      </c>
      <c r="T813" s="5">
        <v>2.1403832106658981E-2</v>
      </c>
      <c r="U813" s="5">
        <v>2.7812070092230409E-2</v>
      </c>
      <c r="V813" s="5">
        <v>2.7843945962148214E-2</v>
      </c>
      <c r="W813" s="5">
        <v>3.5650853144652897E-2</v>
      </c>
      <c r="X813" s="5">
        <v>2.7947401204779072E-2</v>
      </c>
      <c r="Y813" s="5">
        <v>2.7483950520220877E-2</v>
      </c>
      <c r="Z813" s="5">
        <v>2.7889019355602011E-2</v>
      </c>
      <c r="AA813" s="5">
        <v>2.3026135856622693E-2</v>
      </c>
    </row>
    <row r="814" spans="1:27" x14ac:dyDescent="0.35">
      <c r="A814" s="61">
        <v>42978</v>
      </c>
      <c r="B814">
        <v>1.0229999999999999</v>
      </c>
      <c r="C814" s="1" t="str">
        <f t="shared" si="10"/>
        <v/>
      </c>
      <c r="D814" s="2">
        <v>2017</v>
      </c>
      <c r="E814" s="9">
        <v>9</v>
      </c>
      <c r="F814" s="5">
        <v>-2.3483733825688063E-2</v>
      </c>
      <c r="G814" s="5">
        <v>-2.06796440627353E-2</v>
      </c>
      <c r="H814" s="5">
        <v>-1.9240612730336695E-2</v>
      </c>
      <c r="I814" s="5">
        <v>-2.4092637598559792E-2</v>
      </c>
      <c r="J814" s="5">
        <v>-2.3934643791787936E-2</v>
      </c>
      <c r="K814" s="5">
        <v>-2.2393871610134349E-2</v>
      </c>
      <c r="L814" s="5">
        <v>-2.4009350850641452E-2</v>
      </c>
      <c r="M814" s="5">
        <v>-2.3744934503742283E-2</v>
      </c>
      <c r="N814" s="5">
        <v>-2.2767018901204361E-2</v>
      </c>
      <c r="O814" s="5">
        <v>-1.812E-3</v>
      </c>
      <c r="P814" s="10">
        <v>-2.3576417968339619E-2</v>
      </c>
      <c r="Q814" s="18">
        <v>2017</v>
      </c>
      <c r="R814" s="14">
        <v>-2.226424451962274E-2</v>
      </c>
      <c r="S814" s="5">
        <v>-1.8776121914844172E-2</v>
      </c>
      <c r="T814" s="5">
        <v>-1.813929896398523E-2</v>
      </c>
      <c r="U814" s="5">
        <v>-2.2643627052783874E-2</v>
      </c>
      <c r="V814" s="5">
        <v>-2.2367704038796312E-2</v>
      </c>
      <c r="W814" s="5">
        <v>-2.0599421077871008E-2</v>
      </c>
      <c r="X814" s="5">
        <v>-2.2437392598543798E-2</v>
      </c>
      <c r="Y814" s="5">
        <v>-2.1901094761051836E-2</v>
      </c>
      <c r="Z814" s="5">
        <v>-2.1129159028277611E-2</v>
      </c>
      <c r="AA814" s="5">
        <v>-2.285518479169418E-2</v>
      </c>
    </row>
    <row r="815" spans="1:27" x14ac:dyDescent="0.35">
      <c r="A815" s="61">
        <v>43007</v>
      </c>
      <c r="B815">
        <v>1.0286</v>
      </c>
      <c r="C815" s="1" t="str">
        <f t="shared" si="10"/>
        <v/>
      </c>
      <c r="D815" s="2">
        <v>2017</v>
      </c>
      <c r="E815" s="9">
        <v>10</v>
      </c>
      <c r="F815" s="5">
        <v>4.5791712436228947E-2</v>
      </c>
      <c r="G815" s="5">
        <v>4.1843968329097536E-2</v>
      </c>
      <c r="H815" s="5">
        <v>1.7159454578054158E-2</v>
      </c>
      <c r="I815" s="5">
        <v>3.6389407573326836E-2</v>
      </c>
      <c r="J815" s="5">
        <v>3.8268390561708346E-2</v>
      </c>
      <c r="K815" s="5">
        <v>4.689713237200388E-2</v>
      </c>
      <c r="L815" s="5">
        <v>3.8522788463749388E-2</v>
      </c>
      <c r="M815" s="5">
        <v>3.6892822070777917E-2</v>
      </c>
      <c r="N815" s="5">
        <v>2.8362063092682778E-2</v>
      </c>
      <c r="O815" s="5">
        <v>-3.5389999999999998E-2</v>
      </c>
      <c r="P815" s="10">
        <v>2.7616498314763257E-2</v>
      </c>
      <c r="Q815" s="18">
        <v>2017</v>
      </c>
      <c r="R815" s="14">
        <v>4.608823128733202E-2</v>
      </c>
      <c r="S815" s="5">
        <v>4.0855200293994344E-2</v>
      </c>
      <c r="T815" s="5">
        <v>2.0928164379840821E-2</v>
      </c>
      <c r="U815" s="5">
        <v>3.7745670337149616E-2</v>
      </c>
      <c r="V815" s="5">
        <v>3.9282343799010092E-2</v>
      </c>
      <c r="W815" s="5">
        <v>4.6254469158732346E-2</v>
      </c>
      <c r="X815" s="5">
        <v>3.9503146397258077E-2</v>
      </c>
      <c r="Y815" s="5">
        <v>3.7688504393694332E-2</v>
      </c>
      <c r="Z815" s="5">
        <v>2.9741687801277415E-2</v>
      </c>
      <c r="AA815" s="5">
        <v>3.0644436960171207E-2</v>
      </c>
    </row>
    <row r="816" spans="1:27" x14ac:dyDescent="0.35">
      <c r="A816" s="61">
        <v>43039</v>
      </c>
      <c r="B816">
        <v>1.0791999999999999</v>
      </c>
      <c r="C816" s="1" t="str">
        <f t="shared" si="10"/>
        <v/>
      </c>
      <c r="D816" s="2">
        <v>2017</v>
      </c>
      <c r="E816" s="9">
        <v>11</v>
      </c>
      <c r="F816" s="5">
        <v>2.1836686986324204E-2</v>
      </c>
      <c r="G816" s="5">
        <v>2.8594140712554464E-2</v>
      </c>
      <c r="H816" s="5">
        <v>1.70022013206408E-2</v>
      </c>
      <c r="I816" s="5">
        <v>2.3879154475765867E-2</v>
      </c>
      <c r="J816" s="5">
        <v>2.3710715397758535E-2</v>
      </c>
      <c r="K816" s="5">
        <v>2.9714188528185258E-2</v>
      </c>
      <c r="L816" s="5">
        <v>2.3801868266206443E-2</v>
      </c>
      <c r="M816" s="5">
        <v>2.4097871523681719E-2</v>
      </c>
      <c r="N816" s="5">
        <v>2.0620657082853086E-2</v>
      </c>
      <c r="O816" s="5">
        <v>-4.7039999999999998E-3</v>
      </c>
      <c r="P816" s="10">
        <v>1.9566006130545335E-2</v>
      </c>
      <c r="Q816" s="18">
        <v>2017</v>
      </c>
      <c r="R816" s="14">
        <v>2.8940239551383074E-2</v>
      </c>
      <c r="S816" s="5">
        <v>3.5281187778396145E-2</v>
      </c>
      <c r="T816" s="5">
        <v>2.1698876628173863E-2</v>
      </c>
      <c r="U816" s="5">
        <v>2.9653374687541333E-2</v>
      </c>
      <c r="V816" s="5">
        <v>2.9564364730005822E-2</v>
      </c>
      <c r="W816" s="5">
        <v>3.6245059086329655E-2</v>
      </c>
      <c r="X816" s="5">
        <v>2.9675689369490128E-2</v>
      </c>
      <c r="Y816" s="5">
        <v>2.9883955771367484E-2</v>
      </c>
      <c r="Z816" s="5">
        <v>2.6499981254277907E-2</v>
      </c>
      <c r="AA816" s="5">
        <v>2.5329830885153122E-2</v>
      </c>
    </row>
    <row r="817" spans="1:27" x14ac:dyDescent="0.35">
      <c r="A817" s="61">
        <v>43069</v>
      </c>
      <c r="B817">
        <v>1.2339</v>
      </c>
      <c r="C817" s="1" t="str">
        <f t="shared" si="10"/>
        <v/>
      </c>
      <c r="D817" s="2">
        <v>2017</v>
      </c>
      <c r="E817" s="9">
        <v>12</v>
      </c>
      <c r="F817" s="5">
        <v>-5.4390384388117122E-2</v>
      </c>
      <c r="G817" s="5">
        <v>-5.1144741739323978E-2</v>
      </c>
      <c r="H817" s="5">
        <v>-3.8101629157634785E-2</v>
      </c>
      <c r="I817" s="5">
        <v>-5.4861249079486377E-2</v>
      </c>
      <c r="J817" s="5">
        <v>-5.6473351345448924E-2</v>
      </c>
      <c r="K817" s="5">
        <v>-4.6691474284518003E-2</v>
      </c>
      <c r="L817" s="5">
        <v>-5.6723160664150278E-2</v>
      </c>
      <c r="M817" s="5">
        <v>-5.9032190857692783E-2</v>
      </c>
      <c r="N817" s="5">
        <v>-6.0134843090677653E-2</v>
      </c>
      <c r="O817" s="5">
        <v>2.3629000000000001E-2</v>
      </c>
      <c r="P817" s="10">
        <v>-4.9371330208992779E-2</v>
      </c>
      <c r="Q817" s="18">
        <v>2017</v>
      </c>
      <c r="R817" s="14">
        <v>-5.3513482379487401E-2</v>
      </c>
      <c r="S817" s="5">
        <v>-4.9805191024108984E-2</v>
      </c>
      <c r="T817" s="5">
        <v>-3.7149077493061705E-2</v>
      </c>
      <c r="U817" s="5">
        <v>-5.3778510247770389E-2</v>
      </c>
      <c r="V817" s="5">
        <v>-5.5314233767006088E-2</v>
      </c>
      <c r="W817" s="5">
        <v>-4.5384731615139229E-2</v>
      </c>
      <c r="X817" s="5">
        <v>-5.5562126975611068E-2</v>
      </c>
      <c r="Y817" s="5">
        <v>-5.7708926838097058E-2</v>
      </c>
      <c r="Z817" s="5">
        <v>-5.8996673661547913E-2</v>
      </c>
      <c r="AA817" s="5">
        <v>-4.8805838071272332E-2</v>
      </c>
    </row>
    <row r="818" spans="1:27" x14ac:dyDescent="0.35">
      <c r="A818" s="61">
        <v>43098</v>
      </c>
      <c r="B818">
        <v>1.3210999999999999</v>
      </c>
      <c r="C818" s="1">
        <f t="shared" si="10"/>
        <v>1.3210999999999999</v>
      </c>
      <c r="D818" s="2">
        <v>2018</v>
      </c>
      <c r="E818" s="9">
        <v>1</v>
      </c>
      <c r="F818" s="5">
        <v>-3.2021136106168066E-2</v>
      </c>
      <c r="G818" s="5">
        <v>-5.1233198299917571E-2</v>
      </c>
      <c r="H818" s="5">
        <v>1.7315209294294531E-2</v>
      </c>
      <c r="I818" s="5">
        <v>-2.0119464101725954E-2</v>
      </c>
      <c r="J818" s="5">
        <v>-2.741733018771118E-2</v>
      </c>
      <c r="K818" s="5">
        <v>-4.6235318428830226E-2</v>
      </c>
      <c r="L818" s="5">
        <v>-2.7738235867532841E-2</v>
      </c>
      <c r="M818" s="5">
        <v>-2.7543357056031358E-2</v>
      </c>
      <c r="N818" s="5">
        <v>-1.5901177582165374E-2</v>
      </c>
      <c r="O818" s="5">
        <v>6.7405000000000007E-2</v>
      </c>
      <c r="P818" s="10">
        <v>7.2989296147155805E-3</v>
      </c>
      <c r="Q818" s="18">
        <v>2018</v>
      </c>
      <c r="R818" s="14">
        <v>-3.1864537517367071E-2</v>
      </c>
      <c r="S818" s="5">
        <v>-5.2589617628669837E-2</v>
      </c>
      <c r="T818" s="5">
        <v>2.1496452122210075E-2</v>
      </c>
      <c r="U818" s="5">
        <v>-1.8973940800848257E-2</v>
      </c>
      <c r="V818" s="5">
        <v>-2.6645911689612008E-2</v>
      </c>
      <c r="W818" s="5">
        <v>-4.7151933580927508E-2</v>
      </c>
      <c r="X818" s="5">
        <v>-2.7006863886726719E-2</v>
      </c>
      <c r="Y818" s="5">
        <v>-2.6847452945109946E-2</v>
      </c>
      <c r="Z818" s="5">
        <v>-1.4687967872972326E-2</v>
      </c>
      <c r="AA818" s="5">
        <v>1.0320098333103375E-2</v>
      </c>
    </row>
    <row r="819" spans="1:27" x14ac:dyDescent="0.35">
      <c r="A819" s="61">
        <v>43131</v>
      </c>
      <c r="B819">
        <v>1.4182999999999999</v>
      </c>
      <c r="C819" s="1" t="str">
        <f t="shared" si="10"/>
        <v/>
      </c>
      <c r="D819" s="2">
        <v>2018</v>
      </c>
      <c r="E819" s="9">
        <v>2</v>
      </c>
      <c r="F819" s="5">
        <v>-4.2815467306157116E-2</v>
      </c>
      <c r="G819" s="5">
        <v>-4.6909358387508815E-2</v>
      </c>
      <c r="H819" s="5">
        <v>-4.6603638856961296E-2</v>
      </c>
      <c r="I819" s="5">
        <v>-4.4993460002774793E-2</v>
      </c>
      <c r="J819" s="5">
        <v>-4.4582736266584232E-2</v>
      </c>
      <c r="K819" s="5">
        <v>-4.5792131745307343E-2</v>
      </c>
      <c r="L819" s="5">
        <v>-4.452660951997936E-2</v>
      </c>
      <c r="M819" s="5">
        <v>-4.4282164728679692E-2</v>
      </c>
      <c r="N819" s="5">
        <v>-4.5012858981039204E-2</v>
      </c>
      <c r="O819" s="5">
        <v>-5.9688999999999999E-2</v>
      </c>
      <c r="P819" s="10">
        <v>-4.32846475740137E-2</v>
      </c>
      <c r="Q819" s="18">
        <v>2018</v>
      </c>
      <c r="R819" s="14">
        <v>-3.5982112593328397E-2</v>
      </c>
      <c r="S819" s="5">
        <v>-4.0470474616887596E-2</v>
      </c>
      <c r="T819" s="5">
        <v>-4.2080340913553289E-2</v>
      </c>
      <c r="U819" s="5">
        <v>-3.8944444685724493E-2</v>
      </c>
      <c r="V819" s="5">
        <v>-3.8631147768500844E-2</v>
      </c>
      <c r="W819" s="5">
        <v>-3.9989225533048026E-2</v>
      </c>
      <c r="X819" s="5">
        <v>-3.8551640060311386E-2</v>
      </c>
      <c r="Y819" s="5">
        <v>-3.8525622956395958E-2</v>
      </c>
      <c r="Z819" s="5">
        <v>-3.8633292768370832E-2</v>
      </c>
      <c r="AA819" s="5">
        <v>-3.7429235140831262E-2</v>
      </c>
    </row>
    <row r="820" spans="1:27" x14ac:dyDescent="0.35">
      <c r="A820" s="61">
        <v>43159</v>
      </c>
      <c r="B820">
        <v>1.5767</v>
      </c>
      <c r="C820" s="1" t="str">
        <f t="shared" si="10"/>
        <v/>
      </c>
      <c r="D820" s="2">
        <v>2018</v>
      </c>
      <c r="E820" s="9">
        <v>3</v>
      </c>
      <c r="F820" s="5">
        <v>3.1839921144138417E-2</v>
      </c>
      <c r="G820" s="5">
        <v>2.3499320665754178E-2</v>
      </c>
      <c r="H820" s="5">
        <v>3.9577097272306683E-2</v>
      </c>
      <c r="I820" s="5">
        <v>3.5441691453233483E-2</v>
      </c>
      <c r="J820" s="5">
        <v>3.3113830588282607E-2</v>
      </c>
      <c r="K820" s="5">
        <v>2.3551380350057414E-2</v>
      </c>
      <c r="L820" s="5">
        <v>3.3066719606703786E-2</v>
      </c>
      <c r="M820" s="5">
        <v>3.3866189029480832E-2</v>
      </c>
      <c r="N820" s="5">
        <v>3.7658733800017247E-2</v>
      </c>
      <c r="O820" s="5">
        <v>4.5997999999999997E-2</v>
      </c>
      <c r="P820" s="10">
        <v>3.6139722243487063E-2</v>
      </c>
      <c r="Q820" s="18">
        <v>2018</v>
      </c>
      <c r="R820" s="14">
        <v>3.4118088175819829E-2</v>
      </c>
      <c r="S820" s="5">
        <v>2.6360878426822349E-2</v>
      </c>
      <c r="T820" s="5">
        <v>4.1010386586839365E-2</v>
      </c>
      <c r="U820" s="5">
        <v>3.7384784267235197E-2</v>
      </c>
      <c r="V820" s="5">
        <v>3.5384662059473951E-2</v>
      </c>
      <c r="W820" s="5">
        <v>2.6811339942792133E-2</v>
      </c>
      <c r="X820" s="5">
        <v>3.5345470485291845E-2</v>
      </c>
      <c r="Y820" s="5">
        <v>3.6290589135097515E-2</v>
      </c>
      <c r="Z820" s="5">
        <v>3.9316498628906668E-2</v>
      </c>
      <c r="AA820" s="5">
        <v>3.7436507543560163E-2</v>
      </c>
    </row>
    <row r="821" spans="1:27" x14ac:dyDescent="0.35">
      <c r="A821" s="61">
        <v>43189</v>
      </c>
      <c r="B821">
        <v>1.706</v>
      </c>
      <c r="C821" s="1" t="str">
        <f t="shared" si="10"/>
        <v/>
      </c>
      <c r="D821" s="2">
        <v>2018</v>
      </c>
      <c r="E821" s="9">
        <v>4</v>
      </c>
      <c r="F821" s="5">
        <v>1.8696149862758162E-2</v>
      </c>
      <c r="G821" s="5">
        <v>-7.1185768576079523E-3</v>
      </c>
      <c r="H821" s="5">
        <v>3.3108344226955473E-2</v>
      </c>
      <c r="I821" s="5">
        <v>2.3111778617227376E-2</v>
      </c>
      <c r="J821" s="5">
        <v>2.3515154315795907E-2</v>
      </c>
      <c r="K821" s="5">
        <v>4.9717003878631356E-3</v>
      </c>
      <c r="L821" s="5">
        <v>2.3318927117570394E-2</v>
      </c>
      <c r="M821" s="5">
        <v>2.4601021538647273E-2</v>
      </c>
      <c r="N821" s="5">
        <v>1.9276233184343728E-2</v>
      </c>
      <c r="O821" s="5">
        <v>7.6517000000000002E-2</v>
      </c>
      <c r="P821" s="10">
        <v>2.8527613456074751E-2</v>
      </c>
      <c r="Q821" s="18">
        <v>2018</v>
      </c>
      <c r="R821" s="14">
        <v>1.9019505105635343E-2</v>
      </c>
      <c r="S821" s="5">
        <v>-8.4919089363152817E-3</v>
      </c>
      <c r="T821" s="5">
        <v>3.7282805303313363E-2</v>
      </c>
      <c r="U821" s="5">
        <v>2.4631188984394169E-2</v>
      </c>
      <c r="V821" s="5">
        <v>2.4646532022769646E-2</v>
      </c>
      <c r="W821" s="5">
        <v>4.0973905594157431E-3</v>
      </c>
      <c r="X821" s="5">
        <v>2.4410364244233651E-2</v>
      </c>
      <c r="Y821" s="5">
        <v>2.5469444815069457E-2</v>
      </c>
      <c r="Z821" s="5">
        <v>2.0830020234708955E-2</v>
      </c>
      <c r="AA821" s="5">
        <v>3.1890554297934914E-2</v>
      </c>
    </row>
    <row r="822" spans="1:27" x14ac:dyDescent="0.35">
      <c r="A822" s="61">
        <v>43220</v>
      </c>
      <c r="B822">
        <v>1.7648999999999999</v>
      </c>
      <c r="C822" s="1" t="str">
        <f t="shared" si="10"/>
        <v/>
      </c>
      <c r="D822" s="2">
        <v>2018</v>
      </c>
      <c r="E822" s="9">
        <v>5</v>
      </c>
      <c r="F822" s="5">
        <v>-1.159596966875431E-2</v>
      </c>
      <c r="G822" s="5">
        <v>-9.9585493017004794E-3</v>
      </c>
      <c r="H822" s="5">
        <v>1.2030851691031751E-2</v>
      </c>
      <c r="I822" s="5">
        <v>-6.1105984027033013E-3</v>
      </c>
      <c r="J822" s="5">
        <v>-1.0325478319472328E-2</v>
      </c>
      <c r="K822" s="5">
        <v>-1.3220817995132281E-2</v>
      </c>
      <c r="L822" s="5">
        <v>-1.0527975329326627E-2</v>
      </c>
      <c r="M822" s="5">
        <v>-1.182967174023233E-2</v>
      </c>
      <c r="N822" s="5">
        <v>1.6764384299218027E-4</v>
      </c>
      <c r="O822" s="5">
        <v>4.1667000000000003E-2</v>
      </c>
      <c r="P822" s="10">
        <v>6.2384364677170612E-3</v>
      </c>
      <c r="Q822" s="18">
        <v>2018</v>
      </c>
      <c r="R822" s="14">
        <v>-4.8978808826310978E-3</v>
      </c>
      <c r="S822" s="5">
        <v>-3.5019629047751662E-3</v>
      </c>
      <c r="T822" s="5">
        <v>1.6583014920425406E-2</v>
      </c>
      <c r="U822" s="5">
        <v>-3.3495733774296368E-4</v>
      </c>
      <c r="V822" s="5">
        <v>-4.5003817340207907E-3</v>
      </c>
      <c r="W822" s="5">
        <v>-7.3625585699989265E-3</v>
      </c>
      <c r="X822" s="5">
        <v>-4.6832999254037434E-3</v>
      </c>
      <c r="Y822" s="5">
        <v>-5.9742568214690844E-3</v>
      </c>
      <c r="Z822" s="5">
        <v>6.2764849680138589E-3</v>
      </c>
      <c r="AA822" s="5">
        <v>1.2163644575981413E-2</v>
      </c>
    </row>
    <row r="823" spans="1:27" x14ac:dyDescent="0.35">
      <c r="A823" s="61">
        <v>43251</v>
      </c>
      <c r="B823">
        <v>1.8780000000000001</v>
      </c>
      <c r="C823" s="1" t="str">
        <f t="shared" si="10"/>
        <v/>
      </c>
      <c r="D823" s="2">
        <v>2018</v>
      </c>
      <c r="E823" s="9">
        <v>6</v>
      </c>
      <c r="F823" s="5">
        <v>2.5763524900328062E-2</v>
      </c>
      <c r="G823" s="5">
        <v>2.4331695685838085E-2</v>
      </c>
      <c r="H823" s="5">
        <v>3.8665622805631669E-2</v>
      </c>
      <c r="I823" s="5">
        <v>3.0178664080109031E-2</v>
      </c>
      <c r="J823" s="5">
        <v>2.8336064607260413E-2</v>
      </c>
      <c r="K823" s="5">
        <v>2.3044928377202203E-2</v>
      </c>
      <c r="L823" s="5">
        <v>2.8240001631430776E-2</v>
      </c>
      <c r="M823" s="5">
        <v>2.7424183687736428E-2</v>
      </c>
      <c r="N823" s="5">
        <v>3.1002441064340913E-2</v>
      </c>
      <c r="O823" s="5">
        <v>5.1764999999999999E-2</v>
      </c>
      <c r="P823" s="10">
        <v>3.8931105485597466E-2</v>
      </c>
      <c r="Q823" s="18">
        <v>2018</v>
      </c>
      <c r="R823" s="14">
        <v>2.8090458335730501E-2</v>
      </c>
      <c r="S823" s="5">
        <v>2.7404348191016926E-2</v>
      </c>
      <c r="T823" s="5">
        <v>4.0164089373252866E-2</v>
      </c>
      <c r="U823" s="5">
        <v>3.2121502352220423E-2</v>
      </c>
      <c r="V823" s="5">
        <v>3.0470239034833927E-2</v>
      </c>
      <c r="W823" s="5">
        <v>2.6335038498690649E-2</v>
      </c>
      <c r="X823" s="5">
        <v>3.0381938763590691E-2</v>
      </c>
      <c r="Y823" s="5">
        <v>2.9644168032573803E-2</v>
      </c>
      <c r="Z823" s="5">
        <v>3.27345176742911E-2</v>
      </c>
      <c r="AA823" s="5">
        <v>3.9831468314755265E-2</v>
      </c>
    </row>
    <row r="824" spans="1:27" x14ac:dyDescent="0.35">
      <c r="A824" s="61">
        <v>43280</v>
      </c>
      <c r="B824">
        <v>1.915</v>
      </c>
      <c r="C824" s="1" t="str">
        <f t="shared" si="10"/>
        <v/>
      </c>
      <c r="D824" s="2">
        <v>2018</v>
      </c>
      <c r="E824" s="9">
        <v>7</v>
      </c>
      <c r="F824" s="5">
        <v>1.8381680567512184E-2</v>
      </c>
      <c r="G824" s="5">
        <v>9.0410728569083696E-3</v>
      </c>
      <c r="H824" s="5">
        <v>1.3394768155900129E-2</v>
      </c>
      <c r="I824" s="5">
        <v>1.3275646914149564E-2</v>
      </c>
      <c r="J824" s="5">
        <v>1.658339470748043E-2</v>
      </c>
      <c r="K824" s="5">
        <v>1.1976332648464802E-2</v>
      </c>
      <c r="L824" s="5">
        <v>1.6653232114124925E-2</v>
      </c>
      <c r="M824" s="5">
        <v>1.8214017291076034E-2</v>
      </c>
      <c r="N824" s="5">
        <v>1.5513911265198872E-2</v>
      </c>
      <c r="O824" s="5">
        <v>-3.7290000000000001E-3</v>
      </c>
      <c r="P824" s="10">
        <v>1.229651250446992E-2</v>
      </c>
      <c r="Q824" s="18">
        <v>2018</v>
      </c>
      <c r="R824" s="14">
        <v>1.8531544834787216E-2</v>
      </c>
      <c r="S824" s="5">
        <v>8.9725665452620538E-3</v>
      </c>
      <c r="T824" s="5">
        <v>1.3529444077645799E-2</v>
      </c>
      <c r="U824" s="5">
        <v>1.3753944183362097E-2</v>
      </c>
      <c r="V824" s="5">
        <v>1.7015590784744936E-2</v>
      </c>
      <c r="W824" s="5">
        <v>1.1915444417553822E-2</v>
      </c>
      <c r="X824" s="5">
        <v>1.7086914153711094E-2</v>
      </c>
      <c r="Y824" s="5">
        <v>1.8409384622383434E-2</v>
      </c>
      <c r="Z824" s="5">
        <v>1.5862279394770508E-2</v>
      </c>
      <c r="AA824" s="5">
        <v>1.2709000736106014E-2</v>
      </c>
    </row>
    <row r="825" spans="1:27" x14ac:dyDescent="0.35">
      <c r="A825" s="61">
        <v>43312</v>
      </c>
      <c r="B825">
        <v>1.9710000000000001</v>
      </c>
      <c r="C825" s="1" t="str">
        <f t="shared" si="10"/>
        <v/>
      </c>
      <c r="D825" s="2">
        <v>2018</v>
      </c>
      <c r="E825" s="9">
        <v>8</v>
      </c>
      <c r="F825" s="5">
        <v>-1.8057572110312622E-3</v>
      </c>
      <c r="G825" s="5">
        <v>-2.0916478211063218E-2</v>
      </c>
      <c r="H825" s="5">
        <v>1.139114736761072E-2</v>
      </c>
      <c r="I825" s="5">
        <v>8.1497465542878685E-3</v>
      </c>
      <c r="J825" s="5">
        <v>3.463862581077194E-3</v>
      </c>
      <c r="K825" s="5">
        <v>-2.1904654310185196E-2</v>
      </c>
      <c r="L825" s="5">
        <v>3.4503144142776785E-3</v>
      </c>
      <c r="M825" s="5">
        <v>9.0338197979867696E-4</v>
      </c>
      <c r="N825" s="5">
        <v>-2.187161821901209E-3</v>
      </c>
      <c r="O825" s="5">
        <v>7.4850000000000003E-3</v>
      </c>
      <c r="P825" s="10">
        <v>1.8050078187205366E-3</v>
      </c>
      <c r="Q825" s="18">
        <v>2018</v>
      </c>
      <c r="R825" s="14">
        <v>5.0869888556831907E-3</v>
      </c>
      <c r="S825" s="5">
        <v>-1.1084351348361957E-2</v>
      </c>
      <c r="T825" s="5">
        <v>1.7374437612942675E-2</v>
      </c>
      <c r="U825" s="5">
        <v>1.4086650201284478E-2</v>
      </c>
      <c r="V825" s="5">
        <v>9.3299671072602595E-3</v>
      </c>
      <c r="W825" s="5">
        <v>-1.272409740865575E-2</v>
      </c>
      <c r="X825" s="5">
        <v>9.3034085191875324E-3</v>
      </c>
      <c r="Y825" s="5">
        <v>6.8655627678317179E-3</v>
      </c>
      <c r="Z825" s="5">
        <v>4.8742010055816765E-3</v>
      </c>
      <c r="AA825" s="5">
        <v>9.1943638102976594E-3</v>
      </c>
    </row>
    <row r="826" spans="1:27" x14ac:dyDescent="0.35">
      <c r="A826" s="61">
        <v>43343</v>
      </c>
      <c r="B826">
        <v>2.0556999999999999</v>
      </c>
      <c r="C826" s="1" t="str">
        <f t="shared" si="10"/>
        <v/>
      </c>
      <c r="D826" s="2">
        <v>2018</v>
      </c>
      <c r="E826" s="9">
        <v>9</v>
      </c>
      <c r="F826" s="5">
        <v>-7.9988076873043542E-3</v>
      </c>
      <c r="G826" s="5">
        <v>-3.2039548540184447E-3</v>
      </c>
      <c r="H826" s="5">
        <v>-3.9192719499177124E-3</v>
      </c>
      <c r="I826" s="5">
        <v>-5.0579952725880945E-3</v>
      </c>
      <c r="J826" s="5">
        <v>-6.3384315774290094E-3</v>
      </c>
      <c r="K826" s="5">
        <v>-6.1578872041117751E-3</v>
      </c>
      <c r="L826" s="5">
        <v>-6.4955870580929945E-3</v>
      </c>
      <c r="M826" s="5">
        <v>-3.9673990123044603E-3</v>
      </c>
      <c r="N826" s="5">
        <v>-3.2274222175415219E-3</v>
      </c>
      <c r="O826" s="5">
        <v>4.0119000000000002E-2</v>
      </c>
      <c r="P826" s="10">
        <v>2.2226980332818581E-3</v>
      </c>
      <c r="Q826" s="18">
        <v>2018</v>
      </c>
      <c r="R826" s="14">
        <v>-5.9896841876347969E-3</v>
      </c>
      <c r="S826" s="5">
        <v>-8.2133955583290241E-4</v>
      </c>
      <c r="T826" s="5">
        <v>-2.2735165413611388E-3</v>
      </c>
      <c r="U826" s="5">
        <v>-3.2001017618273745E-3</v>
      </c>
      <c r="V826" s="5">
        <v>-4.1979411256340892E-3</v>
      </c>
      <c r="W826" s="5">
        <v>-3.4907499447547445E-3</v>
      </c>
      <c r="X826" s="5">
        <v>-4.3483618300629197E-3</v>
      </c>
      <c r="Y826" s="5">
        <v>-1.7536902586226264E-3</v>
      </c>
      <c r="Z826" s="5">
        <v>-1.4252420746230206E-3</v>
      </c>
      <c r="AA826" s="5">
        <v>3.8807995210021931E-3</v>
      </c>
    </row>
    <row r="827" spans="1:27" x14ac:dyDescent="0.35">
      <c r="A827" s="61">
        <v>43371</v>
      </c>
      <c r="B827">
        <v>2.1499000000000001</v>
      </c>
      <c r="C827" s="1" t="str">
        <f t="shared" si="10"/>
        <v/>
      </c>
      <c r="D827" s="2">
        <v>2018</v>
      </c>
      <c r="E827" s="9">
        <v>10</v>
      </c>
      <c r="F827" s="5">
        <v>2.0214998875310222E-2</v>
      </c>
      <c r="G827" s="5">
        <v>1.8974018009686795E-2</v>
      </c>
      <c r="H827" s="5">
        <v>1.6553882767415162E-2</v>
      </c>
      <c r="I827" s="5">
        <v>1.7184713952512181E-2</v>
      </c>
      <c r="J827" s="5">
        <v>1.7936357460691808E-2</v>
      </c>
      <c r="K827" s="5">
        <v>2.0346581835322931E-2</v>
      </c>
      <c r="L827" s="5">
        <v>1.7853158206129125E-2</v>
      </c>
      <c r="M827" s="5">
        <v>1.8087190718654337E-2</v>
      </c>
      <c r="N827" s="5">
        <v>1.1478696870111845E-2</v>
      </c>
      <c r="O827" s="5">
        <v>4.1429000000000001E-2</v>
      </c>
      <c r="P827" s="10">
        <v>2.091224555388663E-2</v>
      </c>
      <c r="Q827" s="18">
        <v>2018</v>
      </c>
      <c r="R827" s="14">
        <v>2.056750107324128E-2</v>
      </c>
      <c r="S827" s="5">
        <v>2.0348687113651533E-2</v>
      </c>
      <c r="T827" s="5">
        <v>1.73494835895374E-2</v>
      </c>
      <c r="U827" s="5">
        <v>1.8630749942467932E-2</v>
      </c>
      <c r="V827" s="5">
        <v>1.8981733926456509E-2</v>
      </c>
      <c r="W827" s="5">
        <v>2.1194022947388039E-2</v>
      </c>
      <c r="X827" s="5">
        <v>1.8869217858705822E-2</v>
      </c>
      <c r="Y827" s="5">
        <v>1.8824455609557061E-2</v>
      </c>
      <c r="Z827" s="5">
        <v>1.2835365734615131E-2</v>
      </c>
      <c r="AA827" s="5">
        <v>2.3684738140498693E-2</v>
      </c>
    </row>
    <row r="828" spans="1:27" x14ac:dyDescent="0.35">
      <c r="A828" s="61">
        <v>43404</v>
      </c>
      <c r="B828">
        <v>2.2736000000000001</v>
      </c>
      <c r="C828" s="1" t="str">
        <f t="shared" si="10"/>
        <v/>
      </c>
      <c r="D828" s="2">
        <v>2018</v>
      </c>
      <c r="E828" s="9">
        <v>11</v>
      </c>
      <c r="F828" s="5">
        <v>2.9556583387905903E-2</v>
      </c>
      <c r="G828" s="5">
        <v>0.24767773204416429</v>
      </c>
      <c r="H828" s="5">
        <v>-3.6753319527776676E-2</v>
      </c>
      <c r="I828" s="5">
        <v>-1.0057961981442869E-2</v>
      </c>
      <c r="J828" s="5">
        <v>2.3200295990752177E-3</v>
      </c>
      <c r="K828" s="5">
        <v>0.24091915149697979</v>
      </c>
      <c r="L828" s="5">
        <v>2.1022771732576665E-3</v>
      </c>
      <c r="M828" s="5">
        <v>1.0617019538429161E-3</v>
      </c>
      <c r="N828" s="5">
        <v>2.4269494041286879E-2</v>
      </c>
      <c r="O828" s="5">
        <v>6.2413999999999997E-2</v>
      </c>
      <c r="P828" s="10">
        <v>3.7737055981513903E-2</v>
      </c>
      <c r="Q828" s="18">
        <v>2018</v>
      </c>
      <c r="R828" s="14">
        <v>3.6371314836604329E-2</v>
      </c>
      <c r="S828" s="5">
        <v>0.2535892978742269</v>
      </c>
      <c r="T828" s="5">
        <v>-3.0823844194665179E-2</v>
      </c>
      <c r="U828" s="5">
        <v>-4.6982795530946713E-3</v>
      </c>
      <c r="V828" s="5">
        <v>7.8524668330682799E-3</v>
      </c>
      <c r="W828" s="5">
        <v>0.24697892909438071</v>
      </c>
      <c r="X828" s="5">
        <v>7.6529561747894354E-3</v>
      </c>
      <c r="Y828" s="5">
        <v>6.7905362591894796E-3</v>
      </c>
      <c r="Z828" s="5">
        <v>3.0449285164605287E-2</v>
      </c>
      <c r="AA828" s="5">
        <v>4.2709384925719331E-2</v>
      </c>
    </row>
    <row r="829" spans="1:27" ht="15" thickBot="1" x14ac:dyDescent="0.4">
      <c r="A829" s="61">
        <v>43434</v>
      </c>
      <c r="B829">
        <v>2.3567999999999998</v>
      </c>
      <c r="C829" s="1" t="str">
        <f t="shared" si="10"/>
        <v/>
      </c>
      <c r="D829" s="2">
        <v>2018</v>
      </c>
      <c r="E829" s="11">
        <v>12</v>
      </c>
      <c r="F829" s="12">
        <v>-3.9374620404547318E-2</v>
      </c>
      <c r="G829" s="12">
        <v>-3.400448557715955E-2</v>
      </c>
      <c r="H829" s="12">
        <v>-4.5247427965043621E-2</v>
      </c>
      <c r="I829" s="12">
        <v>-4.2204789280662014E-2</v>
      </c>
      <c r="J829" s="12">
        <v>-4.1051931913373807E-2</v>
      </c>
      <c r="K829" s="12">
        <v>-3.5324067543309225E-2</v>
      </c>
      <c r="L829" s="12">
        <v>-4.0954193282841223E-2</v>
      </c>
      <c r="M829" s="12">
        <v>-4.1594563443238898E-2</v>
      </c>
      <c r="N829" s="12">
        <v>-3.2423406823945101E-2</v>
      </c>
      <c r="O829" s="12">
        <v>-6.6493999999999998E-2</v>
      </c>
      <c r="P829" s="13">
        <v>-4.1301774418895723E-2</v>
      </c>
      <c r="Q829" s="18">
        <v>2018</v>
      </c>
      <c r="R829" s="15">
        <v>-3.7416357878356309E-2</v>
      </c>
      <c r="S829" s="12">
        <v>-3.2271382764497356E-2</v>
      </c>
      <c r="T829" s="12">
        <v>-4.3454339369612183E-2</v>
      </c>
      <c r="U829" s="12">
        <v>-4.0282720568666532E-2</v>
      </c>
      <c r="V829" s="12">
        <v>-3.8881610144113427E-2</v>
      </c>
      <c r="W829" s="12">
        <v>-3.3340482612436544E-2</v>
      </c>
      <c r="X829" s="12">
        <v>-3.8775155077916658E-2</v>
      </c>
      <c r="Y829" s="12">
        <v>-3.9354471632062259E-2</v>
      </c>
      <c r="Z829" s="12">
        <v>-3.0638662497538036E-2</v>
      </c>
      <c r="AA829" s="12">
        <v>-3.9755975016204592E-2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1CA-C6D4-47B0-BD02-91486C58DD75}">
  <dimension ref="A1:AJ831"/>
  <sheetViews>
    <sheetView topLeftCell="A632" workbookViewId="0">
      <selection activeCell="D639" sqref="D639:D650"/>
    </sheetView>
  </sheetViews>
  <sheetFormatPr defaultRowHeight="14.5" x14ac:dyDescent="0.35"/>
  <cols>
    <col min="4" max="4" width="10.6328125" customWidth="1"/>
    <col min="14" max="14" width="0" hidden="1" customWidth="1"/>
  </cols>
  <sheetData>
    <row r="1" spans="1:36" ht="15" thickBot="1" x14ac:dyDescent="0.4">
      <c r="C1" s="131" t="s">
        <v>0</v>
      </c>
      <c r="D1" s="132"/>
      <c r="E1" s="132"/>
      <c r="F1" s="132"/>
      <c r="G1" s="132"/>
      <c r="H1" s="132"/>
      <c r="I1" s="132"/>
      <c r="J1" s="132"/>
      <c r="K1" s="132"/>
      <c r="L1" s="132"/>
      <c r="M1" s="133"/>
      <c r="O1" t="s">
        <v>39</v>
      </c>
      <c r="Q1" s="131" t="s">
        <v>1</v>
      </c>
      <c r="R1" s="132"/>
      <c r="S1" s="132"/>
      <c r="T1" s="132"/>
      <c r="U1" s="132"/>
      <c r="V1" s="132"/>
      <c r="W1" s="132"/>
      <c r="X1" s="132"/>
      <c r="Y1" s="132"/>
      <c r="Z1" s="133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29" x14ac:dyDescent="0.3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P2" s="2" t="s">
        <v>2</v>
      </c>
      <c r="Q2" s="16" t="s">
        <v>19</v>
      </c>
      <c r="R2" s="17" t="s">
        <v>20</v>
      </c>
      <c r="S2" s="17" t="s">
        <v>21</v>
      </c>
      <c r="T2" s="17" t="s">
        <v>22</v>
      </c>
      <c r="U2" s="17" t="s">
        <v>23</v>
      </c>
      <c r="V2" s="17" t="s">
        <v>24</v>
      </c>
      <c r="W2" s="17" t="s">
        <v>25</v>
      </c>
      <c r="X2" s="17" t="s">
        <v>26</v>
      </c>
      <c r="Y2" s="17" t="s">
        <v>27</v>
      </c>
      <c r="Z2" s="21" t="s">
        <v>28</v>
      </c>
    </row>
    <row r="3" spans="1:36" x14ac:dyDescent="0.35">
      <c r="A3" s="2">
        <v>1950</v>
      </c>
      <c r="B3" s="1">
        <v>1</v>
      </c>
      <c r="C3" s="4">
        <f>1+'Port Returns'!F2</f>
        <v>1</v>
      </c>
      <c r="D3" s="4">
        <f>1+'Port Returns'!G2</f>
        <v>1</v>
      </c>
      <c r="E3" s="4">
        <f>1+'Port Returns'!H2</f>
        <v>1</v>
      </c>
      <c r="F3" s="4">
        <f>1+'Port Returns'!I2</f>
        <v>1</v>
      </c>
      <c r="G3" s="4">
        <f>1+'Port Returns'!J2</f>
        <v>1</v>
      </c>
      <c r="H3" s="4">
        <f>1+'Port Returns'!K2</f>
        <v>1</v>
      </c>
      <c r="I3" s="4">
        <f>1+'Port Returns'!L2</f>
        <v>1</v>
      </c>
      <c r="J3" s="4">
        <f>1+'Port Returns'!M2</f>
        <v>1</v>
      </c>
      <c r="K3" s="4">
        <f>1+'Port Returns'!N2</f>
        <v>1</v>
      </c>
      <c r="L3" s="4">
        <f>1+'Port Returns'!O2</f>
        <v>1</v>
      </c>
      <c r="M3" s="4">
        <f>1+'Port Returns'!P2</f>
        <v>1</v>
      </c>
      <c r="P3" s="2">
        <v>1950</v>
      </c>
      <c r="Q3" s="4">
        <f>1+'Port Returns'!R2</f>
        <v>1</v>
      </c>
      <c r="R3" s="4">
        <f>1+'Port Returns'!S2</f>
        <v>1</v>
      </c>
      <c r="S3" s="4">
        <f>1+'Port Returns'!T2</f>
        <v>1</v>
      </c>
      <c r="T3" s="4">
        <f>1+'Port Returns'!U2</f>
        <v>1</v>
      </c>
      <c r="U3" s="4">
        <f>1+'Port Returns'!V2</f>
        <v>1</v>
      </c>
      <c r="V3" s="4">
        <f>1+'Port Returns'!W2</f>
        <v>1</v>
      </c>
      <c r="W3" s="4">
        <f>1+'Port Returns'!X2</f>
        <v>1</v>
      </c>
      <c r="X3" s="4">
        <f>1+'Port Returns'!Y2</f>
        <v>1</v>
      </c>
      <c r="Y3" s="4">
        <f>1+'Port Returns'!Z2</f>
        <v>1</v>
      </c>
      <c r="Z3" s="4">
        <f>1+'Port Returns'!AA2</f>
        <v>1</v>
      </c>
    </row>
    <row r="4" spans="1:36" x14ac:dyDescent="0.35">
      <c r="A4" s="2">
        <v>1950</v>
      </c>
      <c r="B4" s="1">
        <v>2</v>
      </c>
      <c r="C4" s="4">
        <f>1+'Port Returns'!F3</f>
        <v>1</v>
      </c>
      <c r="D4" s="4">
        <f>1+'Port Returns'!G3</f>
        <v>1</v>
      </c>
      <c r="E4" s="4">
        <f>1+'Port Returns'!H3</f>
        <v>1</v>
      </c>
      <c r="F4" s="4">
        <f>1+'Port Returns'!I3</f>
        <v>1</v>
      </c>
      <c r="G4" s="4">
        <f>1+'Port Returns'!J3</f>
        <v>1</v>
      </c>
      <c r="H4" s="4">
        <f>1+'Port Returns'!K3</f>
        <v>1</v>
      </c>
      <c r="I4" s="4">
        <f>1+'Port Returns'!L3</f>
        <v>1</v>
      </c>
      <c r="J4" s="4">
        <f>1+'Port Returns'!M3</f>
        <v>1</v>
      </c>
      <c r="K4" s="4">
        <f>1+'Port Returns'!N3</f>
        <v>1</v>
      </c>
      <c r="L4" s="4">
        <f>1+'Port Returns'!O3</f>
        <v>1</v>
      </c>
      <c r="M4" s="4">
        <f>1+'Port Returns'!P3</f>
        <v>1</v>
      </c>
      <c r="P4" s="2">
        <v>1950</v>
      </c>
      <c r="Q4" s="4">
        <f>1+'Port Returns'!R3</f>
        <v>1</v>
      </c>
      <c r="R4" s="4">
        <f>1+'Port Returns'!S3</f>
        <v>1</v>
      </c>
      <c r="S4" s="4">
        <f>1+'Port Returns'!T3</f>
        <v>1</v>
      </c>
      <c r="T4" s="4">
        <f>1+'Port Returns'!U3</f>
        <v>1</v>
      </c>
      <c r="U4" s="4">
        <f>1+'Port Returns'!V3</f>
        <v>1</v>
      </c>
      <c r="V4" s="4">
        <f>1+'Port Returns'!W3</f>
        <v>1</v>
      </c>
      <c r="W4" s="4">
        <f>1+'Port Returns'!X3</f>
        <v>1</v>
      </c>
      <c r="X4" s="4">
        <f>1+'Port Returns'!Y3</f>
        <v>1</v>
      </c>
      <c r="Y4" s="4">
        <f>1+'Port Returns'!Z3</f>
        <v>1</v>
      </c>
      <c r="Z4" s="4">
        <f>1+'Port Returns'!AA3</f>
        <v>1</v>
      </c>
    </row>
    <row r="5" spans="1:36" x14ac:dyDescent="0.35">
      <c r="A5" s="2">
        <v>1950</v>
      </c>
      <c r="B5" s="1">
        <v>3</v>
      </c>
      <c r="C5" s="4">
        <f>1+'Port Returns'!F4</f>
        <v>1</v>
      </c>
      <c r="D5" s="4">
        <f>1+'Port Returns'!G4</f>
        <v>1</v>
      </c>
      <c r="E5" s="4">
        <f>1+'Port Returns'!H4</f>
        <v>1</v>
      </c>
      <c r="F5" s="4">
        <f>1+'Port Returns'!I4</f>
        <v>1</v>
      </c>
      <c r="G5" s="4">
        <f>1+'Port Returns'!J4</f>
        <v>1</v>
      </c>
      <c r="H5" s="4">
        <f>1+'Port Returns'!K4</f>
        <v>1</v>
      </c>
      <c r="I5" s="4">
        <f>1+'Port Returns'!L4</f>
        <v>1</v>
      </c>
      <c r="J5" s="4">
        <f>1+'Port Returns'!M4</f>
        <v>1</v>
      </c>
      <c r="K5" s="4">
        <f>1+'Port Returns'!N4</f>
        <v>1</v>
      </c>
      <c r="L5" s="4">
        <f>1+'Port Returns'!O4</f>
        <v>1</v>
      </c>
      <c r="M5" s="4">
        <f>1+'Port Returns'!P4</f>
        <v>1</v>
      </c>
      <c r="P5" s="2">
        <v>1950</v>
      </c>
      <c r="Q5" s="4">
        <f>1+'Port Returns'!R4</f>
        <v>1</v>
      </c>
      <c r="R5" s="4">
        <f>1+'Port Returns'!S4</f>
        <v>1</v>
      </c>
      <c r="S5" s="4">
        <f>1+'Port Returns'!T4</f>
        <v>1</v>
      </c>
      <c r="T5" s="4">
        <f>1+'Port Returns'!U4</f>
        <v>1</v>
      </c>
      <c r="U5" s="4">
        <f>1+'Port Returns'!V4</f>
        <v>1</v>
      </c>
      <c r="V5" s="4">
        <f>1+'Port Returns'!W4</f>
        <v>1</v>
      </c>
      <c r="W5" s="4">
        <f>1+'Port Returns'!X4</f>
        <v>1</v>
      </c>
      <c r="X5" s="4">
        <f>1+'Port Returns'!Y4</f>
        <v>1</v>
      </c>
      <c r="Y5" s="4">
        <f>1+'Port Returns'!Z4</f>
        <v>1</v>
      </c>
      <c r="Z5" s="4">
        <f>1+'Port Returns'!AA4</f>
        <v>1</v>
      </c>
    </row>
    <row r="6" spans="1:36" x14ac:dyDescent="0.35">
      <c r="A6" s="2">
        <v>1950</v>
      </c>
      <c r="B6" s="1">
        <v>4</v>
      </c>
      <c r="C6" s="4">
        <f>1+'Port Returns'!F5</f>
        <v>1</v>
      </c>
      <c r="D6" s="4">
        <f>1+'Port Returns'!G5</f>
        <v>1</v>
      </c>
      <c r="E6" s="4">
        <f>1+'Port Returns'!H5</f>
        <v>1</v>
      </c>
      <c r="F6" s="4">
        <f>1+'Port Returns'!I5</f>
        <v>1</v>
      </c>
      <c r="G6" s="4">
        <f>1+'Port Returns'!J5</f>
        <v>1</v>
      </c>
      <c r="H6" s="4">
        <f>1+'Port Returns'!K5</f>
        <v>1</v>
      </c>
      <c r="I6" s="4">
        <f>1+'Port Returns'!L5</f>
        <v>1</v>
      </c>
      <c r="J6" s="4">
        <f>1+'Port Returns'!M5</f>
        <v>1</v>
      </c>
      <c r="K6" s="4">
        <f>1+'Port Returns'!N5</f>
        <v>1</v>
      </c>
      <c r="L6" s="4">
        <f>1+'Port Returns'!O5</f>
        <v>1</v>
      </c>
      <c r="M6" s="4">
        <f>1+'Port Returns'!P5</f>
        <v>1</v>
      </c>
      <c r="P6" s="2">
        <v>1950</v>
      </c>
      <c r="Q6" s="4">
        <f>1+'Port Returns'!R5</f>
        <v>1</v>
      </c>
      <c r="R6" s="4">
        <f>1+'Port Returns'!S5</f>
        <v>1</v>
      </c>
      <c r="S6" s="4">
        <f>1+'Port Returns'!T5</f>
        <v>1</v>
      </c>
      <c r="T6" s="4">
        <f>1+'Port Returns'!U5</f>
        <v>1</v>
      </c>
      <c r="U6" s="4">
        <f>1+'Port Returns'!V5</f>
        <v>1</v>
      </c>
      <c r="V6" s="4">
        <f>1+'Port Returns'!W5</f>
        <v>1</v>
      </c>
      <c r="W6" s="4">
        <f>1+'Port Returns'!X5</f>
        <v>1</v>
      </c>
      <c r="X6" s="4">
        <f>1+'Port Returns'!Y5</f>
        <v>1</v>
      </c>
      <c r="Y6" s="4">
        <f>1+'Port Returns'!Z5</f>
        <v>1</v>
      </c>
      <c r="Z6" s="4">
        <f>1+'Port Returns'!AA5</f>
        <v>1</v>
      </c>
    </row>
    <row r="7" spans="1:36" x14ac:dyDescent="0.35">
      <c r="A7" s="2">
        <v>1950</v>
      </c>
      <c r="B7" s="1">
        <v>5</v>
      </c>
      <c r="C7" s="4">
        <f>1+'Port Returns'!F6</f>
        <v>1</v>
      </c>
      <c r="D7" s="4">
        <f>1+'Port Returns'!G6</f>
        <v>1</v>
      </c>
      <c r="E7" s="4">
        <f>1+'Port Returns'!H6</f>
        <v>1</v>
      </c>
      <c r="F7" s="4">
        <f>1+'Port Returns'!I6</f>
        <v>1</v>
      </c>
      <c r="G7" s="4">
        <f>1+'Port Returns'!J6</f>
        <v>1</v>
      </c>
      <c r="H7" s="4">
        <f>1+'Port Returns'!K6</f>
        <v>1</v>
      </c>
      <c r="I7" s="4">
        <f>1+'Port Returns'!L6</f>
        <v>1</v>
      </c>
      <c r="J7" s="4">
        <f>1+'Port Returns'!M6</f>
        <v>1</v>
      </c>
      <c r="K7" s="4">
        <f>1+'Port Returns'!N6</f>
        <v>1</v>
      </c>
      <c r="L7" s="4">
        <f>1+'Port Returns'!O6</f>
        <v>1</v>
      </c>
      <c r="M7" s="4">
        <f>1+'Port Returns'!P6</f>
        <v>1</v>
      </c>
      <c r="P7" s="2">
        <v>1950</v>
      </c>
      <c r="Q7" s="4">
        <f>1+'Port Returns'!R6</f>
        <v>1</v>
      </c>
      <c r="R7" s="4">
        <f>1+'Port Returns'!S6</f>
        <v>1</v>
      </c>
      <c r="S7" s="4">
        <f>1+'Port Returns'!T6</f>
        <v>1</v>
      </c>
      <c r="T7" s="4">
        <f>1+'Port Returns'!U6</f>
        <v>1</v>
      </c>
      <c r="U7" s="4">
        <f>1+'Port Returns'!V6</f>
        <v>1</v>
      </c>
      <c r="V7" s="4">
        <f>1+'Port Returns'!W6</f>
        <v>1</v>
      </c>
      <c r="W7" s="4">
        <f>1+'Port Returns'!X6</f>
        <v>1</v>
      </c>
      <c r="X7" s="4">
        <f>1+'Port Returns'!Y6</f>
        <v>1</v>
      </c>
      <c r="Y7" s="4">
        <f>1+'Port Returns'!Z6</f>
        <v>1</v>
      </c>
      <c r="Z7" s="4">
        <f>1+'Port Returns'!AA6</f>
        <v>1</v>
      </c>
    </row>
    <row r="8" spans="1:36" x14ac:dyDescent="0.35">
      <c r="A8" s="2">
        <v>1950</v>
      </c>
      <c r="B8" s="1">
        <v>6</v>
      </c>
      <c r="C8" s="4">
        <f>1+'Port Returns'!F7</f>
        <v>1</v>
      </c>
      <c r="D8" s="4">
        <f>1+'Port Returns'!G7</f>
        <v>1</v>
      </c>
      <c r="E8" s="4">
        <f>1+'Port Returns'!H7</f>
        <v>1</v>
      </c>
      <c r="F8" s="4">
        <f>1+'Port Returns'!I7</f>
        <v>1</v>
      </c>
      <c r="G8" s="4">
        <f>1+'Port Returns'!J7</f>
        <v>1</v>
      </c>
      <c r="H8" s="4">
        <f>1+'Port Returns'!K7</f>
        <v>1</v>
      </c>
      <c r="I8" s="4">
        <f>1+'Port Returns'!L7</f>
        <v>1</v>
      </c>
      <c r="J8" s="4">
        <f>1+'Port Returns'!M7</f>
        <v>1</v>
      </c>
      <c r="K8" s="4">
        <f>1+'Port Returns'!N7</f>
        <v>1</v>
      </c>
      <c r="L8" s="4">
        <f>1+'Port Returns'!O7</f>
        <v>1</v>
      </c>
      <c r="M8" s="4">
        <f>1+'Port Returns'!P7</f>
        <v>1</v>
      </c>
      <c r="P8" s="2">
        <v>1950</v>
      </c>
      <c r="Q8" s="4">
        <f>1+'Port Returns'!R7</f>
        <v>1</v>
      </c>
      <c r="R8" s="4">
        <f>1+'Port Returns'!S7</f>
        <v>1</v>
      </c>
      <c r="S8" s="4">
        <f>1+'Port Returns'!T7</f>
        <v>1</v>
      </c>
      <c r="T8" s="4">
        <f>1+'Port Returns'!U7</f>
        <v>1</v>
      </c>
      <c r="U8" s="4">
        <f>1+'Port Returns'!V7</f>
        <v>1</v>
      </c>
      <c r="V8" s="4">
        <f>1+'Port Returns'!W7</f>
        <v>1</v>
      </c>
      <c r="W8" s="4">
        <f>1+'Port Returns'!X7</f>
        <v>1</v>
      </c>
      <c r="X8" s="4">
        <f>1+'Port Returns'!Y7</f>
        <v>1</v>
      </c>
      <c r="Y8" s="4">
        <f>1+'Port Returns'!Z7</f>
        <v>1</v>
      </c>
      <c r="Z8" s="4">
        <f>1+'Port Returns'!AA7</f>
        <v>1</v>
      </c>
    </row>
    <row r="9" spans="1:36" x14ac:dyDescent="0.35">
      <c r="A9" s="2">
        <v>1950</v>
      </c>
      <c r="B9" s="1">
        <v>7</v>
      </c>
      <c r="C9" s="4">
        <f>1+'Port Returns'!F8</f>
        <v>0.94116384961545507</v>
      </c>
      <c r="D9" s="4">
        <f>1+'Port Returns'!G8</f>
        <v>1</v>
      </c>
      <c r="E9" s="4">
        <f>1+'Port Returns'!H8</f>
        <v>1</v>
      </c>
      <c r="F9" s="4">
        <f>1+'Port Returns'!I8</f>
        <v>1</v>
      </c>
      <c r="G9" s="4">
        <f>1+'Port Returns'!J8</f>
        <v>1</v>
      </c>
      <c r="H9" s="4">
        <f>1+'Port Returns'!K8</f>
        <v>1</v>
      </c>
      <c r="I9" s="4">
        <f>1+'Port Returns'!L8</f>
        <v>1</v>
      </c>
      <c r="J9" s="4">
        <f>1+'Port Returns'!M8</f>
        <v>1</v>
      </c>
      <c r="K9" s="4">
        <f>1+'Port Returns'!N8</f>
        <v>1</v>
      </c>
      <c r="L9" s="4">
        <f>1+'Port Returns'!O8</f>
        <v>1</v>
      </c>
      <c r="M9" s="4">
        <f>1+'Port Returns'!P8</f>
        <v>1</v>
      </c>
      <c r="P9" s="2">
        <v>1950</v>
      </c>
      <c r="Q9" s="4">
        <f>1+'Port Returns'!R8</f>
        <v>0.94271038617763292</v>
      </c>
      <c r="R9" s="4">
        <f>1+'Port Returns'!S8</f>
        <v>1</v>
      </c>
      <c r="S9" s="4">
        <f>1+'Port Returns'!T8</f>
        <v>1</v>
      </c>
      <c r="T9" s="4">
        <f>1+'Port Returns'!U8</f>
        <v>1</v>
      </c>
      <c r="U9" s="4">
        <f>1+'Port Returns'!V8</f>
        <v>1</v>
      </c>
      <c r="V9" s="4">
        <f>1+'Port Returns'!W8</f>
        <v>1</v>
      </c>
      <c r="W9" s="4">
        <f>1+'Port Returns'!X8</f>
        <v>1</v>
      </c>
      <c r="X9" s="4">
        <f>1+'Port Returns'!Y8</f>
        <v>1</v>
      </c>
      <c r="Y9" s="4">
        <f>1+'Port Returns'!Z8</f>
        <v>1</v>
      </c>
      <c r="Z9" s="4">
        <f>1+'Port Returns'!AA8</f>
        <v>1</v>
      </c>
    </row>
    <row r="10" spans="1:36" x14ac:dyDescent="0.35">
      <c r="A10" s="2">
        <v>1950</v>
      </c>
      <c r="B10" s="1">
        <v>8</v>
      </c>
      <c r="C10" s="4">
        <f>1+'Port Returns'!F9</f>
        <v>1.0201900084606759</v>
      </c>
      <c r="D10" s="4">
        <f>1+'Port Returns'!G9</f>
        <v>1</v>
      </c>
      <c r="E10" s="4">
        <f>1+'Port Returns'!H9</f>
        <v>1</v>
      </c>
      <c r="F10" s="4">
        <f>1+'Port Returns'!I9</f>
        <v>1</v>
      </c>
      <c r="G10" s="4">
        <f>1+'Port Returns'!J9</f>
        <v>1</v>
      </c>
      <c r="H10" s="4">
        <f>1+'Port Returns'!K9</f>
        <v>1</v>
      </c>
      <c r="I10" s="4">
        <f>1+'Port Returns'!L9</f>
        <v>1</v>
      </c>
      <c r="J10" s="4">
        <f>1+'Port Returns'!M9</f>
        <v>1</v>
      </c>
      <c r="K10" s="4">
        <f>1+'Port Returns'!N9</f>
        <v>1</v>
      </c>
      <c r="L10" s="4">
        <f>1+'Port Returns'!O9</f>
        <v>1</v>
      </c>
      <c r="M10" s="4">
        <f>1+'Port Returns'!P9</f>
        <v>1</v>
      </c>
      <c r="P10" s="2">
        <v>1950</v>
      </c>
      <c r="Q10" s="4">
        <f>1+'Port Returns'!R9</f>
        <v>1.0266744210767405</v>
      </c>
      <c r="R10" s="4">
        <f>1+'Port Returns'!S9</f>
        <v>1</v>
      </c>
      <c r="S10" s="4">
        <f>1+'Port Returns'!T9</f>
        <v>1</v>
      </c>
      <c r="T10" s="4">
        <f>1+'Port Returns'!U9</f>
        <v>1</v>
      </c>
      <c r="U10" s="4">
        <f>1+'Port Returns'!V9</f>
        <v>1</v>
      </c>
      <c r="V10" s="4">
        <f>1+'Port Returns'!W9</f>
        <v>1</v>
      </c>
      <c r="W10" s="4">
        <f>1+'Port Returns'!X9</f>
        <v>1</v>
      </c>
      <c r="X10" s="4">
        <f>1+'Port Returns'!Y9</f>
        <v>1</v>
      </c>
      <c r="Y10" s="4">
        <f>1+'Port Returns'!Z9</f>
        <v>1</v>
      </c>
      <c r="Z10" s="4">
        <f>1+'Port Returns'!AA9</f>
        <v>1</v>
      </c>
    </row>
    <row r="11" spans="1:36" x14ac:dyDescent="0.35">
      <c r="A11" s="2">
        <v>1950</v>
      </c>
      <c r="B11" s="1">
        <v>9</v>
      </c>
      <c r="C11" s="4">
        <f>1+'Port Returns'!F10</f>
        <v>1.036866572385224</v>
      </c>
      <c r="D11" s="4">
        <f>1+'Port Returns'!G10</f>
        <v>1</v>
      </c>
      <c r="E11" s="4">
        <f>1+'Port Returns'!H10</f>
        <v>1</v>
      </c>
      <c r="F11" s="4">
        <f>1+'Port Returns'!I10</f>
        <v>1</v>
      </c>
      <c r="G11" s="4">
        <f>1+'Port Returns'!J10</f>
        <v>1</v>
      </c>
      <c r="H11" s="4">
        <f>1+'Port Returns'!K10</f>
        <v>1</v>
      </c>
      <c r="I11" s="4">
        <f>1+'Port Returns'!L10</f>
        <v>1</v>
      </c>
      <c r="J11" s="4">
        <f>1+'Port Returns'!M10</f>
        <v>1</v>
      </c>
      <c r="K11" s="4">
        <f>1+'Port Returns'!N10</f>
        <v>1</v>
      </c>
      <c r="L11" s="4">
        <f>1+'Port Returns'!O10</f>
        <v>1</v>
      </c>
      <c r="M11" s="4">
        <f>1+'Port Returns'!P10</f>
        <v>1</v>
      </c>
      <c r="P11" s="2">
        <v>1950</v>
      </c>
      <c r="Q11" s="4">
        <f>1+'Port Returns'!R10</f>
        <v>1.0423547326530203</v>
      </c>
      <c r="R11" s="4">
        <f>1+'Port Returns'!S10</f>
        <v>1</v>
      </c>
      <c r="S11" s="4">
        <f>1+'Port Returns'!T10</f>
        <v>1</v>
      </c>
      <c r="T11" s="4">
        <f>1+'Port Returns'!U10</f>
        <v>1</v>
      </c>
      <c r="U11" s="4">
        <f>1+'Port Returns'!V10</f>
        <v>1</v>
      </c>
      <c r="V11" s="4">
        <f>1+'Port Returns'!W10</f>
        <v>1</v>
      </c>
      <c r="W11" s="4">
        <f>1+'Port Returns'!X10</f>
        <v>1</v>
      </c>
      <c r="X11" s="4">
        <f>1+'Port Returns'!Y10</f>
        <v>1</v>
      </c>
      <c r="Y11" s="4">
        <f>1+'Port Returns'!Z10</f>
        <v>1</v>
      </c>
      <c r="Z11" s="4">
        <f>1+'Port Returns'!AA10</f>
        <v>1</v>
      </c>
    </row>
    <row r="12" spans="1:36" x14ac:dyDescent="0.35">
      <c r="A12" s="2">
        <v>1950</v>
      </c>
      <c r="B12" s="1">
        <v>10</v>
      </c>
      <c r="C12" s="4">
        <f>1+'Port Returns'!F11</f>
        <v>0.99484783163635582</v>
      </c>
      <c r="D12" s="4">
        <f>1+'Port Returns'!G11</f>
        <v>1</v>
      </c>
      <c r="E12" s="4">
        <f>1+'Port Returns'!H11</f>
        <v>1</v>
      </c>
      <c r="F12" s="4">
        <f>1+'Port Returns'!I11</f>
        <v>1</v>
      </c>
      <c r="G12" s="4">
        <f>1+'Port Returns'!J11</f>
        <v>1</v>
      </c>
      <c r="H12" s="4">
        <f>1+'Port Returns'!K11</f>
        <v>1</v>
      </c>
      <c r="I12" s="4">
        <f>1+'Port Returns'!L11</f>
        <v>1</v>
      </c>
      <c r="J12" s="4">
        <f>1+'Port Returns'!M11</f>
        <v>1</v>
      </c>
      <c r="K12" s="4">
        <f>1+'Port Returns'!N11</f>
        <v>1</v>
      </c>
      <c r="L12" s="4">
        <f>1+'Port Returns'!O11</f>
        <v>1</v>
      </c>
      <c r="M12" s="4">
        <f>1+'Port Returns'!P11</f>
        <v>1</v>
      </c>
      <c r="P12" s="2">
        <v>1950</v>
      </c>
      <c r="Q12" s="4">
        <f>1+'Port Returns'!R11</f>
        <v>0.99829737444107924</v>
      </c>
      <c r="R12" s="4">
        <f>1+'Port Returns'!S11</f>
        <v>1</v>
      </c>
      <c r="S12" s="4">
        <f>1+'Port Returns'!T11</f>
        <v>1</v>
      </c>
      <c r="T12" s="4">
        <f>1+'Port Returns'!U11</f>
        <v>1</v>
      </c>
      <c r="U12" s="4">
        <f>1+'Port Returns'!V11</f>
        <v>1</v>
      </c>
      <c r="V12" s="4">
        <f>1+'Port Returns'!W11</f>
        <v>1</v>
      </c>
      <c r="W12" s="4">
        <f>1+'Port Returns'!X11</f>
        <v>1</v>
      </c>
      <c r="X12" s="4">
        <f>1+'Port Returns'!Y11</f>
        <v>1</v>
      </c>
      <c r="Y12" s="4">
        <f>1+'Port Returns'!Z11</f>
        <v>1</v>
      </c>
      <c r="Z12" s="4">
        <f>1+'Port Returns'!AA11</f>
        <v>1</v>
      </c>
    </row>
    <row r="13" spans="1:36" x14ac:dyDescent="0.35">
      <c r="A13" s="2">
        <v>1950</v>
      </c>
      <c r="B13" s="1">
        <v>11</v>
      </c>
      <c r="C13" s="4">
        <f>1+'Port Returns'!F12</f>
        <v>0.98139158426864859</v>
      </c>
      <c r="D13" s="4">
        <f>1+'Port Returns'!G12</f>
        <v>1</v>
      </c>
      <c r="E13" s="4">
        <f>1+'Port Returns'!H12</f>
        <v>1</v>
      </c>
      <c r="F13" s="4">
        <f>1+'Port Returns'!I12</f>
        <v>1</v>
      </c>
      <c r="G13" s="4">
        <f>1+'Port Returns'!J12</f>
        <v>1</v>
      </c>
      <c r="H13" s="4">
        <f>1+'Port Returns'!K12</f>
        <v>1</v>
      </c>
      <c r="I13" s="4">
        <f>1+'Port Returns'!L12</f>
        <v>1</v>
      </c>
      <c r="J13" s="4">
        <f>1+'Port Returns'!M12</f>
        <v>1</v>
      </c>
      <c r="K13" s="4">
        <f>1+'Port Returns'!N12</f>
        <v>1</v>
      </c>
      <c r="L13" s="4">
        <f>1+'Port Returns'!O12</f>
        <v>1</v>
      </c>
      <c r="M13" s="4">
        <f>1+'Port Returns'!P12</f>
        <v>1</v>
      </c>
      <c r="P13" s="2">
        <v>1950</v>
      </c>
      <c r="Q13" s="4">
        <f>1+'Port Returns'!R12</f>
        <v>0.98751255892900369</v>
      </c>
      <c r="R13" s="4">
        <f>1+'Port Returns'!S12</f>
        <v>1</v>
      </c>
      <c r="S13" s="4">
        <f>1+'Port Returns'!T12</f>
        <v>1</v>
      </c>
      <c r="T13" s="4">
        <f>1+'Port Returns'!U12</f>
        <v>1</v>
      </c>
      <c r="U13" s="4">
        <f>1+'Port Returns'!V12</f>
        <v>1</v>
      </c>
      <c r="V13" s="4">
        <f>1+'Port Returns'!W12</f>
        <v>1</v>
      </c>
      <c r="W13" s="4">
        <f>1+'Port Returns'!X12</f>
        <v>1</v>
      </c>
      <c r="X13" s="4">
        <f>1+'Port Returns'!Y12</f>
        <v>1</v>
      </c>
      <c r="Y13" s="4">
        <f>1+'Port Returns'!Z12</f>
        <v>1</v>
      </c>
      <c r="Z13" s="4">
        <f>1+'Port Returns'!AA12</f>
        <v>1</v>
      </c>
    </row>
    <row r="14" spans="1:36" x14ac:dyDescent="0.35">
      <c r="A14" s="2">
        <v>1950</v>
      </c>
      <c r="B14" s="1">
        <v>12</v>
      </c>
      <c r="C14" s="4">
        <f>1+'Port Returns'!F13</f>
        <v>1.0302447623259976</v>
      </c>
      <c r="D14" s="4">
        <f>1+'Port Returns'!G13</f>
        <v>1</v>
      </c>
      <c r="E14" s="4">
        <f>1+'Port Returns'!H13</f>
        <v>1</v>
      </c>
      <c r="F14" s="4">
        <f>1+'Port Returns'!I13</f>
        <v>1</v>
      </c>
      <c r="G14" s="4">
        <f>1+'Port Returns'!J13</f>
        <v>1</v>
      </c>
      <c r="H14" s="4">
        <f>1+'Port Returns'!K13</f>
        <v>1</v>
      </c>
      <c r="I14" s="4">
        <f>1+'Port Returns'!L13</f>
        <v>1</v>
      </c>
      <c r="J14" s="4">
        <f>1+'Port Returns'!M13</f>
        <v>1</v>
      </c>
      <c r="K14" s="4">
        <f>1+'Port Returns'!N13</f>
        <v>1</v>
      </c>
      <c r="L14" s="4">
        <f>1+'Port Returns'!O13</f>
        <v>1</v>
      </c>
      <c r="M14" s="4">
        <f>1+'Port Returns'!P13</f>
        <v>1</v>
      </c>
      <c r="P14" s="2">
        <v>1950</v>
      </c>
      <c r="Q14" s="4">
        <f>1+'Port Returns'!R13</f>
        <v>1.0353455226814892</v>
      </c>
      <c r="R14" s="4">
        <f>1+'Port Returns'!S13</f>
        <v>1</v>
      </c>
      <c r="S14" s="4">
        <f>1+'Port Returns'!T13</f>
        <v>1</v>
      </c>
      <c r="T14" s="4">
        <f>1+'Port Returns'!U13</f>
        <v>1</v>
      </c>
      <c r="U14" s="4">
        <f>1+'Port Returns'!V13</f>
        <v>1</v>
      </c>
      <c r="V14" s="4">
        <f>1+'Port Returns'!W13</f>
        <v>1</v>
      </c>
      <c r="W14" s="4">
        <f>1+'Port Returns'!X13</f>
        <v>1</v>
      </c>
      <c r="X14" s="4">
        <f>1+'Port Returns'!Y13</f>
        <v>1</v>
      </c>
      <c r="Y14" s="4">
        <f>1+'Port Returns'!Z13</f>
        <v>1</v>
      </c>
      <c r="Z14" s="4">
        <f>1+'Port Returns'!AA13</f>
        <v>1</v>
      </c>
    </row>
    <row r="15" spans="1:36" x14ac:dyDescent="0.35">
      <c r="A15" s="2">
        <v>1951</v>
      </c>
      <c r="B15" s="1">
        <v>1</v>
      </c>
      <c r="C15" s="4">
        <f>1+'Port Returns'!F14</f>
        <v>1.0328475486602311</v>
      </c>
      <c r="D15" s="4">
        <f>1+'Port Returns'!G14</f>
        <v>1</v>
      </c>
      <c r="E15" s="4">
        <f>1+'Port Returns'!H14</f>
        <v>1</v>
      </c>
      <c r="F15" s="4">
        <f>1+'Port Returns'!I14</f>
        <v>1</v>
      </c>
      <c r="G15" s="4">
        <f>1+'Port Returns'!J14</f>
        <v>1</v>
      </c>
      <c r="H15" s="4">
        <f>1+'Port Returns'!K14</f>
        <v>1</v>
      </c>
      <c r="I15" s="4">
        <f>1+'Port Returns'!L14</f>
        <v>1</v>
      </c>
      <c r="J15" s="4">
        <f>1+'Port Returns'!M14</f>
        <v>1</v>
      </c>
      <c r="K15" s="4">
        <f>1+'Port Returns'!N14</f>
        <v>1</v>
      </c>
      <c r="L15" s="4">
        <f>1+'Port Returns'!O14</f>
        <v>1</v>
      </c>
      <c r="M15" s="4">
        <f>1+'Port Returns'!P14</f>
        <v>1</v>
      </c>
      <c r="P15" s="2">
        <v>1951</v>
      </c>
      <c r="Q15" s="4">
        <f>1+'Port Returns'!R14</f>
        <v>1.0368612610408012</v>
      </c>
      <c r="R15" s="4">
        <f>1+'Port Returns'!S14</f>
        <v>1</v>
      </c>
      <c r="S15" s="4">
        <f>1+'Port Returns'!T14</f>
        <v>1</v>
      </c>
      <c r="T15" s="4">
        <f>1+'Port Returns'!U14</f>
        <v>1</v>
      </c>
      <c r="U15" s="4">
        <f>1+'Port Returns'!V14</f>
        <v>1</v>
      </c>
      <c r="V15" s="4">
        <f>1+'Port Returns'!W14</f>
        <v>1</v>
      </c>
      <c r="W15" s="4">
        <f>1+'Port Returns'!X14</f>
        <v>1</v>
      </c>
      <c r="X15" s="4">
        <f>1+'Port Returns'!Y14</f>
        <v>1</v>
      </c>
      <c r="Y15" s="4">
        <f>1+'Port Returns'!Z14</f>
        <v>1</v>
      </c>
      <c r="Z15" s="4">
        <f>1+'Port Returns'!AA14</f>
        <v>1</v>
      </c>
    </row>
    <row r="16" spans="1:36" x14ac:dyDescent="0.35">
      <c r="A16" s="2">
        <v>1951</v>
      </c>
      <c r="B16" s="1">
        <v>2</v>
      </c>
      <c r="C16" s="4">
        <f>1+'Port Returns'!F15</f>
        <v>1.0259358088982529</v>
      </c>
      <c r="D16" s="4">
        <f>1+'Port Returns'!G15</f>
        <v>1</v>
      </c>
      <c r="E16" s="4">
        <f>1+'Port Returns'!H15</f>
        <v>1</v>
      </c>
      <c r="F16" s="4">
        <f>1+'Port Returns'!I15</f>
        <v>1</v>
      </c>
      <c r="G16" s="4">
        <f>1+'Port Returns'!J15</f>
        <v>1</v>
      </c>
      <c r="H16" s="4">
        <f>1+'Port Returns'!K15</f>
        <v>1</v>
      </c>
      <c r="I16" s="4">
        <f>1+'Port Returns'!L15</f>
        <v>1</v>
      </c>
      <c r="J16" s="4">
        <f>1+'Port Returns'!M15</f>
        <v>1</v>
      </c>
      <c r="K16" s="4">
        <f>1+'Port Returns'!N15</f>
        <v>1</v>
      </c>
      <c r="L16" s="4">
        <f>1+'Port Returns'!O15</f>
        <v>1</v>
      </c>
      <c r="M16" s="4">
        <f>1+'Port Returns'!P15</f>
        <v>1</v>
      </c>
      <c r="P16" s="2">
        <v>1951</v>
      </c>
      <c r="Q16" s="4">
        <f>1+'Port Returns'!R15</f>
        <v>1.0322764352936225</v>
      </c>
      <c r="R16" s="4">
        <f>1+'Port Returns'!S15</f>
        <v>1</v>
      </c>
      <c r="S16" s="4">
        <f>1+'Port Returns'!T15</f>
        <v>1</v>
      </c>
      <c r="T16" s="4">
        <f>1+'Port Returns'!U15</f>
        <v>1</v>
      </c>
      <c r="U16" s="4">
        <f>1+'Port Returns'!V15</f>
        <v>1</v>
      </c>
      <c r="V16" s="4">
        <f>1+'Port Returns'!W15</f>
        <v>1</v>
      </c>
      <c r="W16" s="4">
        <f>1+'Port Returns'!X15</f>
        <v>1</v>
      </c>
      <c r="X16" s="4">
        <f>1+'Port Returns'!Y15</f>
        <v>1</v>
      </c>
      <c r="Y16" s="4">
        <f>1+'Port Returns'!Z15</f>
        <v>1</v>
      </c>
      <c r="Z16" s="4">
        <f>1+'Port Returns'!AA15</f>
        <v>1</v>
      </c>
    </row>
    <row r="17" spans="1:26" x14ac:dyDescent="0.35">
      <c r="A17" s="2">
        <v>1951</v>
      </c>
      <c r="B17" s="1">
        <v>3</v>
      </c>
      <c r="C17" s="4">
        <f>1+'Port Returns'!F16</f>
        <v>0.96621472151346321</v>
      </c>
      <c r="D17" s="4">
        <f>1+'Port Returns'!G16</f>
        <v>1</v>
      </c>
      <c r="E17" s="4">
        <f>1+'Port Returns'!H16</f>
        <v>1</v>
      </c>
      <c r="F17" s="4">
        <f>1+'Port Returns'!I16</f>
        <v>1</v>
      </c>
      <c r="G17" s="4">
        <f>1+'Port Returns'!J16</f>
        <v>1</v>
      </c>
      <c r="H17" s="4">
        <f>1+'Port Returns'!K16</f>
        <v>1</v>
      </c>
      <c r="I17" s="4">
        <f>1+'Port Returns'!L16</f>
        <v>1</v>
      </c>
      <c r="J17" s="4">
        <f>1+'Port Returns'!M16</f>
        <v>1</v>
      </c>
      <c r="K17" s="4">
        <f>1+'Port Returns'!N16</f>
        <v>1</v>
      </c>
      <c r="L17" s="4">
        <f>1+'Port Returns'!O16</f>
        <v>1</v>
      </c>
      <c r="M17" s="4">
        <f>1+'Port Returns'!P16</f>
        <v>1</v>
      </c>
      <c r="P17" s="2">
        <v>1951</v>
      </c>
      <c r="Q17" s="4">
        <f>1+'Port Returns'!R16</f>
        <v>0.97342904715892575</v>
      </c>
      <c r="R17" s="4">
        <f>1+'Port Returns'!S16</f>
        <v>1</v>
      </c>
      <c r="S17" s="4">
        <f>1+'Port Returns'!T16</f>
        <v>1</v>
      </c>
      <c r="T17" s="4">
        <f>1+'Port Returns'!U16</f>
        <v>1</v>
      </c>
      <c r="U17" s="4">
        <f>1+'Port Returns'!V16</f>
        <v>1</v>
      </c>
      <c r="V17" s="4">
        <f>1+'Port Returns'!W16</f>
        <v>1</v>
      </c>
      <c r="W17" s="4">
        <f>1+'Port Returns'!X16</f>
        <v>1</v>
      </c>
      <c r="X17" s="4">
        <f>1+'Port Returns'!Y16</f>
        <v>1</v>
      </c>
      <c r="Y17" s="4">
        <f>1+'Port Returns'!Z16</f>
        <v>1</v>
      </c>
      <c r="Z17" s="4">
        <f>1+'Port Returns'!AA16</f>
        <v>1</v>
      </c>
    </row>
    <row r="18" spans="1:26" x14ac:dyDescent="0.35">
      <c r="A18" s="2">
        <v>1951</v>
      </c>
      <c r="B18" s="1">
        <v>4</v>
      </c>
      <c r="C18" s="4">
        <f>1+'Port Returns'!F17</f>
        <v>0.9969836692318399</v>
      </c>
      <c r="D18" s="4">
        <f>1+'Port Returns'!G17</f>
        <v>1</v>
      </c>
      <c r="E18" s="4">
        <f>1+'Port Returns'!H17</f>
        <v>1</v>
      </c>
      <c r="F18" s="4">
        <f>1+'Port Returns'!I17</f>
        <v>1</v>
      </c>
      <c r="G18" s="4">
        <f>1+'Port Returns'!J17</f>
        <v>1</v>
      </c>
      <c r="H18" s="4">
        <f>1+'Port Returns'!K17</f>
        <v>1</v>
      </c>
      <c r="I18" s="4">
        <f>1+'Port Returns'!L17</f>
        <v>1</v>
      </c>
      <c r="J18" s="4">
        <f>1+'Port Returns'!M17</f>
        <v>1</v>
      </c>
      <c r="K18" s="4">
        <f>1+'Port Returns'!N17</f>
        <v>1</v>
      </c>
      <c r="L18" s="4">
        <f>1+'Port Returns'!O17</f>
        <v>1</v>
      </c>
      <c r="M18" s="4">
        <f>1+'Port Returns'!P17</f>
        <v>1</v>
      </c>
      <c r="P18" s="2">
        <v>1951</v>
      </c>
      <c r="Q18" s="4">
        <f>1+'Port Returns'!R17</f>
        <v>1.0019815151380538</v>
      </c>
      <c r="R18" s="4">
        <f>1+'Port Returns'!S17</f>
        <v>1</v>
      </c>
      <c r="S18" s="4">
        <f>1+'Port Returns'!T17</f>
        <v>1</v>
      </c>
      <c r="T18" s="4">
        <f>1+'Port Returns'!U17</f>
        <v>1</v>
      </c>
      <c r="U18" s="4">
        <f>1+'Port Returns'!V17</f>
        <v>1</v>
      </c>
      <c r="V18" s="4">
        <f>1+'Port Returns'!W17</f>
        <v>1</v>
      </c>
      <c r="W18" s="4">
        <f>1+'Port Returns'!X17</f>
        <v>1</v>
      </c>
      <c r="X18" s="4">
        <f>1+'Port Returns'!Y17</f>
        <v>1</v>
      </c>
      <c r="Y18" s="4">
        <f>1+'Port Returns'!Z17</f>
        <v>1</v>
      </c>
      <c r="Z18" s="4">
        <f>1+'Port Returns'!AA17</f>
        <v>1</v>
      </c>
    </row>
    <row r="19" spans="1:26" x14ac:dyDescent="0.35">
      <c r="A19" s="2">
        <v>1951</v>
      </c>
      <c r="B19" s="1">
        <v>5</v>
      </c>
      <c r="C19" s="4">
        <f>1+'Port Returns'!F18</f>
        <v>1.0041196265733574</v>
      </c>
      <c r="D19" s="4">
        <f>1+'Port Returns'!G18</f>
        <v>1</v>
      </c>
      <c r="E19" s="4">
        <f>1+'Port Returns'!H18</f>
        <v>1</v>
      </c>
      <c r="F19" s="4">
        <f>1+'Port Returns'!I18</f>
        <v>1</v>
      </c>
      <c r="G19" s="4">
        <f>1+'Port Returns'!J18</f>
        <v>1</v>
      </c>
      <c r="H19" s="4">
        <f>1+'Port Returns'!K18</f>
        <v>1</v>
      </c>
      <c r="I19" s="4">
        <f>1+'Port Returns'!L18</f>
        <v>1</v>
      </c>
      <c r="J19" s="4">
        <f>1+'Port Returns'!M18</f>
        <v>1</v>
      </c>
      <c r="K19" s="4">
        <f>1+'Port Returns'!N18</f>
        <v>1</v>
      </c>
      <c r="L19" s="4">
        <f>1+'Port Returns'!O18</f>
        <v>1</v>
      </c>
      <c r="M19" s="4">
        <f>1+'Port Returns'!P18</f>
        <v>1</v>
      </c>
      <c r="P19" s="2">
        <v>1951</v>
      </c>
      <c r="Q19" s="4">
        <f>1+'Port Returns'!R18</f>
        <v>1.0084184409667147</v>
      </c>
      <c r="R19" s="4">
        <f>1+'Port Returns'!S18</f>
        <v>1</v>
      </c>
      <c r="S19" s="4">
        <f>1+'Port Returns'!T18</f>
        <v>1</v>
      </c>
      <c r="T19" s="4">
        <f>1+'Port Returns'!U18</f>
        <v>1</v>
      </c>
      <c r="U19" s="4">
        <f>1+'Port Returns'!V18</f>
        <v>1</v>
      </c>
      <c r="V19" s="4">
        <f>1+'Port Returns'!W18</f>
        <v>1</v>
      </c>
      <c r="W19" s="4">
        <f>1+'Port Returns'!X18</f>
        <v>1</v>
      </c>
      <c r="X19" s="4">
        <f>1+'Port Returns'!Y18</f>
        <v>1</v>
      </c>
      <c r="Y19" s="4">
        <f>1+'Port Returns'!Z18</f>
        <v>1</v>
      </c>
      <c r="Z19" s="4">
        <f>1+'Port Returns'!AA18</f>
        <v>1</v>
      </c>
    </row>
    <row r="20" spans="1:26" x14ac:dyDescent="0.35">
      <c r="A20" s="2">
        <v>1951</v>
      </c>
      <c r="B20" s="1">
        <v>6</v>
      </c>
      <c r="C20" s="4">
        <f>1+'Port Returns'!F19</f>
        <v>0.9948062579355994</v>
      </c>
      <c r="D20" s="4">
        <f>1+'Port Returns'!G19</f>
        <v>1</v>
      </c>
      <c r="E20" s="4">
        <f>1+'Port Returns'!H19</f>
        <v>1</v>
      </c>
      <c r="F20" s="4">
        <f>1+'Port Returns'!I19</f>
        <v>1</v>
      </c>
      <c r="G20" s="4">
        <f>1+'Port Returns'!J19</f>
        <v>1</v>
      </c>
      <c r="H20" s="4">
        <f>1+'Port Returns'!K19</f>
        <v>1</v>
      </c>
      <c r="I20" s="4">
        <f>1+'Port Returns'!L19</f>
        <v>1</v>
      </c>
      <c r="J20" s="4">
        <f>1+'Port Returns'!M19</f>
        <v>1</v>
      </c>
      <c r="K20" s="4">
        <f>1+'Port Returns'!N19</f>
        <v>1</v>
      </c>
      <c r="L20" s="4">
        <f>1+'Port Returns'!O19</f>
        <v>1</v>
      </c>
      <c r="M20" s="4">
        <f>1+'Port Returns'!P19</f>
        <v>1</v>
      </c>
      <c r="P20" s="2">
        <v>1951</v>
      </c>
      <c r="Q20" s="4">
        <f>1+'Port Returns'!R19</f>
        <v>1.0019673713602526</v>
      </c>
      <c r="R20" s="4">
        <f>1+'Port Returns'!S19</f>
        <v>1</v>
      </c>
      <c r="S20" s="4">
        <f>1+'Port Returns'!T19</f>
        <v>1</v>
      </c>
      <c r="T20" s="4">
        <f>1+'Port Returns'!U19</f>
        <v>1</v>
      </c>
      <c r="U20" s="4">
        <f>1+'Port Returns'!V19</f>
        <v>1</v>
      </c>
      <c r="V20" s="4">
        <f>1+'Port Returns'!W19</f>
        <v>1</v>
      </c>
      <c r="W20" s="4">
        <f>1+'Port Returns'!X19</f>
        <v>1</v>
      </c>
      <c r="X20" s="4">
        <f>1+'Port Returns'!Y19</f>
        <v>1</v>
      </c>
      <c r="Y20" s="4">
        <f>1+'Port Returns'!Z19</f>
        <v>1</v>
      </c>
      <c r="Z20" s="4">
        <f>1+'Port Returns'!AA19</f>
        <v>1</v>
      </c>
    </row>
    <row r="21" spans="1:26" x14ac:dyDescent="0.35">
      <c r="A21" s="2">
        <v>1951</v>
      </c>
      <c r="B21" s="1">
        <v>7</v>
      </c>
      <c r="C21" s="4">
        <f>1+'Port Returns'!F20</f>
        <v>1.0542952569347146</v>
      </c>
      <c r="D21" s="4">
        <f>1+'Port Returns'!G20</f>
        <v>1</v>
      </c>
      <c r="E21" s="4">
        <f>1+'Port Returns'!H20</f>
        <v>1</v>
      </c>
      <c r="F21" s="4">
        <f>1+'Port Returns'!I20</f>
        <v>1</v>
      </c>
      <c r="G21" s="4">
        <f>1+'Port Returns'!J20</f>
        <v>1</v>
      </c>
      <c r="H21" s="4">
        <f>1+'Port Returns'!K20</f>
        <v>1</v>
      </c>
      <c r="I21" s="4">
        <f>1+'Port Returns'!L20</f>
        <v>1</v>
      </c>
      <c r="J21" s="4">
        <f>1+'Port Returns'!M20</f>
        <v>1</v>
      </c>
      <c r="K21" s="4">
        <f>1+'Port Returns'!N20</f>
        <v>1</v>
      </c>
      <c r="L21" s="4">
        <f>1+'Port Returns'!O20</f>
        <v>1</v>
      </c>
      <c r="M21" s="4">
        <f>1+'Port Returns'!P20</f>
        <v>1</v>
      </c>
      <c r="P21" s="2">
        <v>1951</v>
      </c>
      <c r="Q21" s="4">
        <f>1+'Port Returns'!R20</f>
        <v>1.0565414349436073</v>
      </c>
      <c r="R21" s="4">
        <f>1+'Port Returns'!S20</f>
        <v>1</v>
      </c>
      <c r="S21" s="4">
        <f>1+'Port Returns'!T20</f>
        <v>1</v>
      </c>
      <c r="T21" s="4">
        <f>1+'Port Returns'!U20</f>
        <v>1</v>
      </c>
      <c r="U21" s="4">
        <f>1+'Port Returns'!V20</f>
        <v>1</v>
      </c>
      <c r="V21" s="4">
        <f>1+'Port Returns'!W20</f>
        <v>1</v>
      </c>
      <c r="W21" s="4">
        <f>1+'Port Returns'!X20</f>
        <v>1</v>
      </c>
      <c r="X21" s="4">
        <f>1+'Port Returns'!Y20</f>
        <v>1</v>
      </c>
      <c r="Y21" s="4">
        <f>1+'Port Returns'!Z20</f>
        <v>1</v>
      </c>
      <c r="Z21" s="4">
        <f>1+'Port Returns'!AA20</f>
        <v>1</v>
      </c>
    </row>
    <row r="22" spans="1:26" x14ac:dyDescent="0.35">
      <c r="A22" s="2">
        <v>1951</v>
      </c>
      <c r="B22" s="1">
        <v>8</v>
      </c>
      <c r="C22" s="4">
        <f>1+'Port Returns'!F21</f>
        <v>1.0214362023928243</v>
      </c>
      <c r="D22" s="4">
        <f>1+'Port Returns'!G21</f>
        <v>1</v>
      </c>
      <c r="E22" s="4">
        <f>1+'Port Returns'!H21</f>
        <v>1</v>
      </c>
      <c r="F22" s="4">
        <f>1+'Port Returns'!I21</f>
        <v>1</v>
      </c>
      <c r="G22" s="4">
        <f>1+'Port Returns'!J21</f>
        <v>1</v>
      </c>
      <c r="H22" s="4">
        <f>1+'Port Returns'!K21</f>
        <v>1</v>
      </c>
      <c r="I22" s="4">
        <f>1+'Port Returns'!L21</f>
        <v>1</v>
      </c>
      <c r="J22" s="4">
        <f>1+'Port Returns'!M21</f>
        <v>1</v>
      </c>
      <c r="K22" s="4">
        <f>1+'Port Returns'!N21</f>
        <v>1</v>
      </c>
      <c r="L22" s="4">
        <f>1+'Port Returns'!O21</f>
        <v>1</v>
      </c>
      <c r="M22" s="4">
        <f>1+'Port Returns'!P21</f>
        <v>1</v>
      </c>
      <c r="P22" s="2">
        <v>1951</v>
      </c>
      <c r="Q22" s="4">
        <f>1+'Port Returns'!R21</f>
        <v>1.0284563361760302</v>
      </c>
      <c r="R22" s="4">
        <f>1+'Port Returns'!S21</f>
        <v>1</v>
      </c>
      <c r="S22" s="4">
        <f>1+'Port Returns'!T21</f>
        <v>1</v>
      </c>
      <c r="T22" s="4">
        <f>1+'Port Returns'!U21</f>
        <v>1</v>
      </c>
      <c r="U22" s="4">
        <f>1+'Port Returns'!V21</f>
        <v>1</v>
      </c>
      <c r="V22" s="4">
        <f>1+'Port Returns'!W21</f>
        <v>1</v>
      </c>
      <c r="W22" s="4">
        <f>1+'Port Returns'!X21</f>
        <v>1</v>
      </c>
      <c r="X22" s="4">
        <f>1+'Port Returns'!Y21</f>
        <v>1</v>
      </c>
      <c r="Y22" s="4">
        <f>1+'Port Returns'!Z21</f>
        <v>1</v>
      </c>
      <c r="Z22" s="4">
        <f>1+'Port Returns'!AA21</f>
        <v>1</v>
      </c>
    </row>
    <row r="23" spans="1:26" x14ac:dyDescent="0.35">
      <c r="A23" s="2">
        <v>1951</v>
      </c>
      <c r="B23" s="1">
        <v>9</v>
      </c>
      <c r="C23" s="4">
        <f>1+'Port Returns'!F22</f>
        <v>1.0065797614159218</v>
      </c>
      <c r="D23" s="4">
        <f>1+'Port Returns'!G22</f>
        <v>1</v>
      </c>
      <c r="E23" s="4">
        <f>1+'Port Returns'!H22</f>
        <v>1</v>
      </c>
      <c r="F23" s="4">
        <f>1+'Port Returns'!I22</f>
        <v>1</v>
      </c>
      <c r="G23" s="4">
        <f>1+'Port Returns'!J22</f>
        <v>1</v>
      </c>
      <c r="H23" s="4">
        <f>1+'Port Returns'!K22</f>
        <v>1</v>
      </c>
      <c r="I23" s="4">
        <f>1+'Port Returns'!L22</f>
        <v>1</v>
      </c>
      <c r="J23" s="4">
        <f>1+'Port Returns'!M22</f>
        <v>1</v>
      </c>
      <c r="K23" s="4">
        <f>1+'Port Returns'!N22</f>
        <v>1</v>
      </c>
      <c r="L23" s="4">
        <f>1+'Port Returns'!O22</f>
        <v>1</v>
      </c>
      <c r="M23" s="4">
        <f>1+'Port Returns'!P22</f>
        <v>1</v>
      </c>
      <c r="P23" s="2">
        <v>1951</v>
      </c>
      <c r="Q23" s="4">
        <f>1+'Port Returns'!R22</f>
        <v>1.0110320473978307</v>
      </c>
      <c r="R23" s="4">
        <f>1+'Port Returns'!S22</f>
        <v>1</v>
      </c>
      <c r="S23" s="4">
        <f>1+'Port Returns'!T22</f>
        <v>1</v>
      </c>
      <c r="T23" s="4">
        <f>1+'Port Returns'!U22</f>
        <v>1</v>
      </c>
      <c r="U23" s="4">
        <f>1+'Port Returns'!V22</f>
        <v>1</v>
      </c>
      <c r="V23" s="4">
        <f>1+'Port Returns'!W22</f>
        <v>1</v>
      </c>
      <c r="W23" s="4">
        <f>1+'Port Returns'!X22</f>
        <v>1</v>
      </c>
      <c r="X23" s="4">
        <f>1+'Port Returns'!Y22</f>
        <v>1</v>
      </c>
      <c r="Y23" s="4">
        <f>1+'Port Returns'!Z22</f>
        <v>1</v>
      </c>
      <c r="Z23" s="4">
        <f>1+'Port Returns'!AA22</f>
        <v>1</v>
      </c>
    </row>
    <row r="24" spans="1:26" x14ac:dyDescent="0.35">
      <c r="A24" s="2">
        <v>1951</v>
      </c>
      <c r="B24" s="1">
        <v>10</v>
      </c>
      <c r="C24" s="4">
        <f>1+'Port Returns'!F23</f>
        <v>1.0000213374961477</v>
      </c>
      <c r="D24" s="4">
        <f>1+'Port Returns'!G23</f>
        <v>1</v>
      </c>
      <c r="E24" s="4">
        <f>1+'Port Returns'!H23</f>
        <v>1</v>
      </c>
      <c r="F24" s="4">
        <f>1+'Port Returns'!I23</f>
        <v>1</v>
      </c>
      <c r="G24" s="4">
        <f>1+'Port Returns'!J23</f>
        <v>1</v>
      </c>
      <c r="H24" s="4">
        <f>1+'Port Returns'!K23</f>
        <v>1</v>
      </c>
      <c r="I24" s="4">
        <f>1+'Port Returns'!L23</f>
        <v>1</v>
      </c>
      <c r="J24" s="4">
        <f>1+'Port Returns'!M23</f>
        <v>1</v>
      </c>
      <c r="K24" s="4">
        <f>1+'Port Returns'!N23</f>
        <v>1</v>
      </c>
      <c r="L24" s="4">
        <f>1+'Port Returns'!O23</f>
        <v>1</v>
      </c>
      <c r="M24" s="4">
        <f>1+'Port Returns'!P23</f>
        <v>1</v>
      </c>
      <c r="P24" s="2">
        <v>1951</v>
      </c>
      <c r="Q24" s="4">
        <f>1+'Port Returns'!R23</f>
        <v>1.0070769829113997</v>
      </c>
      <c r="R24" s="4">
        <f>1+'Port Returns'!S23</f>
        <v>1</v>
      </c>
      <c r="S24" s="4">
        <f>1+'Port Returns'!T23</f>
        <v>1</v>
      </c>
      <c r="T24" s="4">
        <f>1+'Port Returns'!U23</f>
        <v>1</v>
      </c>
      <c r="U24" s="4">
        <f>1+'Port Returns'!V23</f>
        <v>1</v>
      </c>
      <c r="V24" s="4">
        <f>1+'Port Returns'!W23</f>
        <v>1</v>
      </c>
      <c r="W24" s="4">
        <f>1+'Port Returns'!X23</f>
        <v>1</v>
      </c>
      <c r="X24" s="4">
        <f>1+'Port Returns'!Y23</f>
        <v>1</v>
      </c>
      <c r="Y24" s="4">
        <f>1+'Port Returns'!Z23</f>
        <v>1</v>
      </c>
      <c r="Z24" s="4">
        <f>1+'Port Returns'!AA23</f>
        <v>1</v>
      </c>
    </row>
    <row r="25" spans="1:26" x14ac:dyDescent="0.35">
      <c r="A25" s="2">
        <v>1951</v>
      </c>
      <c r="B25" s="1">
        <v>11</v>
      </c>
      <c r="C25" s="4">
        <f>1+'Port Returns'!F24</f>
        <v>1.0005922116229966</v>
      </c>
      <c r="D25" s="4">
        <f>1+'Port Returns'!G24</f>
        <v>1</v>
      </c>
      <c r="E25" s="4">
        <f>1+'Port Returns'!H24</f>
        <v>1</v>
      </c>
      <c r="F25" s="4">
        <f>1+'Port Returns'!I24</f>
        <v>1</v>
      </c>
      <c r="G25" s="4">
        <f>1+'Port Returns'!J24</f>
        <v>1</v>
      </c>
      <c r="H25" s="4">
        <f>1+'Port Returns'!K24</f>
        <v>1</v>
      </c>
      <c r="I25" s="4">
        <f>1+'Port Returns'!L24</f>
        <v>1</v>
      </c>
      <c r="J25" s="4">
        <f>1+'Port Returns'!M24</f>
        <v>1</v>
      </c>
      <c r="K25" s="4">
        <f>1+'Port Returns'!N24</f>
        <v>1</v>
      </c>
      <c r="L25" s="4">
        <f>1+'Port Returns'!O24</f>
        <v>1</v>
      </c>
      <c r="M25" s="4">
        <f>1+'Port Returns'!P24</f>
        <v>1</v>
      </c>
      <c r="P25" s="2">
        <v>1951</v>
      </c>
      <c r="Q25" s="4">
        <f>1+'Port Returns'!R24</f>
        <v>1.0055079568826255</v>
      </c>
      <c r="R25" s="4">
        <f>1+'Port Returns'!S24</f>
        <v>1</v>
      </c>
      <c r="S25" s="4">
        <f>1+'Port Returns'!T24</f>
        <v>1</v>
      </c>
      <c r="T25" s="4">
        <f>1+'Port Returns'!U24</f>
        <v>1</v>
      </c>
      <c r="U25" s="4">
        <f>1+'Port Returns'!V24</f>
        <v>1</v>
      </c>
      <c r="V25" s="4">
        <f>1+'Port Returns'!W24</f>
        <v>1</v>
      </c>
      <c r="W25" s="4">
        <f>1+'Port Returns'!X24</f>
        <v>1</v>
      </c>
      <c r="X25" s="4">
        <f>1+'Port Returns'!Y24</f>
        <v>1</v>
      </c>
      <c r="Y25" s="4">
        <f>1+'Port Returns'!Z24</f>
        <v>1</v>
      </c>
      <c r="Z25" s="4">
        <f>1+'Port Returns'!AA24</f>
        <v>1</v>
      </c>
    </row>
    <row r="26" spans="1:26" x14ac:dyDescent="0.35">
      <c r="A26" s="2">
        <v>1951</v>
      </c>
      <c r="B26" s="1">
        <v>12</v>
      </c>
      <c r="C26" s="4">
        <f>1+'Port Returns'!F25</f>
        <v>1.0268881807694628</v>
      </c>
      <c r="D26" s="4">
        <f>1+'Port Returns'!G25</f>
        <v>1</v>
      </c>
      <c r="E26" s="4">
        <f>1+'Port Returns'!H25</f>
        <v>1</v>
      </c>
      <c r="F26" s="4">
        <f>1+'Port Returns'!I25</f>
        <v>1</v>
      </c>
      <c r="G26" s="4">
        <f>1+'Port Returns'!J25</f>
        <v>1</v>
      </c>
      <c r="H26" s="4">
        <f>1+'Port Returns'!K25</f>
        <v>1</v>
      </c>
      <c r="I26" s="4">
        <f>1+'Port Returns'!L25</f>
        <v>1</v>
      </c>
      <c r="J26" s="4">
        <f>1+'Port Returns'!M25</f>
        <v>1</v>
      </c>
      <c r="K26" s="4">
        <f>1+'Port Returns'!N25</f>
        <v>1</v>
      </c>
      <c r="L26" s="4">
        <f>1+'Port Returns'!O25</f>
        <v>1</v>
      </c>
      <c r="M26" s="4">
        <f>1+'Port Returns'!P25</f>
        <v>1</v>
      </c>
      <c r="P26" s="2">
        <v>1951</v>
      </c>
      <c r="Q26" s="4">
        <f>1+'Port Returns'!R25</f>
        <v>1.0315149404080668</v>
      </c>
      <c r="R26" s="4">
        <f>1+'Port Returns'!S25</f>
        <v>1</v>
      </c>
      <c r="S26" s="4">
        <f>1+'Port Returns'!T25</f>
        <v>1</v>
      </c>
      <c r="T26" s="4">
        <f>1+'Port Returns'!U25</f>
        <v>1</v>
      </c>
      <c r="U26" s="4">
        <f>1+'Port Returns'!V25</f>
        <v>1</v>
      </c>
      <c r="V26" s="4">
        <f>1+'Port Returns'!W25</f>
        <v>1</v>
      </c>
      <c r="W26" s="4">
        <f>1+'Port Returns'!X25</f>
        <v>1</v>
      </c>
      <c r="X26" s="4">
        <f>1+'Port Returns'!Y25</f>
        <v>1</v>
      </c>
      <c r="Y26" s="4">
        <f>1+'Port Returns'!Z25</f>
        <v>1</v>
      </c>
      <c r="Z26" s="4">
        <f>1+'Port Returns'!AA25</f>
        <v>1</v>
      </c>
    </row>
    <row r="27" spans="1:26" x14ac:dyDescent="0.35">
      <c r="A27" s="2">
        <v>1952</v>
      </c>
      <c r="B27" s="1">
        <v>1</v>
      </c>
      <c r="C27" s="4">
        <f>1+'Port Returns'!F26</f>
        <v>1.0292263121315861</v>
      </c>
      <c r="D27" s="4">
        <f>1+'Port Returns'!G26</f>
        <v>1</v>
      </c>
      <c r="E27" s="4">
        <f>1+'Port Returns'!H26</f>
        <v>1</v>
      </c>
      <c r="F27" s="4">
        <f>1+'Port Returns'!I26</f>
        <v>1</v>
      </c>
      <c r="G27" s="4">
        <f>1+'Port Returns'!J26</f>
        <v>1</v>
      </c>
      <c r="H27" s="4">
        <f>1+'Port Returns'!K26</f>
        <v>1</v>
      </c>
      <c r="I27" s="4">
        <f>1+'Port Returns'!L26</f>
        <v>1</v>
      </c>
      <c r="J27" s="4">
        <f>1+'Port Returns'!M26</f>
        <v>1</v>
      </c>
      <c r="K27" s="4">
        <f>1+'Port Returns'!N26</f>
        <v>1</v>
      </c>
      <c r="L27" s="4">
        <f>1+'Port Returns'!O26</f>
        <v>1</v>
      </c>
      <c r="M27" s="4">
        <f>1+'Port Returns'!P26</f>
        <v>1</v>
      </c>
      <c r="P27" s="2">
        <v>1952</v>
      </c>
      <c r="Q27" s="4">
        <f>1+'Port Returns'!R26</f>
        <v>1.0328776374331188</v>
      </c>
      <c r="R27" s="4">
        <f>1+'Port Returns'!S26</f>
        <v>1</v>
      </c>
      <c r="S27" s="4">
        <f>1+'Port Returns'!T26</f>
        <v>1</v>
      </c>
      <c r="T27" s="4">
        <f>1+'Port Returns'!U26</f>
        <v>1</v>
      </c>
      <c r="U27" s="4">
        <f>1+'Port Returns'!V26</f>
        <v>1</v>
      </c>
      <c r="V27" s="4">
        <f>1+'Port Returns'!W26</f>
        <v>1</v>
      </c>
      <c r="W27" s="4">
        <f>1+'Port Returns'!X26</f>
        <v>1</v>
      </c>
      <c r="X27" s="4">
        <f>1+'Port Returns'!Y26</f>
        <v>1</v>
      </c>
      <c r="Y27" s="4">
        <f>1+'Port Returns'!Z26</f>
        <v>1</v>
      </c>
      <c r="Z27" s="4">
        <f>1+'Port Returns'!AA26</f>
        <v>1</v>
      </c>
    </row>
    <row r="28" spans="1:26" x14ac:dyDescent="0.35">
      <c r="A28" s="2">
        <v>1952</v>
      </c>
      <c r="B28" s="1">
        <v>2</v>
      </c>
      <c r="C28" s="4">
        <f>1+'Port Returns'!F27</f>
        <v>0.99955622940994271</v>
      </c>
      <c r="D28" s="4">
        <f>1+'Port Returns'!G27</f>
        <v>1</v>
      </c>
      <c r="E28" s="4">
        <f>1+'Port Returns'!H27</f>
        <v>1</v>
      </c>
      <c r="F28" s="4">
        <f>1+'Port Returns'!I27</f>
        <v>1</v>
      </c>
      <c r="G28" s="4">
        <f>1+'Port Returns'!J27</f>
        <v>1</v>
      </c>
      <c r="H28" s="4">
        <f>1+'Port Returns'!K27</f>
        <v>1</v>
      </c>
      <c r="I28" s="4">
        <f>1+'Port Returns'!L27</f>
        <v>1</v>
      </c>
      <c r="J28" s="4">
        <f>1+'Port Returns'!M27</f>
        <v>1</v>
      </c>
      <c r="K28" s="4">
        <f>1+'Port Returns'!N27</f>
        <v>1</v>
      </c>
      <c r="L28" s="4">
        <f>1+'Port Returns'!O27</f>
        <v>1</v>
      </c>
      <c r="M28" s="4">
        <f>1+'Port Returns'!P27</f>
        <v>1</v>
      </c>
      <c r="P28" s="2">
        <v>1952</v>
      </c>
      <c r="Q28" s="4">
        <f>1+'Port Returns'!R27</f>
        <v>1.0057796500075087</v>
      </c>
      <c r="R28" s="4">
        <f>1+'Port Returns'!S27</f>
        <v>1</v>
      </c>
      <c r="S28" s="4">
        <f>1+'Port Returns'!T27</f>
        <v>1</v>
      </c>
      <c r="T28" s="4">
        <f>1+'Port Returns'!U27</f>
        <v>1</v>
      </c>
      <c r="U28" s="4">
        <f>1+'Port Returns'!V27</f>
        <v>1</v>
      </c>
      <c r="V28" s="4">
        <f>1+'Port Returns'!W27</f>
        <v>1</v>
      </c>
      <c r="W28" s="4">
        <f>1+'Port Returns'!X27</f>
        <v>1</v>
      </c>
      <c r="X28" s="4">
        <f>1+'Port Returns'!Y27</f>
        <v>1</v>
      </c>
      <c r="Y28" s="4">
        <f>1+'Port Returns'!Z27</f>
        <v>1</v>
      </c>
      <c r="Z28" s="4">
        <f>1+'Port Returns'!AA27</f>
        <v>1</v>
      </c>
    </row>
    <row r="29" spans="1:26" x14ac:dyDescent="0.35">
      <c r="A29" s="2">
        <v>1952</v>
      </c>
      <c r="B29" s="1">
        <v>3</v>
      </c>
      <c r="C29" s="4">
        <f>1+'Port Returns'!F28</f>
        <v>1.0203117138154874</v>
      </c>
      <c r="D29" s="4">
        <f>1+'Port Returns'!G28</f>
        <v>1</v>
      </c>
      <c r="E29" s="4">
        <f>1+'Port Returns'!H28</f>
        <v>1</v>
      </c>
      <c r="F29" s="4">
        <f>1+'Port Returns'!I28</f>
        <v>1</v>
      </c>
      <c r="G29" s="4">
        <f>1+'Port Returns'!J28</f>
        <v>1</v>
      </c>
      <c r="H29" s="4">
        <f>1+'Port Returns'!K28</f>
        <v>1</v>
      </c>
      <c r="I29" s="4">
        <f>1+'Port Returns'!L28</f>
        <v>1</v>
      </c>
      <c r="J29" s="4">
        <f>1+'Port Returns'!M28</f>
        <v>1</v>
      </c>
      <c r="K29" s="4">
        <f>1+'Port Returns'!N28</f>
        <v>1</v>
      </c>
      <c r="L29" s="4">
        <f>1+'Port Returns'!O28</f>
        <v>1</v>
      </c>
      <c r="M29" s="4">
        <f>1+'Port Returns'!P28</f>
        <v>1</v>
      </c>
      <c r="P29" s="2">
        <v>1952</v>
      </c>
      <c r="Q29" s="4">
        <f>1+'Port Returns'!R28</f>
        <v>1.0243441522309433</v>
      </c>
      <c r="R29" s="4">
        <f>1+'Port Returns'!S28</f>
        <v>1</v>
      </c>
      <c r="S29" s="4">
        <f>1+'Port Returns'!T28</f>
        <v>1</v>
      </c>
      <c r="T29" s="4">
        <f>1+'Port Returns'!U28</f>
        <v>1</v>
      </c>
      <c r="U29" s="4">
        <f>1+'Port Returns'!V28</f>
        <v>1</v>
      </c>
      <c r="V29" s="4">
        <f>1+'Port Returns'!W28</f>
        <v>1</v>
      </c>
      <c r="W29" s="4">
        <f>1+'Port Returns'!X28</f>
        <v>1</v>
      </c>
      <c r="X29" s="4">
        <f>1+'Port Returns'!Y28</f>
        <v>1</v>
      </c>
      <c r="Y29" s="4">
        <f>1+'Port Returns'!Z28</f>
        <v>1</v>
      </c>
      <c r="Z29" s="4">
        <f>1+'Port Returns'!AA28</f>
        <v>1</v>
      </c>
    </row>
    <row r="30" spans="1:26" x14ac:dyDescent="0.35">
      <c r="A30" s="2">
        <v>1952</v>
      </c>
      <c r="B30" s="1">
        <v>4</v>
      </c>
      <c r="C30" s="4">
        <f>1+'Port Returns'!F29</f>
        <v>0.97357616615563447</v>
      </c>
      <c r="D30" s="4">
        <f>1+'Port Returns'!G29</f>
        <v>1</v>
      </c>
      <c r="E30" s="4">
        <f>1+'Port Returns'!H29</f>
        <v>1</v>
      </c>
      <c r="F30" s="4">
        <f>1+'Port Returns'!I29</f>
        <v>1</v>
      </c>
      <c r="G30" s="4">
        <f>1+'Port Returns'!J29</f>
        <v>1</v>
      </c>
      <c r="H30" s="4">
        <f>1+'Port Returns'!K29</f>
        <v>1</v>
      </c>
      <c r="I30" s="4">
        <f>1+'Port Returns'!L29</f>
        <v>1</v>
      </c>
      <c r="J30" s="4">
        <f>1+'Port Returns'!M29</f>
        <v>1</v>
      </c>
      <c r="K30" s="4">
        <f>1+'Port Returns'!N29</f>
        <v>1</v>
      </c>
      <c r="L30" s="4">
        <f>1+'Port Returns'!O29</f>
        <v>1</v>
      </c>
      <c r="M30" s="4">
        <f>1+'Port Returns'!P29</f>
        <v>1</v>
      </c>
      <c r="P30" s="2">
        <v>1952</v>
      </c>
      <c r="Q30" s="4">
        <f>1+'Port Returns'!R29</f>
        <v>0.97662943947551473</v>
      </c>
      <c r="R30" s="4">
        <f>1+'Port Returns'!S29</f>
        <v>1</v>
      </c>
      <c r="S30" s="4">
        <f>1+'Port Returns'!T29</f>
        <v>1</v>
      </c>
      <c r="T30" s="4">
        <f>1+'Port Returns'!U29</f>
        <v>1</v>
      </c>
      <c r="U30" s="4">
        <f>1+'Port Returns'!V29</f>
        <v>1</v>
      </c>
      <c r="V30" s="4">
        <f>1+'Port Returns'!W29</f>
        <v>1</v>
      </c>
      <c r="W30" s="4">
        <f>1+'Port Returns'!X29</f>
        <v>1</v>
      </c>
      <c r="X30" s="4">
        <f>1+'Port Returns'!Y29</f>
        <v>1</v>
      </c>
      <c r="Y30" s="4">
        <f>1+'Port Returns'!Z29</f>
        <v>1</v>
      </c>
      <c r="Z30" s="4">
        <f>1+'Port Returns'!AA29</f>
        <v>1</v>
      </c>
    </row>
    <row r="31" spans="1:26" x14ac:dyDescent="0.35">
      <c r="A31" s="2">
        <v>1952</v>
      </c>
      <c r="B31" s="1">
        <v>5</v>
      </c>
      <c r="C31" s="4">
        <f>1+'Port Returns'!F30</f>
        <v>1.0229140942610671</v>
      </c>
      <c r="D31" s="4">
        <f>1+'Port Returns'!G30</f>
        <v>1</v>
      </c>
      <c r="E31" s="4">
        <f>1+'Port Returns'!H30</f>
        <v>1</v>
      </c>
      <c r="F31" s="4">
        <f>1+'Port Returns'!I30</f>
        <v>1</v>
      </c>
      <c r="G31" s="4">
        <f>1+'Port Returns'!J30</f>
        <v>1</v>
      </c>
      <c r="H31" s="4">
        <f>1+'Port Returns'!K30</f>
        <v>1</v>
      </c>
      <c r="I31" s="4">
        <f>1+'Port Returns'!L30</f>
        <v>1</v>
      </c>
      <c r="J31" s="4">
        <f>1+'Port Returns'!M30</f>
        <v>1</v>
      </c>
      <c r="K31" s="4">
        <f>1+'Port Returns'!N30</f>
        <v>1</v>
      </c>
      <c r="L31" s="4">
        <f>1+'Port Returns'!O30</f>
        <v>1</v>
      </c>
      <c r="M31" s="4">
        <f>1+'Port Returns'!P30</f>
        <v>1</v>
      </c>
      <c r="P31" s="2">
        <v>1952</v>
      </c>
      <c r="Q31" s="4">
        <f>1+'Port Returns'!R30</f>
        <v>1.0283309203612723</v>
      </c>
      <c r="R31" s="4">
        <f>1+'Port Returns'!S30</f>
        <v>1</v>
      </c>
      <c r="S31" s="4">
        <f>1+'Port Returns'!T30</f>
        <v>1</v>
      </c>
      <c r="T31" s="4">
        <f>1+'Port Returns'!U30</f>
        <v>1</v>
      </c>
      <c r="U31" s="4">
        <f>1+'Port Returns'!V30</f>
        <v>1</v>
      </c>
      <c r="V31" s="4">
        <f>1+'Port Returns'!W30</f>
        <v>1</v>
      </c>
      <c r="W31" s="4">
        <f>1+'Port Returns'!X30</f>
        <v>1</v>
      </c>
      <c r="X31" s="4">
        <f>1+'Port Returns'!Y30</f>
        <v>1</v>
      </c>
      <c r="Y31" s="4">
        <f>1+'Port Returns'!Z30</f>
        <v>1</v>
      </c>
      <c r="Z31" s="4">
        <f>1+'Port Returns'!AA30</f>
        <v>1</v>
      </c>
    </row>
    <row r="32" spans="1:26" x14ac:dyDescent="0.35">
      <c r="A32" s="2">
        <v>1952</v>
      </c>
      <c r="B32" s="1">
        <v>6</v>
      </c>
      <c r="C32" s="4">
        <f>1+'Port Returns'!F31</f>
        <v>0.99655260241189392</v>
      </c>
      <c r="D32" s="4">
        <f>1+'Port Returns'!G31</f>
        <v>1</v>
      </c>
      <c r="E32" s="4">
        <f>1+'Port Returns'!H31</f>
        <v>1</v>
      </c>
      <c r="F32" s="4">
        <f>1+'Port Returns'!I31</f>
        <v>1</v>
      </c>
      <c r="G32" s="4">
        <f>1+'Port Returns'!J31</f>
        <v>1</v>
      </c>
      <c r="H32" s="4">
        <f>1+'Port Returns'!K31</f>
        <v>1</v>
      </c>
      <c r="I32" s="4">
        <f>1+'Port Returns'!L31</f>
        <v>1</v>
      </c>
      <c r="J32" s="4">
        <f>1+'Port Returns'!M31</f>
        <v>1</v>
      </c>
      <c r="K32" s="4">
        <f>1+'Port Returns'!N31</f>
        <v>1</v>
      </c>
      <c r="L32" s="4">
        <f>1+'Port Returns'!O31</f>
        <v>1</v>
      </c>
      <c r="M32" s="4">
        <f>1+'Port Returns'!P31</f>
        <v>1</v>
      </c>
      <c r="P32" s="2">
        <v>1952</v>
      </c>
      <c r="Q32" s="4">
        <f>1+'Port Returns'!R31</f>
        <v>1.0034374416435476</v>
      </c>
      <c r="R32" s="4">
        <f>1+'Port Returns'!S31</f>
        <v>1</v>
      </c>
      <c r="S32" s="4">
        <f>1+'Port Returns'!T31</f>
        <v>1</v>
      </c>
      <c r="T32" s="4">
        <f>1+'Port Returns'!U31</f>
        <v>1</v>
      </c>
      <c r="U32" s="4">
        <f>1+'Port Returns'!V31</f>
        <v>1</v>
      </c>
      <c r="V32" s="4">
        <f>1+'Port Returns'!W31</f>
        <v>1</v>
      </c>
      <c r="W32" s="4">
        <f>1+'Port Returns'!X31</f>
        <v>1</v>
      </c>
      <c r="X32" s="4">
        <f>1+'Port Returns'!Y31</f>
        <v>1</v>
      </c>
      <c r="Y32" s="4">
        <f>1+'Port Returns'!Z31</f>
        <v>1</v>
      </c>
      <c r="Z32" s="4">
        <f>1+'Port Returns'!AA31</f>
        <v>1</v>
      </c>
    </row>
    <row r="33" spans="1:26" x14ac:dyDescent="0.35">
      <c r="A33" s="2">
        <v>1952</v>
      </c>
      <c r="B33" s="1">
        <v>7</v>
      </c>
      <c r="C33" s="4">
        <f>1+'Port Returns'!F32</f>
        <v>1.0153275041817991</v>
      </c>
      <c r="D33" s="4">
        <f>1+'Port Returns'!G32</f>
        <v>1</v>
      </c>
      <c r="E33" s="4">
        <f>1+'Port Returns'!H32</f>
        <v>1</v>
      </c>
      <c r="F33" s="4">
        <f>1+'Port Returns'!I32</f>
        <v>1</v>
      </c>
      <c r="G33" s="4">
        <f>1+'Port Returns'!J32</f>
        <v>1</v>
      </c>
      <c r="H33" s="4">
        <f>1+'Port Returns'!K32</f>
        <v>1</v>
      </c>
      <c r="I33" s="4">
        <f>1+'Port Returns'!L32</f>
        <v>1</v>
      </c>
      <c r="J33" s="4">
        <f>1+'Port Returns'!M32</f>
        <v>1</v>
      </c>
      <c r="K33" s="4">
        <f>1+'Port Returns'!N32</f>
        <v>1</v>
      </c>
      <c r="L33" s="4">
        <f>1+'Port Returns'!O32</f>
        <v>1</v>
      </c>
      <c r="M33" s="4">
        <f>1+'Port Returns'!P32</f>
        <v>1</v>
      </c>
      <c r="P33" s="2">
        <v>1952</v>
      </c>
      <c r="Q33" s="4">
        <f>1+'Port Returns'!R32</f>
        <v>1.0170995560676896</v>
      </c>
      <c r="R33" s="4">
        <f>1+'Port Returns'!S32</f>
        <v>1</v>
      </c>
      <c r="S33" s="4">
        <f>1+'Port Returns'!T32</f>
        <v>1</v>
      </c>
      <c r="T33" s="4">
        <f>1+'Port Returns'!U32</f>
        <v>1</v>
      </c>
      <c r="U33" s="4">
        <f>1+'Port Returns'!V32</f>
        <v>1</v>
      </c>
      <c r="V33" s="4">
        <f>1+'Port Returns'!W32</f>
        <v>1</v>
      </c>
      <c r="W33" s="4">
        <f>1+'Port Returns'!X32</f>
        <v>1</v>
      </c>
      <c r="X33" s="4">
        <f>1+'Port Returns'!Y32</f>
        <v>1</v>
      </c>
      <c r="Y33" s="4">
        <f>1+'Port Returns'!Z32</f>
        <v>1</v>
      </c>
      <c r="Z33" s="4">
        <f>1+'Port Returns'!AA32</f>
        <v>1</v>
      </c>
    </row>
    <row r="34" spans="1:26" x14ac:dyDescent="0.35">
      <c r="A34" s="2">
        <v>1952</v>
      </c>
      <c r="B34" s="1">
        <v>8</v>
      </c>
      <c r="C34" s="4">
        <f>1+'Port Returns'!F33</f>
        <v>1.0104556413253374</v>
      </c>
      <c r="D34" s="4">
        <f>1+'Port Returns'!G33</f>
        <v>1</v>
      </c>
      <c r="E34" s="4">
        <f>1+'Port Returns'!H33</f>
        <v>1</v>
      </c>
      <c r="F34" s="4">
        <f>1+'Port Returns'!I33</f>
        <v>1</v>
      </c>
      <c r="G34" s="4">
        <f>1+'Port Returns'!J33</f>
        <v>1</v>
      </c>
      <c r="H34" s="4">
        <f>1+'Port Returns'!K33</f>
        <v>1</v>
      </c>
      <c r="I34" s="4">
        <f>1+'Port Returns'!L33</f>
        <v>1</v>
      </c>
      <c r="J34" s="4">
        <f>1+'Port Returns'!M33</f>
        <v>1</v>
      </c>
      <c r="K34" s="4">
        <f>1+'Port Returns'!N33</f>
        <v>1</v>
      </c>
      <c r="L34" s="4">
        <f>1+'Port Returns'!O33</f>
        <v>1</v>
      </c>
      <c r="M34" s="4">
        <f>1+'Port Returns'!P33</f>
        <v>1</v>
      </c>
      <c r="P34" s="2">
        <v>1952</v>
      </c>
      <c r="Q34" s="4">
        <f>1+'Port Returns'!R33</f>
        <v>1.0156143115160798</v>
      </c>
      <c r="R34" s="4">
        <f>1+'Port Returns'!S33</f>
        <v>1</v>
      </c>
      <c r="S34" s="4">
        <f>1+'Port Returns'!T33</f>
        <v>1</v>
      </c>
      <c r="T34" s="4">
        <f>1+'Port Returns'!U33</f>
        <v>1</v>
      </c>
      <c r="U34" s="4">
        <f>1+'Port Returns'!V33</f>
        <v>1</v>
      </c>
      <c r="V34" s="4">
        <f>1+'Port Returns'!W33</f>
        <v>1</v>
      </c>
      <c r="W34" s="4">
        <f>1+'Port Returns'!X33</f>
        <v>1</v>
      </c>
      <c r="X34" s="4">
        <f>1+'Port Returns'!Y33</f>
        <v>1</v>
      </c>
      <c r="Y34" s="4">
        <f>1+'Port Returns'!Z33</f>
        <v>1</v>
      </c>
      <c r="Z34" s="4">
        <f>1+'Port Returns'!AA33</f>
        <v>1</v>
      </c>
    </row>
    <row r="35" spans="1:26" x14ac:dyDescent="0.35">
      <c r="A35" s="2">
        <v>1952</v>
      </c>
      <c r="B35" s="1">
        <v>9</v>
      </c>
      <c r="C35" s="4">
        <f>1+'Port Returns'!F34</f>
        <v>0.99935660737239074</v>
      </c>
      <c r="D35" s="4">
        <f>1+'Port Returns'!G34</f>
        <v>1</v>
      </c>
      <c r="E35" s="4">
        <f>1+'Port Returns'!H34</f>
        <v>1</v>
      </c>
      <c r="F35" s="4">
        <f>1+'Port Returns'!I34</f>
        <v>1</v>
      </c>
      <c r="G35" s="4">
        <f>1+'Port Returns'!J34</f>
        <v>1</v>
      </c>
      <c r="H35" s="4">
        <f>1+'Port Returns'!K34</f>
        <v>1</v>
      </c>
      <c r="I35" s="4">
        <f>1+'Port Returns'!L34</f>
        <v>1</v>
      </c>
      <c r="J35" s="4">
        <f>1+'Port Returns'!M34</f>
        <v>1</v>
      </c>
      <c r="K35" s="4">
        <f>1+'Port Returns'!N34</f>
        <v>1</v>
      </c>
      <c r="L35" s="4">
        <f>1+'Port Returns'!O34</f>
        <v>1</v>
      </c>
      <c r="M35" s="4">
        <f>1+'Port Returns'!P34</f>
        <v>1</v>
      </c>
      <c r="P35" s="2">
        <v>1952</v>
      </c>
      <c r="Q35" s="4">
        <f>1+'Port Returns'!R34</f>
        <v>1.0054270441510607</v>
      </c>
      <c r="R35" s="4">
        <f>1+'Port Returns'!S34</f>
        <v>1</v>
      </c>
      <c r="S35" s="4">
        <f>1+'Port Returns'!T34</f>
        <v>1</v>
      </c>
      <c r="T35" s="4">
        <f>1+'Port Returns'!U34</f>
        <v>1</v>
      </c>
      <c r="U35" s="4">
        <f>1+'Port Returns'!V34</f>
        <v>1</v>
      </c>
      <c r="V35" s="4">
        <f>1+'Port Returns'!W34</f>
        <v>1</v>
      </c>
      <c r="W35" s="4">
        <f>1+'Port Returns'!X34</f>
        <v>1</v>
      </c>
      <c r="X35" s="4">
        <f>1+'Port Returns'!Y34</f>
        <v>1</v>
      </c>
      <c r="Y35" s="4">
        <f>1+'Port Returns'!Z34</f>
        <v>1</v>
      </c>
      <c r="Z35" s="4">
        <f>1+'Port Returns'!AA34</f>
        <v>1</v>
      </c>
    </row>
    <row r="36" spans="1:26" x14ac:dyDescent="0.35">
      <c r="A36" s="2">
        <v>1952</v>
      </c>
      <c r="B36" s="1">
        <v>10</v>
      </c>
      <c r="C36" s="4">
        <f>1+'Port Returns'!F35</f>
        <v>1.0058757624882455</v>
      </c>
      <c r="D36" s="4">
        <f>1+'Port Returns'!G35</f>
        <v>1</v>
      </c>
      <c r="E36" s="4">
        <f>1+'Port Returns'!H35</f>
        <v>1</v>
      </c>
      <c r="F36" s="4">
        <f>1+'Port Returns'!I35</f>
        <v>1</v>
      </c>
      <c r="G36" s="4">
        <f>1+'Port Returns'!J35</f>
        <v>1</v>
      </c>
      <c r="H36" s="4">
        <f>1+'Port Returns'!K35</f>
        <v>1</v>
      </c>
      <c r="I36" s="4">
        <f>1+'Port Returns'!L35</f>
        <v>1</v>
      </c>
      <c r="J36" s="4">
        <f>1+'Port Returns'!M35</f>
        <v>1</v>
      </c>
      <c r="K36" s="4">
        <f>1+'Port Returns'!N35</f>
        <v>1</v>
      </c>
      <c r="L36" s="4">
        <f>1+'Port Returns'!O35</f>
        <v>1</v>
      </c>
      <c r="M36" s="4">
        <f>1+'Port Returns'!P35</f>
        <v>1</v>
      </c>
      <c r="P36" s="2">
        <v>1952</v>
      </c>
      <c r="Q36" s="4">
        <f>1+'Port Returns'!R35</f>
        <v>1.0079651472716307</v>
      </c>
      <c r="R36" s="4">
        <f>1+'Port Returns'!S35</f>
        <v>1</v>
      </c>
      <c r="S36" s="4">
        <f>1+'Port Returns'!T35</f>
        <v>1</v>
      </c>
      <c r="T36" s="4">
        <f>1+'Port Returns'!U35</f>
        <v>1</v>
      </c>
      <c r="U36" s="4">
        <f>1+'Port Returns'!V35</f>
        <v>1</v>
      </c>
      <c r="V36" s="4">
        <f>1+'Port Returns'!W35</f>
        <v>1</v>
      </c>
      <c r="W36" s="4">
        <f>1+'Port Returns'!X35</f>
        <v>1</v>
      </c>
      <c r="X36" s="4">
        <f>1+'Port Returns'!Y35</f>
        <v>1</v>
      </c>
      <c r="Y36" s="4">
        <f>1+'Port Returns'!Z35</f>
        <v>1</v>
      </c>
      <c r="Z36" s="4">
        <f>1+'Port Returns'!AA35</f>
        <v>1</v>
      </c>
    </row>
    <row r="37" spans="1:26" x14ac:dyDescent="0.35">
      <c r="A37" s="2">
        <v>1952</v>
      </c>
      <c r="B37" s="1">
        <v>11</v>
      </c>
      <c r="C37" s="4">
        <f>1+'Port Returns'!F36</f>
        <v>1.0501008298101508</v>
      </c>
      <c r="D37" s="4">
        <f>1+'Port Returns'!G36</f>
        <v>1</v>
      </c>
      <c r="E37" s="4">
        <f>1+'Port Returns'!H36</f>
        <v>1</v>
      </c>
      <c r="F37" s="4">
        <f>1+'Port Returns'!I36</f>
        <v>1</v>
      </c>
      <c r="G37" s="4">
        <f>1+'Port Returns'!J36</f>
        <v>1</v>
      </c>
      <c r="H37" s="4">
        <f>1+'Port Returns'!K36</f>
        <v>1</v>
      </c>
      <c r="I37" s="4">
        <f>1+'Port Returns'!L36</f>
        <v>1</v>
      </c>
      <c r="J37" s="4">
        <f>1+'Port Returns'!M36</f>
        <v>1</v>
      </c>
      <c r="K37" s="4">
        <f>1+'Port Returns'!N36</f>
        <v>1</v>
      </c>
      <c r="L37" s="4">
        <f>1+'Port Returns'!O36</f>
        <v>1</v>
      </c>
      <c r="M37" s="4">
        <f>1+'Port Returns'!P36</f>
        <v>1</v>
      </c>
      <c r="P37" s="2">
        <v>1952</v>
      </c>
      <c r="Q37" s="4">
        <f>1+'Port Returns'!R36</f>
        <v>1.0580295960541346</v>
      </c>
      <c r="R37" s="4">
        <f>1+'Port Returns'!S36</f>
        <v>1</v>
      </c>
      <c r="S37" s="4">
        <f>1+'Port Returns'!T36</f>
        <v>1</v>
      </c>
      <c r="T37" s="4">
        <f>1+'Port Returns'!U36</f>
        <v>1</v>
      </c>
      <c r="U37" s="4">
        <f>1+'Port Returns'!V36</f>
        <v>1</v>
      </c>
      <c r="V37" s="4">
        <f>1+'Port Returns'!W36</f>
        <v>1</v>
      </c>
      <c r="W37" s="4">
        <f>1+'Port Returns'!X36</f>
        <v>1</v>
      </c>
      <c r="X37" s="4">
        <f>1+'Port Returns'!Y36</f>
        <v>1</v>
      </c>
      <c r="Y37" s="4">
        <f>1+'Port Returns'!Z36</f>
        <v>1</v>
      </c>
      <c r="Z37" s="4">
        <f>1+'Port Returns'!AA36</f>
        <v>1</v>
      </c>
    </row>
    <row r="38" spans="1:26" x14ac:dyDescent="0.35">
      <c r="A38" s="2">
        <v>1952</v>
      </c>
      <c r="B38" s="1">
        <v>12</v>
      </c>
      <c r="C38" s="4">
        <f>1+'Port Returns'!F37</f>
        <v>1.0143990282993354</v>
      </c>
      <c r="D38" s="4">
        <f>1+'Port Returns'!G37</f>
        <v>1</v>
      </c>
      <c r="E38" s="4">
        <f>1+'Port Returns'!H37</f>
        <v>1</v>
      </c>
      <c r="F38" s="4">
        <f>1+'Port Returns'!I37</f>
        <v>1</v>
      </c>
      <c r="G38" s="4">
        <f>1+'Port Returns'!J37</f>
        <v>1</v>
      </c>
      <c r="H38" s="4">
        <f>1+'Port Returns'!K37</f>
        <v>1</v>
      </c>
      <c r="I38" s="4">
        <f>1+'Port Returns'!L37</f>
        <v>1</v>
      </c>
      <c r="J38" s="4">
        <f>1+'Port Returns'!M37</f>
        <v>1</v>
      </c>
      <c r="K38" s="4">
        <f>1+'Port Returns'!N37</f>
        <v>1</v>
      </c>
      <c r="L38" s="4">
        <f>1+'Port Returns'!O37</f>
        <v>1</v>
      </c>
      <c r="M38" s="4">
        <f>1+'Port Returns'!P37</f>
        <v>1</v>
      </c>
      <c r="P38" s="2">
        <v>1952</v>
      </c>
      <c r="Q38" s="4">
        <f>1+'Port Returns'!R37</f>
        <v>1.0188340918558694</v>
      </c>
      <c r="R38" s="4">
        <f>1+'Port Returns'!S37</f>
        <v>1</v>
      </c>
      <c r="S38" s="4">
        <f>1+'Port Returns'!T37</f>
        <v>1</v>
      </c>
      <c r="T38" s="4">
        <f>1+'Port Returns'!U37</f>
        <v>1</v>
      </c>
      <c r="U38" s="4">
        <f>1+'Port Returns'!V37</f>
        <v>1</v>
      </c>
      <c r="V38" s="4">
        <f>1+'Port Returns'!W37</f>
        <v>1</v>
      </c>
      <c r="W38" s="4">
        <f>1+'Port Returns'!X37</f>
        <v>1</v>
      </c>
      <c r="X38" s="4">
        <f>1+'Port Returns'!Y37</f>
        <v>1</v>
      </c>
      <c r="Y38" s="4">
        <f>1+'Port Returns'!Z37</f>
        <v>1</v>
      </c>
      <c r="Z38" s="4">
        <f>1+'Port Returns'!AA37</f>
        <v>1</v>
      </c>
    </row>
    <row r="39" spans="1:26" x14ac:dyDescent="0.35">
      <c r="A39" s="2">
        <v>1953</v>
      </c>
      <c r="B39" s="1">
        <v>1</v>
      </c>
      <c r="C39" s="4">
        <f>1+'Port Returns'!F38</f>
        <v>1.005466066146931</v>
      </c>
      <c r="D39" s="4">
        <f>1+'Port Returns'!G38</f>
        <v>1</v>
      </c>
      <c r="E39" s="4">
        <f>1+'Port Returns'!H38</f>
        <v>1</v>
      </c>
      <c r="F39" s="4">
        <f>1+'Port Returns'!I38</f>
        <v>1</v>
      </c>
      <c r="G39" s="4">
        <f>1+'Port Returns'!J38</f>
        <v>1</v>
      </c>
      <c r="H39" s="4">
        <f>1+'Port Returns'!K38</f>
        <v>1</v>
      </c>
      <c r="I39" s="4">
        <f>1+'Port Returns'!L38</f>
        <v>1</v>
      </c>
      <c r="J39" s="4">
        <f>1+'Port Returns'!M38</f>
        <v>1</v>
      </c>
      <c r="K39" s="4">
        <f>1+'Port Returns'!N38</f>
        <v>1</v>
      </c>
      <c r="L39" s="4">
        <f>1+'Port Returns'!O38</f>
        <v>1</v>
      </c>
      <c r="M39" s="4">
        <f>1+'Port Returns'!P38</f>
        <v>1</v>
      </c>
      <c r="P39" s="2">
        <v>1953</v>
      </c>
      <c r="Q39" s="4">
        <f>1+'Port Returns'!R38</f>
        <v>1.0071044192117184</v>
      </c>
      <c r="R39" s="4">
        <f>1+'Port Returns'!S38</f>
        <v>1</v>
      </c>
      <c r="S39" s="4">
        <f>1+'Port Returns'!T38</f>
        <v>1</v>
      </c>
      <c r="T39" s="4">
        <f>1+'Port Returns'!U38</f>
        <v>1</v>
      </c>
      <c r="U39" s="4">
        <f>1+'Port Returns'!V38</f>
        <v>1</v>
      </c>
      <c r="V39" s="4">
        <f>1+'Port Returns'!W38</f>
        <v>1</v>
      </c>
      <c r="W39" s="4">
        <f>1+'Port Returns'!X38</f>
        <v>1</v>
      </c>
      <c r="X39" s="4">
        <f>1+'Port Returns'!Y38</f>
        <v>1</v>
      </c>
      <c r="Y39" s="4">
        <f>1+'Port Returns'!Z38</f>
        <v>1</v>
      </c>
      <c r="Z39" s="4">
        <f>1+'Port Returns'!AA38</f>
        <v>1</v>
      </c>
    </row>
    <row r="40" spans="1:26" x14ac:dyDescent="0.35">
      <c r="A40" s="2">
        <v>1953</v>
      </c>
      <c r="B40" s="1">
        <v>2</v>
      </c>
      <c r="C40" s="4">
        <f>1+'Port Returns'!F39</f>
        <v>0.98926598127657661</v>
      </c>
      <c r="D40" s="4">
        <f>1+'Port Returns'!G39</f>
        <v>1</v>
      </c>
      <c r="E40" s="4">
        <f>1+'Port Returns'!H39</f>
        <v>1</v>
      </c>
      <c r="F40" s="4">
        <f>1+'Port Returns'!I39</f>
        <v>1</v>
      </c>
      <c r="G40" s="4">
        <f>1+'Port Returns'!J39</f>
        <v>1</v>
      </c>
      <c r="H40" s="4">
        <f>1+'Port Returns'!K39</f>
        <v>1</v>
      </c>
      <c r="I40" s="4">
        <f>1+'Port Returns'!L39</f>
        <v>1</v>
      </c>
      <c r="J40" s="4">
        <f>1+'Port Returns'!M39</f>
        <v>1</v>
      </c>
      <c r="K40" s="4">
        <f>1+'Port Returns'!N39</f>
        <v>1</v>
      </c>
      <c r="L40" s="4">
        <f>1+'Port Returns'!O39</f>
        <v>1</v>
      </c>
      <c r="M40" s="4">
        <f>1+'Port Returns'!P39</f>
        <v>1</v>
      </c>
      <c r="P40" s="2">
        <v>1953</v>
      </c>
      <c r="Q40" s="4">
        <f>1+'Port Returns'!R39</f>
        <v>0.99436413264150325</v>
      </c>
      <c r="R40" s="4">
        <f>1+'Port Returns'!S39</f>
        <v>1</v>
      </c>
      <c r="S40" s="4">
        <f>1+'Port Returns'!T39</f>
        <v>1</v>
      </c>
      <c r="T40" s="4">
        <f>1+'Port Returns'!U39</f>
        <v>1</v>
      </c>
      <c r="U40" s="4">
        <f>1+'Port Returns'!V39</f>
        <v>1</v>
      </c>
      <c r="V40" s="4">
        <f>1+'Port Returns'!W39</f>
        <v>1</v>
      </c>
      <c r="W40" s="4">
        <f>1+'Port Returns'!X39</f>
        <v>1</v>
      </c>
      <c r="X40" s="4">
        <f>1+'Port Returns'!Y39</f>
        <v>1</v>
      </c>
      <c r="Y40" s="4">
        <f>1+'Port Returns'!Z39</f>
        <v>1</v>
      </c>
      <c r="Z40" s="4">
        <f>1+'Port Returns'!AA39</f>
        <v>1</v>
      </c>
    </row>
    <row r="41" spans="1:26" x14ac:dyDescent="0.35">
      <c r="A41" s="2">
        <v>1953</v>
      </c>
      <c r="B41" s="1">
        <v>3</v>
      </c>
      <c r="C41" s="4">
        <f>1+'Port Returns'!F40</f>
        <v>0.99148004103727627</v>
      </c>
      <c r="D41" s="4">
        <f>1+'Port Returns'!G40</f>
        <v>1</v>
      </c>
      <c r="E41" s="4">
        <f>1+'Port Returns'!H40</f>
        <v>1</v>
      </c>
      <c r="F41" s="4">
        <f>1+'Port Returns'!I40</f>
        <v>1</v>
      </c>
      <c r="G41" s="4">
        <f>1+'Port Returns'!J40</f>
        <v>1</v>
      </c>
      <c r="H41" s="4">
        <f>1+'Port Returns'!K40</f>
        <v>1</v>
      </c>
      <c r="I41" s="4">
        <f>1+'Port Returns'!L40</f>
        <v>1</v>
      </c>
      <c r="J41" s="4">
        <f>1+'Port Returns'!M40</f>
        <v>1</v>
      </c>
      <c r="K41" s="4">
        <f>1+'Port Returns'!N40</f>
        <v>1</v>
      </c>
      <c r="L41" s="4">
        <f>1+'Port Returns'!O40</f>
        <v>1</v>
      </c>
      <c r="M41" s="4">
        <f>1+'Port Returns'!P40</f>
        <v>1</v>
      </c>
      <c r="P41" s="2">
        <v>1953</v>
      </c>
      <c r="Q41" s="4">
        <f>1+'Port Returns'!R40</f>
        <v>0.99721235183881551</v>
      </c>
      <c r="R41" s="4">
        <f>1+'Port Returns'!S40</f>
        <v>1</v>
      </c>
      <c r="S41" s="4">
        <f>1+'Port Returns'!T40</f>
        <v>1</v>
      </c>
      <c r="T41" s="4">
        <f>1+'Port Returns'!U40</f>
        <v>1</v>
      </c>
      <c r="U41" s="4">
        <f>1+'Port Returns'!V40</f>
        <v>1</v>
      </c>
      <c r="V41" s="4">
        <f>1+'Port Returns'!W40</f>
        <v>1</v>
      </c>
      <c r="W41" s="4">
        <f>1+'Port Returns'!X40</f>
        <v>1</v>
      </c>
      <c r="X41" s="4">
        <f>1+'Port Returns'!Y40</f>
        <v>1</v>
      </c>
      <c r="Y41" s="4">
        <f>1+'Port Returns'!Z40</f>
        <v>1</v>
      </c>
      <c r="Z41" s="4">
        <f>1+'Port Returns'!AA40</f>
        <v>1</v>
      </c>
    </row>
    <row r="42" spans="1:26" x14ac:dyDescent="0.35">
      <c r="A42" s="2">
        <v>1953</v>
      </c>
      <c r="B42" s="1">
        <v>4</v>
      </c>
      <c r="C42" s="4">
        <f>1+'Port Returns'!F41</f>
        <v>0.98142997482624317</v>
      </c>
      <c r="D42" s="4">
        <f>1+'Port Returns'!G41</f>
        <v>1</v>
      </c>
      <c r="E42" s="4">
        <f>1+'Port Returns'!H41</f>
        <v>1</v>
      </c>
      <c r="F42" s="4">
        <f>1+'Port Returns'!I41</f>
        <v>1</v>
      </c>
      <c r="G42" s="4">
        <f>1+'Port Returns'!J41</f>
        <v>1</v>
      </c>
      <c r="H42" s="4">
        <f>1+'Port Returns'!K41</f>
        <v>1</v>
      </c>
      <c r="I42" s="4">
        <f>1+'Port Returns'!L41</f>
        <v>1</v>
      </c>
      <c r="J42" s="4">
        <f>1+'Port Returns'!M41</f>
        <v>1</v>
      </c>
      <c r="K42" s="4">
        <f>1+'Port Returns'!N41</f>
        <v>1</v>
      </c>
      <c r="L42" s="4">
        <f>1+'Port Returns'!O41</f>
        <v>1</v>
      </c>
      <c r="M42" s="4">
        <f>1+'Port Returns'!P41</f>
        <v>1</v>
      </c>
      <c r="P42" s="2">
        <v>1953</v>
      </c>
      <c r="Q42" s="4">
        <f>1+'Port Returns'!R41</f>
        <v>0.98306001064604676</v>
      </c>
      <c r="R42" s="4">
        <f>1+'Port Returns'!S41</f>
        <v>1</v>
      </c>
      <c r="S42" s="4">
        <f>1+'Port Returns'!T41</f>
        <v>1</v>
      </c>
      <c r="T42" s="4">
        <f>1+'Port Returns'!U41</f>
        <v>1</v>
      </c>
      <c r="U42" s="4">
        <f>1+'Port Returns'!V41</f>
        <v>1</v>
      </c>
      <c r="V42" s="4">
        <f>1+'Port Returns'!W41</f>
        <v>1</v>
      </c>
      <c r="W42" s="4">
        <f>1+'Port Returns'!X41</f>
        <v>1</v>
      </c>
      <c r="X42" s="4">
        <f>1+'Port Returns'!Y41</f>
        <v>1</v>
      </c>
      <c r="Y42" s="4">
        <f>1+'Port Returns'!Z41</f>
        <v>1</v>
      </c>
      <c r="Z42" s="4">
        <f>1+'Port Returns'!AA41</f>
        <v>1</v>
      </c>
    </row>
    <row r="43" spans="1:26" x14ac:dyDescent="0.35">
      <c r="A43" s="2">
        <v>1953</v>
      </c>
      <c r="B43" s="1">
        <v>5</v>
      </c>
      <c r="C43" s="4">
        <f>1+'Port Returns'!F42</f>
        <v>0.99944423514515757</v>
      </c>
      <c r="D43" s="4">
        <f>1+'Port Returns'!G42</f>
        <v>1</v>
      </c>
      <c r="E43" s="4">
        <f>1+'Port Returns'!H42</f>
        <v>1</v>
      </c>
      <c r="F43" s="4">
        <f>1+'Port Returns'!I42</f>
        <v>1</v>
      </c>
      <c r="G43" s="4">
        <f>1+'Port Returns'!J42</f>
        <v>1</v>
      </c>
      <c r="H43" s="4">
        <f>1+'Port Returns'!K42</f>
        <v>1</v>
      </c>
      <c r="I43" s="4">
        <f>1+'Port Returns'!L42</f>
        <v>1</v>
      </c>
      <c r="J43" s="4">
        <f>1+'Port Returns'!M42</f>
        <v>1</v>
      </c>
      <c r="K43" s="4">
        <f>1+'Port Returns'!N42</f>
        <v>1</v>
      </c>
      <c r="L43" s="4">
        <f>1+'Port Returns'!O42</f>
        <v>1</v>
      </c>
      <c r="M43" s="4">
        <f>1+'Port Returns'!P42</f>
        <v>1</v>
      </c>
      <c r="P43" s="2">
        <v>1953</v>
      </c>
      <c r="Q43" s="4">
        <f>1+'Port Returns'!R42</f>
        <v>1.0048701018725417</v>
      </c>
      <c r="R43" s="4">
        <f>1+'Port Returns'!S42</f>
        <v>1</v>
      </c>
      <c r="S43" s="4">
        <f>1+'Port Returns'!T42</f>
        <v>1</v>
      </c>
      <c r="T43" s="4">
        <f>1+'Port Returns'!U42</f>
        <v>1</v>
      </c>
      <c r="U43" s="4">
        <f>1+'Port Returns'!V42</f>
        <v>1</v>
      </c>
      <c r="V43" s="4">
        <f>1+'Port Returns'!W42</f>
        <v>1</v>
      </c>
      <c r="W43" s="4">
        <f>1+'Port Returns'!X42</f>
        <v>1</v>
      </c>
      <c r="X43" s="4">
        <f>1+'Port Returns'!Y42</f>
        <v>1</v>
      </c>
      <c r="Y43" s="4">
        <f>1+'Port Returns'!Z42</f>
        <v>1</v>
      </c>
      <c r="Z43" s="4">
        <f>1+'Port Returns'!AA42</f>
        <v>1</v>
      </c>
    </row>
    <row r="44" spans="1:26" x14ac:dyDescent="0.35">
      <c r="A44" s="2">
        <v>1953</v>
      </c>
      <c r="B44" s="1">
        <v>6</v>
      </c>
      <c r="C44" s="4">
        <f>1+'Port Returns'!F43</f>
        <v>0.95772375138832666</v>
      </c>
      <c r="D44" s="4">
        <f>1+'Port Returns'!G43</f>
        <v>1</v>
      </c>
      <c r="E44" s="4">
        <f>1+'Port Returns'!H43</f>
        <v>1</v>
      </c>
      <c r="F44" s="4">
        <f>1+'Port Returns'!I43</f>
        <v>1</v>
      </c>
      <c r="G44" s="4">
        <f>1+'Port Returns'!J43</f>
        <v>1</v>
      </c>
      <c r="H44" s="4">
        <f>1+'Port Returns'!K43</f>
        <v>1</v>
      </c>
      <c r="I44" s="4">
        <f>1+'Port Returns'!L43</f>
        <v>1</v>
      </c>
      <c r="J44" s="4">
        <f>1+'Port Returns'!M43</f>
        <v>1</v>
      </c>
      <c r="K44" s="4">
        <f>1+'Port Returns'!N43</f>
        <v>1</v>
      </c>
      <c r="L44" s="4">
        <f>1+'Port Returns'!O43</f>
        <v>1</v>
      </c>
      <c r="M44" s="4">
        <f>1+'Port Returns'!P43</f>
        <v>1</v>
      </c>
      <c r="P44" s="2">
        <v>1953</v>
      </c>
      <c r="Q44" s="4">
        <f>1+'Port Returns'!R43</f>
        <v>0.96468471832280211</v>
      </c>
      <c r="R44" s="4">
        <f>1+'Port Returns'!S43</f>
        <v>1</v>
      </c>
      <c r="S44" s="4">
        <f>1+'Port Returns'!T43</f>
        <v>1</v>
      </c>
      <c r="T44" s="4">
        <f>1+'Port Returns'!U43</f>
        <v>1</v>
      </c>
      <c r="U44" s="4">
        <f>1+'Port Returns'!V43</f>
        <v>1</v>
      </c>
      <c r="V44" s="4">
        <f>1+'Port Returns'!W43</f>
        <v>1</v>
      </c>
      <c r="W44" s="4">
        <f>1+'Port Returns'!X43</f>
        <v>1</v>
      </c>
      <c r="X44" s="4">
        <f>1+'Port Returns'!Y43</f>
        <v>1</v>
      </c>
      <c r="Y44" s="4">
        <f>1+'Port Returns'!Z43</f>
        <v>1</v>
      </c>
      <c r="Z44" s="4">
        <f>1+'Port Returns'!AA43</f>
        <v>1</v>
      </c>
    </row>
    <row r="45" spans="1:26" x14ac:dyDescent="0.35">
      <c r="A45" s="2">
        <v>1953</v>
      </c>
      <c r="B45" s="1">
        <v>7</v>
      </c>
      <c r="C45" s="4">
        <f>1+'Port Returns'!F44</f>
        <v>1.0280879746243636</v>
      </c>
      <c r="D45" s="4">
        <f>1+'Port Returns'!G44</f>
        <v>1</v>
      </c>
      <c r="E45" s="4">
        <f>1+'Port Returns'!H44</f>
        <v>1</v>
      </c>
      <c r="F45" s="4">
        <f>1+'Port Returns'!I44</f>
        <v>1</v>
      </c>
      <c r="G45" s="4">
        <f>1+'Port Returns'!J44</f>
        <v>1</v>
      </c>
      <c r="H45" s="4">
        <f>1+'Port Returns'!K44</f>
        <v>1</v>
      </c>
      <c r="I45" s="4">
        <f>1+'Port Returns'!L44</f>
        <v>1</v>
      </c>
      <c r="J45" s="4">
        <f>1+'Port Returns'!M44</f>
        <v>1</v>
      </c>
      <c r="K45" s="4">
        <f>1+'Port Returns'!N44</f>
        <v>1</v>
      </c>
      <c r="L45" s="4">
        <f>1+'Port Returns'!O44</f>
        <v>1</v>
      </c>
      <c r="M45" s="4">
        <f>1+'Port Returns'!P44</f>
        <v>1</v>
      </c>
      <c r="P45" s="2">
        <v>1953</v>
      </c>
      <c r="Q45" s="4">
        <f>1+'Port Returns'!R44</f>
        <v>1.0297269342229296</v>
      </c>
      <c r="R45" s="4">
        <f>1+'Port Returns'!S44</f>
        <v>1</v>
      </c>
      <c r="S45" s="4">
        <f>1+'Port Returns'!T44</f>
        <v>1</v>
      </c>
      <c r="T45" s="4">
        <f>1+'Port Returns'!U44</f>
        <v>1</v>
      </c>
      <c r="U45" s="4">
        <f>1+'Port Returns'!V44</f>
        <v>1</v>
      </c>
      <c r="V45" s="4">
        <f>1+'Port Returns'!W44</f>
        <v>1</v>
      </c>
      <c r="W45" s="4">
        <f>1+'Port Returns'!X44</f>
        <v>1</v>
      </c>
      <c r="X45" s="4">
        <f>1+'Port Returns'!Y44</f>
        <v>1</v>
      </c>
      <c r="Y45" s="4">
        <f>1+'Port Returns'!Z44</f>
        <v>1</v>
      </c>
      <c r="Z45" s="4">
        <f>1+'Port Returns'!AA44</f>
        <v>1</v>
      </c>
    </row>
    <row r="46" spans="1:26" x14ac:dyDescent="0.35">
      <c r="A46" s="2">
        <v>1953</v>
      </c>
      <c r="B46" s="1">
        <v>8</v>
      </c>
      <c r="C46" s="4">
        <f>1+'Port Returns'!F45</f>
        <v>0.99802414097077097</v>
      </c>
      <c r="D46" s="4">
        <f>1+'Port Returns'!G45</f>
        <v>1</v>
      </c>
      <c r="E46" s="4">
        <f>1+'Port Returns'!H45</f>
        <v>1</v>
      </c>
      <c r="F46" s="4">
        <f>1+'Port Returns'!I45</f>
        <v>1</v>
      </c>
      <c r="G46" s="4">
        <f>1+'Port Returns'!J45</f>
        <v>1</v>
      </c>
      <c r="H46" s="4">
        <f>1+'Port Returns'!K45</f>
        <v>1</v>
      </c>
      <c r="I46" s="4">
        <f>1+'Port Returns'!L45</f>
        <v>1</v>
      </c>
      <c r="J46" s="4">
        <f>1+'Port Returns'!M45</f>
        <v>1</v>
      </c>
      <c r="K46" s="4">
        <f>1+'Port Returns'!N45</f>
        <v>1</v>
      </c>
      <c r="L46" s="4">
        <f>1+'Port Returns'!O45</f>
        <v>1</v>
      </c>
      <c r="M46" s="4">
        <f>1+'Port Returns'!P45</f>
        <v>1</v>
      </c>
      <c r="P46" s="2">
        <v>1953</v>
      </c>
      <c r="Q46" s="4">
        <f>1+'Port Returns'!R45</f>
        <v>1.0033610537507471</v>
      </c>
      <c r="R46" s="4">
        <f>1+'Port Returns'!S45</f>
        <v>1</v>
      </c>
      <c r="S46" s="4">
        <f>1+'Port Returns'!T45</f>
        <v>1</v>
      </c>
      <c r="T46" s="4">
        <f>1+'Port Returns'!U45</f>
        <v>1</v>
      </c>
      <c r="U46" s="4">
        <f>1+'Port Returns'!V45</f>
        <v>1</v>
      </c>
      <c r="V46" s="4">
        <f>1+'Port Returns'!W45</f>
        <v>1</v>
      </c>
      <c r="W46" s="4">
        <f>1+'Port Returns'!X45</f>
        <v>1</v>
      </c>
      <c r="X46" s="4">
        <f>1+'Port Returns'!Y45</f>
        <v>1</v>
      </c>
      <c r="Y46" s="4">
        <f>1+'Port Returns'!Z45</f>
        <v>1</v>
      </c>
      <c r="Z46" s="4">
        <f>1+'Port Returns'!AA45</f>
        <v>1</v>
      </c>
    </row>
    <row r="47" spans="1:26" x14ac:dyDescent="0.35">
      <c r="A47" s="2">
        <v>1953</v>
      </c>
      <c r="B47" s="1">
        <v>9</v>
      </c>
      <c r="C47" s="4">
        <f>1+'Port Returns'!F46</f>
        <v>1.0017395187684857</v>
      </c>
      <c r="D47" s="4">
        <f>1+'Port Returns'!G46</f>
        <v>1</v>
      </c>
      <c r="E47" s="4">
        <f>1+'Port Returns'!H46</f>
        <v>1</v>
      </c>
      <c r="F47" s="4">
        <f>1+'Port Returns'!I46</f>
        <v>1</v>
      </c>
      <c r="G47" s="4">
        <f>1+'Port Returns'!J46</f>
        <v>1</v>
      </c>
      <c r="H47" s="4">
        <f>1+'Port Returns'!K46</f>
        <v>1</v>
      </c>
      <c r="I47" s="4">
        <f>1+'Port Returns'!L46</f>
        <v>1</v>
      </c>
      <c r="J47" s="4">
        <f>1+'Port Returns'!M46</f>
        <v>1</v>
      </c>
      <c r="K47" s="4">
        <f>1+'Port Returns'!N46</f>
        <v>1</v>
      </c>
      <c r="L47" s="4">
        <f>1+'Port Returns'!O46</f>
        <v>1</v>
      </c>
      <c r="M47" s="4">
        <f>1+'Port Returns'!P46</f>
        <v>1</v>
      </c>
      <c r="P47" s="2">
        <v>1953</v>
      </c>
      <c r="Q47" s="4">
        <f>1+'Port Returns'!R46</f>
        <v>1.0104522036513996</v>
      </c>
      <c r="R47" s="4">
        <f>1+'Port Returns'!S46</f>
        <v>1</v>
      </c>
      <c r="S47" s="4">
        <f>1+'Port Returns'!T46</f>
        <v>1</v>
      </c>
      <c r="T47" s="4">
        <f>1+'Port Returns'!U46</f>
        <v>1</v>
      </c>
      <c r="U47" s="4">
        <f>1+'Port Returns'!V46</f>
        <v>1</v>
      </c>
      <c r="V47" s="4">
        <f>1+'Port Returns'!W46</f>
        <v>1</v>
      </c>
      <c r="W47" s="4">
        <f>1+'Port Returns'!X46</f>
        <v>1</v>
      </c>
      <c r="X47" s="4">
        <f>1+'Port Returns'!Y46</f>
        <v>1</v>
      </c>
      <c r="Y47" s="4">
        <f>1+'Port Returns'!Z46</f>
        <v>1</v>
      </c>
      <c r="Z47" s="4">
        <f>1+'Port Returns'!AA46</f>
        <v>1</v>
      </c>
    </row>
    <row r="48" spans="1:26" x14ac:dyDescent="0.35">
      <c r="A48" s="2">
        <v>1953</v>
      </c>
      <c r="B48" s="1">
        <v>10</v>
      </c>
      <c r="C48" s="4">
        <f>1+'Port Returns'!F47</f>
        <v>1.0408042372840893</v>
      </c>
      <c r="D48" s="4">
        <f>1+'Port Returns'!G47</f>
        <v>1</v>
      </c>
      <c r="E48" s="4">
        <f>1+'Port Returns'!H47</f>
        <v>1</v>
      </c>
      <c r="F48" s="4">
        <f>1+'Port Returns'!I47</f>
        <v>1</v>
      </c>
      <c r="G48" s="4">
        <f>1+'Port Returns'!J47</f>
        <v>1</v>
      </c>
      <c r="H48" s="4">
        <f>1+'Port Returns'!K47</f>
        <v>1</v>
      </c>
      <c r="I48" s="4">
        <f>1+'Port Returns'!L47</f>
        <v>1</v>
      </c>
      <c r="J48" s="4">
        <f>1+'Port Returns'!M47</f>
        <v>1</v>
      </c>
      <c r="K48" s="4">
        <f>1+'Port Returns'!N47</f>
        <v>1</v>
      </c>
      <c r="L48" s="4">
        <f>1+'Port Returns'!O47</f>
        <v>1</v>
      </c>
      <c r="M48" s="4">
        <f>1+'Port Returns'!P47</f>
        <v>1</v>
      </c>
      <c r="P48" s="2">
        <v>1953</v>
      </c>
      <c r="Q48" s="4">
        <f>1+'Port Returns'!R47</f>
        <v>1.0427147313133116</v>
      </c>
      <c r="R48" s="4">
        <f>1+'Port Returns'!S47</f>
        <v>1</v>
      </c>
      <c r="S48" s="4">
        <f>1+'Port Returns'!T47</f>
        <v>1</v>
      </c>
      <c r="T48" s="4">
        <f>1+'Port Returns'!U47</f>
        <v>1</v>
      </c>
      <c r="U48" s="4">
        <f>1+'Port Returns'!V47</f>
        <v>1</v>
      </c>
      <c r="V48" s="4">
        <f>1+'Port Returns'!W47</f>
        <v>1</v>
      </c>
      <c r="W48" s="4">
        <f>1+'Port Returns'!X47</f>
        <v>1</v>
      </c>
      <c r="X48" s="4">
        <f>1+'Port Returns'!Y47</f>
        <v>1</v>
      </c>
      <c r="Y48" s="4">
        <f>1+'Port Returns'!Z47</f>
        <v>1</v>
      </c>
      <c r="Z48" s="4">
        <f>1+'Port Returns'!AA47</f>
        <v>1</v>
      </c>
    </row>
    <row r="49" spans="1:26" x14ac:dyDescent="0.35">
      <c r="A49" s="2">
        <v>1953</v>
      </c>
      <c r="B49" s="1">
        <v>11</v>
      </c>
      <c r="C49" s="4">
        <f>1+'Port Returns'!F48</f>
        <v>1.0179495002362173</v>
      </c>
      <c r="D49" s="4">
        <f>1+'Port Returns'!G48</f>
        <v>1</v>
      </c>
      <c r="E49" s="4">
        <f>1+'Port Returns'!H48</f>
        <v>1</v>
      </c>
      <c r="F49" s="4">
        <f>1+'Port Returns'!I48</f>
        <v>1</v>
      </c>
      <c r="G49" s="4">
        <f>1+'Port Returns'!J48</f>
        <v>1</v>
      </c>
      <c r="H49" s="4">
        <f>1+'Port Returns'!K48</f>
        <v>1</v>
      </c>
      <c r="I49" s="4">
        <f>1+'Port Returns'!L48</f>
        <v>1</v>
      </c>
      <c r="J49" s="4">
        <f>1+'Port Returns'!M48</f>
        <v>1</v>
      </c>
      <c r="K49" s="4">
        <f>1+'Port Returns'!N48</f>
        <v>1</v>
      </c>
      <c r="L49" s="4">
        <f>1+'Port Returns'!O48</f>
        <v>1</v>
      </c>
      <c r="M49" s="4">
        <f>1+'Port Returns'!P48</f>
        <v>1</v>
      </c>
      <c r="P49" s="2">
        <v>1953</v>
      </c>
      <c r="Q49" s="4">
        <f>1+'Port Returns'!R48</f>
        <v>1.0239894963688796</v>
      </c>
      <c r="R49" s="4">
        <f>1+'Port Returns'!S48</f>
        <v>1</v>
      </c>
      <c r="S49" s="4">
        <f>1+'Port Returns'!T48</f>
        <v>1</v>
      </c>
      <c r="T49" s="4">
        <f>1+'Port Returns'!U48</f>
        <v>1</v>
      </c>
      <c r="U49" s="4">
        <f>1+'Port Returns'!V48</f>
        <v>1</v>
      </c>
      <c r="V49" s="4">
        <f>1+'Port Returns'!W48</f>
        <v>1</v>
      </c>
      <c r="W49" s="4">
        <f>1+'Port Returns'!X48</f>
        <v>1</v>
      </c>
      <c r="X49" s="4">
        <f>1+'Port Returns'!Y48</f>
        <v>1</v>
      </c>
      <c r="Y49" s="4">
        <f>1+'Port Returns'!Z48</f>
        <v>1</v>
      </c>
      <c r="Z49" s="4">
        <f>1+'Port Returns'!AA48</f>
        <v>1</v>
      </c>
    </row>
    <row r="50" spans="1:26" x14ac:dyDescent="0.35">
      <c r="A50" s="2">
        <v>1953</v>
      </c>
      <c r="B50" s="1">
        <v>12</v>
      </c>
      <c r="C50" s="4">
        <f>1+'Port Returns'!F49</f>
        <v>1.0015315963386671</v>
      </c>
      <c r="D50" s="4">
        <f>1+'Port Returns'!G49</f>
        <v>1</v>
      </c>
      <c r="E50" s="4">
        <f>1+'Port Returns'!H49</f>
        <v>1</v>
      </c>
      <c r="F50" s="4">
        <f>1+'Port Returns'!I49</f>
        <v>1</v>
      </c>
      <c r="G50" s="4">
        <f>1+'Port Returns'!J49</f>
        <v>1</v>
      </c>
      <c r="H50" s="4">
        <f>1+'Port Returns'!K49</f>
        <v>1</v>
      </c>
      <c r="I50" s="4">
        <f>1+'Port Returns'!L49</f>
        <v>1</v>
      </c>
      <c r="J50" s="4">
        <f>1+'Port Returns'!M49</f>
        <v>1</v>
      </c>
      <c r="K50" s="4">
        <f>1+'Port Returns'!N49</f>
        <v>1</v>
      </c>
      <c r="L50" s="4">
        <f>1+'Port Returns'!O49</f>
        <v>1</v>
      </c>
      <c r="M50" s="4">
        <f>1+'Port Returns'!P49</f>
        <v>1</v>
      </c>
      <c r="P50" s="2">
        <v>1953</v>
      </c>
      <c r="Q50" s="4">
        <f>1+'Port Returns'!R49</f>
        <v>1.0087696119565304</v>
      </c>
      <c r="R50" s="4">
        <f>1+'Port Returns'!S49</f>
        <v>1</v>
      </c>
      <c r="S50" s="4">
        <f>1+'Port Returns'!T49</f>
        <v>1</v>
      </c>
      <c r="T50" s="4">
        <f>1+'Port Returns'!U49</f>
        <v>1</v>
      </c>
      <c r="U50" s="4">
        <f>1+'Port Returns'!V49</f>
        <v>1</v>
      </c>
      <c r="V50" s="4">
        <f>1+'Port Returns'!W49</f>
        <v>1</v>
      </c>
      <c r="W50" s="4">
        <f>1+'Port Returns'!X49</f>
        <v>1</v>
      </c>
      <c r="X50" s="4">
        <f>1+'Port Returns'!Y49</f>
        <v>1</v>
      </c>
      <c r="Y50" s="4">
        <f>1+'Port Returns'!Z49</f>
        <v>1</v>
      </c>
      <c r="Z50" s="4">
        <f>1+'Port Returns'!AA49</f>
        <v>1</v>
      </c>
    </row>
    <row r="51" spans="1:26" x14ac:dyDescent="0.35">
      <c r="A51" s="2">
        <v>1954</v>
      </c>
      <c r="B51" s="1">
        <v>1</v>
      </c>
      <c r="C51" s="4">
        <f>1+'Port Returns'!F50</f>
        <v>1.0355118289449159</v>
      </c>
      <c r="D51" s="4">
        <f>1+'Port Returns'!G50</f>
        <v>1</v>
      </c>
      <c r="E51" s="4">
        <f>1+'Port Returns'!H50</f>
        <v>1</v>
      </c>
      <c r="F51" s="4">
        <f>1+'Port Returns'!I50</f>
        <v>1</v>
      </c>
      <c r="G51" s="4">
        <f>1+'Port Returns'!J50</f>
        <v>1</v>
      </c>
      <c r="H51" s="4">
        <f>1+'Port Returns'!K50</f>
        <v>1</v>
      </c>
      <c r="I51" s="4">
        <f>1+'Port Returns'!L50</f>
        <v>1</v>
      </c>
      <c r="J51" s="4">
        <f>1+'Port Returns'!M50</f>
        <v>1</v>
      </c>
      <c r="K51" s="4">
        <f>1+'Port Returns'!N50</f>
        <v>1</v>
      </c>
      <c r="L51" s="4">
        <f>1+'Port Returns'!O50</f>
        <v>1</v>
      </c>
      <c r="M51" s="4">
        <f>1+'Port Returns'!P50</f>
        <v>1</v>
      </c>
      <c r="P51" s="2">
        <v>1954</v>
      </c>
      <c r="Q51" s="4">
        <f>1+'Port Returns'!R50</f>
        <v>1.0369911172879289</v>
      </c>
      <c r="R51" s="4">
        <f>1+'Port Returns'!S50</f>
        <v>1</v>
      </c>
      <c r="S51" s="4">
        <f>1+'Port Returns'!T50</f>
        <v>1</v>
      </c>
      <c r="T51" s="4">
        <f>1+'Port Returns'!U50</f>
        <v>1</v>
      </c>
      <c r="U51" s="4">
        <f>1+'Port Returns'!V50</f>
        <v>1</v>
      </c>
      <c r="V51" s="4">
        <f>1+'Port Returns'!W50</f>
        <v>1</v>
      </c>
      <c r="W51" s="4">
        <f>1+'Port Returns'!X50</f>
        <v>1</v>
      </c>
      <c r="X51" s="4">
        <f>1+'Port Returns'!Y50</f>
        <v>1</v>
      </c>
      <c r="Y51" s="4">
        <f>1+'Port Returns'!Z50</f>
        <v>1</v>
      </c>
      <c r="Z51" s="4">
        <f>1+'Port Returns'!AA50</f>
        <v>1</v>
      </c>
    </row>
    <row r="52" spans="1:26" x14ac:dyDescent="0.35">
      <c r="A52" s="2">
        <v>1954</v>
      </c>
      <c r="B52" s="1">
        <v>2</v>
      </c>
      <c r="C52" s="4">
        <f>1+'Port Returns'!F51</f>
        <v>1.007470806304654</v>
      </c>
      <c r="D52" s="4">
        <f>1+'Port Returns'!G51</f>
        <v>1</v>
      </c>
      <c r="E52" s="4">
        <f>1+'Port Returns'!H51</f>
        <v>1</v>
      </c>
      <c r="F52" s="4">
        <f>1+'Port Returns'!I51</f>
        <v>1</v>
      </c>
      <c r="G52" s="4">
        <f>1+'Port Returns'!J51</f>
        <v>1</v>
      </c>
      <c r="H52" s="4">
        <f>1+'Port Returns'!K51</f>
        <v>1</v>
      </c>
      <c r="I52" s="4">
        <f>1+'Port Returns'!L51</f>
        <v>1</v>
      </c>
      <c r="J52" s="4">
        <f>1+'Port Returns'!M51</f>
        <v>1</v>
      </c>
      <c r="K52" s="4">
        <f>1+'Port Returns'!N51</f>
        <v>1</v>
      </c>
      <c r="L52" s="4">
        <f>1+'Port Returns'!O51</f>
        <v>1</v>
      </c>
      <c r="M52" s="4">
        <f>1+'Port Returns'!P51</f>
        <v>1</v>
      </c>
      <c r="P52" s="2">
        <v>1954</v>
      </c>
      <c r="Q52" s="4">
        <f>1+'Port Returns'!R51</f>
        <v>1.0114649058989196</v>
      </c>
      <c r="R52" s="4">
        <f>1+'Port Returns'!S51</f>
        <v>1</v>
      </c>
      <c r="S52" s="4">
        <f>1+'Port Returns'!T51</f>
        <v>1</v>
      </c>
      <c r="T52" s="4">
        <f>1+'Port Returns'!U51</f>
        <v>1</v>
      </c>
      <c r="U52" s="4">
        <f>1+'Port Returns'!V51</f>
        <v>1</v>
      </c>
      <c r="V52" s="4">
        <f>1+'Port Returns'!W51</f>
        <v>1</v>
      </c>
      <c r="W52" s="4">
        <f>1+'Port Returns'!X51</f>
        <v>1</v>
      </c>
      <c r="X52" s="4">
        <f>1+'Port Returns'!Y51</f>
        <v>1</v>
      </c>
      <c r="Y52" s="4">
        <f>1+'Port Returns'!Z51</f>
        <v>1</v>
      </c>
      <c r="Z52" s="4">
        <f>1+'Port Returns'!AA51</f>
        <v>1</v>
      </c>
    </row>
    <row r="53" spans="1:26" x14ac:dyDescent="0.35">
      <c r="A53" s="2">
        <v>1954</v>
      </c>
      <c r="B53" s="1">
        <v>3</v>
      </c>
      <c r="C53" s="4">
        <f>1+'Port Returns'!F52</f>
        <v>1.0324916318877215</v>
      </c>
      <c r="D53" s="4">
        <f>1+'Port Returns'!G52</f>
        <v>1</v>
      </c>
      <c r="E53" s="4">
        <f>1+'Port Returns'!H52</f>
        <v>1</v>
      </c>
      <c r="F53" s="4">
        <f>1+'Port Returns'!I52</f>
        <v>1</v>
      </c>
      <c r="G53" s="4">
        <f>1+'Port Returns'!J52</f>
        <v>1</v>
      </c>
      <c r="H53" s="4">
        <f>1+'Port Returns'!K52</f>
        <v>1</v>
      </c>
      <c r="I53" s="4">
        <f>1+'Port Returns'!L52</f>
        <v>1</v>
      </c>
      <c r="J53" s="4">
        <f>1+'Port Returns'!M52</f>
        <v>1</v>
      </c>
      <c r="K53" s="4">
        <f>1+'Port Returns'!N52</f>
        <v>1</v>
      </c>
      <c r="L53" s="4">
        <f>1+'Port Returns'!O52</f>
        <v>1</v>
      </c>
      <c r="M53" s="4">
        <f>1+'Port Returns'!P52</f>
        <v>1</v>
      </c>
      <c r="P53" s="2">
        <v>1954</v>
      </c>
      <c r="Q53" s="4">
        <f>1+'Port Returns'!R52</f>
        <v>1.0412917012445202</v>
      </c>
      <c r="R53" s="4">
        <f>1+'Port Returns'!S52</f>
        <v>1</v>
      </c>
      <c r="S53" s="4">
        <f>1+'Port Returns'!T52</f>
        <v>1</v>
      </c>
      <c r="T53" s="4">
        <f>1+'Port Returns'!U52</f>
        <v>1</v>
      </c>
      <c r="U53" s="4">
        <f>1+'Port Returns'!V52</f>
        <v>1</v>
      </c>
      <c r="V53" s="4">
        <f>1+'Port Returns'!W52</f>
        <v>1</v>
      </c>
      <c r="W53" s="4">
        <f>1+'Port Returns'!X52</f>
        <v>1</v>
      </c>
      <c r="X53" s="4">
        <f>1+'Port Returns'!Y52</f>
        <v>1</v>
      </c>
      <c r="Y53" s="4">
        <f>1+'Port Returns'!Z52</f>
        <v>1</v>
      </c>
      <c r="Z53" s="4">
        <f>1+'Port Returns'!AA52</f>
        <v>1</v>
      </c>
    </row>
    <row r="54" spans="1:26" x14ac:dyDescent="0.35">
      <c r="A54" s="2">
        <v>1954</v>
      </c>
      <c r="B54" s="1">
        <v>4</v>
      </c>
      <c r="C54" s="4">
        <f>1+'Port Returns'!F53</f>
        <v>1.0035439430069877</v>
      </c>
      <c r="D54" s="4">
        <f>1+'Port Returns'!G53</f>
        <v>1</v>
      </c>
      <c r="E54" s="4">
        <f>1+'Port Returns'!H53</f>
        <v>1</v>
      </c>
      <c r="F54" s="4">
        <f>1+'Port Returns'!I53</f>
        <v>1</v>
      </c>
      <c r="G54" s="4">
        <f>1+'Port Returns'!J53</f>
        <v>1</v>
      </c>
      <c r="H54" s="4">
        <f>1+'Port Returns'!K53</f>
        <v>1</v>
      </c>
      <c r="I54" s="4">
        <f>1+'Port Returns'!L53</f>
        <v>1</v>
      </c>
      <c r="J54" s="4">
        <f>1+'Port Returns'!M53</f>
        <v>1</v>
      </c>
      <c r="K54" s="4">
        <f>1+'Port Returns'!N53</f>
        <v>1</v>
      </c>
      <c r="L54" s="4">
        <f>1+'Port Returns'!O53</f>
        <v>1</v>
      </c>
      <c r="M54" s="4">
        <f>1+'Port Returns'!P53</f>
        <v>1</v>
      </c>
      <c r="P54" s="2">
        <v>1954</v>
      </c>
      <c r="Q54" s="4">
        <f>1+'Port Returns'!R53</f>
        <v>1.0056179836835628</v>
      </c>
      <c r="R54" s="4">
        <f>1+'Port Returns'!S53</f>
        <v>1</v>
      </c>
      <c r="S54" s="4">
        <f>1+'Port Returns'!T53</f>
        <v>1</v>
      </c>
      <c r="T54" s="4">
        <f>1+'Port Returns'!U53</f>
        <v>1</v>
      </c>
      <c r="U54" s="4">
        <f>1+'Port Returns'!V53</f>
        <v>1</v>
      </c>
      <c r="V54" s="4">
        <f>1+'Port Returns'!W53</f>
        <v>1</v>
      </c>
      <c r="W54" s="4">
        <f>1+'Port Returns'!X53</f>
        <v>1</v>
      </c>
      <c r="X54" s="4">
        <f>1+'Port Returns'!Y53</f>
        <v>1</v>
      </c>
      <c r="Y54" s="4">
        <f>1+'Port Returns'!Z53</f>
        <v>1</v>
      </c>
      <c r="Z54" s="4">
        <f>1+'Port Returns'!AA53</f>
        <v>1</v>
      </c>
    </row>
    <row r="55" spans="1:26" x14ac:dyDescent="0.35">
      <c r="A55" s="2">
        <v>1954</v>
      </c>
      <c r="B55" s="1">
        <v>5</v>
      </c>
      <c r="C55" s="4">
        <f>1+'Port Returns'!F54</f>
        <v>1.0216478244767206</v>
      </c>
      <c r="D55" s="4">
        <f>1+'Port Returns'!G54</f>
        <v>1</v>
      </c>
      <c r="E55" s="4">
        <f>1+'Port Returns'!H54</f>
        <v>1</v>
      </c>
      <c r="F55" s="4">
        <f>1+'Port Returns'!I54</f>
        <v>1</v>
      </c>
      <c r="G55" s="4">
        <f>1+'Port Returns'!J54</f>
        <v>1</v>
      </c>
      <c r="H55" s="4">
        <f>1+'Port Returns'!K54</f>
        <v>1</v>
      </c>
      <c r="I55" s="4">
        <f>1+'Port Returns'!L54</f>
        <v>1</v>
      </c>
      <c r="J55" s="4">
        <f>1+'Port Returns'!M54</f>
        <v>1</v>
      </c>
      <c r="K55" s="4">
        <f>1+'Port Returns'!N54</f>
        <v>1</v>
      </c>
      <c r="L55" s="4">
        <f>1+'Port Returns'!O54</f>
        <v>1</v>
      </c>
      <c r="M55" s="4">
        <f>1+'Port Returns'!P54</f>
        <v>1</v>
      </c>
      <c r="P55" s="2">
        <v>1954</v>
      </c>
      <c r="Q55" s="4">
        <f>1+'Port Returns'!R54</f>
        <v>1.0263235884715489</v>
      </c>
      <c r="R55" s="4">
        <f>1+'Port Returns'!S54</f>
        <v>1</v>
      </c>
      <c r="S55" s="4">
        <f>1+'Port Returns'!T54</f>
        <v>1</v>
      </c>
      <c r="T55" s="4">
        <f>1+'Port Returns'!U54</f>
        <v>1</v>
      </c>
      <c r="U55" s="4">
        <f>1+'Port Returns'!V54</f>
        <v>1</v>
      </c>
      <c r="V55" s="4">
        <f>1+'Port Returns'!W54</f>
        <v>1</v>
      </c>
      <c r="W55" s="4">
        <f>1+'Port Returns'!X54</f>
        <v>1</v>
      </c>
      <c r="X55" s="4">
        <f>1+'Port Returns'!Y54</f>
        <v>1</v>
      </c>
      <c r="Y55" s="4">
        <f>1+'Port Returns'!Z54</f>
        <v>1</v>
      </c>
      <c r="Z55" s="4">
        <f>1+'Port Returns'!AA54</f>
        <v>1</v>
      </c>
    </row>
    <row r="56" spans="1:26" x14ac:dyDescent="0.35">
      <c r="A56" s="2">
        <v>1954</v>
      </c>
      <c r="B56" s="1">
        <v>6</v>
      </c>
      <c r="C56" s="4">
        <f>1+'Port Returns'!F55</f>
        <v>1.0088378134353944</v>
      </c>
      <c r="D56" s="4">
        <f>1+'Port Returns'!G55</f>
        <v>1</v>
      </c>
      <c r="E56" s="4">
        <f>1+'Port Returns'!H55</f>
        <v>1</v>
      </c>
      <c r="F56" s="4">
        <f>1+'Port Returns'!I55</f>
        <v>1</v>
      </c>
      <c r="G56" s="4">
        <f>1+'Port Returns'!J55</f>
        <v>1</v>
      </c>
      <c r="H56" s="4">
        <f>1+'Port Returns'!K55</f>
        <v>1</v>
      </c>
      <c r="I56" s="4">
        <f>1+'Port Returns'!L55</f>
        <v>1</v>
      </c>
      <c r="J56" s="4">
        <f>1+'Port Returns'!M55</f>
        <v>1</v>
      </c>
      <c r="K56" s="4">
        <f>1+'Port Returns'!N55</f>
        <v>1</v>
      </c>
      <c r="L56" s="4">
        <f>1+'Port Returns'!O55</f>
        <v>1</v>
      </c>
      <c r="M56" s="4">
        <f>1+'Port Returns'!P55</f>
        <v>1</v>
      </c>
      <c r="P56" s="2">
        <v>1954</v>
      </c>
      <c r="Q56" s="4">
        <f>1+'Port Returns'!R55</f>
        <v>1.0218384518034767</v>
      </c>
      <c r="R56" s="4">
        <f>1+'Port Returns'!S55</f>
        <v>1</v>
      </c>
      <c r="S56" s="4">
        <f>1+'Port Returns'!T55</f>
        <v>1</v>
      </c>
      <c r="T56" s="4">
        <f>1+'Port Returns'!U55</f>
        <v>1</v>
      </c>
      <c r="U56" s="4">
        <f>1+'Port Returns'!V55</f>
        <v>1</v>
      </c>
      <c r="V56" s="4">
        <f>1+'Port Returns'!W55</f>
        <v>1</v>
      </c>
      <c r="W56" s="4">
        <f>1+'Port Returns'!X55</f>
        <v>1</v>
      </c>
      <c r="X56" s="4">
        <f>1+'Port Returns'!Y55</f>
        <v>1</v>
      </c>
      <c r="Y56" s="4">
        <f>1+'Port Returns'!Z55</f>
        <v>1</v>
      </c>
      <c r="Z56" s="4">
        <f>1+'Port Returns'!AA55</f>
        <v>1</v>
      </c>
    </row>
    <row r="57" spans="1:26" x14ac:dyDescent="0.35">
      <c r="A57" s="2">
        <v>1954</v>
      </c>
      <c r="B57" s="1">
        <v>7</v>
      </c>
      <c r="C57" s="4">
        <f>1+'Port Returns'!F56</f>
        <v>1.0438741360250301</v>
      </c>
      <c r="D57" s="4">
        <f>1+'Port Returns'!G56</f>
        <v>1</v>
      </c>
      <c r="E57" s="4">
        <f>1+'Port Returns'!H56</f>
        <v>1</v>
      </c>
      <c r="F57" s="4">
        <f>1+'Port Returns'!I56</f>
        <v>1</v>
      </c>
      <c r="G57" s="4">
        <f>1+'Port Returns'!J56</f>
        <v>1</v>
      </c>
      <c r="H57" s="4">
        <f>1+'Port Returns'!K56</f>
        <v>1</v>
      </c>
      <c r="I57" s="4">
        <f>1+'Port Returns'!L56</f>
        <v>1</v>
      </c>
      <c r="J57" s="4">
        <f>1+'Port Returns'!M56</f>
        <v>1</v>
      </c>
      <c r="K57" s="4">
        <f>1+'Port Returns'!N56</f>
        <v>1</v>
      </c>
      <c r="L57" s="4">
        <f>1+'Port Returns'!O56</f>
        <v>1</v>
      </c>
      <c r="M57" s="4">
        <f>1+'Port Returns'!P56</f>
        <v>1</v>
      </c>
      <c r="P57" s="2">
        <v>1954</v>
      </c>
      <c r="Q57" s="4">
        <f>1+'Port Returns'!R56</f>
        <v>1.0453305087762179</v>
      </c>
      <c r="R57" s="4">
        <f>1+'Port Returns'!S56</f>
        <v>1</v>
      </c>
      <c r="S57" s="4">
        <f>1+'Port Returns'!T56</f>
        <v>1</v>
      </c>
      <c r="T57" s="4">
        <f>1+'Port Returns'!U56</f>
        <v>1</v>
      </c>
      <c r="U57" s="4">
        <f>1+'Port Returns'!V56</f>
        <v>1</v>
      </c>
      <c r="V57" s="4">
        <f>1+'Port Returns'!W56</f>
        <v>1</v>
      </c>
      <c r="W57" s="4">
        <f>1+'Port Returns'!X56</f>
        <v>1</v>
      </c>
      <c r="X57" s="4">
        <f>1+'Port Returns'!Y56</f>
        <v>1</v>
      </c>
      <c r="Y57" s="4">
        <f>1+'Port Returns'!Z56</f>
        <v>1</v>
      </c>
      <c r="Z57" s="4">
        <f>1+'Port Returns'!AA56</f>
        <v>1</v>
      </c>
    </row>
    <row r="58" spans="1:26" x14ac:dyDescent="0.35">
      <c r="A58" s="2">
        <v>1954</v>
      </c>
      <c r="B58" s="1">
        <v>8</v>
      </c>
      <c r="C58" s="4">
        <f>1+'Port Returns'!F57</f>
        <v>0.98211419782815756</v>
      </c>
      <c r="D58" s="4">
        <f>1+'Port Returns'!G57</f>
        <v>1</v>
      </c>
      <c r="E58" s="4">
        <f>1+'Port Returns'!H57</f>
        <v>1</v>
      </c>
      <c r="F58" s="4">
        <f>1+'Port Returns'!I57</f>
        <v>1</v>
      </c>
      <c r="G58" s="4">
        <f>1+'Port Returns'!J57</f>
        <v>1</v>
      </c>
      <c r="H58" s="4">
        <f>1+'Port Returns'!K57</f>
        <v>1</v>
      </c>
      <c r="I58" s="4">
        <f>1+'Port Returns'!L57</f>
        <v>1</v>
      </c>
      <c r="J58" s="4">
        <f>1+'Port Returns'!M57</f>
        <v>1</v>
      </c>
      <c r="K58" s="4">
        <f>1+'Port Returns'!N57</f>
        <v>1</v>
      </c>
      <c r="L58" s="4">
        <f>1+'Port Returns'!O57</f>
        <v>1</v>
      </c>
      <c r="M58" s="4">
        <f>1+'Port Returns'!P57</f>
        <v>1</v>
      </c>
      <c r="P58" s="2">
        <v>1954</v>
      </c>
      <c r="Q58" s="4">
        <f>1+'Port Returns'!R57</f>
        <v>0.9865076502865201</v>
      </c>
      <c r="R58" s="4">
        <f>1+'Port Returns'!S57</f>
        <v>1</v>
      </c>
      <c r="S58" s="4">
        <f>1+'Port Returns'!T57</f>
        <v>1</v>
      </c>
      <c r="T58" s="4">
        <f>1+'Port Returns'!U57</f>
        <v>1</v>
      </c>
      <c r="U58" s="4">
        <f>1+'Port Returns'!V57</f>
        <v>1</v>
      </c>
      <c r="V58" s="4">
        <f>1+'Port Returns'!W57</f>
        <v>1</v>
      </c>
      <c r="W58" s="4">
        <f>1+'Port Returns'!X57</f>
        <v>1</v>
      </c>
      <c r="X58" s="4">
        <f>1+'Port Returns'!Y57</f>
        <v>1</v>
      </c>
      <c r="Y58" s="4">
        <f>1+'Port Returns'!Z57</f>
        <v>1</v>
      </c>
      <c r="Z58" s="4">
        <f>1+'Port Returns'!AA57</f>
        <v>1</v>
      </c>
    </row>
    <row r="59" spans="1:26" x14ac:dyDescent="0.35">
      <c r="A59" s="2">
        <v>1954</v>
      </c>
      <c r="B59" s="1">
        <v>9</v>
      </c>
      <c r="C59" s="4">
        <f>1+'Port Returns'!F58</f>
        <v>1.0185237615970861</v>
      </c>
      <c r="D59" s="4">
        <f>1+'Port Returns'!G58</f>
        <v>1</v>
      </c>
      <c r="E59" s="4">
        <f>1+'Port Returns'!H58</f>
        <v>1</v>
      </c>
      <c r="F59" s="4">
        <f>1+'Port Returns'!I58</f>
        <v>1</v>
      </c>
      <c r="G59" s="4">
        <f>1+'Port Returns'!J58</f>
        <v>1</v>
      </c>
      <c r="H59" s="4">
        <f>1+'Port Returns'!K58</f>
        <v>1</v>
      </c>
      <c r="I59" s="4">
        <f>1+'Port Returns'!L58</f>
        <v>1</v>
      </c>
      <c r="J59" s="4">
        <f>1+'Port Returns'!M58</f>
        <v>1</v>
      </c>
      <c r="K59" s="4">
        <f>1+'Port Returns'!N58</f>
        <v>1</v>
      </c>
      <c r="L59" s="4">
        <f>1+'Port Returns'!O58</f>
        <v>1</v>
      </c>
      <c r="M59" s="4">
        <f>1+'Port Returns'!P58</f>
        <v>1</v>
      </c>
      <c r="P59" s="2">
        <v>1954</v>
      </c>
      <c r="Q59" s="4">
        <f>1+'Port Returns'!R58</f>
        <v>1.0257436504219408</v>
      </c>
      <c r="R59" s="4">
        <f>1+'Port Returns'!S58</f>
        <v>1</v>
      </c>
      <c r="S59" s="4">
        <f>1+'Port Returns'!T58</f>
        <v>1</v>
      </c>
      <c r="T59" s="4">
        <f>1+'Port Returns'!U58</f>
        <v>1</v>
      </c>
      <c r="U59" s="4">
        <f>1+'Port Returns'!V58</f>
        <v>1</v>
      </c>
      <c r="V59" s="4">
        <f>1+'Port Returns'!W58</f>
        <v>1</v>
      </c>
      <c r="W59" s="4">
        <f>1+'Port Returns'!X58</f>
        <v>1</v>
      </c>
      <c r="X59" s="4">
        <f>1+'Port Returns'!Y58</f>
        <v>1</v>
      </c>
      <c r="Y59" s="4">
        <f>1+'Port Returns'!Z58</f>
        <v>1</v>
      </c>
      <c r="Z59" s="4">
        <f>1+'Port Returns'!AA58</f>
        <v>1</v>
      </c>
    </row>
    <row r="60" spans="1:26" x14ac:dyDescent="0.35">
      <c r="A60" s="2">
        <v>1954</v>
      </c>
      <c r="B60" s="1">
        <v>10</v>
      </c>
      <c r="C60" s="4">
        <f>1+'Port Returns'!F59</f>
        <v>0.95749203464069832</v>
      </c>
      <c r="D60" s="4">
        <f>1+'Port Returns'!G59</f>
        <v>1</v>
      </c>
      <c r="E60" s="4">
        <f>1+'Port Returns'!H59</f>
        <v>1</v>
      </c>
      <c r="F60" s="4">
        <f>1+'Port Returns'!I59</f>
        <v>1</v>
      </c>
      <c r="G60" s="4">
        <f>1+'Port Returns'!J59</f>
        <v>1</v>
      </c>
      <c r="H60" s="4">
        <f>1+'Port Returns'!K59</f>
        <v>1</v>
      </c>
      <c r="I60" s="4">
        <f>1+'Port Returns'!L59</f>
        <v>1</v>
      </c>
      <c r="J60" s="4">
        <f>1+'Port Returns'!M59</f>
        <v>1</v>
      </c>
      <c r="K60" s="4">
        <f>1+'Port Returns'!N59</f>
        <v>1</v>
      </c>
      <c r="L60" s="4">
        <f>1+'Port Returns'!O59</f>
        <v>1</v>
      </c>
      <c r="M60" s="4">
        <f>1+'Port Returns'!P59</f>
        <v>1</v>
      </c>
      <c r="P60" s="2">
        <v>1954</v>
      </c>
      <c r="Q60" s="4">
        <f>1+'Port Returns'!R59</f>
        <v>0.95922278312794851</v>
      </c>
      <c r="R60" s="4">
        <f>1+'Port Returns'!S59</f>
        <v>1</v>
      </c>
      <c r="S60" s="4">
        <f>1+'Port Returns'!T59</f>
        <v>1</v>
      </c>
      <c r="T60" s="4">
        <f>1+'Port Returns'!U59</f>
        <v>1</v>
      </c>
      <c r="U60" s="4">
        <f>1+'Port Returns'!V59</f>
        <v>1</v>
      </c>
      <c r="V60" s="4">
        <f>1+'Port Returns'!W59</f>
        <v>1</v>
      </c>
      <c r="W60" s="4">
        <f>1+'Port Returns'!X59</f>
        <v>1</v>
      </c>
      <c r="X60" s="4">
        <f>1+'Port Returns'!Y59</f>
        <v>1</v>
      </c>
      <c r="Y60" s="4">
        <f>1+'Port Returns'!Z59</f>
        <v>1</v>
      </c>
      <c r="Z60" s="4">
        <f>1+'Port Returns'!AA59</f>
        <v>1</v>
      </c>
    </row>
    <row r="61" spans="1:26" x14ac:dyDescent="0.35">
      <c r="A61" s="2">
        <v>1954</v>
      </c>
      <c r="B61" s="1">
        <v>11</v>
      </c>
      <c r="C61" s="4">
        <f>1+'Port Returns'!F60</f>
        <v>1.0596504632969905</v>
      </c>
      <c r="D61" s="4">
        <f>1+'Port Returns'!G60</f>
        <v>1</v>
      </c>
      <c r="E61" s="4">
        <f>1+'Port Returns'!H60</f>
        <v>1</v>
      </c>
      <c r="F61" s="4">
        <f>1+'Port Returns'!I60</f>
        <v>1</v>
      </c>
      <c r="G61" s="4">
        <f>1+'Port Returns'!J60</f>
        <v>1</v>
      </c>
      <c r="H61" s="4">
        <f>1+'Port Returns'!K60</f>
        <v>1</v>
      </c>
      <c r="I61" s="4">
        <f>1+'Port Returns'!L60</f>
        <v>1</v>
      </c>
      <c r="J61" s="4">
        <f>1+'Port Returns'!M60</f>
        <v>1</v>
      </c>
      <c r="K61" s="4">
        <f>1+'Port Returns'!N60</f>
        <v>1</v>
      </c>
      <c r="L61" s="4">
        <f>1+'Port Returns'!O60</f>
        <v>1</v>
      </c>
      <c r="M61" s="4">
        <f>1+'Port Returns'!P60</f>
        <v>1</v>
      </c>
      <c r="P61" s="2">
        <v>1954</v>
      </c>
      <c r="Q61" s="4">
        <f>1+'Port Returns'!R60</f>
        <v>1.0649596054978423</v>
      </c>
      <c r="R61" s="4">
        <f>1+'Port Returns'!S60</f>
        <v>1</v>
      </c>
      <c r="S61" s="4">
        <f>1+'Port Returns'!T60</f>
        <v>1</v>
      </c>
      <c r="T61" s="4">
        <f>1+'Port Returns'!U60</f>
        <v>1</v>
      </c>
      <c r="U61" s="4">
        <f>1+'Port Returns'!V60</f>
        <v>1</v>
      </c>
      <c r="V61" s="4">
        <f>1+'Port Returns'!W60</f>
        <v>1</v>
      </c>
      <c r="W61" s="4">
        <f>1+'Port Returns'!X60</f>
        <v>1</v>
      </c>
      <c r="X61" s="4">
        <f>1+'Port Returns'!Y60</f>
        <v>1</v>
      </c>
      <c r="Y61" s="4">
        <f>1+'Port Returns'!Z60</f>
        <v>1</v>
      </c>
      <c r="Z61" s="4">
        <f>1+'Port Returns'!AA60</f>
        <v>1</v>
      </c>
    </row>
    <row r="62" spans="1:26" x14ac:dyDescent="0.35">
      <c r="A62" s="2">
        <v>1954</v>
      </c>
      <c r="B62" s="1">
        <v>12</v>
      </c>
      <c r="C62" s="4">
        <f>1+'Port Returns'!F61</f>
        <v>1.0261844099157242</v>
      </c>
      <c r="D62" s="4">
        <f>1+'Port Returns'!G61</f>
        <v>1</v>
      </c>
      <c r="E62" s="4">
        <f>1+'Port Returns'!H61</f>
        <v>1</v>
      </c>
      <c r="F62" s="4">
        <f>1+'Port Returns'!I61</f>
        <v>1</v>
      </c>
      <c r="G62" s="4">
        <f>1+'Port Returns'!J61</f>
        <v>1</v>
      </c>
      <c r="H62" s="4">
        <f>1+'Port Returns'!K61</f>
        <v>1</v>
      </c>
      <c r="I62" s="4">
        <f>1+'Port Returns'!L61</f>
        <v>1</v>
      </c>
      <c r="J62" s="4">
        <f>1+'Port Returns'!M61</f>
        <v>1</v>
      </c>
      <c r="K62" s="4">
        <f>1+'Port Returns'!N61</f>
        <v>1</v>
      </c>
      <c r="L62" s="4">
        <f>1+'Port Returns'!O61</f>
        <v>1</v>
      </c>
      <c r="M62" s="4">
        <f>1+'Port Returns'!P61</f>
        <v>1</v>
      </c>
      <c r="P62" s="2">
        <v>1954</v>
      </c>
      <c r="Q62" s="4">
        <f>1+'Port Returns'!R61</f>
        <v>1.0325715128745956</v>
      </c>
      <c r="R62" s="4">
        <f>1+'Port Returns'!S61</f>
        <v>1</v>
      </c>
      <c r="S62" s="4">
        <f>1+'Port Returns'!T61</f>
        <v>1</v>
      </c>
      <c r="T62" s="4">
        <f>1+'Port Returns'!U61</f>
        <v>1</v>
      </c>
      <c r="U62" s="4">
        <f>1+'Port Returns'!V61</f>
        <v>1</v>
      </c>
      <c r="V62" s="4">
        <f>1+'Port Returns'!W61</f>
        <v>1</v>
      </c>
      <c r="W62" s="4">
        <f>1+'Port Returns'!X61</f>
        <v>1</v>
      </c>
      <c r="X62" s="4">
        <f>1+'Port Returns'!Y61</f>
        <v>1</v>
      </c>
      <c r="Y62" s="4">
        <f>1+'Port Returns'!Z61</f>
        <v>1</v>
      </c>
      <c r="Z62" s="4">
        <f>1+'Port Returns'!AA61</f>
        <v>1</v>
      </c>
    </row>
    <row r="63" spans="1:26" x14ac:dyDescent="0.35">
      <c r="A63" s="2">
        <v>1955</v>
      </c>
      <c r="B63" s="1">
        <v>1</v>
      </c>
      <c r="C63" s="4">
        <f>1+'Port Returns'!F62</f>
        <v>1.0057698809166746</v>
      </c>
      <c r="D63" s="4">
        <f>1+'Port Returns'!G62</f>
        <v>1</v>
      </c>
      <c r="E63" s="4">
        <f>1+'Port Returns'!H62</f>
        <v>1</v>
      </c>
      <c r="F63" s="4">
        <f>1+'Port Returns'!I62</f>
        <v>1</v>
      </c>
      <c r="G63" s="4">
        <f>1+'Port Returns'!J62</f>
        <v>1</v>
      </c>
      <c r="H63" s="4">
        <f>1+'Port Returns'!K62</f>
        <v>1</v>
      </c>
      <c r="I63" s="4">
        <f>1+'Port Returns'!L62</f>
        <v>1</v>
      </c>
      <c r="J63" s="4">
        <f>1+'Port Returns'!M62</f>
        <v>1</v>
      </c>
      <c r="K63" s="4">
        <f>1+'Port Returns'!N62</f>
        <v>1</v>
      </c>
      <c r="L63" s="4">
        <f>1+'Port Returns'!O62</f>
        <v>1</v>
      </c>
      <c r="M63" s="4">
        <f>1+'Port Returns'!P62</f>
        <v>1</v>
      </c>
      <c r="P63" s="2">
        <v>1955</v>
      </c>
      <c r="Q63" s="4">
        <f>1+'Port Returns'!R62</f>
        <v>1.0071843146347708</v>
      </c>
      <c r="R63" s="4">
        <f>1+'Port Returns'!S62</f>
        <v>1</v>
      </c>
      <c r="S63" s="4">
        <f>1+'Port Returns'!T62</f>
        <v>1</v>
      </c>
      <c r="T63" s="4">
        <f>1+'Port Returns'!U62</f>
        <v>1</v>
      </c>
      <c r="U63" s="4">
        <f>1+'Port Returns'!V62</f>
        <v>1</v>
      </c>
      <c r="V63" s="4">
        <f>1+'Port Returns'!W62</f>
        <v>1</v>
      </c>
      <c r="W63" s="4">
        <f>1+'Port Returns'!X62</f>
        <v>1</v>
      </c>
      <c r="X63" s="4">
        <f>1+'Port Returns'!Y62</f>
        <v>1</v>
      </c>
      <c r="Y63" s="4">
        <f>1+'Port Returns'!Z62</f>
        <v>1</v>
      </c>
      <c r="Z63" s="4">
        <f>1+'Port Returns'!AA62</f>
        <v>1</v>
      </c>
    </row>
    <row r="64" spans="1:26" x14ac:dyDescent="0.35">
      <c r="A64" s="2">
        <v>1955</v>
      </c>
      <c r="B64" s="1">
        <v>2</v>
      </c>
      <c r="C64" s="4">
        <f>1+'Port Returns'!F63</f>
        <v>1.0333455800458373</v>
      </c>
      <c r="D64" s="4">
        <f>1+'Port Returns'!G63</f>
        <v>1</v>
      </c>
      <c r="E64" s="4">
        <f>1+'Port Returns'!H63</f>
        <v>1</v>
      </c>
      <c r="F64" s="4">
        <f>1+'Port Returns'!I63</f>
        <v>1</v>
      </c>
      <c r="G64" s="4">
        <f>1+'Port Returns'!J63</f>
        <v>1</v>
      </c>
      <c r="H64" s="4">
        <f>1+'Port Returns'!K63</f>
        <v>1</v>
      </c>
      <c r="I64" s="4">
        <f>1+'Port Returns'!L63</f>
        <v>1</v>
      </c>
      <c r="J64" s="4">
        <f>1+'Port Returns'!M63</f>
        <v>1</v>
      </c>
      <c r="K64" s="4">
        <f>1+'Port Returns'!N63</f>
        <v>1</v>
      </c>
      <c r="L64" s="4">
        <f>1+'Port Returns'!O63</f>
        <v>1</v>
      </c>
      <c r="M64" s="4">
        <f>1+'Port Returns'!P63</f>
        <v>1</v>
      </c>
      <c r="P64" s="2">
        <v>1955</v>
      </c>
      <c r="Q64" s="4">
        <f>1+'Port Returns'!R63</f>
        <v>1.0373939956961222</v>
      </c>
      <c r="R64" s="4">
        <f>1+'Port Returns'!S63</f>
        <v>1</v>
      </c>
      <c r="S64" s="4">
        <f>1+'Port Returns'!T63</f>
        <v>1</v>
      </c>
      <c r="T64" s="4">
        <f>1+'Port Returns'!U63</f>
        <v>1</v>
      </c>
      <c r="U64" s="4">
        <f>1+'Port Returns'!V63</f>
        <v>1</v>
      </c>
      <c r="V64" s="4">
        <f>1+'Port Returns'!W63</f>
        <v>1</v>
      </c>
      <c r="W64" s="4">
        <f>1+'Port Returns'!X63</f>
        <v>1</v>
      </c>
      <c r="X64" s="4">
        <f>1+'Port Returns'!Y63</f>
        <v>1</v>
      </c>
      <c r="Y64" s="4">
        <f>1+'Port Returns'!Z63</f>
        <v>1</v>
      </c>
      <c r="Z64" s="4">
        <f>1+'Port Returns'!AA63</f>
        <v>1</v>
      </c>
    </row>
    <row r="65" spans="1:26" x14ac:dyDescent="0.35">
      <c r="A65" s="2">
        <v>1955</v>
      </c>
      <c r="B65" s="1">
        <v>3</v>
      </c>
      <c r="C65" s="4">
        <f>1+'Port Returns'!F64</f>
        <v>0.98435225313533237</v>
      </c>
      <c r="D65" s="4">
        <f>1+'Port Returns'!G64</f>
        <v>1</v>
      </c>
      <c r="E65" s="4">
        <f>1+'Port Returns'!H64</f>
        <v>1</v>
      </c>
      <c r="F65" s="4">
        <f>1+'Port Returns'!I64</f>
        <v>1</v>
      </c>
      <c r="G65" s="4">
        <f>1+'Port Returns'!J64</f>
        <v>1</v>
      </c>
      <c r="H65" s="4">
        <f>1+'Port Returns'!K64</f>
        <v>1</v>
      </c>
      <c r="I65" s="4">
        <f>1+'Port Returns'!L64</f>
        <v>1</v>
      </c>
      <c r="J65" s="4">
        <f>1+'Port Returns'!M64</f>
        <v>1</v>
      </c>
      <c r="K65" s="4">
        <f>1+'Port Returns'!N64</f>
        <v>1</v>
      </c>
      <c r="L65" s="4">
        <f>1+'Port Returns'!O64</f>
        <v>1</v>
      </c>
      <c r="M65" s="4">
        <f>1+'Port Returns'!P64</f>
        <v>1</v>
      </c>
      <c r="P65" s="2">
        <v>1955</v>
      </c>
      <c r="Q65" s="4">
        <f>1+'Port Returns'!R64</f>
        <v>0.9907305487018887</v>
      </c>
      <c r="R65" s="4">
        <f>1+'Port Returns'!S64</f>
        <v>1</v>
      </c>
      <c r="S65" s="4">
        <f>1+'Port Returns'!T64</f>
        <v>1</v>
      </c>
      <c r="T65" s="4">
        <f>1+'Port Returns'!U64</f>
        <v>1</v>
      </c>
      <c r="U65" s="4">
        <f>1+'Port Returns'!V64</f>
        <v>1</v>
      </c>
      <c r="V65" s="4">
        <f>1+'Port Returns'!W64</f>
        <v>1</v>
      </c>
      <c r="W65" s="4">
        <f>1+'Port Returns'!X64</f>
        <v>1</v>
      </c>
      <c r="X65" s="4">
        <f>1+'Port Returns'!Y64</f>
        <v>1</v>
      </c>
      <c r="Y65" s="4">
        <f>1+'Port Returns'!Z64</f>
        <v>1</v>
      </c>
      <c r="Z65" s="4">
        <f>1+'Port Returns'!AA64</f>
        <v>1</v>
      </c>
    </row>
    <row r="66" spans="1:26" x14ac:dyDescent="0.35">
      <c r="A66" s="2">
        <v>1955</v>
      </c>
      <c r="B66" s="1">
        <v>4</v>
      </c>
      <c r="C66" s="4">
        <f>1+'Port Returns'!F65</f>
        <v>1.0247801825675575</v>
      </c>
      <c r="D66" s="4">
        <f>1+'Port Returns'!G65</f>
        <v>1</v>
      </c>
      <c r="E66" s="4">
        <f>1+'Port Returns'!H65</f>
        <v>1</v>
      </c>
      <c r="F66" s="4">
        <f>1+'Port Returns'!I65</f>
        <v>1</v>
      </c>
      <c r="G66" s="4">
        <f>1+'Port Returns'!J65</f>
        <v>1</v>
      </c>
      <c r="H66" s="4">
        <f>1+'Port Returns'!K65</f>
        <v>1</v>
      </c>
      <c r="I66" s="4">
        <f>1+'Port Returns'!L65</f>
        <v>1</v>
      </c>
      <c r="J66" s="4">
        <f>1+'Port Returns'!M65</f>
        <v>1</v>
      </c>
      <c r="K66" s="4">
        <f>1+'Port Returns'!N65</f>
        <v>1</v>
      </c>
      <c r="L66" s="4">
        <f>1+'Port Returns'!O65</f>
        <v>1</v>
      </c>
      <c r="M66" s="4">
        <f>1+'Port Returns'!P65</f>
        <v>1</v>
      </c>
      <c r="P66" s="2">
        <v>1955</v>
      </c>
      <c r="Q66" s="4">
        <f>1+'Port Returns'!R65</f>
        <v>1.0273993033836273</v>
      </c>
      <c r="R66" s="4">
        <f>1+'Port Returns'!S65</f>
        <v>1</v>
      </c>
      <c r="S66" s="4">
        <f>1+'Port Returns'!T65</f>
        <v>1</v>
      </c>
      <c r="T66" s="4">
        <f>1+'Port Returns'!U65</f>
        <v>1</v>
      </c>
      <c r="U66" s="4">
        <f>1+'Port Returns'!V65</f>
        <v>1</v>
      </c>
      <c r="V66" s="4">
        <f>1+'Port Returns'!W65</f>
        <v>1</v>
      </c>
      <c r="W66" s="4">
        <f>1+'Port Returns'!X65</f>
        <v>1</v>
      </c>
      <c r="X66" s="4">
        <f>1+'Port Returns'!Y65</f>
        <v>1</v>
      </c>
      <c r="Y66" s="4">
        <f>1+'Port Returns'!Z65</f>
        <v>1</v>
      </c>
      <c r="Z66" s="4">
        <f>1+'Port Returns'!AA65</f>
        <v>1</v>
      </c>
    </row>
    <row r="67" spans="1:26" x14ac:dyDescent="0.35">
      <c r="A67" s="2">
        <v>1955</v>
      </c>
      <c r="B67" s="1">
        <v>5</v>
      </c>
      <c r="C67" s="4">
        <f>1+'Port Returns'!F66</f>
        <v>0.99200399868606959</v>
      </c>
      <c r="D67" s="4">
        <f>1+'Port Returns'!G66</f>
        <v>1</v>
      </c>
      <c r="E67" s="4">
        <f>1+'Port Returns'!H66</f>
        <v>1</v>
      </c>
      <c r="F67" s="4">
        <f>1+'Port Returns'!I66</f>
        <v>1</v>
      </c>
      <c r="G67" s="4">
        <f>1+'Port Returns'!J66</f>
        <v>1</v>
      </c>
      <c r="H67" s="4">
        <f>1+'Port Returns'!K66</f>
        <v>1</v>
      </c>
      <c r="I67" s="4">
        <f>1+'Port Returns'!L66</f>
        <v>1</v>
      </c>
      <c r="J67" s="4">
        <f>1+'Port Returns'!M66</f>
        <v>1</v>
      </c>
      <c r="K67" s="4">
        <f>1+'Port Returns'!N66</f>
        <v>1</v>
      </c>
      <c r="L67" s="4">
        <f>1+'Port Returns'!O66</f>
        <v>1</v>
      </c>
      <c r="M67" s="4">
        <f>1+'Port Returns'!P66</f>
        <v>1</v>
      </c>
      <c r="P67" s="2">
        <v>1955</v>
      </c>
      <c r="Q67" s="4">
        <f>1+'Port Returns'!R66</f>
        <v>0.99649346911941572</v>
      </c>
      <c r="R67" s="4">
        <f>1+'Port Returns'!S66</f>
        <v>1</v>
      </c>
      <c r="S67" s="4">
        <f>1+'Port Returns'!T66</f>
        <v>1</v>
      </c>
      <c r="T67" s="4">
        <f>1+'Port Returns'!U66</f>
        <v>1</v>
      </c>
      <c r="U67" s="4">
        <f>1+'Port Returns'!V66</f>
        <v>1</v>
      </c>
      <c r="V67" s="4">
        <f>1+'Port Returns'!W66</f>
        <v>1</v>
      </c>
      <c r="W67" s="4">
        <f>1+'Port Returns'!X66</f>
        <v>1</v>
      </c>
      <c r="X67" s="4">
        <f>1+'Port Returns'!Y66</f>
        <v>1</v>
      </c>
      <c r="Y67" s="4">
        <f>1+'Port Returns'!Z66</f>
        <v>1</v>
      </c>
      <c r="Z67" s="4">
        <f>1+'Port Returns'!AA66</f>
        <v>1</v>
      </c>
    </row>
    <row r="68" spans="1:26" x14ac:dyDescent="0.35">
      <c r="A68" s="2">
        <v>1955</v>
      </c>
      <c r="B68" s="1">
        <v>6</v>
      </c>
      <c r="C68" s="4">
        <f>1+'Port Returns'!F67</f>
        <v>1.0196374288366263</v>
      </c>
      <c r="D68" s="4">
        <f>1+'Port Returns'!G67</f>
        <v>1</v>
      </c>
      <c r="E68" s="4">
        <f>1+'Port Returns'!H67</f>
        <v>1</v>
      </c>
      <c r="F68" s="4">
        <f>1+'Port Returns'!I67</f>
        <v>1</v>
      </c>
      <c r="G68" s="4">
        <f>1+'Port Returns'!J67</f>
        <v>1</v>
      </c>
      <c r="H68" s="4">
        <f>1+'Port Returns'!K67</f>
        <v>1</v>
      </c>
      <c r="I68" s="4">
        <f>1+'Port Returns'!L67</f>
        <v>1</v>
      </c>
      <c r="J68" s="4">
        <f>1+'Port Returns'!M67</f>
        <v>1</v>
      </c>
      <c r="K68" s="4">
        <f>1+'Port Returns'!N67</f>
        <v>1</v>
      </c>
      <c r="L68" s="4">
        <f>1+'Port Returns'!O67</f>
        <v>1</v>
      </c>
      <c r="M68" s="4">
        <f>1+'Port Returns'!P67</f>
        <v>1</v>
      </c>
      <c r="P68" s="2">
        <v>1955</v>
      </c>
      <c r="Q68" s="4">
        <f>1+'Port Returns'!R67</f>
        <v>1.0265187498365163</v>
      </c>
      <c r="R68" s="4">
        <f>1+'Port Returns'!S67</f>
        <v>1</v>
      </c>
      <c r="S68" s="4">
        <f>1+'Port Returns'!T67</f>
        <v>1</v>
      </c>
      <c r="T68" s="4">
        <f>1+'Port Returns'!U67</f>
        <v>1</v>
      </c>
      <c r="U68" s="4">
        <f>1+'Port Returns'!V67</f>
        <v>1</v>
      </c>
      <c r="V68" s="4">
        <f>1+'Port Returns'!W67</f>
        <v>1</v>
      </c>
      <c r="W68" s="4">
        <f>1+'Port Returns'!X67</f>
        <v>1</v>
      </c>
      <c r="X68" s="4">
        <f>1+'Port Returns'!Y67</f>
        <v>1</v>
      </c>
      <c r="Y68" s="4">
        <f>1+'Port Returns'!Z67</f>
        <v>1</v>
      </c>
      <c r="Z68" s="4">
        <f>1+'Port Returns'!AA67</f>
        <v>1</v>
      </c>
    </row>
    <row r="69" spans="1:26" x14ac:dyDescent="0.35">
      <c r="A69" s="2">
        <v>1955</v>
      </c>
      <c r="B69" s="1">
        <v>7</v>
      </c>
      <c r="C69" s="4">
        <f>1+'Port Returns'!F68</f>
        <v>1.0442333643381794</v>
      </c>
      <c r="D69" s="4">
        <f>1+'Port Returns'!G68</f>
        <v>1</v>
      </c>
      <c r="E69" s="4">
        <f>1+'Port Returns'!H68</f>
        <v>1</v>
      </c>
      <c r="F69" s="4">
        <f>1+'Port Returns'!I68</f>
        <v>1</v>
      </c>
      <c r="G69" s="4">
        <f>1+'Port Returns'!J68</f>
        <v>1</v>
      </c>
      <c r="H69" s="4">
        <f>1+'Port Returns'!K68</f>
        <v>1</v>
      </c>
      <c r="I69" s="4">
        <f>1+'Port Returns'!L68</f>
        <v>1</v>
      </c>
      <c r="J69" s="4">
        <f>1+'Port Returns'!M68</f>
        <v>1</v>
      </c>
      <c r="K69" s="4">
        <f>1+'Port Returns'!N68</f>
        <v>1</v>
      </c>
      <c r="L69" s="4">
        <f>1+'Port Returns'!O68</f>
        <v>1</v>
      </c>
      <c r="M69" s="4">
        <f>1+'Port Returns'!P68</f>
        <v>1</v>
      </c>
      <c r="P69" s="2">
        <v>1955</v>
      </c>
      <c r="Q69" s="4">
        <f>1+'Port Returns'!R68</f>
        <v>1.0456856174013014</v>
      </c>
      <c r="R69" s="4">
        <f>1+'Port Returns'!S68</f>
        <v>1</v>
      </c>
      <c r="S69" s="4">
        <f>1+'Port Returns'!T68</f>
        <v>1</v>
      </c>
      <c r="T69" s="4">
        <f>1+'Port Returns'!U68</f>
        <v>1</v>
      </c>
      <c r="U69" s="4">
        <f>1+'Port Returns'!V68</f>
        <v>1</v>
      </c>
      <c r="V69" s="4">
        <f>1+'Port Returns'!W68</f>
        <v>1</v>
      </c>
      <c r="W69" s="4">
        <f>1+'Port Returns'!X68</f>
        <v>1</v>
      </c>
      <c r="X69" s="4">
        <f>1+'Port Returns'!Y68</f>
        <v>1</v>
      </c>
      <c r="Y69" s="4">
        <f>1+'Port Returns'!Z68</f>
        <v>1</v>
      </c>
      <c r="Z69" s="4">
        <f>1+'Port Returns'!AA68</f>
        <v>1</v>
      </c>
    </row>
    <row r="70" spans="1:26" x14ac:dyDescent="0.35">
      <c r="A70" s="2">
        <v>1955</v>
      </c>
      <c r="B70" s="1">
        <v>8</v>
      </c>
      <c r="C70" s="4">
        <f>1+'Port Returns'!F69</f>
        <v>0.99385905592950596</v>
      </c>
      <c r="D70" s="4">
        <f>1+'Port Returns'!G69</f>
        <v>1</v>
      </c>
      <c r="E70" s="4">
        <f>1+'Port Returns'!H69</f>
        <v>1</v>
      </c>
      <c r="F70" s="4">
        <f>1+'Port Returns'!I69</f>
        <v>1</v>
      </c>
      <c r="G70" s="4">
        <f>1+'Port Returns'!J69</f>
        <v>1</v>
      </c>
      <c r="H70" s="4">
        <f>1+'Port Returns'!K69</f>
        <v>1</v>
      </c>
      <c r="I70" s="4">
        <f>1+'Port Returns'!L69</f>
        <v>1</v>
      </c>
      <c r="J70" s="4">
        <f>1+'Port Returns'!M69</f>
        <v>1</v>
      </c>
      <c r="K70" s="4">
        <f>1+'Port Returns'!N69</f>
        <v>1</v>
      </c>
      <c r="L70" s="4">
        <f>1+'Port Returns'!O69</f>
        <v>1</v>
      </c>
      <c r="M70" s="4">
        <f>1+'Port Returns'!P69</f>
        <v>1</v>
      </c>
      <c r="P70" s="2">
        <v>1955</v>
      </c>
      <c r="Q70" s="4">
        <f>1+'Port Returns'!R69</f>
        <v>0.99788897002550192</v>
      </c>
      <c r="R70" s="4">
        <f>1+'Port Returns'!S69</f>
        <v>1</v>
      </c>
      <c r="S70" s="4">
        <f>1+'Port Returns'!T69</f>
        <v>1</v>
      </c>
      <c r="T70" s="4">
        <f>1+'Port Returns'!U69</f>
        <v>1</v>
      </c>
      <c r="U70" s="4">
        <f>1+'Port Returns'!V69</f>
        <v>1</v>
      </c>
      <c r="V70" s="4">
        <f>1+'Port Returns'!W69</f>
        <v>1</v>
      </c>
      <c r="W70" s="4">
        <f>1+'Port Returns'!X69</f>
        <v>1</v>
      </c>
      <c r="X70" s="4">
        <f>1+'Port Returns'!Y69</f>
        <v>1</v>
      </c>
      <c r="Y70" s="4">
        <f>1+'Port Returns'!Z69</f>
        <v>1</v>
      </c>
      <c r="Z70" s="4">
        <f>1+'Port Returns'!AA69</f>
        <v>1</v>
      </c>
    </row>
    <row r="71" spans="1:26" x14ac:dyDescent="0.35">
      <c r="A71" s="2">
        <v>1955</v>
      </c>
      <c r="B71" s="1">
        <v>9</v>
      </c>
      <c r="C71" s="4">
        <f>1+'Port Returns'!F70</f>
        <v>0.96155301182661168</v>
      </c>
      <c r="D71" s="4">
        <f>1+'Port Returns'!G70</f>
        <v>1</v>
      </c>
      <c r="E71" s="4">
        <f>1+'Port Returns'!H70</f>
        <v>1</v>
      </c>
      <c r="F71" s="4">
        <f>1+'Port Returns'!I70</f>
        <v>1</v>
      </c>
      <c r="G71" s="4">
        <f>1+'Port Returns'!J70</f>
        <v>1</v>
      </c>
      <c r="H71" s="4">
        <f>1+'Port Returns'!K70</f>
        <v>1</v>
      </c>
      <c r="I71" s="4">
        <f>1+'Port Returns'!L70</f>
        <v>1</v>
      </c>
      <c r="J71" s="4">
        <f>1+'Port Returns'!M70</f>
        <v>1</v>
      </c>
      <c r="K71" s="4">
        <f>1+'Port Returns'!N70</f>
        <v>1</v>
      </c>
      <c r="L71" s="4">
        <f>1+'Port Returns'!O70</f>
        <v>1</v>
      </c>
      <c r="M71" s="4">
        <f>1+'Port Returns'!P70</f>
        <v>1</v>
      </c>
      <c r="P71" s="2">
        <v>1955</v>
      </c>
      <c r="Q71" s="4">
        <f>1+'Port Returns'!R70</f>
        <v>0.96805141301837938</v>
      </c>
      <c r="R71" s="4">
        <f>1+'Port Returns'!S70</f>
        <v>1</v>
      </c>
      <c r="S71" s="4">
        <f>1+'Port Returns'!T70</f>
        <v>1</v>
      </c>
      <c r="T71" s="4">
        <f>1+'Port Returns'!U70</f>
        <v>1</v>
      </c>
      <c r="U71" s="4">
        <f>1+'Port Returns'!V70</f>
        <v>1</v>
      </c>
      <c r="V71" s="4">
        <f>1+'Port Returns'!W70</f>
        <v>1</v>
      </c>
      <c r="W71" s="4">
        <f>1+'Port Returns'!X70</f>
        <v>1</v>
      </c>
      <c r="X71" s="4">
        <f>1+'Port Returns'!Y70</f>
        <v>1</v>
      </c>
      <c r="Y71" s="4">
        <f>1+'Port Returns'!Z70</f>
        <v>1</v>
      </c>
      <c r="Z71" s="4">
        <f>1+'Port Returns'!AA70</f>
        <v>1</v>
      </c>
    </row>
    <row r="72" spans="1:26" x14ac:dyDescent="0.35">
      <c r="A72" s="2">
        <v>1955</v>
      </c>
      <c r="B72" s="1">
        <v>10</v>
      </c>
      <c r="C72" s="4">
        <f>1+'Port Returns'!F71</f>
        <v>0.99160422294104056</v>
      </c>
      <c r="D72" s="4">
        <f>1+'Port Returns'!G71</f>
        <v>1</v>
      </c>
      <c r="E72" s="4">
        <f>1+'Port Returns'!H71</f>
        <v>1</v>
      </c>
      <c r="F72" s="4">
        <f>1+'Port Returns'!I71</f>
        <v>1</v>
      </c>
      <c r="G72" s="4">
        <f>1+'Port Returns'!J71</f>
        <v>1</v>
      </c>
      <c r="H72" s="4">
        <f>1+'Port Returns'!K71</f>
        <v>1</v>
      </c>
      <c r="I72" s="4">
        <f>1+'Port Returns'!L71</f>
        <v>1</v>
      </c>
      <c r="J72" s="4">
        <f>1+'Port Returns'!M71</f>
        <v>1</v>
      </c>
      <c r="K72" s="4">
        <f>1+'Port Returns'!N71</f>
        <v>1</v>
      </c>
      <c r="L72" s="4">
        <f>1+'Port Returns'!O71</f>
        <v>1</v>
      </c>
      <c r="M72" s="4">
        <f>1+'Port Returns'!P71</f>
        <v>1</v>
      </c>
      <c r="P72" s="2">
        <v>1955</v>
      </c>
      <c r="Q72" s="4">
        <f>1+'Port Returns'!R71</f>
        <v>0.99332230287566348</v>
      </c>
      <c r="R72" s="4">
        <f>1+'Port Returns'!S71</f>
        <v>1</v>
      </c>
      <c r="S72" s="4">
        <f>1+'Port Returns'!T71</f>
        <v>1</v>
      </c>
      <c r="T72" s="4">
        <f>1+'Port Returns'!U71</f>
        <v>1</v>
      </c>
      <c r="U72" s="4">
        <f>1+'Port Returns'!V71</f>
        <v>1</v>
      </c>
      <c r="V72" s="4">
        <f>1+'Port Returns'!W71</f>
        <v>1</v>
      </c>
      <c r="W72" s="4">
        <f>1+'Port Returns'!X71</f>
        <v>1</v>
      </c>
      <c r="X72" s="4">
        <f>1+'Port Returns'!Y71</f>
        <v>1</v>
      </c>
      <c r="Y72" s="4">
        <f>1+'Port Returns'!Z71</f>
        <v>1</v>
      </c>
      <c r="Z72" s="4">
        <f>1+'Port Returns'!AA71</f>
        <v>1</v>
      </c>
    </row>
    <row r="73" spans="1:26" x14ac:dyDescent="0.35">
      <c r="A73" s="2">
        <v>1955</v>
      </c>
      <c r="B73" s="1">
        <v>11</v>
      </c>
      <c r="C73" s="4">
        <f>1+'Port Returns'!F72</f>
        <v>1.0345398449064118</v>
      </c>
      <c r="D73" s="4">
        <f>1+'Port Returns'!G72</f>
        <v>1</v>
      </c>
      <c r="E73" s="4">
        <f>1+'Port Returns'!H72</f>
        <v>1</v>
      </c>
      <c r="F73" s="4">
        <f>1+'Port Returns'!I72</f>
        <v>1</v>
      </c>
      <c r="G73" s="4">
        <f>1+'Port Returns'!J72</f>
        <v>1</v>
      </c>
      <c r="H73" s="4">
        <f>1+'Port Returns'!K72</f>
        <v>1</v>
      </c>
      <c r="I73" s="4">
        <f>1+'Port Returns'!L72</f>
        <v>1</v>
      </c>
      <c r="J73" s="4">
        <f>1+'Port Returns'!M72</f>
        <v>1</v>
      </c>
      <c r="K73" s="4">
        <f>1+'Port Returns'!N72</f>
        <v>1</v>
      </c>
      <c r="L73" s="4">
        <f>1+'Port Returns'!O72</f>
        <v>1</v>
      </c>
      <c r="M73" s="4">
        <f>1+'Port Returns'!P72</f>
        <v>1</v>
      </c>
      <c r="P73" s="2">
        <v>1955</v>
      </c>
      <c r="Q73" s="4">
        <f>1+'Port Returns'!R72</f>
        <v>1.0397587311787784</v>
      </c>
      <c r="R73" s="4">
        <f>1+'Port Returns'!S72</f>
        <v>1</v>
      </c>
      <c r="S73" s="4">
        <f>1+'Port Returns'!T72</f>
        <v>1</v>
      </c>
      <c r="T73" s="4">
        <f>1+'Port Returns'!U72</f>
        <v>1</v>
      </c>
      <c r="U73" s="4">
        <f>1+'Port Returns'!V72</f>
        <v>1</v>
      </c>
      <c r="V73" s="4">
        <f>1+'Port Returns'!W72</f>
        <v>1</v>
      </c>
      <c r="W73" s="4">
        <f>1+'Port Returns'!X72</f>
        <v>1</v>
      </c>
      <c r="X73" s="4">
        <f>1+'Port Returns'!Y72</f>
        <v>1</v>
      </c>
      <c r="Y73" s="4">
        <f>1+'Port Returns'!Z72</f>
        <v>1</v>
      </c>
      <c r="Z73" s="4">
        <f>1+'Port Returns'!AA72</f>
        <v>1</v>
      </c>
    </row>
    <row r="74" spans="1:26" x14ac:dyDescent="0.35">
      <c r="A74" s="2">
        <v>1955</v>
      </c>
      <c r="B74" s="1">
        <v>12</v>
      </c>
      <c r="C74" s="4">
        <f>1+'Port Returns'!F73</f>
        <v>0.97911466826430238</v>
      </c>
      <c r="D74" s="4">
        <f>1+'Port Returns'!G73</f>
        <v>1</v>
      </c>
      <c r="E74" s="4">
        <f>1+'Port Returns'!H73</f>
        <v>1</v>
      </c>
      <c r="F74" s="4">
        <f>1+'Port Returns'!I73</f>
        <v>1</v>
      </c>
      <c r="G74" s="4">
        <f>1+'Port Returns'!J73</f>
        <v>1</v>
      </c>
      <c r="H74" s="4">
        <f>1+'Port Returns'!K73</f>
        <v>1</v>
      </c>
      <c r="I74" s="4">
        <f>1+'Port Returns'!L73</f>
        <v>1</v>
      </c>
      <c r="J74" s="4">
        <f>1+'Port Returns'!M73</f>
        <v>1</v>
      </c>
      <c r="K74" s="4">
        <f>1+'Port Returns'!N73</f>
        <v>1</v>
      </c>
      <c r="L74" s="4">
        <f>1+'Port Returns'!O73</f>
        <v>1</v>
      </c>
      <c r="M74" s="4">
        <f>1+'Port Returns'!P73</f>
        <v>1</v>
      </c>
      <c r="P74" s="2">
        <v>1955</v>
      </c>
      <c r="Q74" s="4">
        <f>1+'Port Returns'!R73</f>
        <v>0.98534624641294111</v>
      </c>
      <c r="R74" s="4">
        <f>1+'Port Returns'!S73</f>
        <v>1</v>
      </c>
      <c r="S74" s="4">
        <f>1+'Port Returns'!T73</f>
        <v>1</v>
      </c>
      <c r="T74" s="4">
        <f>1+'Port Returns'!U73</f>
        <v>1</v>
      </c>
      <c r="U74" s="4">
        <f>1+'Port Returns'!V73</f>
        <v>1</v>
      </c>
      <c r="V74" s="4">
        <f>1+'Port Returns'!W73</f>
        <v>1</v>
      </c>
      <c r="W74" s="4">
        <f>1+'Port Returns'!X73</f>
        <v>1</v>
      </c>
      <c r="X74" s="4">
        <f>1+'Port Returns'!Y73</f>
        <v>1</v>
      </c>
      <c r="Y74" s="4">
        <f>1+'Port Returns'!Z73</f>
        <v>1</v>
      </c>
      <c r="Z74" s="4">
        <f>1+'Port Returns'!AA73</f>
        <v>1</v>
      </c>
    </row>
    <row r="75" spans="1:26" x14ac:dyDescent="0.35">
      <c r="A75" s="2">
        <v>1956</v>
      </c>
      <c r="B75" s="1">
        <v>1</v>
      </c>
      <c r="C75" s="4">
        <f>1+'Port Returns'!F74</f>
        <v>0.99697677509863614</v>
      </c>
      <c r="D75" s="4">
        <f>1+'Port Returns'!G74</f>
        <v>1</v>
      </c>
      <c r="E75" s="4">
        <f>1+'Port Returns'!H74</f>
        <v>1</v>
      </c>
      <c r="F75" s="4">
        <f>1+'Port Returns'!I74</f>
        <v>1</v>
      </c>
      <c r="G75" s="4">
        <f>1+'Port Returns'!J74</f>
        <v>1</v>
      </c>
      <c r="H75" s="4">
        <f>1+'Port Returns'!K74</f>
        <v>1</v>
      </c>
      <c r="I75" s="4">
        <f>1+'Port Returns'!L74</f>
        <v>1</v>
      </c>
      <c r="J75" s="4">
        <f>1+'Port Returns'!M74</f>
        <v>1</v>
      </c>
      <c r="K75" s="4">
        <f>1+'Port Returns'!N74</f>
        <v>1</v>
      </c>
      <c r="L75" s="4">
        <f>1+'Port Returns'!O74</f>
        <v>1</v>
      </c>
      <c r="M75" s="4">
        <f>1+'Port Returns'!P74</f>
        <v>1</v>
      </c>
      <c r="P75" s="2">
        <v>1956</v>
      </c>
      <c r="Q75" s="4">
        <f>1+'Port Returns'!R74</f>
        <v>0.99847812872488162</v>
      </c>
      <c r="R75" s="4">
        <f>1+'Port Returns'!S74</f>
        <v>1</v>
      </c>
      <c r="S75" s="4">
        <f>1+'Port Returns'!T74</f>
        <v>1</v>
      </c>
      <c r="T75" s="4">
        <f>1+'Port Returns'!U74</f>
        <v>1</v>
      </c>
      <c r="U75" s="4">
        <f>1+'Port Returns'!V74</f>
        <v>1</v>
      </c>
      <c r="V75" s="4">
        <f>1+'Port Returns'!W74</f>
        <v>1</v>
      </c>
      <c r="W75" s="4">
        <f>1+'Port Returns'!X74</f>
        <v>1</v>
      </c>
      <c r="X75" s="4">
        <f>1+'Port Returns'!Y74</f>
        <v>1</v>
      </c>
      <c r="Y75" s="4">
        <f>1+'Port Returns'!Z74</f>
        <v>1</v>
      </c>
      <c r="Z75" s="4">
        <f>1+'Port Returns'!AA74</f>
        <v>1</v>
      </c>
    </row>
    <row r="76" spans="1:26" x14ac:dyDescent="0.35">
      <c r="A76" s="2">
        <v>1956</v>
      </c>
      <c r="B76" s="1">
        <v>2</v>
      </c>
      <c r="C76" s="4">
        <f>1+'Port Returns'!F75</f>
        <v>1.0162784629906088</v>
      </c>
      <c r="D76" s="4">
        <f>1+'Port Returns'!G75</f>
        <v>1</v>
      </c>
      <c r="E76" s="4">
        <f>1+'Port Returns'!H75</f>
        <v>1</v>
      </c>
      <c r="F76" s="4">
        <f>1+'Port Returns'!I75</f>
        <v>1</v>
      </c>
      <c r="G76" s="4">
        <f>1+'Port Returns'!J75</f>
        <v>1</v>
      </c>
      <c r="H76" s="4">
        <f>1+'Port Returns'!K75</f>
        <v>1</v>
      </c>
      <c r="I76" s="4">
        <f>1+'Port Returns'!L75</f>
        <v>1</v>
      </c>
      <c r="J76" s="4">
        <f>1+'Port Returns'!M75</f>
        <v>1</v>
      </c>
      <c r="K76" s="4">
        <f>1+'Port Returns'!N75</f>
        <v>1</v>
      </c>
      <c r="L76" s="4">
        <f>1+'Port Returns'!O75</f>
        <v>1</v>
      </c>
      <c r="M76" s="4">
        <f>1+'Port Returns'!P75</f>
        <v>1</v>
      </c>
      <c r="P76" s="2">
        <v>1956</v>
      </c>
      <c r="Q76" s="4">
        <f>1+'Port Returns'!R75</f>
        <v>1.0214063389658312</v>
      </c>
      <c r="R76" s="4">
        <f>1+'Port Returns'!S75</f>
        <v>1</v>
      </c>
      <c r="S76" s="4">
        <f>1+'Port Returns'!T75</f>
        <v>1</v>
      </c>
      <c r="T76" s="4">
        <f>1+'Port Returns'!U75</f>
        <v>1</v>
      </c>
      <c r="U76" s="4">
        <f>1+'Port Returns'!V75</f>
        <v>1</v>
      </c>
      <c r="V76" s="4">
        <f>1+'Port Returns'!W75</f>
        <v>1</v>
      </c>
      <c r="W76" s="4">
        <f>1+'Port Returns'!X75</f>
        <v>1</v>
      </c>
      <c r="X76" s="4">
        <f>1+'Port Returns'!Y75</f>
        <v>1</v>
      </c>
      <c r="Y76" s="4">
        <f>1+'Port Returns'!Z75</f>
        <v>1</v>
      </c>
      <c r="Z76" s="4">
        <f>1+'Port Returns'!AA75</f>
        <v>1</v>
      </c>
    </row>
    <row r="77" spans="1:26" x14ac:dyDescent="0.35">
      <c r="A77" s="2">
        <v>1956</v>
      </c>
      <c r="B77" s="1">
        <v>3</v>
      </c>
      <c r="C77" s="4">
        <f>1+'Port Returns'!F76</f>
        <v>1.0343773220041199</v>
      </c>
      <c r="D77" s="4">
        <f>1+'Port Returns'!G76</f>
        <v>1</v>
      </c>
      <c r="E77" s="4">
        <f>1+'Port Returns'!H76</f>
        <v>1</v>
      </c>
      <c r="F77" s="4">
        <f>1+'Port Returns'!I76</f>
        <v>1</v>
      </c>
      <c r="G77" s="4">
        <f>1+'Port Returns'!J76</f>
        <v>1</v>
      </c>
      <c r="H77" s="4">
        <f>1+'Port Returns'!K76</f>
        <v>1</v>
      </c>
      <c r="I77" s="4">
        <f>1+'Port Returns'!L76</f>
        <v>1</v>
      </c>
      <c r="J77" s="4">
        <f>1+'Port Returns'!M76</f>
        <v>1</v>
      </c>
      <c r="K77" s="4">
        <f>1+'Port Returns'!N76</f>
        <v>1</v>
      </c>
      <c r="L77" s="4">
        <f>1+'Port Returns'!O76</f>
        <v>1</v>
      </c>
      <c r="M77" s="4">
        <f>1+'Port Returns'!P76</f>
        <v>1</v>
      </c>
      <c r="P77" s="2">
        <v>1956</v>
      </c>
      <c r="Q77" s="4">
        <f>1+'Port Returns'!R76</f>
        <v>1.0399173719641941</v>
      </c>
      <c r="R77" s="4">
        <f>1+'Port Returns'!S76</f>
        <v>1</v>
      </c>
      <c r="S77" s="4">
        <f>1+'Port Returns'!T76</f>
        <v>1</v>
      </c>
      <c r="T77" s="4">
        <f>1+'Port Returns'!U76</f>
        <v>1</v>
      </c>
      <c r="U77" s="4">
        <f>1+'Port Returns'!V76</f>
        <v>1</v>
      </c>
      <c r="V77" s="4">
        <f>1+'Port Returns'!W76</f>
        <v>1</v>
      </c>
      <c r="W77" s="4">
        <f>1+'Port Returns'!X76</f>
        <v>1</v>
      </c>
      <c r="X77" s="4">
        <f>1+'Port Returns'!Y76</f>
        <v>1</v>
      </c>
      <c r="Y77" s="4">
        <f>1+'Port Returns'!Z76</f>
        <v>1</v>
      </c>
      <c r="Z77" s="4">
        <f>1+'Port Returns'!AA76</f>
        <v>1</v>
      </c>
    </row>
    <row r="78" spans="1:26" x14ac:dyDescent="0.35">
      <c r="A78" s="2">
        <v>1956</v>
      </c>
      <c r="B78" s="1">
        <v>4</v>
      </c>
      <c r="C78" s="4">
        <f>1+'Port Returns'!F77</f>
        <v>0.97156629965880192</v>
      </c>
      <c r="D78" s="4">
        <f>1+'Port Returns'!G77</f>
        <v>1</v>
      </c>
      <c r="E78" s="4">
        <f>1+'Port Returns'!H77</f>
        <v>1</v>
      </c>
      <c r="F78" s="4">
        <f>1+'Port Returns'!I77</f>
        <v>1</v>
      </c>
      <c r="G78" s="4">
        <f>1+'Port Returns'!J77</f>
        <v>1</v>
      </c>
      <c r="H78" s="4">
        <f>1+'Port Returns'!K77</f>
        <v>1</v>
      </c>
      <c r="I78" s="4">
        <f>1+'Port Returns'!L77</f>
        <v>1</v>
      </c>
      <c r="J78" s="4">
        <f>1+'Port Returns'!M77</f>
        <v>1</v>
      </c>
      <c r="K78" s="4">
        <f>1+'Port Returns'!N77</f>
        <v>1</v>
      </c>
      <c r="L78" s="4">
        <f>1+'Port Returns'!O77</f>
        <v>1</v>
      </c>
      <c r="M78" s="4">
        <f>1+'Port Returns'!P77</f>
        <v>1</v>
      </c>
      <c r="P78" s="2">
        <v>1956</v>
      </c>
      <c r="Q78" s="4">
        <f>1+'Port Returns'!R77</f>
        <v>0.97375051538772872</v>
      </c>
      <c r="R78" s="4">
        <f>1+'Port Returns'!S77</f>
        <v>1</v>
      </c>
      <c r="S78" s="4">
        <f>1+'Port Returns'!T77</f>
        <v>1</v>
      </c>
      <c r="T78" s="4">
        <f>1+'Port Returns'!U77</f>
        <v>1</v>
      </c>
      <c r="U78" s="4">
        <f>1+'Port Returns'!V77</f>
        <v>1</v>
      </c>
      <c r="V78" s="4">
        <f>1+'Port Returns'!W77</f>
        <v>1</v>
      </c>
      <c r="W78" s="4">
        <f>1+'Port Returns'!X77</f>
        <v>1</v>
      </c>
      <c r="X78" s="4">
        <f>1+'Port Returns'!Y77</f>
        <v>1</v>
      </c>
      <c r="Y78" s="4">
        <f>1+'Port Returns'!Z77</f>
        <v>1</v>
      </c>
      <c r="Z78" s="4">
        <f>1+'Port Returns'!AA77</f>
        <v>1</v>
      </c>
    </row>
    <row r="79" spans="1:26" x14ac:dyDescent="0.35">
      <c r="A79" s="2">
        <v>1956</v>
      </c>
      <c r="B79" s="1">
        <v>5</v>
      </c>
      <c r="C79" s="4">
        <f>1+'Port Returns'!F78</f>
        <v>0.98480390312613564</v>
      </c>
      <c r="D79" s="4">
        <f>1+'Port Returns'!G78</f>
        <v>1</v>
      </c>
      <c r="E79" s="4">
        <f>1+'Port Returns'!H78</f>
        <v>1</v>
      </c>
      <c r="F79" s="4">
        <f>1+'Port Returns'!I78</f>
        <v>1</v>
      </c>
      <c r="G79" s="4">
        <f>1+'Port Returns'!J78</f>
        <v>1</v>
      </c>
      <c r="H79" s="4">
        <f>1+'Port Returns'!K78</f>
        <v>1</v>
      </c>
      <c r="I79" s="4">
        <f>1+'Port Returns'!L78</f>
        <v>1</v>
      </c>
      <c r="J79" s="4">
        <f>1+'Port Returns'!M78</f>
        <v>1</v>
      </c>
      <c r="K79" s="4">
        <f>1+'Port Returns'!N78</f>
        <v>1</v>
      </c>
      <c r="L79" s="4">
        <f>1+'Port Returns'!O78</f>
        <v>1</v>
      </c>
      <c r="M79" s="4">
        <f>1+'Port Returns'!P78</f>
        <v>1</v>
      </c>
      <c r="P79" s="2">
        <v>1956</v>
      </c>
      <c r="Q79" s="4">
        <f>1+'Port Returns'!R78</f>
        <v>0.9893186011131454</v>
      </c>
      <c r="R79" s="4">
        <f>1+'Port Returns'!S78</f>
        <v>1</v>
      </c>
      <c r="S79" s="4">
        <f>1+'Port Returns'!T78</f>
        <v>1</v>
      </c>
      <c r="T79" s="4">
        <f>1+'Port Returns'!U78</f>
        <v>1</v>
      </c>
      <c r="U79" s="4">
        <f>1+'Port Returns'!V78</f>
        <v>1</v>
      </c>
      <c r="V79" s="4">
        <f>1+'Port Returns'!W78</f>
        <v>1</v>
      </c>
      <c r="W79" s="4">
        <f>1+'Port Returns'!X78</f>
        <v>1</v>
      </c>
      <c r="X79" s="4">
        <f>1+'Port Returns'!Y78</f>
        <v>1</v>
      </c>
      <c r="Y79" s="4">
        <f>1+'Port Returns'!Z78</f>
        <v>1</v>
      </c>
      <c r="Z79" s="4">
        <f>1+'Port Returns'!AA78</f>
        <v>1</v>
      </c>
    </row>
    <row r="80" spans="1:26" x14ac:dyDescent="0.35">
      <c r="A80" s="2">
        <v>1956</v>
      </c>
      <c r="B80" s="1">
        <v>6</v>
      </c>
      <c r="C80" s="4">
        <f>1+'Port Returns'!F79</f>
        <v>1.0258609743137872</v>
      </c>
      <c r="D80" s="4">
        <f>1+'Port Returns'!G79</f>
        <v>1</v>
      </c>
      <c r="E80" s="4">
        <f>1+'Port Returns'!H79</f>
        <v>1</v>
      </c>
      <c r="F80" s="4">
        <f>1+'Port Returns'!I79</f>
        <v>1</v>
      </c>
      <c r="G80" s="4">
        <f>1+'Port Returns'!J79</f>
        <v>1</v>
      </c>
      <c r="H80" s="4">
        <f>1+'Port Returns'!K79</f>
        <v>1</v>
      </c>
      <c r="I80" s="4">
        <f>1+'Port Returns'!L79</f>
        <v>1</v>
      </c>
      <c r="J80" s="4">
        <f>1+'Port Returns'!M79</f>
        <v>1</v>
      </c>
      <c r="K80" s="4">
        <f>1+'Port Returns'!N79</f>
        <v>1</v>
      </c>
      <c r="L80" s="4">
        <f>1+'Port Returns'!O79</f>
        <v>1</v>
      </c>
      <c r="M80" s="4">
        <f>1+'Port Returns'!P79</f>
        <v>1</v>
      </c>
      <c r="P80" s="2">
        <v>1956</v>
      </c>
      <c r="Q80" s="4">
        <f>1+'Port Returns'!R79</f>
        <v>1.0329276997204659</v>
      </c>
      <c r="R80" s="4">
        <f>1+'Port Returns'!S79</f>
        <v>1</v>
      </c>
      <c r="S80" s="4">
        <f>1+'Port Returns'!T79</f>
        <v>1</v>
      </c>
      <c r="T80" s="4">
        <f>1+'Port Returns'!U79</f>
        <v>1</v>
      </c>
      <c r="U80" s="4">
        <f>1+'Port Returns'!V79</f>
        <v>1</v>
      </c>
      <c r="V80" s="4">
        <f>1+'Port Returns'!W79</f>
        <v>1</v>
      </c>
      <c r="W80" s="4">
        <f>1+'Port Returns'!X79</f>
        <v>1</v>
      </c>
      <c r="X80" s="4">
        <f>1+'Port Returns'!Y79</f>
        <v>1</v>
      </c>
      <c r="Y80" s="4">
        <f>1+'Port Returns'!Z79</f>
        <v>1</v>
      </c>
      <c r="Z80" s="4">
        <f>1+'Port Returns'!AA79</f>
        <v>1</v>
      </c>
    </row>
    <row r="81" spans="1:26" x14ac:dyDescent="0.35">
      <c r="A81" s="2">
        <v>1956</v>
      </c>
      <c r="B81" s="1">
        <v>7</v>
      </c>
      <c r="C81" s="4">
        <f>1+'Port Returns'!F80</f>
        <v>1.0519912398719642</v>
      </c>
      <c r="D81" s="4">
        <f>1+'Port Returns'!G80</f>
        <v>1</v>
      </c>
      <c r="E81" s="4">
        <f>1+'Port Returns'!H80</f>
        <v>1</v>
      </c>
      <c r="F81" s="4">
        <f>1+'Port Returns'!I80</f>
        <v>1</v>
      </c>
      <c r="G81" s="4">
        <f>1+'Port Returns'!J80</f>
        <v>1</v>
      </c>
      <c r="H81" s="4">
        <f>1+'Port Returns'!K80</f>
        <v>1</v>
      </c>
      <c r="I81" s="4">
        <f>1+'Port Returns'!L80</f>
        <v>1</v>
      </c>
      <c r="J81" s="4">
        <f>1+'Port Returns'!M80</f>
        <v>1</v>
      </c>
      <c r="K81" s="4">
        <f>1+'Port Returns'!N80</f>
        <v>1</v>
      </c>
      <c r="L81" s="4">
        <f>1+'Port Returns'!O80</f>
        <v>1</v>
      </c>
      <c r="M81" s="4">
        <f>1+'Port Returns'!P80</f>
        <v>1</v>
      </c>
      <c r="P81" s="2">
        <v>1956</v>
      </c>
      <c r="Q81" s="4">
        <f>1+'Port Returns'!R80</f>
        <v>1.0535439094234305</v>
      </c>
      <c r="R81" s="4">
        <f>1+'Port Returns'!S80</f>
        <v>1</v>
      </c>
      <c r="S81" s="4">
        <f>1+'Port Returns'!T80</f>
        <v>1</v>
      </c>
      <c r="T81" s="4">
        <f>1+'Port Returns'!U80</f>
        <v>1</v>
      </c>
      <c r="U81" s="4">
        <f>1+'Port Returns'!V80</f>
        <v>1</v>
      </c>
      <c r="V81" s="4">
        <f>1+'Port Returns'!W80</f>
        <v>1</v>
      </c>
      <c r="W81" s="4">
        <f>1+'Port Returns'!X80</f>
        <v>1</v>
      </c>
      <c r="X81" s="4">
        <f>1+'Port Returns'!Y80</f>
        <v>1</v>
      </c>
      <c r="Y81" s="4">
        <f>1+'Port Returns'!Z80</f>
        <v>1</v>
      </c>
      <c r="Z81" s="4">
        <f>1+'Port Returns'!AA80</f>
        <v>1</v>
      </c>
    </row>
    <row r="82" spans="1:26" x14ac:dyDescent="0.35">
      <c r="A82" s="2">
        <v>1956</v>
      </c>
      <c r="B82" s="1">
        <v>8</v>
      </c>
      <c r="C82" s="4">
        <f>1+'Port Returns'!F81</f>
        <v>0.96746394389979284</v>
      </c>
      <c r="D82" s="4">
        <f>1+'Port Returns'!G81</f>
        <v>1</v>
      </c>
      <c r="E82" s="4">
        <f>1+'Port Returns'!H81</f>
        <v>1</v>
      </c>
      <c r="F82" s="4">
        <f>1+'Port Returns'!I81</f>
        <v>1</v>
      </c>
      <c r="G82" s="4">
        <f>1+'Port Returns'!J81</f>
        <v>1</v>
      </c>
      <c r="H82" s="4">
        <f>1+'Port Returns'!K81</f>
        <v>1</v>
      </c>
      <c r="I82" s="4">
        <f>1+'Port Returns'!L81</f>
        <v>1</v>
      </c>
      <c r="J82" s="4">
        <f>1+'Port Returns'!M81</f>
        <v>1</v>
      </c>
      <c r="K82" s="4">
        <f>1+'Port Returns'!N81</f>
        <v>1</v>
      </c>
      <c r="L82" s="4">
        <f>1+'Port Returns'!O81</f>
        <v>1</v>
      </c>
      <c r="M82" s="4">
        <f>1+'Port Returns'!P81</f>
        <v>1</v>
      </c>
      <c r="P82" s="2">
        <v>1956</v>
      </c>
      <c r="Q82" s="4">
        <f>1+'Port Returns'!R81</f>
        <v>0.97148128713904758</v>
      </c>
      <c r="R82" s="4">
        <f>1+'Port Returns'!S81</f>
        <v>1</v>
      </c>
      <c r="S82" s="4">
        <f>1+'Port Returns'!T81</f>
        <v>1</v>
      </c>
      <c r="T82" s="4">
        <f>1+'Port Returns'!U81</f>
        <v>1</v>
      </c>
      <c r="U82" s="4">
        <f>1+'Port Returns'!V81</f>
        <v>1</v>
      </c>
      <c r="V82" s="4">
        <f>1+'Port Returns'!W81</f>
        <v>1</v>
      </c>
      <c r="W82" s="4">
        <f>1+'Port Returns'!X81</f>
        <v>1</v>
      </c>
      <c r="X82" s="4">
        <f>1+'Port Returns'!Y81</f>
        <v>1</v>
      </c>
      <c r="Y82" s="4">
        <f>1+'Port Returns'!Z81</f>
        <v>1</v>
      </c>
      <c r="Z82" s="4">
        <f>1+'Port Returns'!AA81</f>
        <v>1</v>
      </c>
    </row>
    <row r="83" spans="1:26" x14ac:dyDescent="0.35">
      <c r="A83" s="2">
        <v>1956</v>
      </c>
      <c r="B83" s="1">
        <v>9</v>
      </c>
      <c r="C83" s="4">
        <f>1+'Port Returns'!F82</f>
        <v>0.9602295496329698</v>
      </c>
      <c r="D83" s="4">
        <f>1+'Port Returns'!G82</f>
        <v>1</v>
      </c>
      <c r="E83" s="4">
        <f>1+'Port Returns'!H82</f>
        <v>1</v>
      </c>
      <c r="F83" s="4">
        <f>1+'Port Returns'!I82</f>
        <v>1</v>
      </c>
      <c r="G83" s="4">
        <f>1+'Port Returns'!J82</f>
        <v>1</v>
      </c>
      <c r="H83" s="4">
        <f>1+'Port Returns'!K82</f>
        <v>1</v>
      </c>
      <c r="I83" s="4">
        <f>1+'Port Returns'!L82</f>
        <v>1</v>
      </c>
      <c r="J83" s="4">
        <f>1+'Port Returns'!M82</f>
        <v>1</v>
      </c>
      <c r="K83" s="4">
        <f>1+'Port Returns'!N82</f>
        <v>1</v>
      </c>
      <c r="L83" s="4">
        <f>1+'Port Returns'!O82</f>
        <v>1</v>
      </c>
      <c r="M83" s="4">
        <f>1+'Port Returns'!P82</f>
        <v>1</v>
      </c>
      <c r="P83" s="2">
        <v>1956</v>
      </c>
      <c r="Q83" s="4">
        <f>1+'Port Returns'!R82</f>
        <v>0.96603810580621485</v>
      </c>
      <c r="R83" s="4">
        <f>1+'Port Returns'!S82</f>
        <v>1</v>
      </c>
      <c r="S83" s="4">
        <f>1+'Port Returns'!T82</f>
        <v>1</v>
      </c>
      <c r="T83" s="4">
        <f>1+'Port Returns'!U82</f>
        <v>1</v>
      </c>
      <c r="U83" s="4">
        <f>1+'Port Returns'!V82</f>
        <v>1</v>
      </c>
      <c r="V83" s="4">
        <f>1+'Port Returns'!W82</f>
        <v>1</v>
      </c>
      <c r="W83" s="4">
        <f>1+'Port Returns'!X82</f>
        <v>1</v>
      </c>
      <c r="X83" s="4">
        <f>1+'Port Returns'!Y82</f>
        <v>1</v>
      </c>
      <c r="Y83" s="4">
        <f>1+'Port Returns'!Z82</f>
        <v>1</v>
      </c>
      <c r="Z83" s="4">
        <f>1+'Port Returns'!AA82</f>
        <v>1</v>
      </c>
    </row>
    <row r="84" spans="1:26" x14ac:dyDescent="0.35">
      <c r="A84" s="2">
        <v>1956</v>
      </c>
      <c r="B84" s="1">
        <v>10</v>
      </c>
      <c r="C84" s="4">
        <f>1+'Port Returns'!F83</f>
        <v>1.0035985567922465</v>
      </c>
      <c r="D84" s="4">
        <f>1+'Port Returns'!G83</f>
        <v>1</v>
      </c>
      <c r="E84" s="4">
        <f>1+'Port Returns'!H83</f>
        <v>1</v>
      </c>
      <c r="F84" s="4">
        <f>1+'Port Returns'!I83</f>
        <v>1</v>
      </c>
      <c r="G84" s="4">
        <f>1+'Port Returns'!J83</f>
        <v>1</v>
      </c>
      <c r="H84" s="4">
        <f>1+'Port Returns'!K83</f>
        <v>1</v>
      </c>
      <c r="I84" s="4">
        <f>1+'Port Returns'!L83</f>
        <v>1</v>
      </c>
      <c r="J84" s="4">
        <f>1+'Port Returns'!M83</f>
        <v>1</v>
      </c>
      <c r="K84" s="4">
        <f>1+'Port Returns'!N83</f>
        <v>1</v>
      </c>
      <c r="L84" s="4">
        <f>1+'Port Returns'!O83</f>
        <v>1</v>
      </c>
      <c r="M84" s="4">
        <f>1+'Port Returns'!P83</f>
        <v>1</v>
      </c>
      <c r="P84" s="2">
        <v>1956</v>
      </c>
      <c r="Q84" s="4">
        <f>1+'Port Returns'!R83</f>
        <v>1.0070748913055108</v>
      </c>
      <c r="R84" s="4">
        <f>1+'Port Returns'!S83</f>
        <v>1</v>
      </c>
      <c r="S84" s="4">
        <f>1+'Port Returns'!T83</f>
        <v>1</v>
      </c>
      <c r="T84" s="4">
        <f>1+'Port Returns'!U83</f>
        <v>1</v>
      </c>
      <c r="U84" s="4">
        <f>1+'Port Returns'!V83</f>
        <v>1</v>
      </c>
      <c r="V84" s="4">
        <f>1+'Port Returns'!W83</f>
        <v>1</v>
      </c>
      <c r="W84" s="4">
        <f>1+'Port Returns'!X83</f>
        <v>1</v>
      </c>
      <c r="X84" s="4">
        <f>1+'Port Returns'!Y83</f>
        <v>1</v>
      </c>
      <c r="Y84" s="4">
        <f>1+'Port Returns'!Z83</f>
        <v>1</v>
      </c>
      <c r="Z84" s="4">
        <f>1+'Port Returns'!AA83</f>
        <v>1</v>
      </c>
    </row>
    <row r="85" spans="1:26" x14ac:dyDescent="0.35">
      <c r="A85" s="2">
        <v>1956</v>
      </c>
      <c r="B85" s="1">
        <v>11</v>
      </c>
      <c r="C85" s="4">
        <f>1+'Port Returns'!F84</f>
        <v>1.0145762046055382</v>
      </c>
      <c r="D85" s="4">
        <f>1+'Port Returns'!G84</f>
        <v>1</v>
      </c>
      <c r="E85" s="4">
        <f>1+'Port Returns'!H84</f>
        <v>1</v>
      </c>
      <c r="F85" s="4">
        <f>1+'Port Returns'!I84</f>
        <v>1</v>
      </c>
      <c r="G85" s="4">
        <f>1+'Port Returns'!J84</f>
        <v>1</v>
      </c>
      <c r="H85" s="4">
        <f>1+'Port Returns'!K84</f>
        <v>1</v>
      </c>
      <c r="I85" s="4">
        <f>1+'Port Returns'!L84</f>
        <v>1</v>
      </c>
      <c r="J85" s="4">
        <f>1+'Port Returns'!M84</f>
        <v>1</v>
      </c>
      <c r="K85" s="4">
        <f>1+'Port Returns'!N84</f>
        <v>1</v>
      </c>
      <c r="L85" s="4">
        <f>1+'Port Returns'!O84</f>
        <v>1</v>
      </c>
      <c r="M85" s="4">
        <f>1+'Port Returns'!P84</f>
        <v>1</v>
      </c>
      <c r="P85" s="2">
        <v>1956</v>
      </c>
      <c r="Q85" s="4">
        <f>1+'Port Returns'!R84</f>
        <v>1.0199548132763037</v>
      </c>
      <c r="R85" s="4">
        <f>1+'Port Returns'!S84</f>
        <v>1</v>
      </c>
      <c r="S85" s="4">
        <f>1+'Port Returns'!T84</f>
        <v>1</v>
      </c>
      <c r="T85" s="4">
        <f>1+'Port Returns'!U84</f>
        <v>1</v>
      </c>
      <c r="U85" s="4">
        <f>1+'Port Returns'!V84</f>
        <v>1</v>
      </c>
      <c r="V85" s="4">
        <f>1+'Port Returns'!W84</f>
        <v>1</v>
      </c>
      <c r="W85" s="4">
        <f>1+'Port Returns'!X84</f>
        <v>1</v>
      </c>
      <c r="X85" s="4">
        <f>1+'Port Returns'!Y84</f>
        <v>1</v>
      </c>
      <c r="Y85" s="4">
        <f>1+'Port Returns'!Z84</f>
        <v>1</v>
      </c>
      <c r="Z85" s="4">
        <f>1+'Port Returns'!AA84</f>
        <v>1</v>
      </c>
    </row>
    <row r="86" spans="1:26" x14ac:dyDescent="0.35">
      <c r="A86" s="2">
        <v>1956</v>
      </c>
      <c r="B86" s="1">
        <v>12</v>
      </c>
      <c r="C86" s="4">
        <f>1+'Port Returns'!F85</f>
        <v>1.0209725099641505</v>
      </c>
      <c r="D86" s="4">
        <f>1+'Port Returns'!G85</f>
        <v>1</v>
      </c>
      <c r="E86" s="4">
        <f>1+'Port Returns'!H85</f>
        <v>1</v>
      </c>
      <c r="F86" s="4">
        <f>1+'Port Returns'!I85</f>
        <v>1</v>
      </c>
      <c r="G86" s="4">
        <f>1+'Port Returns'!J85</f>
        <v>1</v>
      </c>
      <c r="H86" s="4">
        <f>1+'Port Returns'!K85</f>
        <v>1</v>
      </c>
      <c r="I86" s="4">
        <f>1+'Port Returns'!L85</f>
        <v>1</v>
      </c>
      <c r="J86" s="4">
        <f>1+'Port Returns'!M85</f>
        <v>1</v>
      </c>
      <c r="K86" s="4">
        <f>1+'Port Returns'!N85</f>
        <v>1</v>
      </c>
      <c r="L86" s="4">
        <f>1+'Port Returns'!O85</f>
        <v>1</v>
      </c>
      <c r="M86" s="4">
        <f>1+'Port Returns'!P85</f>
        <v>1</v>
      </c>
      <c r="P86" s="2">
        <v>1956</v>
      </c>
      <c r="Q86" s="4">
        <f>1+'Port Returns'!R85</f>
        <v>1.0284811992664733</v>
      </c>
      <c r="R86" s="4">
        <f>1+'Port Returns'!S85</f>
        <v>1</v>
      </c>
      <c r="S86" s="4">
        <f>1+'Port Returns'!T85</f>
        <v>1</v>
      </c>
      <c r="T86" s="4">
        <f>1+'Port Returns'!U85</f>
        <v>1</v>
      </c>
      <c r="U86" s="4">
        <f>1+'Port Returns'!V85</f>
        <v>1</v>
      </c>
      <c r="V86" s="4">
        <f>1+'Port Returns'!W85</f>
        <v>1</v>
      </c>
      <c r="W86" s="4">
        <f>1+'Port Returns'!X85</f>
        <v>1</v>
      </c>
      <c r="X86" s="4">
        <f>1+'Port Returns'!Y85</f>
        <v>1</v>
      </c>
      <c r="Y86" s="4">
        <f>1+'Port Returns'!Z85</f>
        <v>1</v>
      </c>
      <c r="Z86" s="4">
        <f>1+'Port Returns'!AA85</f>
        <v>1</v>
      </c>
    </row>
    <row r="87" spans="1:26" x14ac:dyDescent="0.35">
      <c r="A87" s="2">
        <v>1957</v>
      </c>
      <c r="B87" s="1">
        <v>1</v>
      </c>
      <c r="C87" s="4">
        <f>1+'Port Returns'!F86</f>
        <v>1.0226058300357421</v>
      </c>
      <c r="D87" s="4">
        <f>1+'Port Returns'!G86</f>
        <v>1</v>
      </c>
      <c r="E87" s="4">
        <f>1+'Port Returns'!H86</f>
        <v>1</v>
      </c>
      <c r="F87" s="4">
        <f>1+'Port Returns'!I86</f>
        <v>1</v>
      </c>
      <c r="G87" s="4">
        <f>1+'Port Returns'!J86</f>
        <v>1</v>
      </c>
      <c r="H87" s="4">
        <f>1+'Port Returns'!K86</f>
        <v>1</v>
      </c>
      <c r="I87" s="4">
        <f>1+'Port Returns'!L86</f>
        <v>1</v>
      </c>
      <c r="J87" s="4">
        <f>1+'Port Returns'!M86</f>
        <v>1</v>
      </c>
      <c r="K87" s="4">
        <f>1+'Port Returns'!N86</f>
        <v>1</v>
      </c>
      <c r="L87" s="4">
        <f>1+'Port Returns'!O86</f>
        <v>1</v>
      </c>
      <c r="M87" s="4">
        <f>1+'Port Returns'!P86</f>
        <v>1</v>
      </c>
      <c r="P87" s="2">
        <v>1957</v>
      </c>
      <c r="Q87" s="4">
        <f>1+'Port Returns'!R86</f>
        <v>1.0243860734824135</v>
      </c>
      <c r="R87" s="4">
        <f>1+'Port Returns'!S86</f>
        <v>1</v>
      </c>
      <c r="S87" s="4">
        <f>1+'Port Returns'!T86</f>
        <v>1</v>
      </c>
      <c r="T87" s="4">
        <f>1+'Port Returns'!U86</f>
        <v>1</v>
      </c>
      <c r="U87" s="4">
        <f>1+'Port Returns'!V86</f>
        <v>1</v>
      </c>
      <c r="V87" s="4">
        <f>1+'Port Returns'!W86</f>
        <v>1</v>
      </c>
      <c r="W87" s="4">
        <f>1+'Port Returns'!X86</f>
        <v>1</v>
      </c>
      <c r="X87" s="4">
        <f>1+'Port Returns'!Y86</f>
        <v>1</v>
      </c>
      <c r="Y87" s="4">
        <f>1+'Port Returns'!Z86</f>
        <v>1</v>
      </c>
      <c r="Z87" s="4">
        <f>1+'Port Returns'!AA86</f>
        <v>1</v>
      </c>
    </row>
    <row r="88" spans="1:26" x14ac:dyDescent="0.35">
      <c r="A88" s="2">
        <v>1957</v>
      </c>
      <c r="B88" s="1">
        <v>2</v>
      </c>
      <c r="C88" s="4">
        <f>1+'Port Returns'!F87</f>
        <v>0.99099467004494102</v>
      </c>
      <c r="D88" s="4">
        <f>1+'Port Returns'!G87</f>
        <v>1</v>
      </c>
      <c r="E88" s="4">
        <f>1+'Port Returns'!H87</f>
        <v>1</v>
      </c>
      <c r="F88" s="4">
        <f>1+'Port Returns'!I87</f>
        <v>1</v>
      </c>
      <c r="G88" s="4">
        <f>1+'Port Returns'!J87</f>
        <v>1</v>
      </c>
      <c r="H88" s="4">
        <f>1+'Port Returns'!K87</f>
        <v>1</v>
      </c>
      <c r="I88" s="4">
        <f>1+'Port Returns'!L87</f>
        <v>1</v>
      </c>
      <c r="J88" s="4">
        <f>1+'Port Returns'!M87</f>
        <v>1</v>
      </c>
      <c r="K88" s="4">
        <f>1+'Port Returns'!N87</f>
        <v>1</v>
      </c>
      <c r="L88" s="4">
        <f>1+'Port Returns'!O87</f>
        <v>1</v>
      </c>
      <c r="M88" s="4">
        <f>1+'Port Returns'!P87</f>
        <v>1</v>
      </c>
      <c r="P88" s="2">
        <v>1957</v>
      </c>
      <c r="Q88" s="4">
        <f>1+'Port Returns'!R87</f>
        <v>0.99636027726895415</v>
      </c>
      <c r="R88" s="4">
        <f>1+'Port Returns'!S87</f>
        <v>1</v>
      </c>
      <c r="S88" s="4">
        <f>1+'Port Returns'!T87</f>
        <v>1</v>
      </c>
      <c r="T88" s="4">
        <f>1+'Port Returns'!U87</f>
        <v>1</v>
      </c>
      <c r="U88" s="4">
        <f>1+'Port Returns'!V87</f>
        <v>1</v>
      </c>
      <c r="V88" s="4">
        <f>1+'Port Returns'!W87</f>
        <v>1</v>
      </c>
      <c r="W88" s="4">
        <f>1+'Port Returns'!X87</f>
        <v>1</v>
      </c>
      <c r="X88" s="4">
        <f>1+'Port Returns'!Y87</f>
        <v>1</v>
      </c>
      <c r="Y88" s="4">
        <f>1+'Port Returns'!Z87</f>
        <v>1</v>
      </c>
      <c r="Z88" s="4">
        <f>1+'Port Returns'!AA87</f>
        <v>1</v>
      </c>
    </row>
    <row r="89" spans="1:26" x14ac:dyDescent="0.35">
      <c r="A89" s="2">
        <v>1957</v>
      </c>
      <c r="B89" s="1">
        <v>3</v>
      </c>
      <c r="C89" s="4">
        <f>1+'Port Returns'!F88</f>
        <v>0.99944794690539096</v>
      </c>
      <c r="D89" s="4">
        <f>1+'Port Returns'!G88</f>
        <v>1</v>
      </c>
      <c r="E89" s="4">
        <f>1+'Port Returns'!H88</f>
        <v>1</v>
      </c>
      <c r="F89" s="4">
        <f>1+'Port Returns'!I88</f>
        <v>1</v>
      </c>
      <c r="G89" s="4">
        <f>1+'Port Returns'!J88</f>
        <v>1</v>
      </c>
      <c r="H89" s="4">
        <f>1+'Port Returns'!K88</f>
        <v>1</v>
      </c>
      <c r="I89" s="4">
        <f>1+'Port Returns'!L88</f>
        <v>1</v>
      </c>
      <c r="J89" s="4">
        <f>1+'Port Returns'!M88</f>
        <v>1</v>
      </c>
      <c r="K89" s="4">
        <f>1+'Port Returns'!N88</f>
        <v>1</v>
      </c>
      <c r="L89" s="4">
        <f>1+'Port Returns'!O88</f>
        <v>1</v>
      </c>
      <c r="M89" s="4">
        <f>1+'Port Returns'!P88</f>
        <v>1</v>
      </c>
      <c r="P89" s="2">
        <v>1957</v>
      </c>
      <c r="Q89" s="4">
        <f>1+'Port Returns'!R88</f>
        <v>1.0083811470705855</v>
      </c>
      <c r="R89" s="4">
        <f>1+'Port Returns'!S88</f>
        <v>1</v>
      </c>
      <c r="S89" s="4">
        <f>1+'Port Returns'!T88</f>
        <v>1</v>
      </c>
      <c r="T89" s="4">
        <f>1+'Port Returns'!U88</f>
        <v>1</v>
      </c>
      <c r="U89" s="4">
        <f>1+'Port Returns'!V88</f>
        <v>1</v>
      </c>
      <c r="V89" s="4">
        <f>1+'Port Returns'!W88</f>
        <v>1</v>
      </c>
      <c r="W89" s="4">
        <f>1+'Port Returns'!X88</f>
        <v>1</v>
      </c>
      <c r="X89" s="4">
        <f>1+'Port Returns'!Y88</f>
        <v>1</v>
      </c>
      <c r="Y89" s="4">
        <f>1+'Port Returns'!Z88</f>
        <v>1</v>
      </c>
      <c r="Z89" s="4">
        <f>1+'Port Returns'!AA88</f>
        <v>1</v>
      </c>
    </row>
    <row r="90" spans="1:26" x14ac:dyDescent="0.35">
      <c r="A90" s="2">
        <v>1957</v>
      </c>
      <c r="B90" s="1">
        <v>4</v>
      </c>
      <c r="C90" s="4">
        <f>1+'Port Returns'!F89</f>
        <v>1.0186340800399187</v>
      </c>
      <c r="D90" s="4">
        <f>1+'Port Returns'!G89</f>
        <v>1</v>
      </c>
      <c r="E90" s="4">
        <f>1+'Port Returns'!H89</f>
        <v>1</v>
      </c>
      <c r="F90" s="4">
        <f>1+'Port Returns'!I89</f>
        <v>1</v>
      </c>
      <c r="G90" s="4">
        <f>1+'Port Returns'!J89</f>
        <v>1</v>
      </c>
      <c r="H90" s="4">
        <f>1+'Port Returns'!K89</f>
        <v>1</v>
      </c>
      <c r="I90" s="4">
        <f>1+'Port Returns'!L89</f>
        <v>1</v>
      </c>
      <c r="J90" s="4">
        <f>1+'Port Returns'!M89</f>
        <v>1</v>
      </c>
      <c r="K90" s="4">
        <f>1+'Port Returns'!N89</f>
        <v>1</v>
      </c>
      <c r="L90" s="4">
        <f>1+'Port Returns'!O89</f>
        <v>1</v>
      </c>
      <c r="M90" s="4">
        <f>1+'Port Returns'!P89</f>
        <v>1</v>
      </c>
      <c r="P90" s="2">
        <v>1957</v>
      </c>
      <c r="Q90" s="4">
        <f>1+'Port Returns'!R89</f>
        <v>1.0198374945011519</v>
      </c>
      <c r="R90" s="4">
        <f>1+'Port Returns'!S89</f>
        <v>1</v>
      </c>
      <c r="S90" s="4">
        <f>1+'Port Returns'!T89</f>
        <v>1</v>
      </c>
      <c r="T90" s="4">
        <f>1+'Port Returns'!U89</f>
        <v>1</v>
      </c>
      <c r="U90" s="4">
        <f>1+'Port Returns'!V89</f>
        <v>1</v>
      </c>
      <c r="V90" s="4">
        <f>1+'Port Returns'!W89</f>
        <v>1</v>
      </c>
      <c r="W90" s="4">
        <f>1+'Port Returns'!X89</f>
        <v>1</v>
      </c>
      <c r="X90" s="4">
        <f>1+'Port Returns'!Y89</f>
        <v>1</v>
      </c>
      <c r="Y90" s="4">
        <f>1+'Port Returns'!Z89</f>
        <v>1</v>
      </c>
      <c r="Z90" s="4">
        <f>1+'Port Returns'!AA89</f>
        <v>1</v>
      </c>
    </row>
    <row r="91" spans="1:26" x14ac:dyDescent="0.35">
      <c r="A91" s="2">
        <v>1957</v>
      </c>
      <c r="B91" s="1">
        <v>5</v>
      </c>
      <c r="C91" s="4">
        <f>1+'Port Returns'!F90</f>
        <v>1.0181939271297595</v>
      </c>
      <c r="D91" s="4">
        <f>1+'Port Returns'!G90</f>
        <v>1</v>
      </c>
      <c r="E91" s="4">
        <f>1+'Port Returns'!H90</f>
        <v>1</v>
      </c>
      <c r="F91" s="4">
        <f>1+'Port Returns'!I90</f>
        <v>1</v>
      </c>
      <c r="G91" s="4">
        <f>1+'Port Returns'!J90</f>
        <v>1</v>
      </c>
      <c r="H91" s="4">
        <f>1+'Port Returns'!K90</f>
        <v>1</v>
      </c>
      <c r="I91" s="4">
        <f>1+'Port Returns'!L90</f>
        <v>1</v>
      </c>
      <c r="J91" s="4">
        <f>1+'Port Returns'!M90</f>
        <v>1</v>
      </c>
      <c r="K91" s="4">
        <f>1+'Port Returns'!N90</f>
        <v>1</v>
      </c>
      <c r="L91" s="4">
        <f>1+'Port Returns'!O90</f>
        <v>1</v>
      </c>
      <c r="M91" s="4">
        <f>1+'Port Returns'!P90</f>
        <v>1</v>
      </c>
      <c r="P91" s="2">
        <v>1957</v>
      </c>
      <c r="Q91" s="4">
        <f>1+'Port Returns'!R90</f>
        <v>1.0225211089298891</v>
      </c>
      <c r="R91" s="4">
        <f>1+'Port Returns'!S90</f>
        <v>1</v>
      </c>
      <c r="S91" s="4">
        <f>1+'Port Returns'!T90</f>
        <v>1</v>
      </c>
      <c r="T91" s="4">
        <f>1+'Port Returns'!U90</f>
        <v>1</v>
      </c>
      <c r="U91" s="4">
        <f>1+'Port Returns'!V90</f>
        <v>1</v>
      </c>
      <c r="V91" s="4">
        <f>1+'Port Returns'!W90</f>
        <v>1</v>
      </c>
      <c r="W91" s="4">
        <f>1+'Port Returns'!X90</f>
        <v>1</v>
      </c>
      <c r="X91" s="4">
        <f>1+'Port Returns'!Y90</f>
        <v>1</v>
      </c>
      <c r="Y91" s="4">
        <f>1+'Port Returns'!Z90</f>
        <v>1</v>
      </c>
      <c r="Z91" s="4">
        <f>1+'Port Returns'!AA90</f>
        <v>1</v>
      </c>
    </row>
    <row r="92" spans="1:26" x14ac:dyDescent="0.35">
      <c r="A92" s="2">
        <v>1957</v>
      </c>
      <c r="B92" s="1">
        <v>6</v>
      </c>
      <c r="C92" s="4">
        <f>1+'Port Returns'!F91</f>
        <v>0.93484540277071815</v>
      </c>
      <c r="D92" s="4">
        <f>1+'Port Returns'!G91</f>
        <v>1</v>
      </c>
      <c r="E92" s="4">
        <f>1+'Port Returns'!H91</f>
        <v>1</v>
      </c>
      <c r="F92" s="4">
        <f>1+'Port Returns'!I91</f>
        <v>1</v>
      </c>
      <c r="G92" s="4">
        <f>1+'Port Returns'!J91</f>
        <v>1</v>
      </c>
      <c r="H92" s="4">
        <f>1+'Port Returns'!K91</f>
        <v>1</v>
      </c>
      <c r="I92" s="4">
        <f>1+'Port Returns'!L91</f>
        <v>1</v>
      </c>
      <c r="J92" s="4">
        <f>1+'Port Returns'!M91</f>
        <v>1</v>
      </c>
      <c r="K92" s="4">
        <f>1+'Port Returns'!N91</f>
        <v>1</v>
      </c>
      <c r="L92" s="4">
        <f>1+'Port Returns'!O91</f>
        <v>1</v>
      </c>
      <c r="M92" s="4">
        <f>1+'Port Returns'!P91</f>
        <v>1</v>
      </c>
      <c r="P92" s="2">
        <v>1957</v>
      </c>
      <c r="Q92" s="4">
        <f>1+'Port Returns'!R91</f>
        <v>0.94254179611367506</v>
      </c>
      <c r="R92" s="4">
        <f>1+'Port Returns'!S91</f>
        <v>1</v>
      </c>
      <c r="S92" s="4">
        <f>1+'Port Returns'!T91</f>
        <v>1</v>
      </c>
      <c r="T92" s="4">
        <f>1+'Port Returns'!U91</f>
        <v>1</v>
      </c>
      <c r="U92" s="4">
        <f>1+'Port Returns'!V91</f>
        <v>1</v>
      </c>
      <c r="V92" s="4">
        <f>1+'Port Returns'!W91</f>
        <v>1</v>
      </c>
      <c r="W92" s="4">
        <f>1+'Port Returns'!X91</f>
        <v>1</v>
      </c>
      <c r="X92" s="4">
        <f>1+'Port Returns'!Y91</f>
        <v>1</v>
      </c>
      <c r="Y92" s="4">
        <f>1+'Port Returns'!Z91</f>
        <v>1</v>
      </c>
      <c r="Z92" s="4">
        <f>1+'Port Returns'!AA91</f>
        <v>1</v>
      </c>
    </row>
    <row r="93" spans="1:26" x14ac:dyDescent="0.35">
      <c r="A93" s="2">
        <v>1957</v>
      </c>
      <c r="B93" s="1">
        <v>7</v>
      </c>
      <c r="C93" s="4">
        <f>1+'Port Returns'!F92</f>
        <v>1.0041917457531515</v>
      </c>
      <c r="D93" s="4">
        <f>1+'Port Returns'!G92</f>
        <v>1</v>
      </c>
      <c r="E93" s="4">
        <f>1+'Port Returns'!H92</f>
        <v>1</v>
      </c>
      <c r="F93" s="4">
        <f>1+'Port Returns'!I92</f>
        <v>1</v>
      </c>
      <c r="G93" s="4">
        <f>1+'Port Returns'!J92</f>
        <v>1</v>
      </c>
      <c r="H93" s="4">
        <f>1+'Port Returns'!K92</f>
        <v>1</v>
      </c>
      <c r="I93" s="4">
        <f>1+'Port Returns'!L92</f>
        <v>1</v>
      </c>
      <c r="J93" s="4">
        <f>1+'Port Returns'!M92</f>
        <v>1</v>
      </c>
      <c r="K93" s="4">
        <f>1+'Port Returns'!N92</f>
        <v>1</v>
      </c>
      <c r="L93" s="4">
        <f>1+'Port Returns'!O92</f>
        <v>1</v>
      </c>
      <c r="M93" s="4">
        <f>1+'Port Returns'!P92</f>
        <v>1</v>
      </c>
      <c r="P93" s="2">
        <v>1957</v>
      </c>
      <c r="Q93" s="4">
        <f>1+'Port Returns'!R92</f>
        <v>1.0065463346070487</v>
      </c>
      <c r="R93" s="4">
        <f>1+'Port Returns'!S92</f>
        <v>1</v>
      </c>
      <c r="S93" s="4">
        <f>1+'Port Returns'!T92</f>
        <v>1</v>
      </c>
      <c r="T93" s="4">
        <f>1+'Port Returns'!U92</f>
        <v>1</v>
      </c>
      <c r="U93" s="4">
        <f>1+'Port Returns'!V92</f>
        <v>1</v>
      </c>
      <c r="V93" s="4">
        <f>1+'Port Returns'!W92</f>
        <v>1</v>
      </c>
      <c r="W93" s="4">
        <f>1+'Port Returns'!X92</f>
        <v>1</v>
      </c>
      <c r="X93" s="4">
        <f>1+'Port Returns'!Y92</f>
        <v>1</v>
      </c>
      <c r="Y93" s="4">
        <f>1+'Port Returns'!Z92</f>
        <v>1</v>
      </c>
      <c r="Z93" s="4">
        <f>1+'Port Returns'!AA92</f>
        <v>1</v>
      </c>
    </row>
    <row r="94" spans="1:26" x14ac:dyDescent="0.35">
      <c r="A94" s="2">
        <v>1957</v>
      </c>
      <c r="B94" s="1">
        <v>8</v>
      </c>
      <c r="C94" s="4">
        <f>1+'Port Returns'!F93</f>
        <v>0.98040993479654859</v>
      </c>
      <c r="D94" s="4">
        <f>1+'Port Returns'!G93</f>
        <v>1</v>
      </c>
      <c r="E94" s="4">
        <f>1+'Port Returns'!H93</f>
        <v>1</v>
      </c>
      <c r="F94" s="4">
        <f>1+'Port Returns'!I93</f>
        <v>1</v>
      </c>
      <c r="G94" s="4">
        <f>1+'Port Returns'!J93</f>
        <v>1</v>
      </c>
      <c r="H94" s="4">
        <f>1+'Port Returns'!K93</f>
        <v>1</v>
      </c>
      <c r="I94" s="4">
        <f>1+'Port Returns'!L93</f>
        <v>1</v>
      </c>
      <c r="J94" s="4">
        <f>1+'Port Returns'!M93</f>
        <v>1</v>
      </c>
      <c r="K94" s="4">
        <f>1+'Port Returns'!N93</f>
        <v>1</v>
      </c>
      <c r="L94" s="4">
        <f>1+'Port Returns'!O93</f>
        <v>1</v>
      </c>
      <c r="M94" s="4">
        <f>1+'Port Returns'!P93</f>
        <v>1</v>
      </c>
      <c r="P94" s="2">
        <v>1957</v>
      </c>
      <c r="Q94" s="4">
        <f>1+'Port Returns'!R93</f>
        <v>0.98488040368173002</v>
      </c>
      <c r="R94" s="4">
        <f>1+'Port Returns'!S93</f>
        <v>1</v>
      </c>
      <c r="S94" s="4">
        <f>1+'Port Returns'!T93</f>
        <v>1</v>
      </c>
      <c r="T94" s="4">
        <f>1+'Port Returns'!U93</f>
        <v>1</v>
      </c>
      <c r="U94" s="4">
        <f>1+'Port Returns'!V93</f>
        <v>1</v>
      </c>
      <c r="V94" s="4">
        <f>1+'Port Returns'!W93</f>
        <v>1</v>
      </c>
      <c r="W94" s="4">
        <f>1+'Port Returns'!X93</f>
        <v>1</v>
      </c>
      <c r="X94" s="4">
        <f>1+'Port Returns'!Y93</f>
        <v>1</v>
      </c>
      <c r="Y94" s="4">
        <f>1+'Port Returns'!Z93</f>
        <v>1</v>
      </c>
      <c r="Z94" s="4">
        <f>1+'Port Returns'!AA93</f>
        <v>1</v>
      </c>
    </row>
    <row r="95" spans="1:26" x14ac:dyDescent="0.35">
      <c r="A95" s="2">
        <v>1957</v>
      </c>
      <c r="B95" s="1">
        <v>9</v>
      </c>
      <c r="C95" s="4">
        <f>1+'Port Returns'!F94</f>
        <v>0.98045120571282984</v>
      </c>
      <c r="D95" s="4">
        <f>1+'Port Returns'!G94</f>
        <v>1</v>
      </c>
      <c r="E95" s="4">
        <f>1+'Port Returns'!H94</f>
        <v>1</v>
      </c>
      <c r="F95" s="4">
        <f>1+'Port Returns'!I94</f>
        <v>1</v>
      </c>
      <c r="G95" s="4">
        <f>1+'Port Returns'!J94</f>
        <v>1</v>
      </c>
      <c r="H95" s="4">
        <f>1+'Port Returns'!K94</f>
        <v>1</v>
      </c>
      <c r="I95" s="4">
        <f>1+'Port Returns'!L94</f>
        <v>1</v>
      </c>
      <c r="J95" s="4">
        <f>1+'Port Returns'!M94</f>
        <v>1</v>
      </c>
      <c r="K95" s="4">
        <f>1+'Port Returns'!N94</f>
        <v>1</v>
      </c>
      <c r="L95" s="4">
        <f>1+'Port Returns'!O94</f>
        <v>1</v>
      </c>
      <c r="M95" s="4">
        <f>1+'Port Returns'!P94</f>
        <v>1</v>
      </c>
      <c r="P95" s="2">
        <v>1957</v>
      </c>
      <c r="Q95" s="4">
        <f>1+'Port Returns'!R94</f>
        <v>0.98911989964564129</v>
      </c>
      <c r="R95" s="4">
        <f>1+'Port Returns'!S94</f>
        <v>1</v>
      </c>
      <c r="S95" s="4">
        <f>1+'Port Returns'!T94</f>
        <v>1</v>
      </c>
      <c r="T95" s="4">
        <f>1+'Port Returns'!U94</f>
        <v>1</v>
      </c>
      <c r="U95" s="4">
        <f>1+'Port Returns'!V94</f>
        <v>1</v>
      </c>
      <c r="V95" s="4">
        <f>1+'Port Returns'!W94</f>
        <v>1</v>
      </c>
      <c r="W95" s="4">
        <f>1+'Port Returns'!X94</f>
        <v>1</v>
      </c>
      <c r="X95" s="4">
        <f>1+'Port Returns'!Y94</f>
        <v>1</v>
      </c>
      <c r="Y95" s="4">
        <f>1+'Port Returns'!Z94</f>
        <v>1</v>
      </c>
      <c r="Z95" s="4">
        <f>1+'Port Returns'!AA94</f>
        <v>1</v>
      </c>
    </row>
    <row r="96" spans="1:26" x14ac:dyDescent="0.35">
      <c r="A96" s="2">
        <v>1957</v>
      </c>
      <c r="B96" s="1">
        <v>10</v>
      </c>
      <c r="C96" s="4">
        <f>1+'Port Returns'!F95</f>
        <v>0.98705682399510353</v>
      </c>
      <c r="D96" s="4">
        <f>1+'Port Returns'!G95</f>
        <v>1</v>
      </c>
      <c r="E96" s="4">
        <f>1+'Port Returns'!H95</f>
        <v>1</v>
      </c>
      <c r="F96" s="4">
        <f>1+'Port Returns'!I95</f>
        <v>1</v>
      </c>
      <c r="G96" s="4">
        <f>1+'Port Returns'!J95</f>
        <v>1</v>
      </c>
      <c r="H96" s="4">
        <f>1+'Port Returns'!K95</f>
        <v>1</v>
      </c>
      <c r="I96" s="4">
        <f>1+'Port Returns'!L95</f>
        <v>1</v>
      </c>
      <c r="J96" s="4">
        <f>1+'Port Returns'!M95</f>
        <v>1</v>
      </c>
      <c r="K96" s="4">
        <f>1+'Port Returns'!N95</f>
        <v>1</v>
      </c>
      <c r="L96" s="4">
        <f>1+'Port Returns'!O95</f>
        <v>1</v>
      </c>
      <c r="M96" s="4">
        <f>1+'Port Returns'!P95</f>
        <v>1</v>
      </c>
      <c r="P96" s="2">
        <v>1957</v>
      </c>
      <c r="Q96" s="4">
        <f>1+'Port Returns'!R95</f>
        <v>0.9886339182182432</v>
      </c>
      <c r="R96" s="4">
        <f>1+'Port Returns'!S95</f>
        <v>1</v>
      </c>
      <c r="S96" s="4">
        <f>1+'Port Returns'!T95</f>
        <v>1</v>
      </c>
      <c r="T96" s="4">
        <f>1+'Port Returns'!U95</f>
        <v>1</v>
      </c>
      <c r="U96" s="4">
        <f>1+'Port Returns'!V95</f>
        <v>1</v>
      </c>
      <c r="V96" s="4">
        <f>1+'Port Returns'!W95</f>
        <v>1</v>
      </c>
      <c r="W96" s="4">
        <f>1+'Port Returns'!X95</f>
        <v>1</v>
      </c>
      <c r="X96" s="4">
        <f>1+'Port Returns'!Y95</f>
        <v>1</v>
      </c>
      <c r="Y96" s="4">
        <f>1+'Port Returns'!Z95</f>
        <v>1</v>
      </c>
      <c r="Z96" s="4">
        <f>1+'Port Returns'!AA95</f>
        <v>1</v>
      </c>
    </row>
    <row r="97" spans="1:26" x14ac:dyDescent="0.35">
      <c r="A97" s="2">
        <v>1957</v>
      </c>
      <c r="B97" s="1">
        <v>11</v>
      </c>
      <c r="C97" s="4">
        <f>1+'Port Returns'!F96</f>
        <v>1.0377612282772444</v>
      </c>
      <c r="D97" s="4">
        <f>1+'Port Returns'!G96</f>
        <v>1</v>
      </c>
      <c r="E97" s="4">
        <f>1+'Port Returns'!H96</f>
        <v>1</v>
      </c>
      <c r="F97" s="4">
        <f>1+'Port Returns'!I96</f>
        <v>1</v>
      </c>
      <c r="G97" s="4">
        <f>1+'Port Returns'!J96</f>
        <v>1</v>
      </c>
      <c r="H97" s="4">
        <f>1+'Port Returns'!K96</f>
        <v>1</v>
      </c>
      <c r="I97" s="4">
        <f>1+'Port Returns'!L96</f>
        <v>1</v>
      </c>
      <c r="J97" s="4">
        <f>1+'Port Returns'!M96</f>
        <v>1</v>
      </c>
      <c r="K97" s="4">
        <f>1+'Port Returns'!N96</f>
        <v>1</v>
      </c>
      <c r="L97" s="4">
        <f>1+'Port Returns'!O96</f>
        <v>1</v>
      </c>
      <c r="M97" s="4">
        <f>1+'Port Returns'!P96</f>
        <v>1</v>
      </c>
      <c r="P97" s="2">
        <v>1957</v>
      </c>
      <c r="Q97" s="4">
        <f>1+'Port Returns'!R96</f>
        <v>1.0440296420504969</v>
      </c>
      <c r="R97" s="4">
        <f>1+'Port Returns'!S96</f>
        <v>1</v>
      </c>
      <c r="S97" s="4">
        <f>1+'Port Returns'!T96</f>
        <v>1</v>
      </c>
      <c r="T97" s="4">
        <f>1+'Port Returns'!U96</f>
        <v>1</v>
      </c>
      <c r="U97" s="4">
        <f>1+'Port Returns'!V96</f>
        <v>1</v>
      </c>
      <c r="V97" s="4">
        <f>1+'Port Returns'!W96</f>
        <v>1</v>
      </c>
      <c r="W97" s="4">
        <f>1+'Port Returns'!X96</f>
        <v>1</v>
      </c>
      <c r="X97" s="4">
        <f>1+'Port Returns'!Y96</f>
        <v>1</v>
      </c>
      <c r="Y97" s="4">
        <f>1+'Port Returns'!Z96</f>
        <v>1</v>
      </c>
      <c r="Z97" s="4">
        <f>1+'Port Returns'!AA96</f>
        <v>1</v>
      </c>
    </row>
    <row r="98" spans="1:26" x14ac:dyDescent="0.35">
      <c r="A98" s="2">
        <v>1957</v>
      </c>
      <c r="B98" s="1">
        <v>12</v>
      </c>
      <c r="C98" s="4">
        <f>1+'Port Returns'!F97</f>
        <v>1.0241996484182683</v>
      </c>
      <c r="D98" s="4">
        <f>1+'Port Returns'!G97</f>
        <v>1</v>
      </c>
      <c r="E98" s="4">
        <f>1+'Port Returns'!H97</f>
        <v>1</v>
      </c>
      <c r="F98" s="4">
        <f>1+'Port Returns'!I97</f>
        <v>1</v>
      </c>
      <c r="G98" s="4">
        <f>1+'Port Returns'!J97</f>
        <v>1</v>
      </c>
      <c r="H98" s="4">
        <f>1+'Port Returns'!K97</f>
        <v>1</v>
      </c>
      <c r="I98" s="4">
        <f>1+'Port Returns'!L97</f>
        <v>1</v>
      </c>
      <c r="J98" s="4">
        <f>1+'Port Returns'!M97</f>
        <v>1</v>
      </c>
      <c r="K98" s="4">
        <f>1+'Port Returns'!N97</f>
        <v>1</v>
      </c>
      <c r="L98" s="4">
        <f>1+'Port Returns'!O97</f>
        <v>1</v>
      </c>
      <c r="M98" s="4">
        <f>1+'Port Returns'!P97</f>
        <v>1</v>
      </c>
      <c r="P98" s="2">
        <v>1957</v>
      </c>
      <c r="Q98" s="4">
        <f>1+'Port Returns'!R97</f>
        <v>1.0313470444181403</v>
      </c>
      <c r="R98" s="4">
        <f>1+'Port Returns'!S97</f>
        <v>1</v>
      </c>
      <c r="S98" s="4">
        <f>1+'Port Returns'!T97</f>
        <v>1</v>
      </c>
      <c r="T98" s="4">
        <f>1+'Port Returns'!U97</f>
        <v>1</v>
      </c>
      <c r="U98" s="4">
        <f>1+'Port Returns'!V97</f>
        <v>1</v>
      </c>
      <c r="V98" s="4">
        <f>1+'Port Returns'!W97</f>
        <v>1</v>
      </c>
      <c r="W98" s="4">
        <f>1+'Port Returns'!X97</f>
        <v>1</v>
      </c>
      <c r="X98" s="4">
        <f>1+'Port Returns'!Y97</f>
        <v>1</v>
      </c>
      <c r="Y98" s="4">
        <f>1+'Port Returns'!Z97</f>
        <v>1</v>
      </c>
      <c r="Z98" s="4">
        <f>1+'Port Returns'!AA97</f>
        <v>1</v>
      </c>
    </row>
    <row r="99" spans="1:26" x14ac:dyDescent="0.35">
      <c r="A99" s="2">
        <v>1958</v>
      </c>
      <c r="B99" s="1">
        <v>1</v>
      </c>
      <c r="C99" s="4">
        <f>1+'Port Returns'!F98</f>
        <v>1.0523156789809998</v>
      </c>
      <c r="D99" s="4">
        <f>1+'Port Returns'!G98</f>
        <v>1</v>
      </c>
      <c r="E99" s="4">
        <f>1+'Port Returns'!H98</f>
        <v>1</v>
      </c>
      <c r="F99" s="4">
        <f>1+'Port Returns'!I98</f>
        <v>1</v>
      </c>
      <c r="G99" s="4">
        <f>1+'Port Returns'!J98</f>
        <v>1</v>
      </c>
      <c r="H99" s="4">
        <f>1+'Port Returns'!K98</f>
        <v>1</v>
      </c>
      <c r="I99" s="4">
        <f>1+'Port Returns'!L98</f>
        <v>1</v>
      </c>
      <c r="J99" s="4">
        <f>1+'Port Returns'!M98</f>
        <v>1</v>
      </c>
      <c r="K99" s="4">
        <f>1+'Port Returns'!N98</f>
        <v>1</v>
      </c>
      <c r="L99" s="4">
        <f>1+'Port Returns'!O98</f>
        <v>1</v>
      </c>
      <c r="M99" s="4">
        <f>1+'Port Returns'!P98</f>
        <v>1</v>
      </c>
      <c r="P99" s="2">
        <v>1958</v>
      </c>
      <c r="Q99" s="4">
        <f>1+'Port Returns'!R98</f>
        <v>1.0539208783090475</v>
      </c>
      <c r="R99" s="4">
        <f>1+'Port Returns'!S98</f>
        <v>1</v>
      </c>
      <c r="S99" s="4">
        <f>1+'Port Returns'!T98</f>
        <v>1</v>
      </c>
      <c r="T99" s="4">
        <f>1+'Port Returns'!U98</f>
        <v>1</v>
      </c>
      <c r="U99" s="4">
        <f>1+'Port Returns'!V98</f>
        <v>1</v>
      </c>
      <c r="V99" s="4">
        <f>1+'Port Returns'!W98</f>
        <v>1</v>
      </c>
      <c r="W99" s="4">
        <f>1+'Port Returns'!X98</f>
        <v>1</v>
      </c>
      <c r="X99" s="4">
        <f>1+'Port Returns'!Y98</f>
        <v>1</v>
      </c>
      <c r="Y99" s="4">
        <f>1+'Port Returns'!Z98</f>
        <v>1</v>
      </c>
      <c r="Z99" s="4">
        <f>1+'Port Returns'!AA98</f>
        <v>1</v>
      </c>
    </row>
    <row r="100" spans="1:26" x14ac:dyDescent="0.35">
      <c r="A100" s="2">
        <v>1958</v>
      </c>
      <c r="B100" s="1">
        <v>2</v>
      </c>
      <c r="C100" s="4">
        <f>1+'Port Returns'!F99</f>
        <v>1.0074016921380211</v>
      </c>
      <c r="D100" s="4">
        <f>1+'Port Returns'!G99</f>
        <v>1</v>
      </c>
      <c r="E100" s="4">
        <f>1+'Port Returns'!H99</f>
        <v>1</v>
      </c>
      <c r="F100" s="4">
        <f>1+'Port Returns'!I99</f>
        <v>1</v>
      </c>
      <c r="G100" s="4">
        <f>1+'Port Returns'!J99</f>
        <v>1</v>
      </c>
      <c r="H100" s="4">
        <f>1+'Port Returns'!K99</f>
        <v>1</v>
      </c>
      <c r="I100" s="4">
        <f>1+'Port Returns'!L99</f>
        <v>1</v>
      </c>
      <c r="J100" s="4">
        <f>1+'Port Returns'!M99</f>
        <v>1</v>
      </c>
      <c r="K100" s="4">
        <f>1+'Port Returns'!N99</f>
        <v>1</v>
      </c>
      <c r="L100" s="4">
        <f>1+'Port Returns'!O99</f>
        <v>1</v>
      </c>
      <c r="M100" s="4">
        <f>1+'Port Returns'!P99</f>
        <v>1</v>
      </c>
      <c r="P100" s="2">
        <v>1958</v>
      </c>
      <c r="Q100" s="4">
        <f>1+'Port Returns'!R99</f>
        <v>1.011940066955489</v>
      </c>
      <c r="R100" s="4">
        <f>1+'Port Returns'!S99</f>
        <v>1</v>
      </c>
      <c r="S100" s="4">
        <f>1+'Port Returns'!T99</f>
        <v>1</v>
      </c>
      <c r="T100" s="4">
        <f>1+'Port Returns'!U99</f>
        <v>1</v>
      </c>
      <c r="U100" s="4">
        <f>1+'Port Returns'!V99</f>
        <v>1</v>
      </c>
      <c r="V100" s="4">
        <f>1+'Port Returns'!W99</f>
        <v>1</v>
      </c>
      <c r="W100" s="4">
        <f>1+'Port Returns'!X99</f>
        <v>1</v>
      </c>
      <c r="X100" s="4">
        <f>1+'Port Returns'!Y99</f>
        <v>1</v>
      </c>
      <c r="Y100" s="4">
        <f>1+'Port Returns'!Z99</f>
        <v>1</v>
      </c>
      <c r="Z100" s="4">
        <f>1+'Port Returns'!AA99</f>
        <v>1</v>
      </c>
    </row>
    <row r="101" spans="1:26" x14ac:dyDescent="0.35">
      <c r="A101" s="2">
        <v>1958</v>
      </c>
      <c r="B101" s="1">
        <v>3</v>
      </c>
      <c r="C101" s="4">
        <f>1+'Port Returns'!F100</f>
        <v>1.0233450083424906</v>
      </c>
      <c r="D101" s="4">
        <f>1+'Port Returns'!G100</f>
        <v>1</v>
      </c>
      <c r="E101" s="4">
        <f>1+'Port Returns'!H100</f>
        <v>1</v>
      </c>
      <c r="F101" s="4">
        <f>1+'Port Returns'!I100</f>
        <v>1</v>
      </c>
      <c r="G101" s="4">
        <f>1+'Port Returns'!J100</f>
        <v>1</v>
      </c>
      <c r="H101" s="4">
        <f>1+'Port Returns'!K100</f>
        <v>1</v>
      </c>
      <c r="I101" s="4">
        <f>1+'Port Returns'!L100</f>
        <v>1</v>
      </c>
      <c r="J101" s="4">
        <f>1+'Port Returns'!M100</f>
        <v>1</v>
      </c>
      <c r="K101" s="4">
        <f>1+'Port Returns'!N100</f>
        <v>1</v>
      </c>
      <c r="L101" s="4">
        <f>1+'Port Returns'!O100</f>
        <v>1</v>
      </c>
      <c r="M101" s="4">
        <f>1+'Port Returns'!P100</f>
        <v>1</v>
      </c>
      <c r="P101" s="2">
        <v>1958</v>
      </c>
      <c r="Q101" s="4">
        <f>1+'Port Returns'!R100</f>
        <v>1.032472072529705</v>
      </c>
      <c r="R101" s="4">
        <f>1+'Port Returns'!S100</f>
        <v>1</v>
      </c>
      <c r="S101" s="4">
        <f>1+'Port Returns'!T100</f>
        <v>1</v>
      </c>
      <c r="T101" s="4">
        <f>1+'Port Returns'!U100</f>
        <v>1</v>
      </c>
      <c r="U101" s="4">
        <f>1+'Port Returns'!V100</f>
        <v>1</v>
      </c>
      <c r="V101" s="4">
        <f>1+'Port Returns'!W100</f>
        <v>1</v>
      </c>
      <c r="W101" s="4">
        <f>1+'Port Returns'!X100</f>
        <v>1</v>
      </c>
      <c r="X101" s="4">
        <f>1+'Port Returns'!Y100</f>
        <v>1</v>
      </c>
      <c r="Y101" s="4">
        <f>1+'Port Returns'!Z100</f>
        <v>1</v>
      </c>
      <c r="Z101" s="4">
        <f>1+'Port Returns'!AA100</f>
        <v>1</v>
      </c>
    </row>
    <row r="102" spans="1:26" x14ac:dyDescent="0.35">
      <c r="A102" s="2">
        <v>1958</v>
      </c>
      <c r="B102" s="1">
        <v>4</v>
      </c>
      <c r="C102" s="4">
        <f>1+'Port Returns'!F101</f>
        <v>1.0395517071446772</v>
      </c>
      <c r="D102" s="4">
        <f>1+'Port Returns'!G101</f>
        <v>1</v>
      </c>
      <c r="E102" s="4">
        <f>1+'Port Returns'!H101</f>
        <v>1</v>
      </c>
      <c r="F102" s="4">
        <f>1+'Port Returns'!I101</f>
        <v>1</v>
      </c>
      <c r="G102" s="4">
        <f>1+'Port Returns'!J101</f>
        <v>1</v>
      </c>
      <c r="H102" s="4">
        <f>1+'Port Returns'!K101</f>
        <v>1</v>
      </c>
      <c r="I102" s="4">
        <f>1+'Port Returns'!L101</f>
        <v>1</v>
      </c>
      <c r="J102" s="4">
        <f>1+'Port Returns'!M101</f>
        <v>1</v>
      </c>
      <c r="K102" s="4">
        <f>1+'Port Returns'!N101</f>
        <v>1</v>
      </c>
      <c r="L102" s="4">
        <f>1+'Port Returns'!O101</f>
        <v>1</v>
      </c>
      <c r="M102" s="4">
        <f>1+'Port Returns'!P101</f>
        <v>1</v>
      </c>
      <c r="P102" s="2">
        <v>1958</v>
      </c>
      <c r="Q102" s="4">
        <f>1+'Port Returns'!R101</f>
        <v>1.0409189341274752</v>
      </c>
      <c r="R102" s="4">
        <f>1+'Port Returns'!S101</f>
        <v>1</v>
      </c>
      <c r="S102" s="4">
        <f>1+'Port Returns'!T101</f>
        <v>1</v>
      </c>
      <c r="T102" s="4">
        <f>1+'Port Returns'!U101</f>
        <v>1</v>
      </c>
      <c r="U102" s="4">
        <f>1+'Port Returns'!V101</f>
        <v>1</v>
      </c>
      <c r="V102" s="4">
        <f>1+'Port Returns'!W101</f>
        <v>1</v>
      </c>
      <c r="W102" s="4">
        <f>1+'Port Returns'!X101</f>
        <v>1</v>
      </c>
      <c r="X102" s="4">
        <f>1+'Port Returns'!Y101</f>
        <v>1</v>
      </c>
      <c r="Y102" s="4">
        <f>1+'Port Returns'!Z101</f>
        <v>1</v>
      </c>
      <c r="Z102" s="4">
        <f>1+'Port Returns'!AA101</f>
        <v>1</v>
      </c>
    </row>
    <row r="103" spans="1:26" x14ac:dyDescent="0.35">
      <c r="A103" s="2">
        <v>1958</v>
      </c>
      <c r="B103" s="1">
        <v>5</v>
      </c>
      <c r="C103" s="4">
        <f>1+'Port Returns'!F102</f>
        <v>1.0081723700588481</v>
      </c>
      <c r="D103" s="4">
        <f>1+'Port Returns'!G102</f>
        <v>1</v>
      </c>
      <c r="E103" s="4">
        <f>1+'Port Returns'!H102</f>
        <v>1</v>
      </c>
      <c r="F103" s="4">
        <f>1+'Port Returns'!I102</f>
        <v>1</v>
      </c>
      <c r="G103" s="4">
        <f>1+'Port Returns'!J102</f>
        <v>1</v>
      </c>
      <c r="H103" s="4">
        <f>1+'Port Returns'!K102</f>
        <v>1</v>
      </c>
      <c r="I103" s="4">
        <f>1+'Port Returns'!L102</f>
        <v>1</v>
      </c>
      <c r="J103" s="4">
        <f>1+'Port Returns'!M102</f>
        <v>1</v>
      </c>
      <c r="K103" s="4">
        <f>1+'Port Returns'!N102</f>
        <v>1</v>
      </c>
      <c r="L103" s="4">
        <f>1+'Port Returns'!O102</f>
        <v>1</v>
      </c>
      <c r="M103" s="4">
        <f>1+'Port Returns'!P102</f>
        <v>1</v>
      </c>
      <c r="P103" s="2">
        <v>1958</v>
      </c>
      <c r="Q103" s="4">
        <f>1+'Port Returns'!R102</f>
        <v>1.0126347968909477</v>
      </c>
      <c r="R103" s="4">
        <f>1+'Port Returns'!S102</f>
        <v>1</v>
      </c>
      <c r="S103" s="4">
        <f>1+'Port Returns'!T102</f>
        <v>1</v>
      </c>
      <c r="T103" s="4">
        <f>1+'Port Returns'!U102</f>
        <v>1</v>
      </c>
      <c r="U103" s="4">
        <f>1+'Port Returns'!V102</f>
        <v>1</v>
      </c>
      <c r="V103" s="4">
        <f>1+'Port Returns'!W102</f>
        <v>1</v>
      </c>
      <c r="W103" s="4">
        <f>1+'Port Returns'!X102</f>
        <v>1</v>
      </c>
      <c r="X103" s="4">
        <f>1+'Port Returns'!Y102</f>
        <v>1</v>
      </c>
      <c r="Y103" s="4">
        <f>1+'Port Returns'!Z102</f>
        <v>1</v>
      </c>
      <c r="Z103" s="4">
        <f>1+'Port Returns'!AA102</f>
        <v>1</v>
      </c>
    </row>
    <row r="104" spans="1:26" x14ac:dyDescent="0.35">
      <c r="A104" s="2">
        <v>1958</v>
      </c>
      <c r="B104" s="1">
        <v>6</v>
      </c>
      <c r="C104" s="4">
        <f>1+'Port Returns'!F103</f>
        <v>1.0118903679294098</v>
      </c>
      <c r="D104" s="4">
        <f>1+'Port Returns'!G103</f>
        <v>1</v>
      </c>
      <c r="E104" s="4">
        <f>1+'Port Returns'!H103</f>
        <v>1</v>
      </c>
      <c r="F104" s="4">
        <f>1+'Port Returns'!I103</f>
        <v>1</v>
      </c>
      <c r="G104" s="4">
        <f>1+'Port Returns'!J103</f>
        <v>1</v>
      </c>
      <c r="H104" s="4">
        <f>1+'Port Returns'!K103</f>
        <v>1</v>
      </c>
      <c r="I104" s="4">
        <f>1+'Port Returns'!L103</f>
        <v>1</v>
      </c>
      <c r="J104" s="4">
        <f>1+'Port Returns'!M103</f>
        <v>1</v>
      </c>
      <c r="K104" s="4">
        <f>1+'Port Returns'!N103</f>
        <v>1</v>
      </c>
      <c r="L104" s="4">
        <f>1+'Port Returns'!O103</f>
        <v>1</v>
      </c>
      <c r="M104" s="4">
        <f>1+'Port Returns'!P103</f>
        <v>1</v>
      </c>
      <c r="P104" s="2">
        <v>1958</v>
      </c>
      <c r="Q104" s="4">
        <f>1+'Port Returns'!R103</f>
        <v>1.0219127514774058</v>
      </c>
      <c r="R104" s="4">
        <f>1+'Port Returns'!S103</f>
        <v>1</v>
      </c>
      <c r="S104" s="4">
        <f>1+'Port Returns'!T103</f>
        <v>1</v>
      </c>
      <c r="T104" s="4">
        <f>1+'Port Returns'!U103</f>
        <v>1</v>
      </c>
      <c r="U104" s="4">
        <f>1+'Port Returns'!V103</f>
        <v>1</v>
      </c>
      <c r="V104" s="4">
        <f>1+'Port Returns'!W103</f>
        <v>1</v>
      </c>
      <c r="W104" s="4">
        <f>1+'Port Returns'!X103</f>
        <v>1</v>
      </c>
      <c r="X104" s="4">
        <f>1+'Port Returns'!Y103</f>
        <v>1</v>
      </c>
      <c r="Y104" s="4">
        <f>1+'Port Returns'!Z103</f>
        <v>1</v>
      </c>
      <c r="Z104" s="4">
        <f>1+'Port Returns'!AA103</f>
        <v>1</v>
      </c>
    </row>
    <row r="105" spans="1:26" x14ac:dyDescent="0.35">
      <c r="A105" s="2">
        <v>1958</v>
      </c>
      <c r="B105" s="1">
        <v>7</v>
      </c>
      <c r="C105" s="4">
        <f>1+'Port Returns'!F104</f>
        <v>1.0028020290361517</v>
      </c>
      <c r="D105" s="4">
        <f>1+'Port Returns'!G104</f>
        <v>1</v>
      </c>
      <c r="E105" s="4">
        <f>1+'Port Returns'!H104</f>
        <v>1</v>
      </c>
      <c r="F105" s="4">
        <f>1+'Port Returns'!I104</f>
        <v>1</v>
      </c>
      <c r="G105" s="4">
        <f>1+'Port Returns'!J104</f>
        <v>1</v>
      </c>
      <c r="H105" s="4">
        <f>1+'Port Returns'!K104</f>
        <v>1</v>
      </c>
      <c r="I105" s="4">
        <f>1+'Port Returns'!L104</f>
        <v>1</v>
      </c>
      <c r="J105" s="4">
        <f>1+'Port Returns'!M104</f>
        <v>1</v>
      </c>
      <c r="K105" s="4">
        <f>1+'Port Returns'!N104</f>
        <v>1</v>
      </c>
      <c r="L105" s="4">
        <f>1+'Port Returns'!O104</f>
        <v>1</v>
      </c>
      <c r="M105" s="4">
        <f>1+'Port Returns'!P104</f>
        <v>1</v>
      </c>
      <c r="P105" s="2">
        <v>1958</v>
      </c>
      <c r="Q105" s="4">
        <f>1+'Port Returns'!R104</f>
        <v>1.0041986236981084</v>
      </c>
      <c r="R105" s="4">
        <f>1+'Port Returns'!S104</f>
        <v>1</v>
      </c>
      <c r="S105" s="4">
        <f>1+'Port Returns'!T104</f>
        <v>1</v>
      </c>
      <c r="T105" s="4">
        <f>1+'Port Returns'!U104</f>
        <v>1</v>
      </c>
      <c r="U105" s="4">
        <f>1+'Port Returns'!V104</f>
        <v>1</v>
      </c>
      <c r="V105" s="4">
        <f>1+'Port Returns'!W104</f>
        <v>1</v>
      </c>
      <c r="W105" s="4">
        <f>1+'Port Returns'!X104</f>
        <v>1</v>
      </c>
      <c r="X105" s="4">
        <f>1+'Port Returns'!Y104</f>
        <v>1</v>
      </c>
      <c r="Y105" s="4">
        <f>1+'Port Returns'!Z104</f>
        <v>1</v>
      </c>
      <c r="Z105" s="4">
        <f>1+'Port Returns'!AA104</f>
        <v>1</v>
      </c>
    </row>
    <row r="106" spans="1:26" x14ac:dyDescent="0.35">
      <c r="A106" s="2">
        <v>1958</v>
      </c>
      <c r="B106" s="1">
        <v>8</v>
      </c>
      <c r="C106" s="4">
        <f>1+'Port Returns'!F105</f>
        <v>0.98582578215083705</v>
      </c>
      <c r="D106" s="4">
        <f>1+'Port Returns'!G105</f>
        <v>1</v>
      </c>
      <c r="E106" s="4">
        <f>1+'Port Returns'!H105</f>
        <v>1</v>
      </c>
      <c r="F106" s="4">
        <f>1+'Port Returns'!I105</f>
        <v>1</v>
      </c>
      <c r="G106" s="4">
        <f>1+'Port Returns'!J105</f>
        <v>1</v>
      </c>
      <c r="H106" s="4">
        <f>1+'Port Returns'!K105</f>
        <v>1</v>
      </c>
      <c r="I106" s="4">
        <f>1+'Port Returns'!L105</f>
        <v>1</v>
      </c>
      <c r="J106" s="4">
        <f>1+'Port Returns'!M105</f>
        <v>1</v>
      </c>
      <c r="K106" s="4">
        <f>1+'Port Returns'!N105</f>
        <v>1</v>
      </c>
      <c r="L106" s="4">
        <f>1+'Port Returns'!O105</f>
        <v>1</v>
      </c>
      <c r="M106" s="4">
        <f>1+'Port Returns'!P105</f>
        <v>1</v>
      </c>
      <c r="P106" s="2">
        <v>1958</v>
      </c>
      <c r="Q106" s="4">
        <f>1+'Port Returns'!R105</f>
        <v>0.98968571309425923</v>
      </c>
      <c r="R106" s="4">
        <f>1+'Port Returns'!S105</f>
        <v>1</v>
      </c>
      <c r="S106" s="4">
        <f>1+'Port Returns'!T105</f>
        <v>1</v>
      </c>
      <c r="T106" s="4">
        <f>1+'Port Returns'!U105</f>
        <v>1</v>
      </c>
      <c r="U106" s="4">
        <f>1+'Port Returns'!V105</f>
        <v>1</v>
      </c>
      <c r="V106" s="4">
        <f>1+'Port Returns'!W105</f>
        <v>1</v>
      </c>
      <c r="W106" s="4">
        <f>1+'Port Returns'!X105</f>
        <v>1</v>
      </c>
      <c r="X106" s="4">
        <f>1+'Port Returns'!Y105</f>
        <v>1</v>
      </c>
      <c r="Y106" s="4">
        <f>1+'Port Returns'!Z105</f>
        <v>1</v>
      </c>
      <c r="Z106" s="4">
        <f>1+'Port Returns'!AA105</f>
        <v>1</v>
      </c>
    </row>
    <row r="107" spans="1:26" x14ac:dyDescent="0.35">
      <c r="A107" s="2">
        <v>1958</v>
      </c>
      <c r="B107" s="1">
        <v>9</v>
      </c>
      <c r="C107" s="4">
        <f>1+'Port Returns'!F106</f>
        <v>1.042088807965049</v>
      </c>
      <c r="D107" s="4">
        <f>1+'Port Returns'!G106</f>
        <v>1</v>
      </c>
      <c r="E107" s="4">
        <f>1+'Port Returns'!H106</f>
        <v>1</v>
      </c>
      <c r="F107" s="4">
        <f>1+'Port Returns'!I106</f>
        <v>1</v>
      </c>
      <c r="G107" s="4">
        <f>1+'Port Returns'!J106</f>
        <v>1</v>
      </c>
      <c r="H107" s="4">
        <f>1+'Port Returns'!K106</f>
        <v>1</v>
      </c>
      <c r="I107" s="4">
        <f>1+'Port Returns'!L106</f>
        <v>1</v>
      </c>
      <c r="J107" s="4">
        <f>1+'Port Returns'!M106</f>
        <v>1</v>
      </c>
      <c r="K107" s="4">
        <f>1+'Port Returns'!N106</f>
        <v>1</v>
      </c>
      <c r="L107" s="4">
        <f>1+'Port Returns'!O106</f>
        <v>1</v>
      </c>
      <c r="M107" s="4">
        <f>1+'Port Returns'!P106</f>
        <v>1</v>
      </c>
      <c r="P107" s="2">
        <v>1958</v>
      </c>
      <c r="Q107" s="4">
        <f>1+'Port Returns'!R106</f>
        <v>1.0527231187738393</v>
      </c>
      <c r="R107" s="4">
        <f>1+'Port Returns'!S106</f>
        <v>1</v>
      </c>
      <c r="S107" s="4">
        <f>1+'Port Returns'!T106</f>
        <v>1</v>
      </c>
      <c r="T107" s="4">
        <f>1+'Port Returns'!U106</f>
        <v>1</v>
      </c>
      <c r="U107" s="4">
        <f>1+'Port Returns'!V106</f>
        <v>1</v>
      </c>
      <c r="V107" s="4">
        <f>1+'Port Returns'!W106</f>
        <v>1</v>
      </c>
      <c r="W107" s="4">
        <f>1+'Port Returns'!X106</f>
        <v>1</v>
      </c>
      <c r="X107" s="4">
        <f>1+'Port Returns'!Y106</f>
        <v>1</v>
      </c>
      <c r="Y107" s="4">
        <f>1+'Port Returns'!Z106</f>
        <v>1</v>
      </c>
      <c r="Z107" s="4">
        <f>1+'Port Returns'!AA106</f>
        <v>1</v>
      </c>
    </row>
    <row r="108" spans="1:26" x14ac:dyDescent="0.35">
      <c r="A108" s="2">
        <v>1958</v>
      </c>
      <c r="B108" s="1">
        <v>10</v>
      </c>
      <c r="C108" s="4">
        <f>1+'Port Returns'!F107</f>
        <v>1.029212626078079</v>
      </c>
      <c r="D108" s="4">
        <f>1+'Port Returns'!G107</f>
        <v>1</v>
      </c>
      <c r="E108" s="4">
        <f>1+'Port Returns'!H107</f>
        <v>1</v>
      </c>
      <c r="F108" s="4">
        <f>1+'Port Returns'!I107</f>
        <v>1</v>
      </c>
      <c r="G108" s="4">
        <f>1+'Port Returns'!J107</f>
        <v>1</v>
      </c>
      <c r="H108" s="4">
        <f>1+'Port Returns'!K107</f>
        <v>1</v>
      </c>
      <c r="I108" s="4">
        <f>1+'Port Returns'!L107</f>
        <v>1</v>
      </c>
      <c r="J108" s="4">
        <f>1+'Port Returns'!M107</f>
        <v>1</v>
      </c>
      <c r="K108" s="4">
        <f>1+'Port Returns'!N107</f>
        <v>1</v>
      </c>
      <c r="L108" s="4">
        <f>1+'Port Returns'!O107</f>
        <v>1</v>
      </c>
      <c r="M108" s="4">
        <f>1+'Port Returns'!P107</f>
        <v>1</v>
      </c>
      <c r="P108" s="2">
        <v>1958</v>
      </c>
      <c r="Q108" s="4">
        <f>1+'Port Returns'!R107</f>
        <v>1.0304848164474496</v>
      </c>
      <c r="R108" s="4">
        <f>1+'Port Returns'!S107</f>
        <v>1</v>
      </c>
      <c r="S108" s="4">
        <f>1+'Port Returns'!T107</f>
        <v>1</v>
      </c>
      <c r="T108" s="4">
        <f>1+'Port Returns'!U107</f>
        <v>1</v>
      </c>
      <c r="U108" s="4">
        <f>1+'Port Returns'!V107</f>
        <v>1</v>
      </c>
      <c r="V108" s="4">
        <f>1+'Port Returns'!W107</f>
        <v>1</v>
      </c>
      <c r="W108" s="4">
        <f>1+'Port Returns'!X107</f>
        <v>1</v>
      </c>
      <c r="X108" s="4">
        <f>1+'Port Returns'!Y107</f>
        <v>1</v>
      </c>
      <c r="Y108" s="4">
        <f>1+'Port Returns'!Z107</f>
        <v>1</v>
      </c>
      <c r="Z108" s="4">
        <f>1+'Port Returns'!AA107</f>
        <v>1</v>
      </c>
    </row>
    <row r="109" spans="1:26" x14ac:dyDescent="0.35">
      <c r="A109" s="2">
        <v>1958</v>
      </c>
      <c r="B109" s="1">
        <v>11</v>
      </c>
      <c r="C109" s="4">
        <f>1+'Port Returns'!F108</f>
        <v>1.0227640958403359</v>
      </c>
      <c r="D109" s="4">
        <f>1+'Port Returns'!G108</f>
        <v>1</v>
      </c>
      <c r="E109" s="4">
        <f>1+'Port Returns'!H108</f>
        <v>1</v>
      </c>
      <c r="F109" s="4">
        <f>1+'Port Returns'!I108</f>
        <v>1</v>
      </c>
      <c r="G109" s="4">
        <f>1+'Port Returns'!J108</f>
        <v>1</v>
      </c>
      <c r="H109" s="4">
        <f>1+'Port Returns'!K108</f>
        <v>1</v>
      </c>
      <c r="I109" s="4">
        <f>1+'Port Returns'!L108</f>
        <v>1</v>
      </c>
      <c r="J109" s="4">
        <f>1+'Port Returns'!M108</f>
        <v>1</v>
      </c>
      <c r="K109" s="4">
        <f>1+'Port Returns'!N108</f>
        <v>1</v>
      </c>
      <c r="L109" s="4">
        <f>1+'Port Returns'!O108</f>
        <v>1</v>
      </c>
      <c r="M109" s="4">
        <f>1+'Port Returns'!P108</f>
        <v>1</v>
      </c>
      <c r="P109" s="2">
        <v>1958</v>
      </c>
      <c r="Q109" s="4">
        <f>1+'Port Returns'!R108</f>
        <v>1.0273803748008947</v>
      </c>
      <c r="R109" s="4">
        <f>1+'Port Returns'!S108</f>
        <v>1</v>
      </c>
      <c r="S109" s="4">
        <f>1+'Port Returns'!T108</f>
        <v>1</v>
      </c>
      <c r="T109" s="4">
        <f>1+'Port Returns'!U108</f>
        <v>1</v>
      </c>
      <c r="U109" s="4">
        <f>1+'Port Returns'!V108</f>
        <v>1</v>
      </c>
      <c r="V109" s="4">
        <f>1+'Port Returns'!W108</f>
        <v>1</v>
      </c>
      <c r="W109" s="4">
        <f>1+'Port Returns'!X108</f>
        <v>1</v>
      </c>
      <c r="X109" s="4">
        <f>1+'Port Returns'!Y108</f>
        <v>1</v>
      </c>
      <c r="Y109" s="4">
        <f>1+'Port Returns'!Z108</f>
        <v>1</v>
      </c>
      <c r="Z109" s="4">
        <f>1+'Port Returns'!AA108</f>
        <v>1</v>
      </c>
    </row>
    <row r="110" spans="1:26" x14ac:dyDescent="0.35">
      <c r="A110" s="2">
        <v>1958</v>
      </c>
      <c r="B110" s="1">
        <v>12</v>
      </c>
      <c r="C110" s="4">
        <f>1+'Port Returns'!F109</f>
        <v>1.0824314132623487</v>
      </c>
      <c r="D110" s="4">
        <f>1+'Port Returns'!G109</f>
        <v>1</v>
      </c>
      <c r="E110" s="4">
        <f>1+'Port Returns'!H109</f>
        <v>1</v>
      </c>
      <c r="F110" s="4">
        <f>1+'Port Returns'!I109</f>
        <v>1</v>
      </c>
      <c r="G110" s="4">
        <f>1+'Port Returns'!J109</f>
        <v>1</v>
      </c>
      <c r="H110" s="4">
        <f>1+'Port Returns'!K109</f>
        <v>1</v>
      </c>
      <c r="I110" s="4">
        <f>1+'Port Returns'!L109</f>
        <v>1</v>
      </c>
      <c r="J110" s="4">
        <f>1+'Port Returns'!M109</f>
        <v>1</v>
      </c>
      <c r="K110" s="4">
        <f>1+'Port Returns'!N109</f>
        <v>1</v>
      </c>
      <c r="L110" s="4">
        <f>1+'Port Returns'!O109</f>
        <v>1</v>
      </c>
      <c r="M110" s="4">
        <f>1+'Port Returns'!P109</f>
        <v>1</v>
      </c>
      <c r="P110" s="2">
        <v>1958</v>
      </c>
      <c r="Q110" s="4">
        <f>1+'Port Returns'!R109</f>
        <v>1.0908333341638548</v>
      </c>
      <c r="R110" s="4">
        <f>1+'Port Returns'!S109</f>
        <v>1</v>
      </c>
      <c r="S110" s="4">
        <f>1+'Port Returns'!T109</f>
        <v>1</v>
      </c>
      <c r="T110" s="4">
        <f>1+'Port Returns'!U109</f>
        <v>1</v>
      </c>
      <c r="U110" s="4">
        <f>1+'Port Returns'!V109</f>
        <v>1</v>
      </c>
      <c r="V110" s="4">
        <f>1+'Port Returns'!W109</f>
        <v>1</v>
      </c>
      <c r="W110" s="4">
        <f>1+'Port Returns'!X109</f>
        <v>1</v>
      </c>
      <c r="X110" s="4">
        <f>1+'Port Returns'!Y109</f>
        <v>1</v>
      </c>
      <c r="Y110" s="4">
        <f>1+'Port Returns'!Z109</f>
        <v>1</v>
      </c>
      <c r="Z110" s="4">
        <f>1+'Port Returns'!AA109</f>
        <v>1</v>
      </c>
    </row>
    <row r="111" spans="1:26" x14ac:dyDescent="0.35">
      <c r="A111" s="2">
        <v>1959</v>
      </c>
      <c r="B111" s="1">
        <v>1</v>
      </c>
      <c r="C111" s="4">
        <f>1+'Port Returns'!F110</f>
        <v>0.9987466376676043</v>
      </c>
      <c r="D111" s="4">
        <f>1+'Port Returns'!G110</f>
        <v>1</v>
      </c>
      <c r="E111" s="4">
        <f>1+'Port Returns'!H110</f>
        <v>1</v>
      </c>
      <c r="F111" s="4">
        <f>1+'Port Returns'!I110</f>
        <v>1</v>
      </c>
      <c r="G111" s="4">
        <f>1+'Port Returns'!J110</f>
        <v>1</v>
      </c>
      <c r="H111" s="4">
        <f>1+'Port Returns'!K110</f>
        <v>1</v>
      </c>
      <c r="I111" s="4">
        <f>1+'Port Returns'!L110</f>
        <v>1</v>
      </c>
      <c r="J111" s="4">
        <f>1+'Port Returns'!M110</f>
        <v>1</v>
      </c>
      <c r="K111" s="4">
        <f>1+'Port Returns'!N110</f>
        <v>1</v>
      </c>
      <c r="L111" s="4">
        <f>1+'Port Returns'!O110</f>
        <v>1</v>
      </c>
      <c r="M111" s="4">
        <f>1+'Port Returns'!P110</f>
        <v>1</v>
      </c>
      <c r="P111" s="2">
        <v>1959</v>
      </c>
      <c r="Q111" s="4">
        <f>1+'Port Returns'!R110</f>
        <v>1.0000991243966102</v>
      </c>
      <c r="R111" s="4">
        <f>1+'Port Returns'!S110</f>
        <v>1</v>
      </c>
      <c r="S111" s="4">
        <f>1+'Port Returns'!T110</f>
        <v>1</v>
      </c>
      <c r="T111" s="4">
        <f>1+'Port Returns'!U110</f>
        <v>1</v>
      </c>
      <c r="U111" s="4">
        <f>1+'Port Returns'!V110</f>
        <v>1</v>
      </c>
      <c r="V111" s="4">
        <f>1+'Port Returns'!W110</f>
        <v>1</v>
      </c>
      <c r="W111" s="4">
        <f>1+'Port Returns'!X110</f>
        <v>1</v>
      </c>
      <c r="X111" s="4">
        <f>1+'Port Returns'!Y110</f>
        <v>1</v>
      </c>
      <c r="Y111" s="4">
        <f>1+'Port Returns'!Z110</f>
        <v>1</v>
      </c>
      <c r="Z111" s="4">
        <f>1+'Port Returns'!AA110</f>
        <v>1</v>
      </c>
    </row>
    <row r="112" spans="1:26" x14ac:dyDescent="0.35">
      <c r="A112" s="2">
        <v>1959</v>
      </c>
      <c r="B112" s="1">
        <v>2</v>
      </c>
      <c r="C112" s="4">
        <f>1+'Port Returns'!F111</f>
        <v>1.0136947733718813</v>
      </c>
      <c r="D112" s="4">
        <f>1+'Port Returns'!G111</f>
        <v>1</v>
      </c>
      <c r="E112" s="4">
        <f>1+'Port Returns'!H111</f>
        <v>1</v>
      </c>
      <c r="F112" s="4">
        <f>1+'Port Returns'!I111</f>
        <v>1</v>
      </c>
      <c r="G112" s="4">
        <f>1+'Port Returns'!J111</f>
        <v>1</v>
      </c>
      <c r="H112" s="4">
        <f>1+'Port Returns'!K111</f>
        <v>1</v>
      </c>
      <c r="I112" s="4">
        <f>1+'Port Returns'!L111</f>
        <v>1</v>
      </c>
      <c r="J112" s="4">
        <f>1+'Port Returns'!M111</f>
        <v>1</v>
      </c>
      <c r="K112" s="4">
        <f>1+'Port Returns'!N111</f>
        <v>1</v>
      </c>
      <c r="L112" s="4">
        <f>1+'Port Returns'!O111</f>
        <v>1</v>
      </c>
      <c r="M112" s="4">
        <f>1+'Port Returns'!P111</f>
        <v>1</v>
      </c>
      <c r="P112" s="2">
        <v>1959</v>
      </c>
      <c r="Q112" s="4">
        <f>1+'Port Returns'!R111</f>
        <v>1.0171619871199467</v>
      </c>
      <c r="R112" s="4">
        <f>1+'Port Returns'!S111</f>
        <v>1</v>
      </c>
      <c r="S112" s="4">
        <f>1+'Port Returns'!T111</f>
        <v>1</v>
      </c>
      <c r="T112" s="4">
        <f>1+'Port Returns'!U111</f>
        <v>1</v>
      </c>
      <c r="U112" s="4">
        <f>1+'Port Returns'!V111</f>
        <v>1</v>
      </c>
      <c r="V112" s="4">
        <f>1+'Port Returns'!W111</f>
        <v>1</v>
      </c>
      <c r="W112" s="4">
        <f>1+'Port Returns'!X111</f>
        <v>1</v>
      </c>
      <c r="X112" s="4">
        <f>1+'Port Returns'!Y111</f>
        <v>1</v>
      </c>
      <c r="Y112" s="4">
        <f>1+'Port Returns'!Z111</f>
        <v>1</v>
      </c>
      <c r="Z112" s="4">
        <f>1+'Port Returns'!AA111</f>
        <v>1</v>
      </c>
    </row>
    <row r="113" spans="1:26" x14ac:dyDescent="0.35">
      <c r="A113" s="2">
        <v>1959</v>
      </c>
      <c r="B113" s="1">
        <v>3</v>
      </c>
      <c r="C113" s="4">
        <f>1+'Port Returns'!F112</f>
        <v>1.0216751693201043</v>
      </c>
      <c r="D113" s="4">
        <f>1+'Port Returns'!G112</f>
        <v>1</v>
      </c>
      <c r="E113" s="4">
        <f>1+'Port Returns'!H112</f>
        <v>1</v>
      </c>
      <c r="F113" s="4">
        <f>1+'Port Returns'!I112</f>
        <v>1</v>
      </c>
      <c r="G113" s="4">
        <f>1+'Port Returns'!J112</f>
        <v>1</v>
      </c>
      <c r="H113" s="4">
        <f>1+'Port Returns'!K112</f>
        <v>1</v>
      </c>
      <c r="I113" s="4">
        <f>1+'Port Returns'!L112</f>
        <v>1</v>
      </c>
      <c r="J113" s="4">
        <f>1+'Port Returns'!M112</f>
        <v>1</v>
      </c>
      <c r="K113" s="4">
        <f>1+'Port Returns'!N112</f>
        <v>1</v>
      </c>
      <c r="L113" s="4">
        <f>1+'Port Returns'!O112</f>
        <v>1</v>
      </c>
      <c r="M113" s="4">
        <f>1+'Port Returns'!P112</f>
        <v>1</v>
      </c>
      <c r="P113" s="2">
        <v>1959</v>
      </c>
      <c r="Q113" s="4">
        <f>1+'Port Returns'!R112</f>
        <v>1.0310871728960473</v>
      </c>
      <c r="R113" s="4">
        <f>1+'Port Returns'!S112</f>
        <v>1</v>
      </c>
      <c r="S113" s="4">
        <f>1+'Port Returns'!T112</f>
        <v>1</v>
      </c>
      <c r="T113" s="4">
        <f>1+'Port Returns'!U112</f>
        <v>1</v>
      </c>
      <c r="U113" s="4">
        <f>1+'Port Returns'!V112</f>
        <v>1</v>
      </c>
      <c r="V113" s="4">
        <f>1+'Port Returns'!W112</f>
        <v>1</v>
      </c>
      <c r="W113" s="4">
        <f>1+'Port Returns'!X112</f>
        <v>1</v>
      </c>
      <c r="X113" s="4">
        <f>1+'Port Returns'!Y112</f>
        <v>1</v>
      </c>
      <c r="Y113" s="4">
        <f>1+'Port Returns'!Z112</f>
        <v>1</v>
      </c>
      <c r="Z113" s="4">
        <f>1+'Port Returns'!AA112</f>
        <v>1</v>
      </c>
    </row>
    <row r="114" spans="1:26" x14ac:dyDescent="0.35">
      <c r="A114" s="2">
        <v>1959</v>
      </c>
      <c r="B114" s="1">
        <v>4</v>
      </c>
      <c r="C114" s="4">
        <f>1+'Port Returns'!F113</f>
        <v>0.9813689607769075</v>
      </c>
      <c r="D114" s="4">
        <f>1+'Port Returns'!G113</f>
        <v>1</v>
      </c>
      <c r="E114" s="4">
        <f>1+'Port Returns'!H113</f>
        <v>1</v>
      </c>
      <c r="F114" s="4">
        <f>1+'Port Returns'!I113</f>
        <v>1</v>
      </c>
      <c r="G114" s="4">
        <f>1+'Port Returns'!J113</f>
        <v>1</v>
      </c>
      <c r="H114" s="4">
        <f>1+'Port Returns'!K113</f>
        <v>1</v>
      </c>
      <c r="I114" s="4">
        <f>1+'Port Returns'!L113</f>
        <v>1</v>
      </c>
      <c r="J114" s="4">
        <f>1+'Port Returns'!M113</f>
        <v>1</v>
      </c>
      <c r="K114" s="4">
        <f>1+'Port Returns'!N113</f>
        <v>1</v>
      </c>
      <c r="L114" s="4">
        <f>1+'Port Returns'!O113</f>
        <v>1</v>
      </c>
      <c r="M114" s="4">
        <f>1+'Port Returns'!P113</f>
        <v>1</v>
      </c>
      <c r="P114" s="2">
        <v>1959</v>
      </c>
      <c r="Q114" s="4">
        <f>1+'Port Returns'!R113</f>
        <v>0.98194225246496791</v>
      </c>
      <c r="R114" s="4">
        <f>1+'Port Returns'!S113</f>
        <v>1</v>
      </c>
      <c r="S114" s="4">
        <f>1+'Port Returns'!T113</f>
        <v>1</v>
      </c>
      <c r="T114" s="4">
        <f>1+'Port Returns'!U113</f>
        <v>1</v>
      </c>
      <c r="U114" s="4">
        <f>1+'Port Returns'!V113</f>
        <v>1</v>
      </c>
      <c r="V114" s="4">
        <f>1+'Port Returns'!W113</f>
        <v>1</v>
      </c>
      <c r="W114" s="4">
        <f>1+'Port Returns'!X113</f>
        <v>1</v>
      </c>
      <c r="X114" s="4">
        <f>1+'Port Returns'!Y113</f>
        <v>1</v>
      </c>
      <c r="Y114" s="4">
        <f>1+'Port Returns'!Z113</f>
        <v>1</v>
      </c>
      <c r="Z114" s="4">
        <f>1+'Port Returns'!AA113</f>
        <v>1</v>
      </c>
    </row>
    <row r="115" spans="1:26" x14ac:dyDescent="0.35">
      <c r="A115" s="2">
        <v>1959</v>
      </c>
      <c r="B115" s="1">
        <v>5</v>
      </c>
      <c r="C115" s="4">
        <f>1+'Port Returns'!F114</f>
        <v>0.98332216439938114</v>
      </c>
      <c r="D115" s="4">
        <f>1+'Port Returns'!G114</f>
        <v>1</v>
      </c>
      <c r="E115" s="4">
        <f>1+'Port Returns'!H114</f>
        <v>1</v>
      </c>
      <c r="F115" s="4">
        <f>1+'Port Returns'!I114</f>
        <v>1</v>
      </c>
      <c r="G115" s="4">
        <f>1+'Port Returns'!J114</f>
        <v>1</v>
      </c>
      <c r="H115" s="4">
        <f>1+'Port Returns'!K114</f>
        <v>1</v>
      </c>
      <c r="I115" s="4">
        <f>1+'Port Returns'!L114</f>
        <v>1</v>
      </c>
      <c r="J115" s="4">
        <f>1+'Port Returns'!M114</f>
        <v>1</v>
      </c>
      <c r="K115" s="4">
        <f>1+'Port Returns'!N114</f>
        <v>1</v>
      </c>
      <c r="L115" s="4">
        <f>1+'Port Returns'!O114</f>
        <v>1</v>
      </c>
      <c r="M115" s="4">
        <f>1+'Port Returns'!P114</f>
        <v>1</v>
      </c>
      <c r="P115" s="2">
        <v>1959</v>
      </c>
      <c r="Q115" s="4">
        <f>1+'Port Returns'!R114</f>
        <v>0.98654823360756605</v>
      </c>
      <c r="R115" s="4">
        <f>1+'Port Returns'!S114</f>
        <v>1</v>
      </c>
      <c r="S115" s="4">
        <f>1+'Port Returns'!T114</f>
        <v>1</v>
      </c>
      <c r="T115" s="4">
        <f>1+'Port Returns'!U114</f>
        <v>1</v>
      </c>
      <c r="U115" s="4">
        <f>1+'Port Returns'!V114</f>
        <v>1</v>
      </c>
      <c r="V115" s="4">
        <f>1+'Port Returns'!W114</f>
        <v>1</v>
      </c>
      <c r="W115" s="4">
        <f>1+'Port Returns'!X114</f>
        <v>1</v>
      </c>
      <c r="X115" s="4">
        <f>1+'Port Returns'!Y114</f>
        <v>1</v>
      </c>
      <c r="Y115" s="4">
        <f>1+'Port Returns'!Z114</f>
        <v>1</v>
      </c>
      <c r="Z115" s="4">
        <f>1+'Port Returns'!AA114</f>
        <v>1</v>
      </c>
    </row>
    <row r="116" spans="1:26" x14ac:dyDescent="0.35">
      <c r="A116" s="2">
        <v>1959</v>
      </c>
      <c r="B116" s="1">
        <v>6</v>
      </c>
      <c r="C116" s="4">
        <f>1+'Port Returns'!F115</f>
        <v>0.95953639781042344</v>
      </c>
      <c r="D116" s="4">
        <f>1+'Port Returns'!G115</f>
        <v>1</v>
      </c>
      <c r="E116" s="4">
        <f>1+'Port Returns'!H115</f>
        <v>1</v>
      </c>
      <c r="F116" s="4">
        <f>1+'Port Returns'!I115</f>
        <v>1</v>
      </c>
      <c r="G116" s="4">
        <f>1+'Port Returns'!J115</f>
        <v>1</v>
      </c>
      <c r="H116" s="4">
        <f>1+'Port Returns'!K115</f>
        <v>1</v>
      </c>
      <c r="I116" s="4">
        <f>1+'Port Returns'!L115</f>
        <v>1</v>
      </c>
      <c r="J116" s="4">
        <f>1+'Port Returns'!M115</f>
        <v>1</v>
      </c>
      <c r="K116" s="4">
        <f>1+'Port Returns'!N115</f>
        <v>1</v>
      </c>
      <c r="L116" s="4">
        <f>1+'Port Returns'!O115</f>
        <v>1</v>
      </c>
      <c r="M116" s="4">
        <f>1+'Port Returns'!P115</f>
        <v>1</v>
      </c>
      <c r="P116" s="2">
        <v>1959</v>
      </c>
      <c r="Q116" s="4">
        <f>1+'Port Returns'!R115</f>
        <v>0.96855709247256561</v>
      </c>
      <c r="R116" s="4">
        <f>1+'Port Returns'!S115</f>
        <v>1</v>
      </c>
      <c r="S116" s="4">
        <f>1+'Port Returns'!T115</f>
        <v>1</v>
      </c>
      <c r="T116" s="4">
        <f>1+'Port Returns'!U115</f>
        <v>1</v>
      </c>
      <c r="U116" s="4">
        <f>1+'Port Returns'!V115</f>
        <v>1</v>
      </c>
      <c r="V116" s="4">
        <f>1+'Port Returns'!W115</f>
        <v>1</v>
      </c>
      <c r="W116" s="4">
        <f>1+'Port Returns'!X115</f>
        <v>1</v>
      </c>
      <c r="X116" s="4">
        <f>1+'Port Returns'!Y115</f>
        <v>1</v>
      </c>
      <c r="Y116" s="4">
        <f>1+'Port Returns'!Z115</f>
        <v>1</v>
      </c>
      <c r="Z116" s="4">
        <f>1+'Port Returns'!AA115</f>
        <v>1</v>
      </c>
    </row>
    <row r="117" spans="1:26" x14ac:dyDescent="0.35">
      <c r="A117" s="2">
        <v>1959</v>
      </c>
      <c r="B117" s="1">
        <v>7</v>
      </c>
      <c r="C117" s="4">
        <f>1+'Port Returns'!F116</f>
        <v>1.0316858612607804</v>
      </c>
      <c r="D117" s="4">
        <f>1+'Port Returns'!G116</f>
        <v>1</v>
      </c>
      <c r="E117" s="4">
        <f>1+'Port Returns'!H116</f>
        <v>1</v>
      </c>
      <c r="F117" s="4">
        <f>1+'Port Returns'!I116</f>
        <v>1</v>
      </c>
      <c r="G117" s="4">
        <f>1+'Port Returns'!J116</f>
        <v>1</v>
      </c>
      <c r="H117" s="4">
        <f>1+'Port Returns'!K116</f>
        <v>1</v>
      </c>
      <c r="I117" s="4">
        <f>1+'Port Returns'!L116</f>
        <v>1</v>
      </c>
      <c r="J117" s="4">
        <f>1+'Port Returns'!M116</f>
        <v>1</v>
      </c>
      <c r="K117" s="4">
        <f>1+'Port Returns'!N116</f>
        <v>1</v>
      </c>
      <c r="L117" s="4">
        <f>1+'Port Returns'!O116</f>
        <v>1</v>
      </c>
      <c r="M117" s="4">
        <f>1+'Port Returns'!P116</f>
        <v>1</v>
      </c>
      <c r="P117" s="2">
        <v>1959</v>
      </c>
      <c r="Q117" s="4">
        <f>1+'Port Returns'!R116</f>
        <v>1.0329691004297725</v>
      </c>
      <c r="R117" s="4">
        <f>1+'Port Returns'!S116</f>
        <v>1</v>
      </c>
      <c r="S117" s="4">
        <f>1+'Port Returns'!T116</f>
        <v>1</v>
      </c>
      <c r="T117" s="4">
        <f>1+'Port Returns'!U116</f>
        <v>1</v>
      </c>
      <c r="U117" s="4">
        <f>1+'Port Returns'!V116</f>
        <v>1</v>
      </c>
      <c r="V117" s="4">
        <f>1+'Port Returns'!W116</f>
        <v>1</v>
      </c>
      <c r="W117" s="4">
        <f>1+'Port Returns'!X116</f>
        <v>1</v>
      </c>
      <c r="X117" s="4">
        <f>1+'Port Returns'!Y116</f>
        <v>1</v>
      </c>
      <c r="Y117" s="4">
        <f>1+'Port Returns'!Z116</f>
        <v>1</v>
      </c>
      <c r="Z117" s="4">
        <f>1+'Port Returns'!AA116</f>
        <v>1</v>
      </c>
    </row>
    <row r="118" spans="1:26" x14ac:dyDescent="0.35">
      <c r="A118" s="2">
        <v>1959</v>
      </c>
      <c r="B118" s="1">
        <v>8</v>
      </c>
      <c r="C118" s="4">
        <f>1+'Port Returns'!F117</f>
        <v>1.0085326475320266</v>
      </c>
      <c r="D118" s="4">
        <f>1+'Port Returns'!G117</f>
        <v>1</v>
      </c>
      <c r="E118" s="4">
        <f>1+'Port Returns'!H117</f>
        <v>1</v>
      </c>
      <c r="F118" s="4">
        <f>1+'Port Returns'!I117</f>
        <v>1</v>
      </c>
      <c r="G118" s="4">
        <f>1+'Port Returns'!J117</f>
        <v>1</v>
      </c>
      <c r="H118" s="4">
        <f>1+'Port Returns'!K117</f>
        <v>1</v>
      </c>
      <c r="I118" s="4">
        <f>1+'Port Returns'!L117</f>
        <v>1</v>
      </c>
      <c r="J118" s="4">
        <f>1+'Port Returns'!M117</f>
        <v>1</v>
      </c>
      <c r="K118" s="4">
        <f>1+'Port Returns'!N117</f>
        <v>1</v>
      </c>
      <c r="L118" s="4">
        <f>1+'Port Returns'!O117</f>
        <v>1</v>
      </c>
      <c r="M118" s="4">
        <f>1+'Port Returns'!P117</f>
        <v>1</v>
      </c>
      <c r="P118" s="2">
        <v>1959</v>
      </c>
      <c r="Q118" s="4">
        <f>1+'Port Returns'!R117</f>
        <v>1.0112136585541445</v>
      </c>
      <c r="R118" s="4">
        <f>1+'Port Returns'!S117</f>
        <v>1</v>
      </c>
      <c r="S118" s="4">
        <f>1+'Port Returns'!T117</f>
        <v>1</v>
      </c>
      <c r="T118" s="4">
        <f>1+'Port Returns'!U117</f>
        <v>1</v>
      </c>
      <c r="U118" s="4">
        <f>1+'Port Returns'!V117</f>
        <v>1</v>
      </c>
      <c r="V118" s="4">
        <f>1+'Port Returns'!W117</f>
        <v>1</v>
      </c>
      <c r="W118" s="4">
        <f>1+'Port Returns'!X117</f>
        <v>1</v>
      </c>
      <c r="X118" s="4">
        <f>1+'Port Returns'!Y117</f>
        <v>1</v>
      </c>
      <c r="Y118" s="4">
        <f>1+'Port Returns'!Z117</f>
        <v>1</v>
      </c>
      <c r="Z118" s="4">
        <f>1+'Port Returns'!AA117</f>
        <v>1</v>
      </c>
    </row>
    <row r="119" spans="1:26" x14ac:dyDescent="0.35">
      <c r="A119" s="2">
        <v>1959</v>
      </c>
      <c r="B119" s="1">
        <v>9</v>
      </c>
      <c r="C119" s="4">
        <f>1+'Port Returns'!F118</f>
        <v>0.95836621605197658</v>
      </c>
      <c r="D119" s="4">
        <f>1+'Port Returns'!G118</f>
        <v>1</v>
      </c>
      <c r="E119" s="4">
        <f>1+'Port Returns'!H118</f>
        <v>1</v>
      </c>
      <c r="F119" s="4">
        <f>1+'Port Returns'!I118</f>
        <v>1</v>
      </c>
      <c r="G119" s="4">
        <f>1+'Port Returns'!J118</f>
        <v>1</v>
      </c>
      <c r="H119" s="4">
        <f>1+'Port Returns'!K118</f>
        <v>1</v>
      </c>
      <c r="I119" s="4">
        <f>1+'Port Returns'!L118</f>
        <v>1</v>
      </c>
      <c r="J119" s="4">
        <f>1+'Port Returns'!M118</f>
        <v>1</v>
      </c>
      <c r="K119" s="4">
        <f>1+'Port Returns'!N118</f>
        <v>1</v>
      </c>
      <c r="L119" s="4">
        <f>1+'Port Returns'!O118</f>
        <v>1</v>
      </c>
      <c r="M119" s="4">
        <f>1+'Port Returns'!P118</f>
        <v>1</v>
      </c>
      <c r="P119" s="2">
        <v>1959</v>
      </c>
      <c r="Q119" s="4">
        <f>1+'Port Returns'!R118</f>
        <v>0.96901619371303638</v>
      </c>
      <c r="R119" s="4">
        <f>1+'Port Returns'!S118</f>
        <v>1</v>
      </c>
      <c r="S119" s="4">
        <f>1+'Port Returns'!T118</f>
        <v>1</v>
      </c>
      <c r="T119" s="4">
        <f>1+'Port Returns'!U118</f>
        <v>1</v>
      </c>
      <c r="U119" s="4">
        <f>1+'Port Returns'!V118</f>
        <v>1</v>
      </c>
      <c r="V119" s="4">
        <f>1+'Port Returns'!W118</f>
        <v>1</v>
      </c>
      <c r="W119" s="4">
        <f>1+'Port Returns'!X118</f>
        <v>1</v>
      </c>
      <c r="X119" s="4">
        <f>1+'Port Returns'!Y118</f>
        <v>1</v>
      </c>
      <c r="Y119" s="4">
        <f>1+'Port Returns'!Z118</f>
        <v>1</v>
      </c>
      <c r="Z119" s="4">
        <f>1+'Port Returns'!AA118</f>
        <v>1</v>
      </c>
    </row>
    <row r="120" spans="1:26" x14ac:dyDescent="0.35">
      <c r="A120" s="2">
        <v>1959</v>
      </c>
      <c r="B120" s="1">
        <v>10</v>
      </c>
      <c r="C120" s="4">
        <f>1+'Port Returns'!F119</f>
        <v>0.99547566111786601</v>
      </c>
      <c r="D120" s="4">
        <f>1+'Port Returns'!G119</f>
        <v>1</v>
      </c>
      <c r="E120" s="4">
        <f>1+'Port Returns'!H119</f>
        <v>1</v>
      </c>
      <c r="F120" s="4">
        <f>1+'Port Returns'!I119</f>
        <v>1</v>
      </c>
      <c r="G120" s="4">
        <f>1+'Port Returns'!J119</f>
        <v>1</v>
      </c>
      <c r="H120" s="4">
        <f>1+'Port Returns'!K119</f>
        <v>1</v>
      </c>
      <c r="I120" s="4">
        <f>1+'Port Returns'!L119</f>
        <v>1</v>
      </c>
      <c r="J120" s="4">
        <f>1+'Port Returns'!M119</f>
        <v>1</v>
      </c>
      <c r="K120" s="4">
        <f>1+'Port Returns'!N119</f>
        <v>1</v>
      </c>
      <c r="L120" s="4">
        <f>1+'Port Returns'!O119</f>
        <v>1</v>
      </c>
      <c r="M120" s="4">
        <f>1+'Port Returns'!P119</f>
        <v>1</v>
      </c>
      <c r="P120" s="2">
        <v>1959</v>
      </c>
      <c r="Q120" s="4">
        <f>1+'Port Returns'!R119</f>
        <v>0.99676387320437343</v>
      </c>
      <c r="R120" s="4">
        <f>1+'Port Returns'!S119</f>
        <v>1</v>
      </c>
      <c r="S120" s="4">
        <f>1+'Port Returns'!T119</f>
        <v>1</v>
      </c>
      <c r="T120" s="4">
        <f>1+'Port Returns'!U119</f>
        <v>1</v>
      </c>
      <c r="U120" s="4">
        <f>1+'Port Returns'!V119</f>
        <v>1</v>
      </c>
      <c r="V120" s="4">
        <f>1+'Port Returns'!W119</f>
        <v>1</v>
      </c>
      <c r="W120" s="4">
        <f>1+'Port Returns'!X119</f>
        <v>1</v>
      </c>
      <c r="X120" s="4">
        <f>1+'Port Returns'!Y119</f>
        <v>1</v>
      </c>
      <c r="Y120" s="4">
        <f>1+'Port Returns'!Z119</f>
        <v>1</v>
      </c>
      <c r="Z120" s="4">
        <f>1+'Port Returns'!AA119</f>
        <v>1</v>
      </c>
    </row>
    <row r="121" spans="1:26" x14ac:dyDescent="0.35">
      <c r="A121" s="2">
        <v>1959</v>
      </c>
      <c r="B121" s="1">
        <v>11</v>
      </c>
      <c r="C121" s="4">
        <f>1+'Port Returns'!F120</f>
        <v>0.99004322410560497</v>
      </c>
      <c r="D121" s="4">
        <f>1+'Port Returns'!G120</f>
        <v>1</v>
      </c>
      <c r="E121" s="4">
        <f>1+'Port Returns'!H120</f>
        <v>1</v>
      </c>
      <c r="F121" s="4">
        <f>1+'Port Returns'!I120</f>
        <v>1</v>
      </c>
      <c r="G121" s="4">
        <f>1+'Port Returns'!J120</f>
        <v>1</v>
      </c>
      <c r="H121" s="4">
        <f>1+'Port Returns'!K120</f>
        <v>1</v>
      </c>
      <c r="I121" s="4">
        <f>1+'Port Returns'!L120</f>
        <v>1</v>
      </c>
      <c r="J121" s="4">
        <f>1+'Port Returns'!M120</f>
        <v>1</v>
      </c>
      <c r="K121" s="4">
        <f>1+'Port Returns'!N120</f>
        <v>1</v>
      </c>
      <c r="L121" s="4">
        <f>1+'Port Returns'!O120</f>
        <v>1</v>
      </c>
      <c r="M121" s="4">
        <f>1+'Port Returns'!P120</f>
        <v>1</v>
      </c>
      <c r="P121" s="2">
        <v>1959</v>
      </c>
      <c r="Q121" s="4">
        <f>1+'Port Returns'!R120</f>
        <v>0.99445803154198964</v>
      </c>
      <c r="R121" s="4">
        <f>1+'Port Returns'!S120</f>
        <v>1</v>
      </c>
      <c r="S121" s="4">
        <f>1+'Port Returns'!T120</f>
        <v>1</v>
      </c>
      <c r="T121" s="4">
        <f>1+'Port Returns'!U120</f>
        <v>1</v>
      </c>
      <c r="U121" s="4">
        <f>1+'Port Returns'!V120</f>
        <v>1</v>
      </c>
      <c r="V121" s="4">
        <f>1+'Port Returns'!W120</f>
        <v>1</v>
      </c>
      <c r="W121" s="4">
        <f>1+'Port Returns'!X120</f>
        <v>1</v>
      </c>
      <c r="X121" s="4">
        <f>1+'Port Returns'!Y120</f>
        <v>1</v>
      </c>
      <c r="Y121" s="4">
        <f>1+'Port Returns'!Z120</f>
        <v>1</v>
      </c>
      <c r="Z121" s="4">
        <f>1+'Port Returns'!AA120</f>
        <v>1</v>
      </c>
    </row>
    <row r="122" spans="1:26" x14ac:dyDescent="0.35">
      <c r="A122" s="2">
        <v>1959</v>
      </c>
      <c r="B122" s="1">
        <v>12</v>
      </c>
      <c r="C122" s="4">
        <f>1+'Port Returns'!F121</f>
        <v>1.0197541214699475</v>
      </c>
      <c r="D122" s="4">
        <f>1+'Port Returns'!G121</f>
        <v>1</v>
      </c>
      <c r="E122" s="4">
        <f>1+'Port Returns'!H121</f>
        <v>1</v>
      </c>
      <c r="F122" s="4">
        <f>1+'Port Returns'!I121</f>
        <v>1</v>
      </c>
      <c r="G122" s="4">
        <f>1+'Port Returns'!J121</f>
        <v>1</v>
      </c>
      <c r="H122" s="4">
        <f>1+'Port Returns'!K121</f>
        <v>1</v>
      </c>
      <c r="I122" s="4">
        <f>1+'Port Returns'!L121</f>
        <v>1</v>
      </c>
      <c r="J122" s="4">
        <f>1+'Port Returns'!M121</f>
        <v>1</v>
      </c>
      <c r="K122" s="4">
        <f>1+'Port Returns'!N121</f>
        <v>1</v>
      </c>
      <c r="L122" s="4">
        <f>1+'Port Returns'!O121</f>
        <v>1</v>
      </c>
      <c r="M122" s="4">
        <f>1+'Port Returns'!P121</f>
        <v>1</v>
      </c>
      <c r="P122" s="2">
        <v>1959</v>
      </c>
      <c r="Q122" s="4">
        <f>1+'Port Returns'!R121</f>
        <v>1.0284062124740987</v>
      </c>
      <c r="R122" s="4">
        <f>1+'Port Returns'!S121</f>
        <v>1</v>
      </c>
      <c r="S122" s="4">
        <f>1+'Port Returns'!T121</f>
        <v>1</v>
      </c>
      <c r="T122" s="4">
        <f>1+'Port Returns'!U121</f>
        <v>1</v>
      </c>
      <c r="U122" s="4">
        <f>1+'Port Returns'!V121</f>
        <v>1</v>
      </c>
      <c r="V122" s="4">
        <f>1+'Port Returns'!W121</f>
        <v>1</v>
      </c>
      <c r="W122" s="4">
        <f>1+'Port Returns'!X121</f>
        <v>1</v>
      </c>
      <c r="X122" s="4">
        <f>1+'Port Returns'!Y121</f>
        <v>1</v>
      </c>
      <c r="Y122" s="4">
        <f>1+'Port Returns'!Z121</f>
        <v>1</v>
      </c>
      <c r="Z122" s="4">
        <f>1+'Port Returns'!AA121</f>
        <v>1</v>
      </c>
    </row>
    <row r="123" spans="1:26" x14ac:dyDescent="0.35">
      <c r="A123" s="2">
        <v>1960</v>
      </c>
      <c r="B123" s="1">
        <v>1</v>
      </c>
      <c r="C123" s="4">
        <f>1+'Port Returns'!F122</f>
        <v>0.97763588298759785</v>
      </c>
      <c r="D123" s="4">
        <f>1+'Port Returns'!G122</f>
        <v>1</v>
      </c>
      <c r="E123" s="4">
        <f>1+'Port Returns'!H122</f>
        <v>1</v>
      </c>
      <c r="F123" s="4">
        <f>1+'Port Returns'!I122</f>
        <v>1</v>
      </c>
      <c r="G123" s="4">
        <f>1+'Port Returns'!J122</f>
        <v>1</v>
      </c>
      <c r="H123" s="4">
        <f>1+'Port Returns'!K122</f>
        <v>1</v>
      </c>
      <c r="I123" s="4">
        <f>1+'Port Returns'!L122</f>
        <v>1</v>
      </c>
      <c r="J123" s="4">
        <f>1+'Port Returns'!M122</f>
        <v>1</v>
      </c>
      <c r="K123" s="4">
        <f>1+'Port Returns'!N122</f>
        <v>1</v>
      </c>
      <c r="L123" s="4">
        <f>1+'Port Returns'!O122</f>
        <v>1</v>
      </c>
      <c r="M123" s="4">
        <f>1+'Port Returns'!P122</f>
        <v>1</v>
      </c>
      <c r="P123" s="2">
        <v>1960</v>
      </c>
      <c r="Q123" s="4">
        <f>1+'Port Returns'!R122</f>
        <v>0.97884033833434347</v>
      </c>
      <c r="R123" s="4">
        <f>1+'Port Returns'!S122</f>
        <v>1</v>
      </c>
      <c r="S123" s="4">
        <f>1+'Port Returns'!T122</f>
        <v>1</v>
      </c>
      <c r="T123" s="4">
        <f>1+'Port Returns'!U122</f>
        <v>1</v>
      </c>
      <c r="U123" s="4">
        <f>1+'Port Returns'!V122</f>
        <v>1</v>
      </c>
      <c r="V123" s="4">
        <f>1+'Port Returns'!W122</f>
        <v>1</v>
      </c>
      <c r="W123" s="4">
        <f>1+'Port Returns'!X122</f>
        <v>1</v>
      </c>
      <c r="X123" s="4">
        <f>1+'Port Returns'!Y122</f>
        <v>1</v>
      </c>
      <c r="Y123" s="4">
        <f>1+'Port Returns'!Z122</f>
        <v>1</v>
      </c>
      <c r="Z123" s="4">
        <f>1+'Port Returns'!AA122</f>
        <v>1</v>
      </c>
    </row>
    <row r="124" spans="1:26" x14ac:dyDescent="0.35">
      <c r="A124" s="2">
        <v>1960</v>
      </c>
      <c r="B124" s="1">
        <v>2</v>
      </c>
      <c r="C124" s="4">
        <f>1+'Port Returns'!F123</f>
        <v>1.0125574835145086</v>
      </c>
      <c r="D124" s="4">
        <f>1+'Port Returns'!G123</f>
        <v>1</v>
      </c>
      <c r="E124" s="4">
        <f>1+'Port Returns'!H123</f>
        <v>1</v>
      </c>
      <c r="F124" s="4">
        <f>1+'Port Returns'!I123</f>
        <v>1</v>
      </c>
      <c r="G124" s="4">
        <f>1+'Port Returns'!J123</f>
        <v>1</v>
      </c>
      <c r="H124" s="4">
        <f>1+'Port Returns'!K123</f>
        <v>1</v>
      </c>
      <c r="I124" s="4">
        <f>1+'Port Returns'!L123</f>
        <v>1</v>
      </c>
      <c r="J124" s="4">
        <f>1+'Port Returns'!M123</f>
        <v>1</v>
      </c>
      <c r="K124" s="4">
        <f>1+'Port Returns'!N123</f>
        <v>1</v>
      </c>
      <c r="L124" s="4">
        <f>1+'Port Returns'!O123</f>
        <v>1</v>
      </c>
      <c r="M124" s="4">
        <f>1+'Port Returns'!P123</f>
        <v>1</v>
      </c>
      <c r="P124" s="2">
        <v>1960</v>
      </c>
      <c r="Q124" s="4">
        <f>1+'Port Returns'!R123</f>
        <v>1.0154749538941348</v>
      </c>
      <c r="R124" s="4">
        <f>1+'Port Returns'!S123</f>
        <v>1</v>
      </c>
      <c r="S124" s="4">
        <f>1+'Port Returns'!T123</f>
        <v>1</v>
      </c>
      <c r="T124" s="4">
        <f>1+'Port Returns'!U123</f>
        <v>1</v>
      </c>
      <c r="U124" s="4">
        <f>1+'Port Returns'!V123</f>
        <v>1</v>
      </c>
      <c r="V124" s="4">
        <f>1+'Port Returns'!W123</f>
        <v>1</v>
      </c>
      <c r="W124" s="4">
        <f>1+'Port Returns'!X123</f>
        <v>1</v>
      </c>
      <c r="X124" s="4">
        <f>1+'Port Returns'!Y123</f>
        <v>1</v>
      </c>
      <c r="Y124" s="4">
        <f>1+'Port Returns'!Z123</f>
        <v>1</v>
      </c>
      <c r="Z124" s="4">
        <f>1+'Port Returns'!AA123</f>
        <v>1</v>
      </c>
    </row>
    <row r="125" spans="1:26" x14ac:dyDescent="0.35">
      <c r="A125" s="2">
        <v>1960</v>
      </c>
      <c r="B125" s="1">
        <v>3</v>
      </c>
      <c r="C125" s="4">
        <f>1+'Port Returns'!F124</f>
        <v>1.0133305861012936</v>
      </c>
      <c r="D125" s="4">
        <f>1+'Port Returns'!G124</f>
        <v>1</v>
      </c>
      <c r="E125" s="4">
        <f>1+'Port Returns'!H124</f>
        <v>1</v>
      </c>
      <c r="F125" s="4">
        <f>1+'Port Returns'!I124</f>
        <v>1</v>
      </c>
      <c r="G125" s="4">
        <f>1+'Port Returns'!J124</f>
        <v>1</v>
      </c>
      <c r="H125" s="4">
        <f>1+'Port Returns'!K124</f>
        <v>1</v>
      </c>
      <c r="I125" s="4">
        <f>1+'Port Returns'!L124</f>
        <v>1</v>
      </c>
      <c r="J125" s="4">
        <f>1+'Port Returns'!M124</f>
        <v>1</v>
      </c>
      <c r="K125" s="4">
        <f>1+'Port Returns'!N124</f>
        <v>1</v>
      </c>
      <c r="L125" s="4">
        <f>1+'Port Returns'!O124</f>
        <v>1</v>
      </c>
      <c r="M125" s="4">
        <f>1+'Port Returns'!P124</f>
        <v>1</v>
      </c>
      <c r="P125" s="2">
        <v>1960</v>
      </c>
      <c r="Q125" s="4">
        <f>1+'Port Returns'!R124</f>
        <v>1.0236313240181327</v>
      </c>
      <c r="R125" s="4">
        <f>1+'Port Returns'!S124</f>
        <v>1</v>
      </c>
      <c r="S125" s="4">
        <f>1+'Port Returns'!T124</f>
        <v>1</v>
      </c>
      <c r="T125" s="4">
        <f>1+'Port Returns'!U124</f>
        <v>1</v>
      </c>
      <c r="U125" s="4">
        <f>1+'Port Returns'!V124</f>
        <v>1</v>
      </c>
      <c r="V125" s="4">
        <f>1+'Port Returns'!W124</f>
        <v>1</v>
      </c>
      <c r="W125" s="4">
        <f>1+'Port Returns'!X124</f>
        <v>1</v>
      </c>
      <c r="X125" s="4">
        <f>1+'Port Returns'!Y124</f>
        <v>1</v>
      </c>
      <c r="Y125" s="4">
        <f>1+'Port Returns'!Z124</f>
        <v>1</v>
      </c>
      <c r="Z125" s="4">
        <f>1+'Port Returns'!AA124</f>
        <v>1</v>
      </c>
    </row>
    <row r="126" spans="1:26" x14ac:dyDescent="0.35">
      <c r="A126" s="2">
        <v>1960</v>
      </c>
      <c r="B126" s="1">
        <v>4</v>
      </c>
      <c r="C126" s="4">
        <f>1+'Port Returns'!F125</f>
        <v>0.99897348907990613</v>
      </c>
      <c r="D126" s="4">
        <f>1+'Port Returns'!G125</f>
        <v>1</v>
      </c>
      <c r="E126" s="4">
        <f>1+'Port Returns'!H125</f>
        <v>1</v>
      </c>
      <c r="F126" s="4">
        <f>1+'Port Returns'!I125</f>
        <v>1</v>
      </c>
      <c r="G126" s="4">
        <f>1+'Port Returns'!J125</f>
        <v>1</v>
      </c>
      <c r="H126" s="4">
        <f>1+'Port Returns'!K125</f>
        <v>1</v>
      </c>
      <c r="I126" s="4">
        <f>1+'Port Returns'!L125</f>
        <v>1</v>
      </c>
      <c r="J126" s="4">
        <f>1+'Port Returns'!M125</f>
        <v>1</v>
      </c>
      <c r="K126" s="4">
        <f>1+'Port Returns'!N125</f>
        <v>1</v>
      </c>
      <c r="L126" s="4">
        <f>1+'Port Returns'!O125</f>
        <v>1</v>
      </c>
      <c r="M126" s="4">
        <f>1+'Port Returns'!P125</f>
        <v>1</v>
      </c>
      <c r="P126" s="2">
        <v>1960</v>
      </c>
      <c r="Q126" s="4">
        <f>1+'Port Returns'!R125</f>
        <v>1.0001478144168632</v>
      </c>
      <c r="R126" s="4">
        <f>1+'Port Returns'!S125</f>
        <v>1</v>
      </c>
      <c r="S126" s="4">
        <f>1+'Port Returns'!T125</f>
        <v>1</v>
      </c>
      <c r="T126" s="4">
        <f>1+'Port Returns'!U125</f>
        <v>1</v>
      </c>
      <c r="U126" s="4">
        <f>1+'Port Returns'!V125</f>
        <v>1</v>
      </c>
      <c r="V126" s="4">
        <f>1+'Port Returns'!W125</f>
        <v>1</v>
      </c>
      <c r="W126" s="4">
        <f>1+'Port Returns'!X125</f>
        <v>1</v>
      </c>
      <c r="X126" s="4">
        <f>1+'Port Returns'!Y125</f>
        <v>1</v>
      </c>
      <c r="Y126" s="4">
        <f>1+'Port Returns'!Z125</f>
        <v>1</v>
      </c>
      <c r="Z126" s="4">
        <f>1+'Port Returns'!AA125</f>
        <v>1</v>
      </c>
    </row>
    <row r="127" spans="1:26" x14ac:dyDescent="0.35">
      <c r="A127" s="2">
        <v>1960</v>
      </c>
      <c r="B127" s="1">
        <v>5</v>
      </c>
      <c r="C127" s="4">
        <f>1+'Port Returns'!F126</f>
        <v>0.99680847691247443</v>
      </c>
      <c r="D127" s="4">
        <f>1+'Port Returns'!G126</f>
        <v>1</v>
      </c>
      <c r="E127" s="4">
        <f>1+'Port Returns'!H126</f>
        <v>1</v>
      </c>
      <c r="F127" s="4">
        <f>1+'Port Returns'!I126</f>
        <v>1</v>
      </c>
      <c r="G127" s="4">
        <f>1+'Port Returns'!J126</f>
        <v>1</v>
      </c>
      <c r="H127" s="4">
        <f>1+'Port Returns'!K126</f>
        <v>1</v>
      </c>
      <c r="I127" s="4">
        <f>1+'Port Returns'!L126</f>
        <v>1</v>
      </c>
      <c r="J127" s="4">
        <f>1+'Port Returns'!M126</f>
        <v>1</v>
      </c>
      <c r="K127" s="4">
        <f>1+'Port Returns'!N126</f>
        <v>1</v>
      </c>
      <c r="L127" s="4">
        <f>1+'Port Returns'!O126</f>
        <v>1</v>
      </c>
      <c r="M127" s="4">
        <f>1+'Port Returns'!P126</f>
        <v>1</v>
      </c>
      <c r="P127" s="2">
        <v>1960</v>
      </c>
      <c r="Q127" s="4">
        <f>1+'Port Returns'!R126</f>
        <v>1.0003940128315307</v>
      </c>
      <c r="R127" s="4">
        <f>1+'Port Returns'!S126</f>
        <v>1</v>
      </c>
      <c r="S127" s="4">
        <f>1+'Port Returns'!T126</f>
        <v>1</v>
      </c>
      <c r="T127" s="4">
        <f>1+'Port Returns'!U126</f>
        <v>1</v>
      </c>
      <c r="U127" s="4">
        <f>1+'Port Returns'!V126</f>
        <v>1</v>
      </c>
      <c r="V127" s="4">
        <f>1+'Port Returns'!W126</f>
        <v>1</v>
      </c>
      <c r="W127" s="4">
        <f>1+'Port Returns'!X126</f>
        <v>1</v>
      </c>
      <c r="X127" s="4">
        <f>1+'Port Returns'!Y126</f>
        <v>1</v>
      </c>
      <c r="Y127" s="4">
        <f>1+'Port Returns'!Z126</f>
        <v>1</v>
      </c>
      <c r="Z127" s="4">
        <f>1+'Port Returns'!AA126</f>
        <v>1</v>
      </c>
    </row>
    <row r="128" spans="1:26" x14ac:dyDescent="0.35">
      <c r="A128" s="2">
        <v>1960</v>
      </c>
      <c r="B128" s="1">
        <v>6</v>
      </c>
      <c r="C128" s="4">
        <f>1+'Port Returns'!F127</f>
        <v>1.0722936514896535</v>
      </c>
      <c r="D128" s="4">
        <f>1+'Port Returns'!G127</f>
        <v>1</v>
      </c>
      <c r="E128" s="4">
        <f>1+'Port Returns'!H127</f>
        <v>1</v>
      </c>
      <c r="F128" s="4">
        <f>1+'Port Returns'!I127</f>
        <v>1</v>
      </c>
      <c r="G128" s="4">
        <f>1+'Port Returns'!J127</f>
        <v>1</v>
      </c>
      <c r="H128" s="4">
        <f>1+'Port Returns'!K127</f>
        <v>1</v>
      </c>
      <c r="I128" s="4">
        <f>1+'Port Returns'!L127</f>
        <v>1</v>
      </c>
      <c r="J128" s="4">
        <f>1+'Port Returns'!M127</f>
        <v>1</v>
      </c>
      <c r="K128" s="4">
        <f>1+'Port Returns'!N127</f>
        <v>1</v>
      </c>
      <c r="L128" s="4">
        <f>1+'Port Returns'!O127</f>
        <v>1</v>
      </c>
      <c r="M128" s="4">
        <f>1+'Port Returns'!P127</f>
        <v>1</v>
      </c>
      <c r="P128" s="2">
        <v>1960</v>
      </c>
      <c r="Q128" s="4">
        <f>1+'Port Returns'!R127</f>
        <v>1.0818706342904347</v>
      </c>
      <c r="R128" s="4">
        <f>1+'Port Returns'!S127</f>
        <v>1</v>
      </c>
      <c r="S128" s="4">
        <f>1+'Port Returns'!T127</f>
        <v>1</v>
      </c>
      <c r="T128" s="4">
        <f>1+'Port Returns'!U127</f>
        <v>1</v>
      </c>
      <c r="U128" s="4">
        <f>1+'Port Returns'!V127</f>
        <v>1</v>
      </c>
      <c r="V128" s="4">
        <f>1+'Port Returns'!W127</f>
        <v>1</v>
      </c>
      <c r="W128" s="4">
        <f>1+'Port Returns'!X127</f>
        <v>1</v>
      </c>
      <c r="X128" s="4">
        <f>1+'Port Returns'!Y127</f>
        <v>1</v>
      </c>
      <c r="Y128" s="4">
        <f>1+'Port Returns'!Z127</f>
        <v>1</v>
      </c>
      <c r="Z128" s="4">
        <f>1+'Port Returns'!AA127</f>
        <v>1</v>
      </c>
    </row>
    <row r="129" spans="1:26" x14ac:dyDescent="0.35">
      <c r="A129" s="2">
        <v>1960</v>
      </c>
      <c r="B129" s="1">
        <v>7</v>
      </c>
      <c r="C129" s="4">
        <f>1+'Port Returns'!F128</f>
        <v>0.99839910734660731</v>
      </c>
      <c r="D129" s="4">
        <f>1+'Port Returns'!G128</f>
        <v>1</v>
      </c>
      <c r="E129" s="4">
        <f>1+'Port Returns'!H128</f>
        <v>1</v>
      </c>
      <c r="F129" s="4">
        <f>1+'Port Returns'!I128</f>
        <v>1</v>
      </c>
      <c r="G129" s="4">
        <f>1+'Port Returns'!J128</f>
        <v>1</v>
      </c>
      <c r="H129" s="4">
        <f>1+'Port Returns'!K128</f>
        <v>1</v>
      </c>
      <c r="I129" s="4">
        <f>1+'Port Returns'!L128</f>
        <v>1</v>
      </c>
      <c r="J129" s="4">
        <f>1+'Port Returns'!M128</f>
        <v>1</v>
      </c>
      <c r="K129" s="4">
        <f>1+'Port Returns'!N128</f>
        <v>1</v>
      </c>
      <c r="L129" s="4">
        <f>1+'Port Returns'!O128</f>
        <v>1</v>
      </c>
      <c r="M129" s="4">
        <f>1+'Port Returns'!P128</f>
        <v>1</v>
      </c>
      <c r="P129" s="2">
        <v>1960</v>
      </c>
      <c r="Q129" s="4">
        <f>1+'Port Returns'!R128</f>
        <v>0.99993210335039262</v>
      </c>
      <c r="R129" s="4">
        <f>1+'Port Returns'!S128</f>
        <v>1</v>
      </c>
      <c r="S129" s="4">
        <f>1+'Port Returns'!T128</f>
        <v>1</v>
      </c>
      <c r="T129" s="4">
        <f>1+'Port Returns'!U128</f>
        <v>1</v>
      </c>
      <c r="U129" s="4">
        <f>1+'Port Returns'!V128</f>
        <v>1</v>
      </c>
      <c r="V129" s="4">
        <f>1+'Port Returns'!W128</f>
        <v>1</v>
      </c>
      <c r="W129" s="4">
        <f>1+'Port Returns'!X128</f>
        <v>1</v>
      </c>
      <c r="X129" s="4">
        <f>1+'Port Returns'!Y128</f>
        <v>1</v>
      </c>
      <c r="Y129" s="4">
        <f>1+'Port Returns'!Z128</f>
        <v>1</v>
      </c>
      <c r="Z129" s="4">
        <f>1+'Port Returns'!AA128</f>
        <v>1</v>
      </c>
    </row>
    <row r="130" spans="1:26" x14ac:dyDescent="0.35">
      <c r="A130" s="2">
        <v>1960</v>
      </c>
      <c r="B130" s="1">
        <v>8</v>
      </c>
      <c r="C130" s="4">
        <f>1+'Port Returns'!F129</f>
        <v>1.031277273154902</v>
      </c>
      <c r="D130" s="4">
        <f>1+'Port Returns'!G129</f>
        <v>1</v>
      </c>
      <c r="E130" s="4">
        <f>1+'Port Returns'!H129</f>
        <v>1</v>
      </c>
      <c r="F130" s="4">
        <f>1+'Port Returns'!I129</f>
        <v>1</v>
      </c>
      <c r="G130" s="4">
        <f>1+'Port Returns'!J129</f>
        <v>1</v>
      </c>
      <c r="H130" s="4">
        <f>1+'Port Returns'!K129</f>
        <v>1</v>
      </c>
      <c r="I130" s="4">
        <f>1+'Port Returns'!L129</f>
        <v>1</v>
      </c>
      <c r="J130" s="4">
        <f>1+'Port Returns'!M129</f>
        <v>1</v>
      </c>
      <c r="K130" s="4">
        <f>1+'Port Returns'!N129</f>
        <v>1</v>
      </c>
      <c r="L130" s="4">
        <f>1+'Port Returns'!O129</f>
        <v>1</v>
      </c>
      <c r="M130" s="4">
        <f>1+'Port Returns'!P129</f>
        <v>1</v>
      </c>
      <c r="P130" s="2">
        <v>1960</v>
      </c>
      <c r="Q130" s="4">
        <f>1+'Port Returns'!R129</f>
        <v>1.0350350924567735</v>
      </c>
      <c r="R130" s="4">
        <f>1+'Port Returns'!S129</f>
        <v>1</v>
      </c>
      <c r="S130" s="4">
        <f>1+'Port Returns'!T129</f>
        <v>1</v>
      </c>
      <c r="T130" s="4">
        <f>1+'Port Returns'!U129</f>
        <v>1</v>
      </c>
      <c r="U130" s="4">
        <f>1+'Port Returns'!V129</f>
        <v>1</v>
      </c>
      <c r="V130" s="4">
        <f>1+'Port Returns'!W129</f>
        <v>1</v>
      </c>
      <c r="W130" s="4">
        <f>1+'Port Returns'!X129</f>
        <v>1</v>
      </c>
      <c r="X130" s="4">
        <f>1+'Port Returns'!Y129</f>
        <v>1</v>
      </c>
      <c r="Y130" s="4">
        <f>1+'Port Returns'!Z129</f>
        <v>1</v>
      </c>
      <c r="Z130" s="4">
        <f>1+'Port Returns'!AA129</f>
        <v>1</v>
      </c>
    </row>
    <row r="131" spans="1:26" x14ac:dyDescent="0.35">
      <c r="A131" s="2">
        <v>1960</v>
      </c>
      <c r="B131" s="1">
        <v>9</v>
      </c>
      <c r="C131" s="4">
        <f>1+'Port Returns'!F130</f>
        <v>0.93358600023173544</v>
      </c>
      <c r="D131" s="4">
        <f>1+'Port Returns'!G130</f>
        <v>1</v>
      </c>
      <c r="E131" s="4">
        <f>1+'Port Returns'!H130</f>
        <v>1</v>
      </c>
      <c r="F131" s="4">
        <f>1+'Port Returns'!I130</f>
        <v>1</v>
      </c>
      <c r="G131" s="4">
        <f>1+'Port Returns'!J130</f>
        <v>1</v>
      </c>
      <c r="H131" s="4">
        <f>1+'Port Returns'!K130</f>
        <v>1</v>
      </c>
      <c r="I131" s="4">
        <f>1+'Port Returns'!L130</f>
        <v>1</v>
      </c>
      <c r="J131" s="4">
        <f>1+'Port Returns'!M130</f>
        <v>1</v>
      </c>
      <c r="K131" s="4">
        <f>1+'Port Returns'!N130</f>
        <v>1</v>
      </c>
      <c r="L131" s="4">
        <f>1+'Port Returns'!O130</f>
        <v>1</v>
      </c>
      <c r="M131" s="4">
        <f>1+'Port Returns'!P130</f>
        <v>1</v>
      </c>
      <c r="P131" s="2">
        <v>1960</v>
      </c>
      <c r="Q131" s="4">
        <f>1+'Port Returns'!R130</f>
        <v>0.94196281549780136</v>
      </c>
      <c r="R131" s="4">
        <f>1+'Port Returns'!S130</f>
        <v>1</v>
      </c>
      <c r="S131" s="4">
        <f>1+'Port Returns'!T130</f>
        <v>1</v>
      </c>
      <c r="T131" s="4">
        <f>1+'Port Returns'!U130</f>
        <v>1</v>
      </c>
      <c r="U131" s="4">
        <f>1+'Port Returns'!V130</f>
        <v>1</v>
      </c>
      <c r="V131" s="4">
        <f>1+'Port Returns'!W130</f>
        <v>1</v>
      </c>
      <c r="W131" s="4">
        <f>1+'Port Returns'!X130</f>
        <v>1</v>
      </c>
      <c r="X131" s="4">
        <f>1+'Port Returns'!Y130</f>
        <v>1</v>
      </c>
      <c r="Y131" s="4">
        <f>1+'Port Returns'!Z130</f>
        <v>1</v>
      </c>
      <c r="Z131" s="4">
        <f>1+'Port Returns'!AA130</f>
        <v>1</v>
      </c>
    </row>
    <row r="132" spans="1:26" x14ac:dyDescent="0.35">
      <c r="A132" s="2">
        <v>1960</v>
      </c>
      <c r="B132" s="1">
        <v>10</v>
      </c>
      <c r="C132" s="4">
        <f>1+'Port Returns'!F131</f>
        <v>1.020184790619544</v>
      </c>
      <c r="D132" s="4">
        <f>1+'Port Returns'!G131</f>
        <v>1</v>
      </c>
      <c r="E132" s="4">
        <f>1+'Port Returns'!H131</f>
        <v>1</v>
      </c>
      <c r="F132" s="4">
        <f>1+'Port Returns'!I131</f>
        <v>1</v>
      </c>
      <c r="G132" s="4">
        <f>1+'Port Returns'!J131</f>
        <v>1</v>
      </c>
      <c r="H132" s="4">
        <f>1+'Port Returns'!K131</f>
        <v>1</v>
      </c>
      <c r="I132" s="4">
        <f>1+'Port Returns'!L131</f>
        <v>1</v>
      </c>
      <c r="J132" s="4">
        <f>1+'Port Returns'!M131</f>
        <v>1</v>
      </c>
      <c r="K132" s="4">
        <f>1+'Port Returns'!N131</f>
        <v>1</v>
      </c>
      <c r="L132" s="4">
        <f>1+'Port Returns'!O131</f>
        <v>1</v>
      </c>
      <c r="M132" s="4">
        <f>1+'Port Returns'!P131</f>
        <v>1</v>
      </c>
      <c r="P132" s="2">
        <v>1960</v>
      </c>
      <c r="Q132" s="4">
        <f>1+'Port Returns'!R131</f>
        <v>1.0218669341205491</v>
      </c>
      <c r="R132" s="4">
        <f>1+'Port Returns'!S131</f>
        <v>1</v>
      </c>
      <c r="S132" s="4">
        <f>1+'Port Returns'!T131</f>
        <v>1</v>
      </c>
      <c r="T132" s="4">
        <f>1+'Port Returns'!U131</f>
        <v>1</v>
      </c>
      <c r="U132" s="4">
        <f>1+'Port Returns'!V131</f>
        <v>1</v>
      </c>
      <c r="V132" s="4">
        <f>1+'Port Returns'!W131</f>
        <v>1</v>
      </c>
      <c r="W132" s="4">
        <f>1+'Port Returns'!X131</f>
        <v>1</v>
      </c>
      <c r="X132" s="4">
        <f>1+'Port Returns'!Y131</f>
        <v>1</v>
      </c>
      <c r="Y132" s="4">
        <f>1+'Port Returns'!Z131</f>
        <v>1</v>
      </c>
      <c r="Z132" s="4">
        <f>1+'Port Returns'!AA131</f>
        <v>1</v>
      </c>
    </row>
    <row r="133" spans="1:26" x14ac:dyDescent="0.35">
      <c r="A133" s="2">
        <v>1960</v>
      </c>
      <c r="B133" s="1">
        <v>11</v>
      </c>
      <c r="C133" s="4">
        <f>1+'Port Returns'!F132</f>
        <v>1.0313446738672805</v>
      </c>
      <c r="D133" s="4">
        <f>1+'Port Returns'!G132</f>
        <v>1</v>
      </c>
      <c r="E133" s="4">
        <f>1+'Port Returns'!H132</f>
        <v>1</v>
      </c>
      <c r="F133" s="4">
        <f>1+'Port Returns'!I132</f>
        <v>1</v>
      </c>
      <c r="G133" s="4">
        <f>1+'Port Returns'!J132</f>
        <v>1</v>
      </c>
      <c r="H133" s="4">
        <f>1+'Port Returns'!K132</f>
        <v>1</v>
      </c>
      <c r="I133" s="4">
        <f>1+'Port Returns'!L132</f>
        <v>1</v>
      </c>
      <c r="J133" s="4">
        <f>1+'Port Returns'!M132</f>
        <v>1</v>
      </c>
      <c r="K133" s="4">
        <f>1+'Port Returns'!N132</f>
        <v>1</v>
      </c>
      <c r="L133" s="4">
        <f>1+'Port Returns'!O132</f>
        <v>1</v>
      </c>
      <c r="M133" s="4">
        <f>1+'Port Returns'!P132</f>
        <v>1</v>
      </c>
      <c r="P133" s="2">
        <v>1960</v>
      </c>
      <c r="Q133" s="4">
        <f>1+'Port Returns'!R132</f>
        <v>1.0363418622079601</v>
      </c>
      <c r="R133" s="4">
        <f>1+'Port Returns'!S132</f>
        <v>1</v>
      </c>
      <c r="S133" s="4">
        <f>1+'Port Returns'!T132</f>
        <v>1</v>
      </c>
      <c r="T133" s="4">
        <f>1+'Port Returns'!U132</f>
        <v>1</v>
      </c>
      <c r="U133" s="4">
        <f>1+'Port Returns'!V132</f>
        <v>1</v>
      </c>
      <c r="V133" s="4">
        <f>1+'Port Returns'!W132</f>
        <v>1</v>
      </c>
      <c r="W133" s="4">
        <f>1+'Port Returns'!X132</f>
        <v>1</v>
      </c>
      <c r="X133" s="4">
        <f>1+'Port Returns'!Y132</f>
        <v>1</v>
      </c>
      <c r="Y133" s="4">
        <f>1+'Port Returns'!Z132</f>
        <v>1</v>
      </c>
      <c r="Z133" s="4">
        <f>1+'Port Returns'!AA132</f>
        <v>1</v>
      </c>
    </row>
    <row r="134" spans="1:26" x14ac:dyDescent="0.35">
      <c r="A134" s="2">
        <v>1960</v>
      </c>
      <c r="B134" s="1">
        <v>12</v>
      </c>
      <c r="C134" s="4">
        <f>1+'Port Returns'!F133</f>
        <v>1.0689775024921491</v>
      </c>
      <c r="D134" s="4">
        <f>1+'Port Returns'!G133</f>
        <v>1</v>
      </c>
      <c r="E134" s="4">
        <f>1+'Port Returns'!H133</f>
        <v>1</v>
      </c>
      <c r="F134" s="4">
        <f>1+'Port Returns'!I133</f>
        <v>1</v>
      </c>
      <c r="G134" s="4">
        <f>1+'Port Returns'!J133</f>
        <v>1</v>
      </c>
      <c r="H134" s="4">
        <f>1+'Port Returns'!K133</f>
        <v>1</v>
      </c>
      <c r="I134" s="4">
        <f>1+'Port Returns'!L133</f>
        <v>1</v>
      </c>
      <c r="J134" s="4">
        <f>1+'Port Returns'!M133</f>
        <v>1</v>
      </c>
      <c r="K134" s="4">
        <f>1+'Port Returns'!N133</f>
        <v>1</v>
      </c>
      <c r="L134" s="4">
        <f>1+'Port Returns'!O133</f>
        <v>1</v>
      </c>
      <c r="M134" s="4">
        <f>1+'Port Returns'!P133</f>
        <v>1</v>
      </c>
      <c r="P134" s="2">
        <v>1960</v>
      </c>
      <c r="Q134" s="4">
        <f>1+'Port Returns'!R133</f>
        <v>1.074115285985028</v>
      </c>
      <c r="R134" s="4">
        <f>1+'Port Returns'!S133</f>
        <v>1</v>
      </c>
      <c r="S134" s="4">
        <f>1+'Port Returns'!T133</f>
        <v>1</v>
      </c>
      <c r="T134" s="4">
        <f>1+'Port Returns'!U133</f>
        <v>1</v>
      </c>
      <c r="U134" s="4">
        <f>1+'Port Returns'!V133</f>
        <v>1</v>
      </c>
      <c r="V134" s="4">
        <f>1+'Port Returns'!W133</f>
        <v>1</v>
      </c>
      <c r="W134" s="4">
        <f>1+'Port Returns'!X133</f>
        <v>1</v>
      </c>
      <c r="X134" s="4">
        <f>1+'Port Returns'!Y133</f>
        <v>1</v>
      </c>
      <c r="Y134" s="4">
        <f>1+'Port Returns'!Z133</f>
        <v>1</v>
      </c>
      <c r="Z134" s="4">
        <f>1+'Port Returns'!AA133</f>
        <v>1</v>
      </c>
    </row>
    <row r="135" spans="1:26" x14ac:dyDescent="0.35">
      <c r="A135" s="2">
        <v>1961</v>
      </c>
      <c r="B135" s="1">
        <v>1</v>
      </c>
      <c r="C135" s="4">
        <f>1+'Port Returns'!F134</f>
        <v>1.0630218241573106</v>
      </c>
      <c r="D135" s="4">
        <f>1+'Port Returns'!G134</f>
        <v>1</v>
      </c>
      <c r="E135" s="4">
        <f>1+'Port Returns'!H134</f>
        <v>1</v>
      </c>
      <c r="F135" s="4">
        <f>1+'Port Returns'!I134</f>
        <v>1</v>
      </c>
      <c r="G135" s="4">
        <f>1+'Port Returns'!J134</f>
        <v>1</v>
      </c>
      <c r="H135" s="4">
        <f>1+'Port Returns'!K134</f>
        <v>1</v>
      </c>
      <c r="I135" s="4">
        <f>1+'Port Returns'!L134</f>
        <v>1</v>
      </c>
      <c r="J135" s="4">
        <f>1+'Port Returns'!M134</f>
        <v>1</v>
      </c>
      <c r="K135" s="4">
        <f>1+'Port Returns'!N134</f>
        <v>1</v>
      </c>
      <c r="L135" s="4">
        <f>1+'Port Returns'!O134</f>
        <v>1</v>
      </c>
      <c r="M135" s="4">
        <f>1+'Port Returns'!P134</f>
        <v>1</v>
      </c>
      <c r="P135" s="2">
        <v>1961</v>
      </c>
      <c r="Q135" s="4">
        <f>1+'Port Returns'!R134</f>
        <v>1.0654320464785154</v>
      </c>
      <c r="R135" s="4">
        <f>1+'Port Returns'!S134</f>
        <v>1</v>
      </c>
      <c r="S135" s="4">
        <f>1+'Port Returns'!T134</f>
        <v>1</v>
      </c>
      <c r="T135" s="4">
        <f>1+'Port Returns'!U134</f>
        <v>1</v>
      </c>
      <c r="U135" s="4">
        <f>1+'Port Returns'!V134</f>
        <v>1</v>
      </c>
      <c r="V135" s="4">
        <f>1+'Port Returns'!W134</f>
        <v>1</v>
      </c>
      <c r="W135" s="4">
        <f>1+'Port Returns'!X134</f>
        <v>1</v>
      </c>
      <c r="X135" s="4">
        <f>1+'Port Returns'!Y134</f>
        <v>1</v>
      </c>
      <c r="Y135" s="4">
        <f>1+'Port Returns'!Z134</f>
        <v>1</v>
      </c>
      <c r="Z135" s="4">
        <f>1+'Port Returns'!AA134</f>
        <v>1</v>
      </c>
    </row>
    <row r="136" spans="1:26" x14ac:dyDescent="0.35">
      <c r="A136" s="2">
        <v>1961</v>
      </c>
      <c r="B136" s="1">
        <v>2</v>
      </c>
      <c r="C136" s="4">
        <f>1+'Port Returns'!F135</f>
        <v>1.0256526780995494</v>
      </c>
      <c r="D136" s="4">
        <f>1+'Port Returns'!G135</f>
        <v>1</v>
      </c>
      <c r="E136" s="4">
        <f>1+'Port Returns'!H135</f>
        <v>1</v>
      </c>
      <c r="F136" s="4">
        <f>1+'Port Returns'!I135</f>
        <v>1</v>
      </c>
      <c r="G136" s="4">
        <f>1+'Port Returns'!J135</f>
        <v>1</v>
      </c>
      <c r="H136" s="4">
        <f>1+'Port Returns'!K135</f>
        <v>1</v>
      </c>
      <c r="I136" s="4">
        <f>1+'Port Returns'!L135</f>
        <v>1</v>
      </c>
      <c r="J136" s="4">
        <f>1+'Port Returns'!M135</f>
        <v>1</v>
      </c>
      <c r="K136" s="4">
        <f>1+'Port Returns'!N135</f>
        <v>1</v>
      </c>
      <c r="L136" s="4">
        <f>1+'Port Returns'!O135</f>
        <v>1</v>
      </c>
      <c r="M136" s="4">
        <f>1+'Port Returns'!P135</f>
        <v>1</v>
      </c>
      <c r="P136" s="2">
        <v>1961</v>
      </c>
      <c r="Q136" s="4">
        <f>1+'Port Returns'!R135</f>
        <v>1.0287529706130731</v>
      </c>
      <c r="R136" s="4">
        <f>1+'Port Returns'!S135</f>
        <v>1</v>
      </c>
      <c r="S136" s="4">
        <f>1+'Port Returns'!T135</f>
        <v>1</v>
      </c>
      <c r="T136" s="4">
        <f>1+'Port Returns'!U135</f>
        <v>1</v>
      </c>
      <c r="U136" s="4">
        <f>1+'Port Returns'!V135</f>
        <v>1</v>
      </c>
      <c r="V136" s="4">
        <f>1+'Port Returns'!W135</f>
        <v>1</v>
      </c>
      <c r="W136" s="4">
        <f>1+'Port Returns'!X135</f>
        <v>1</v>
      </c>
      <c r="X136" s="4">
        <f>1+'Port Returns'!Y135</f>
        <v>1</v>
      </c>
      <c r="Y136" s="4">
        <f>1+'Port Returns'!Z135</f>
        <v>1</v>
      </c>
      <c r="Z136" s="4">
        <f>1+'Port Returns'!AA135</f>
        <v>1</v>
      </c>
    </row>
    <row r="137" spans="1:26" x14ac:dyDescent="0.35">
      <c r="A137" s="2">
        <v>1961</v>
      </c>
      <c r="B137" s="1">
        <v>3</v>
      </c>
      <c r="C137" s="4">
        <f>1+'Port Returns'!F136</f>
        <v>1.0322593497197567</v>
      </c>
      <c r="D137" s="4">
        <f>1+'Port Returns'!G136</f>
        <v>1</v>
      </c>
      <c r="E137" s="4">
        <f>1+'Port Returns'!H136</f>
        <v>1</v>
      </c>
      <c r="F137" s="4">
        <f>1+'Port Returns'!I136</f>
        <v>1</v>
      </c>
      <c r="G137" s="4">
        <f>1+'Port Returns'!J136</f>
        <v>1</v>
      </c>
      <c r="H137" s="4">
        <f>1+'Port Returns'!K136</f>
        <v>1</v>
      </c>
      <c r="I137" s="4">
        <f>1+'Port Returns'!L136</f>
        <v>1</v>
      </c>
      <c r="J137" s="4">
        <f>1+'Port Returns'!M136</f>
        <v>1</v>
      </c>
      <c r="K137" s="4">
        <f>1+'Port Returns'!N136</f>
        <v>1</v>
      </c>
      <c r="L137" s="4">
        <f>1+'Port Returns'!O136</f>
        <v>1</v>
      </c>
      <c r="M137" s="4">
        <f>1+'Port Returns'!P136</f>
        <v>1</v>
      </c>
      <c r="P137" s="2">
        <v>1961</v>
      </c>
      <c r="Q137" s="4">
        <f>1+'Port Returns'!R136</f>
        <v>1.0369505562635877</v>
      </c>
      <c r="R137" s="4">
        <f>1+'Port Returns'!S136</f>
        <v>1</v>
      </c>
      <c r="S137" s="4">
        <f>1+'Port Returns'!T136</f>
        <v>1</v>
      </c>
      <c r="T137" s="4">
        <f>1+'Port Returns'!U136</f>
        <v>1</v>
      </c>
      <c r="U137" s="4">
        <f>1+'Port Returns'!V136</f>
        <v>1</v>
      </c>
      <c r="V137" s="4">
        <f>1+'Port Returns'!W136</f>
        <v>1</v>
      </c>
      <c r="W137" s="4">
        <f>1+'Port Returns'!X136</f>
        <v>1</v>
      </c>
      <c r="X137" s="4">
        <f>1+'Port Returns'!Y136</f>
        <v>1</v>
      </c>
      <c r="Y137" s="4">
        <f>1+'Port Returns'!Z136</f>
        <v>1</v>
      </c>
      <c r="Z137" s="4">
        <f>1+'Port Returns'!AA136</f>
        <v>1</v>
      </c>
    </row>
    <row r="138" spans="1:26" x14ac:dyDescent="0.35">
      <c r="A138" s="2">
        <v>1961</v>
      </c>
      <c r="B138" s="1">
        <v>4</v>
      </c>
      <c r="C138" s="4">
        <f>1+'Port Returns'!F137</f>
        <v>0.99272065186142944</v>
      </c>
      <c r="D138" s="4">
        <f>1+'Port Returns'!G137</f>
        <v>1</v>
      </c>
      <c r="E138" s="4">
        <f>1+'Port Returns'!H137</f>
        <v>1</v>
      </c>
      <c r="F138" s="4">
        <f>1+'Port Returns'!I137</f>
        <v>1</v>
      </c>
      <c r="G138" s="4">
        <f>1+'Port Returns'!J137</f>
        <v>1</v>
      </c>
      <c r="H138" s="4">
        <f>1+'Port Returns'!K137</f>
        <v>1</v>
      </c>
      <c r="I138" s="4">
        <f>1+'Port Returns'!L137</f>
        <v>1</v>
      </c>
      <c r="J138" s="4">
        <f>1+'Port Returns'!M137</f>
        <v>1</v>
      </c>
      <c r="K138" s="4">
        <f>1+'Port Returns'!N137</f>
        <v>1</v>
      </c>
      <c r="L138" s="4">
        <f>1+'Port Returns'!O137</f>
        <v>1</v>
      </c>
      <c r="M138" s="4">
        <f>1+'Port Returns'!P137</f>
        <v>1</v>
      </c>
      <c r="P138" s="2">
        <v>1961</v>
      </c>
      <c r="Q138" s="4">
        <f>1+'Port Returns'!R137</f>
        <v>0.99394580802857058</v>
      </c>
      <c r="R138" s="4">
        <f>1+'Port Returns'!S137</f>
        <v>1</v>
      </c>
      <c r="S138" s="4">
        <f>1+'Port Returns'!T137</f>
        <v>1</v>
      </c>
      <c r="T138" s="4">
        <f>1+'Port Returns'!U137</f>
        <v>1</v>
      </c>
      <c r="U138" s="4">
        <f>1+'Port Returns'!V137</f>
        <v>1</v>
      </c>
      <c r="V138" s="4">
        <f>1+'Port Returns'!W137</f>
        <v>1</v>
      </c>
      <c r="W138" s="4">
        <f>1+'Port Returns'!X137</f>
        <v>1</v>
      </c>
      <c r="X138" s="4">
        <f>1+'Port Returns'!Y137</f>
        <v>1</v>
      </c>
      <c r="Y138" s="4">
        <f>1+'Port Returns'!Z137</f>
        <v>1</v>
      </c>
      <c r="Z138" s="4">
        <f>1+'Port Returns'!AA137</f>
        <v>1</v>
      </c>
    </row>
    <row r="139" spans="1:26" x14ac:dyDescent="0.35">
      <c r="A139" s="2">
        <v>1961</v>
      </c>
      <c r="B139" s="1">
        <v>5</v>
      </c>
      <c r="C139" s="4">
        <f>1+'Port Returns'!F138</f>
        <v>1.0130464208859828</v>
      </c>
      <c r="D139" s="4">
        <f>1+'Port Returns'!G138</f>
        <v>1</v>
      </c>
      <c r="E139" s="4">
        <f>1+'Port Returns'!H138</f>
        <v>1</v>
      </c>
      <c r="F139" s="4">
        <f>1+'Port Returns'!I138</f>
        <v>1</v>
      </c>
      <c r="G139" s="4">
        <f>1+'Port Returns'!J138</f>
        <v>1</v>
      </c>
      <c r="H139" s="4">
        <f>1+'Port Returns'!K138</f>
        <v>1</v>
      </c>
      <c r="I139" s="4">
        <f>1+'Port Returns'!L138</f>
        <v>1</v>
      </c>
      <c r="J139" s="4">
        <f>1+'Port Returns'!M138</f>
        <v>1</v>
      </c>
      <c r="K139" s="4">
        <f>1+'Port Returns'!N138</f>
        <v>1</v>
      </c>
      <c r="L139" s="4">
        <f>1+'Port Returns'!O138</f>
        <v>1</v>
      </c>
      <c r="M139" s="4">
        <f>1+'Port Returns'!P138</f>
        <v>1</v>
      </c>
      <c r="P139" s="2">
        <v>1961</v>
      </c>
      <c r="Q139" s="4">
        <f>1+'Port Returns'!R138</f>
        <v>1.0173998408832008</v>
      </c>
      <c r="R139" s="4">
        <f>1+'Port Returns'!S138</f>
        <v>1</v>
      </c>
      <c r="S139" s="4">
        <f>1+'Port Returns'!T138</f>
        <v>1</v>
      </c>
      <c r="T139" s="4">
        <f>1+'Port Returns'!U138</f>
        <v>1</v>
      </c>
      <c r="U139" s="4">
        <f>1+'Port Returns'!V138</f>
        <v>1</v>
      </c>
      <c r="V139" s="4">
        <f>1+'Port Returns'!W138</f>
        <v>1</v>
      </c>
      <c r="W139" s="4">
        <f>1+'Port Returns'!X138</f>
        <v>1</v>
      </c>
      <c r="X139" s="4">
        <f>1+'Port Returns'!Y138</f>
        <v>1</v>
      </c>
      <c r="Y139" s="4">
        <f>1+'Port Returns'!Z138</f>
        <v>1</v>
      </c>
      <c r="Z139" s="4">
        <f>1+'Port Returns'!AA138</f>
        <v>1</v>
      </c>
    </row>
    <row r="140" spans="1:26" x14ac:dyDescent="0.35">
      <c r="A140" s="2">
        <v>1961</v>
      </c>
      <c r="B140" s="1">
        <v>6</v>
      </c>
      <c r="C140" s="4">
        <f>1+'Port Returns'!F139</f>
        <v>0.98780272927466661</v>
      </c>
      <c r="D140" s="4">
        <f>1+'Port Returns'!G139</f>
        <v>1</v>
      </c>
      <c r="E140" s="4">
        <f>1+'Port Returns'!H139</f>
        <v>1</v>
      </c>
      <c r="F140" s="4">
        <f>1+'Port Returns'!I139</f>
        <v>1</v>
      </c>
      <c r="G140" s="4">
        <f>1+'Port Returns'!J139</f>
        <v>1</v>
      </c>
      <c r="H140" s="4">
        <f>1+'Port Returns'!K139</f>
        <v>1</v>
      </c>
      <c r="I140" s="4">
        <f>1+'Port Returns'!L139</f>
        <v>1</v>
      </c>
      <c r="J140" s="4">
        <f>1+'Port Returns'!M139</f>
        <v>1</v>
      </c>
      <c r="K140" s="4">
        <f>1+'Port Returns'!N139</f>
        <v>1</v>
      </c>
      <c r="L140" s="4">
        <f>1+'Port Returns'!O139</f>
        <v>1</v>
      </c>
      <c r="M140" s="4">
        <f>1+'Port Returns'!P139</f>
        <v>1</v>
      </c>
      <c r="P140" s="2">
        <v>1961</v>
      </c>
      <c r="Q140" s="4">
        <f>1+'Port Returns'!R139</f>
        <v>0.99330243041262489</v>
      </c>
      <c r="R140" s="4">
        <f>1+'Port Returns'!S139</f>
        <v>1</v>
      </c>
      <c r="S140" s="4">
        <f>1+'Port Returns'!T139</f>
        <v>1</v>
      </c>
      <c r="T140" s="4">
        <f>1+'Port Returns'!U139</f>
        <v>1</v>
      </c>
      <c r="U140" s="4">
        <f>1+'Port Returns'!V139</f>
        <v>1</v>
      </c>
      <c r="V140" s="4">
        <f>1+'Port Returns'!W139</f>
        <v>1</v>
      </c>
      <c r="W140" s="4">
        <f>1+'Port Returns'!X139</f>
        <v>1</v>
      </c>
      <c r="X140" s="4">
        <f>1+'Port Returns'!Y139</f>
        <v>1</v>
      </c>
      <c r="Y140" s="4">
        <f>1+'Port Returns'!Z139</f>
        <v>1</v>
      </c>
      <c r="Z140" s="4">
        <f>1+'Port Returns'!AA139</f>
        <v>1</v>
      </c>
    </row>
    <row r="141" spans="1:26" x14ac:dyDescent="0.35">
      <c r="A141" s="2">
        <v>1961</v>
      </c>
      <c r="B141" s="1">
        <v>7</v>
      </c>
      <c r="C141" s="4">
        <f>1+'Port Returns'!F140</f>
        <v>1.0333677289083432</v>
      </c>
      <c r="D141" s="4">
        <f>1+'Port Returns'!G140</f>
        <v>1.0384438676746082</v>
      </c>
      <c r="E141" s="4">
        <f>1+'Port Returns'!H140</f>
        <v>1.0375100135276492</v>
      </c>
      <c r="F141" s="4">
        <f>1+'Port Returns'!I140</f>
        <v>1.0372423816737233</v>
      </c>
      <c r="G141" s="4">
        <f>1+'Port Returns'!J140</f>
        <v>1.0388266858860216</v>
      </c>
      <c r="H141" s="4">
        <f>1+'Port Returns'!K140</f>
        <v>1.0389268055152447</v>
      </c>
      <c r="I141" s="4">
        <f>1+'Port Returns'!L140</f>
        <v>1.0388266858860216</v>
      </c>
      <c r="J141" s="4">
        <f>1+'Port Returns'!M140</f>
        <v>1</v>
      </c>
      <c r="K141" s="4">
        <f>1+'Port Returns'!N140</f>
        <v>1.037989190090753</v>
      </c>
      <c r="L141" s="4">
        <f>1+'Port Returns'!O140</f>
        <v>1</v>
      </c>
      <c r="M141" s="4">
        <f>1+'Port Returns'!P140</f>
        <v>1.039767854841313</v>
      </c>
      <c r="P141" s="2">
        <v>1961</v>
      </c>
      <c r="Q141" s="4">
        <f>1+'Port Returns'!R140</f>
        <v>1.0345106185879374</v>
      </c>
      <c r="R141" s="4">
        <f>1+'Port Returns'!S140</f>
        <v>1</v>
      </c>
      <c r="S141" s="4">
        <f>1+'Port Returns'!T140</f>
        <v>1.0386982916665062</v>
      </c>
      <c r="T141" s="4">
        <f>1+'Port Returns'!U140</f>
        <v>1.0384977352395643</v>
      </c>
      <c r="U141" s="4">
        <f>1+'Port Returns'!V140</f>
        <v>1.0398470246292646</v>
      </c>
      <c r="V141" s="4">
        <f>1+'Port Returns'!W140</f>
        <v>1.0399650426401694</v>
      </c>
      <c r="W141" s="4">
        <f>1+'Port Returns'!X140</f>
        <v>1.0398470246292646</v>
      </c>
      <c r="X141" s="4">
        <f>1+'Port Returns'!Y140</f>
        <v>1</v>
      </c>
      <c r="Y141" s="4">
        <f>1+'Port Returns'!Z140</f>
        <v>1.0390440596942447</v>
      </c>
      <c r="Z141" s="4">
        <f>1+'Port Returns'!AA140</f>
        <v>1.0405436123218483</v>
      </c>
    </row>
    <row r="142" spans="1:26" x14ac:dyDescent="0.35">
      <c r="A142" s="2">
        <v>1961</v>
      </c>
      <c r="B142" s="1">
        <v>8</v>
      </c>
      <c r="C142" s="4">
        <f>1+'Port Returns'!F141</f>
        <v>1.045083759290528</v>
      </c>
      <c r="D142" s="4">
        <f>1+'Port Returns'!G141</f>
        <v>1.041642983977439</v>
      </c>
      <c r="E142" s="4">
        <f>1+'Port Returns'!H141</f>
        <v>1.0457032863720619</v>
      </c>
      <c r="F142" s="4">
        <f>1+'Port Returns'!I141</f>
        <v>1.0466191602666681</v>
      </c>
      <c r="G142" s="4">
        <f>1+'Port Returns'!J141</f>
        <v>1.039555752265696</v>
      </c>
      <c r="H142" s="4">
        <f>1+'Port Returns'!K141</f>
        <v>1.0401867842156511</v>
      </c>
      <c r="I142" s="4">
        <f>1+'Port Returns'!L141</f>
        <v>1.039555752265696</v>
      </c>
      <c r="J142" s="4">
        <f>1+'Port Returns'!M141</f>
        <v>1</v>
      </c>
      <c r="K142" s="4">
        <f>1+'Port Returns'!N141</f>
        <v>1.0376701083046529</v>
      </c>
      <c r="L142" s="4">
        <f>1+'Port Returns'!O141</f>
        <v>1</v>
      </c>
      <c r="M142" s="4">
        <f>1+'Port Returns'!P141</f>
        <v>1.0358533992958514</v>
      </c>
      <c r="P142" s="2">
        <v>1961</v>
      </c>
      <c r="Q142" s="4">
        <f>1+'Port Returns'!R141</f>
        <v>1.0485329959622662</v>
      </c>
      <c r="R142" s="4">
        <f>1+'Port Returns'!S141</f>
        <v>1</v>
      </c>
      <c r="S142" s="4">
        <f>1+'Port Returns'!T141</f>
        <v>1.0515153098466075</v>
      </c>
      <c r="T142" s="4">
        <f>1+'Port Returns'!U141</f>
        <v>1.0521470093520846</v>
      </c>
      <c r="U142" s="4">
        <f>1+'Port Returns'!V141</f>
        <v>1.0446680141937654</v>
      </c>
      <c r="V142" s="4">
        <f>1+'Port Returns'!W141</f>
        <v>1.0453098112222641</v>
      </c>
      <c r="W142" s="4">
        <f>1+'Port Returns'!X141</f>
        <v>1.0446680141937654</v>
      </c>
      <c r="X142" s="4">
        <f>1+'Port Returns'!Y141</f>
        <v>1</v>
      </c>
      <c r="Y142" s="4">
        <f>1+'Port Returns'!Z141</f>
        <v>1.0438130222094892</v>
      </c>
      <c r="Z142" s="4">
        <f>1+'Port Returns'!AA141</f>
        <v>1.0415045684933104</v>
      </c>
    </row>
    <row r="143" spans="1:26" x14ac:dyDescent="0.35">
      <c r="A143" s="2">
        <v>1961</v>
      </c>
      <c r="B143" s="1">
        <v>9</v>
      </c>
      <c r="C143" s="4">
        <f>1+'Port Returns'!F142</f>
        <v>1.0319135693708124</v>
      </c>
      <c r="D143" s="4">
        <f>1+'Port Returns'!G142</f>
        <v>1.0219280251533898</v>
      </c>
      <c r="E143" s="4">
        <f>1+'Port Returns'!H142</f>
        <v>1.0325047596225601</v>
      </c>
      <c r="F143" s="4">
        <f>1+'Port Returns'!I142</f>
        <v>1.0324461639244489</v>
      </c>
      <c r="G143" s="4">
        <f>1+'Port Returns'!J142</f>
        <v>1.0238794898541568</v>
      </c>
      <c r="H143" s="4">
        <f>1+'Port Returns'!K142</f>
        <v>1.024013772789016</v>
      </c>
      <c r="I143" s="4">
        <f>1+'Port Returns'!L142</f>
        <v>1.0238794898541568</v>
      </c>
      <c r="J143" s="4">
        <f>1+'Port Returns'!M142</f>
        <v>1</v>
      </c>
      <c r="K143" s="4">
        <f>1+'Port Returns'!N142</f>
        <v>1.0117758653897737</v>
      </c>
      <c r="L143" s="4">
        <f>1+'Port Returns'!O142</f>
        <v>1</v>
      </c>
      <c r="M143" s="4">
        <f>1+'Port Returns'!P142</f>
        <v>1.0199380551744259</v>
      </c>
      <c r="P143" s="2">
        <v>1961</v>
      </c>
      <c r="Q143" s="4">
        <f>1+'Port Returns'!R142</f>
        <v>1.0385282950265025</v>
      </c>
      <c r="R143" s="4">
        <f>1+'Port Returns'!S142</f>
        <v>1</v>
      </c>
      <c r="S143" s="4">
        <f>1+'Port Returns'!T142</f>
        <v>1.0343020431816201</v>
      </c>
      <c r="T143" s="4">
        <f>1+'Port Returns'!U142</f>
        <v>1.0342672105004971</v>
      </c>
      <c r="U143" s="4">
        <f>1+'Port Returns'!V142</f>
        <v>1.027229670506876</v>
      </c>
      <c r="V143" s="4">
        <f>1+'Port Returns'!W142</f>
        <v>1.02747907167081</v>
      </c>
      <c r="W143" s="4">
        <f>1+'Port Returns'!X142</f>
        <v>1.027229670506876</v>
      </c>
      <c r="X143" s="4">
        <f>1+'Port Returns'!Y142</f>
        <v>1</v>
      </c>
      <c r="Y143" s="4">
        <f>1+'Port Returns'!Z142</f>
        <v>1.0162322864587376</v>
      </c>
      <c r="Z143" s="4">
        <f>1+'Port Returns'!AA142</f>
        <v>1.0237934877684793</v>
      </c>
    </row>
    <row r="144" spans="1:26" x14ac:dyDescent="0.35">
      <c r="A144" s="2">
        <v>1961</v>
      </c>
      <c r="B144" s="1">
        <v>10</v>
      </c>
      <c r="C144" s="4">
        <f>1+'Port Returns'!F143</f>
        <v>1.0742758485297821</v>
      </c>
      <c r="D144" s="4">
        <f>1+'Port Returns'!G143</f>
        <v>1.0786705223760213</v>
      </c>
      <c r="E144" s="4">
        <f>1+'Port Returns'!H143</f>
        <v>1.0803510647358554</v>
      </c>
      <c r="F144" s="4">
        <f>1+'Port Returns'!I143</f>
        <v>1.0784958464003507</v>
      </c>
      <c r="G144" s="4">
        <f>1+'Port Returns'!J143</f>
        <v>1.0774776872933394</v>
      </c>
      <c r="H144" s="4">
        <f>1+'Port Returns'!K143</f>
        <v>1.0786371605642879</v>
      </c>
      <c r="I144" s="4">
        <f>1+'Port Returns'!L143</f>
        <v>1.0774776872933394</v>
      </c>
      <c r="J144" s="4">
        <f>1+'Port Returns'!M143</f>
        <v>1</v>
      </c>
      <c r="K144" s="4">
        <f>1+'Port Returns'!N143</f>
        <v>1.0857683461915466</v>
      </c>
      <c r="L144" s="4">
        <f>1+'Port Returns'!O143</f>
        <v>1</v>
      </c>
      <c r="M144" s="4">
        <f>1+'Port Returns'!P143</f>
        <v>1.0792166772417182</v>
      </c>
      <c r="P144" s="2">
        <v>1961</v>
      </c>
      <c r="Q144" s="4">
        <f>1+'Port Returns'!R143</f>
        <v>1.076589280122922</v>
      </c>
      <c r="R144" s="4">
        <f>1+'Port Returns'!S143</f>
        <v>1</v>
      </c>
      <c r="S144" s="4">
        <f>1+'Port Returns'!T143</f>
        <v>1.0834245260966113</v>
      </c>
      <c r="T144" s="4">
        <f>1+'Port Returns'!U143</f>
        <v>1.0815043173625947</v>
      </c>
      <c r="U144" s="4">
        <f>1+'Port Returns'!V143</f>
        <v>1.0802652716299104</v>
      </c>
      <c r="V144" s="4">
        <f>1+'Port Returns'!W143</f>
        <v>1.0814445473411576</v>
      </c>
      <c r="W144" s="4">
        <f>1+'Port Returns'!X143</f>
        <v>1.0802652716299104</v>
      </c>
      <c r="X144" s="4">
        <f>1+'Port Returns'!Y143</f>
        <v>1</v>
      </c>
      <c r="Y144" s="4">
        <f>1+'Port Returns'!Z143</f>
        <v>1.0884496165235198</v>
      </c>
      <c r="Z144" s="4">
        <f>1+'Port Returns'!AA143</f>
        <v>1.0820119510222554</v>
      </c>
    </row>
    <row r="145" spans="1:26" x14ac:dyDescent="0.35">
      <c r="A145" s="2">
        <v>1961</v>
      </c>
      <c r="B145" s="1">
        <v>11</v>
      </c>
      <c r="C145" s="4">
        <f>1+'Port Returns'!F144</f>
        <v>1.0364458910340333</v>
      </c>
      <c r="D145" s="4">
        <f>1+'Port Returns'!G144</f>
        <v>1.0208623550706946</v>
      </c>
      <c r="E145" s="4">
        <f>1+'Port Returns'!H144</f>
        <v>1.022401684412948</v>
      </c>
      <c r="F145" s="4">
        <f>1+'Port Returns'!I144</f>
        <v>1.0221511149865967</v>
      </c>
      <c r="G145" s="4">
        <f>1+'Port Returns'!J144</f>
        <v>1.0226383352366504</v>
      </c>
      <c r="H145" s="4">
        <f>1+'Port Returns'!K144</f>
        <v>1.022406957250277</v>
      </c>
      <c r="I145" s="4">
        <f>1+'Port Returns'!L144</f>
        <v>1.0226383352366504</v>
      </c>
      <c r="J145" s="4">
        <f>1+'Port Returns'!M144</f>
        <v>1</v>
      </c>
      <c r="K145" s="4">
        <f>1+'Port Returns'!N144</f>
        <v>1.0180311300086868</v>
      </c>
      <c r="L145" s="4">
        <f>1+'Port Returns'!O144</f>
        <v>1</v>
      </c>
      <c r="M145" s="4">
        <f>1+'Port Returns'!P144</f>
        <v>1.0226249449768212</v>
      </c>
      <c r="P145" s="2">
        <v>1961</v>
      </c>
      <c r="Q145" s="4">
        <f>1+'Port Returns'!R144</f>
        <v>1.0391881406623782</v>
      </c>
      <c r="R145" s="4">
        <f>1+'Port Returns'!S144</f>
        <v>1</v>
      </c>
      <c r="S145" s="4">
        <f>1+'Port Returns'!T144</f>
        <v>1.0268753743804748</v>
      </c>
      <c r="T145" s="4">
        <f>1+'Port Returns'!U144</f>
        <v>1.026466329284883</v>
      </c>
      <c r="U145" s="4">
        <f>1+'Port Returns'!V144</f>
        <v>1.0272998421357233</v>
      </c>
      <c r="V145" s="4">
        <f>1+'Port Returns'!W144</f>
        <v>1.0271000351578672</v>
      </c>
      <c r="W145" s="4">
        <f>1+'Port Returns'!X144</f>
        <v>1.0272998421357233</v>
      </c>
      <c r="X145" s="4">
        <f>1+'Port Returns'!Y144</f>
        <v>1</v>
      </c>
      <c r="Y145" s="4">
        <f>1+'Port Returns'!Z144</f>
        <v>1.0239079179821848</v>
      </c>
      <c r="Z145" s="4">
        <f>1+'Port Returns'!AA144</f>
        <v>1.0278283355474387</v>
      </c>
    </row>
    <row r="146" spans="1:26" ht="15" thickBot="1" x14ac:dyDescent="0.4">
      <c r="A146" s="2">
        <v>1961</v>
      </c>
      <c r="B146" s="1">
        <v>12</v>
      </c>
      <c r="C146" s="4">
        <f>1+'Port Returns'!F145</f>
        <v>0.95861027809085764</v>
      </c>
      <c r="D146" s="4">
        <f>1+'Port Returns'!G145</f>
        <v>0.9600593919843331</v>
      </c>
      <c r="E146" s="4">
        <f>1+'Port Returns'!H145</f>
        <v>0.95973167408308746</v>
      </c>
      <c r="F146" s="4">
        <f>1+'Port Returns'!I145</f>
        <v>0.96034346218519895</v>
      </c>
      <c r="G146" s="4">
        <f>1+'Port Returns'!J145</f>
        <v>0.95870935600543072</v>
      </c>
      <c r="H146" s="4">
        <f>1+'Port Returns'!K145</f>
        <v>0.95902203810545561</v>
      </c>
      <c r="I146" s="4">
        <f>1+'Port Returns'!L145</f>
        <v>0.95870935600543072</v>
      </c>
      <c r="J146" s="4">
        <f>1+'Port Returns'!M145</f>
        <v>1</v>
      </c>
      <c r="K146" s="4">
        <f>1+'Port Returns'!N145</f>
        <v>0.95931394444632101</v>
      </c>
      <c r="L146" s="4">
        <f>1+'Port Returns'!O145</f>
        <v>1</v>
      </c>
      <c r="M146" s="4">
        <f>1+'Port Returns'!P145</f>
        <v>0.95754751580397501</v>
      </c>
      <c r="P146" s="2">
        <v>1961</v>
      </c>
      <c r="Q146" s="4">
        <f>1+'Port Returns'!R145</f>
        <v>0.96392271070304814</v>
      </c>
      <c r="R146" s="4">
        <f>1+'Port Returns'!S145</f>
        <v>1</v>
      </c>
      <c r="S146" s="4">
        <f>1+'Port Returns'!T145</f>
        <v>0.96251327492881722</v>
      </c>
      <c r="T146" s="4">
        <f>1+'Port Returns'!U145</f>
        <v>0.96313987944998969</v>
      </c>
      <c r="U146" s="4">
        <f>1+'Port Returns'!V145</f>
        <v>0.96134676496787053</v>
      </c>
      <c r="V146" s="4">
        <f>1+'Port Returns'!W145</f>
        <v>0.96172379742599712</v>
      </c>
      <c r="W146" s="4">
        <f>1+'Port Returns'!X145</f>
        <v>0.96134676496787053</v>
      </c>
      <c r="X146" s="4">
        <f>1+'Port Returns'!Y145</f>
        <v>1</v>
      </c>
      <c r="Y146" s="4">
        <f>1+'Port Returns'!Z145</f>
        <v>0.96153095008730194</v>
      </c>
      <c r="Z146" s="4">
        <f>1+'Port Returns'!AA145</f>
        <v>0.9599811449773813</v>
      </c>
    </row>
    <row r="147" spans="1:26" s="29" customFormat="1" ht="15" thickBot="1" x14ac:dyDescent="0.4">
      <c r="A147" s="26">
        <v>1962</v>
      </c>
      <c r="B147" s="27">
        <v>1</v>
      </c>
      <c r="C147" s="28">
        <f>1+'Port Returns'!F146</f>
        <v>0.95777370383709848</v>
      </c>
      <c r="D147" s="28">
        <f>1+'Port Returns'!G146</f>
        <v>0.96076095126791616</v>
      </c>
      <c r="E147" s="28">
        <f>1+'Port Returns'!H146</f>
        <v>0.95824129507963485</v>
      </c>
      <c r="F147" s="28">
        <f>1+'Port Returns'!I146</f>
        <v>0.95895787820192635</v>
      </c>
      <c r="G147" s="28">
        <f>1+'Port Returns'!J146</f>
        <v>0.96003957278154806</v>
      </c>
      <c r="H147" s="28">
        <f>1+'Port Returns'!K146</f>
        <v>0.96003718184669196</v>
      </c>
      <c r="I147" s="28">
        <f>1+'Port Returns'!L146</f>
        <v>0.96003957278154806</v>
      </c>
      <c r="J147" s="28">
        <f>1+'Port Returns'!M146</f>
        <v>1</v>
      </c>
      <c r="K147" s="28">
        <f>1+'Port Returns'!N146</f>
        <v>0.95937945724713813</v>
      </c>
      <c r="L147" s="28">
        <f>1+'Port Returns'!O146</f>
        <v>1</v>
      </c>
      <c r="M147" s="28">
        <f>1+'Port Returns'!P146</f>
        <v>0.95977777663918518</v>
      </c>
      <c r="P147" s="26">
        <v>1962</v>
      </c>
      <c r="Q147" s="28">
        <f>1+'Port Returns'!R146</f>
        <v>0.95938279257978909</v>
      </c>
      <c r="R147" s="28">
        <f>1+'Port Returns'!S146</f>
        <v>1</v>
      </c>
      <c r="S147" s="28">
        <f>1+'Port Returns'!T146</f>
        <v>0.95999943018553746</v>
      </c>
      <c r="T147" s="28">
        <f>1+'Port Returns'!U146</f>
        <v>0.96065221177462723</v>
      </c>
      <c r="U147" s="28">
        <f>1+'Port Returns'!V146</f>
        <v>0.96160134983492374</v>
      </c>
      <c r="V147" s="28">
        <f>1+'Port Returns'!W146</f>
        <v>0.96161275882114872</v>
      </c>
      <c r="W147" s="28">
        <f>1+'Port Returns'!X146</f>
        <v>0.96160134983492374</v>
      </c>
      <c r="X147" s="28">
        <f>1+'Port Returns'!Y146</f>
        <v>1</v>
      </c>
      <c r="Y147" s="28">
        <f>1+'Port Returns'!Z146</f>
        <v>0.96133651644363649</v>
      </c>
      <c r="Z147" s="28">
        <f>1+'Port Returns'!AA146</f>
        <v>0.96145318435363403</v>
      </c>
    </row>
    <row r="148" spans="1:26" x14ac:dyDescent="0.35">
      <c r="A148" s="2">
        <v>1962</v>
      </c>
      <c r="B148" s="1">
        <v>2</v>
      </c>
      <c r="C148" s="4">
        <f>1+'Port Returns'!F147</f>
        <v>1.0444536706457994</v>
      </c>
      <c r="D148" s="4">
        <f>1+'Port Returns'!G147</f>
        <v>1.0484485901232459</v>
      </c>
      <c r="E148" s="4">
        <f>1+'Port Returns'!H147</f>
        <v>1.0486195963954348</v>
      </c>
      <c r="F148" s="4">
        <f>1+'Port Returns'!I147</f>
        <v>1.0485090358641682</v>
      </c>
      <c r="G148" s="4">
        <f>1+'Port Returns'!J147</f>
        <v>1.047009660785539</v>
      </c>
      <c r="H148" s="4">
        <f>1+'Port Returns'!K147</f>
        <v>1.0474261093122799</v>
      </c>
      <c r="I148" s="4">
        <f>1+'Port Returns'!L147</f>
        <v>1.047009660785539</v>
      </c>
      <c r="J148" s="4">
        <f>1+'Port Returns'!M147</f>
        <v>1</v>
      </c>
      <c r="K148" s="4">
        <f>1+'Port Returns'!N147</f>
        <v>1.0501767480326054</v>
      </c>
      <c r="L148" s="4">
        <f>1+'Port Returns'!O147</f>
        <v>1</v>
      </c>
      <c r="M148" s="4">
        <f>1+'Port Returns'!P147</f>
        <v>1.0465262893895981</v>
      </c>
      <c r="P148" s="2">
        <v>1962</v>
      </c>
      <c r="Q148" s="4">
        <f>1+'Port Returns'!R147</f>
        <v>1.0472372009523696</v>
      </c>
      <c r="R148" s="4">
        <f>1+'Port Returns'!S147</f>
        <v>1</v>
      </c>
      <c r="S148" s="4">
        <f>1+'Port Returns'!T147</f>
        <v>1.0535796786156415</v>
      </c>
      <c r="T148" s="4">
        <f>1+'Port Returns'!U147</f>
        <v>1.0533009030479814</v>
      </c>
      <c r="U148" s="4">
        <f>1+'Port Returns'!V147</f>
        <v>1.0514147043006528</v>
      </c>
      <c r="V148" s="4">
        <f>1+'Port Returns'!W147</f>
        <v>1.0518434281162374</v>
      </c>
      <c r="W148" s="4">
        <f>1+'Port Returns'!X147</f>
        <v>1.0514147043006528</v>
      </c>
      <c r="X148" s="4">
        <f>1+'Port Returns'!Y147</f>
        <v>1</v>
      </c>
      <c r="Y148" s="4">
        <f>1+'Port Returns'!Z147</f>
        <v>1.05536544069766</v>
      </c>
      <c r="Z148" s="4">
        <f>1+'Port Returns'!AA147</f>
        <v>1.0512144661855571</v>
      </c>
    </row>
    <row r="149" spans="1:26" x14ac:dyDescent="0.35">
      <c r="A149" s="2">
        <v>1962</v>
      </c>
      <c r="B149" s="1">
        <v>3</v>
      </c>
      <c r="C149" s="4">
        <f>1+'Port Returns'!F148</f>
        <v>0.99835063916757993</v>
      </c>
      <c r="D149" s="4">
        <f>1+'Port Returns'!G148</f>
        <v>1.0131769519570206</v>
      </c>
      <c r="E149" s="4">
        <f>1+'Port Returns'!H148</f>
        <v>1.0099324884985896</v>
      </c>
      <c r="F149" s="4">
        <f>1+'Port Returns'!I148</f>
        <v>1.0085587987041993</v>
      </c>
      <c r="G149" s="4">
        <f>1+'Port Returns'!J148</f>
        <v>1.0139922232995568</v>
      </c>
      <c r="H149" s="4">
        <f>1+'Port Returns'!K148</f>
        <v>1.0136711097666125</v>
      </c>
      <c r="I149" s="4">
        <f>1+'Port Returns'!L148</f>
        <v>1.0139922232995568</v>
      </c>
      <c r="J149" s="4">
        <f>1+'Port Returns'!M148</f>
        <v>1</v>
      </c>
      <c r="K149" s="4">
        <f>1+'Port Returns'!N148</f>
        <v>1.0172002734397509</v>
      </c>
      <c r="L149" s="4">
        <f>1+'Port Returns'!O148</f>
        <v>1</v>
      </c>
      <c r="M149" s="4">
        <f>1+'Port Returns'!P148</f>
        <v>1.0192465279725829</v>
      </c>
      <c r="P149" s="2">
        <v>1962</v>
      </c>
      <c r="Q149" s="4">
        <f>1+'Port Returns'!R148</f>
        <v>1.0042272791349225</v>
      </c>
      <c r="R149" s="4">
        <f>1+'Port Returns'!S148</f>
        <v>1</v>
      </c>
      <c r="S149" s="4">
        <f>1+'Port Returns'!T148</f>
        <v>1.0119705853842775</v>
      </c>
      <c r="T149" s="4">
        <f>1+'Port Returns'!U148</f>
        <v>1.0106031630195247</v>
      </c>
      <c r="U149" s="4">
        <f>1+'Port Returns'!V148</f>
        <v>1.0172837546330011</v>
      </c>
      <c r="V149" s="4">
        <f>1+'Port Returns'!W148</f>
        <v>1.0170706067925595</v>
      </c>
      <c r="W149" s="4">
        <f>1+'Port Returns'!X148</f>
        <v>1.0172837546330011</v>
      </c>
      <c r="X149" s="4">
        <f>1+'Port Returns'!Y148</f>
        <v>1</v>
      </c>
      <c r="Y149" s="4">
        <f>1+'Port Returns'!Z148</f>
        <v>1.0214621798069532</v>
      </c>
      <c r="Z149" s="4">
        <f>1+'Port Returns'!AA148</f>
        <v>1.0229637209147187</v>
      </c>
    </row>
    <row r="150" spans="1:26" x14ac:dyDescent="0.35">
      <c r="A150" s="2">
        <v>1962</v>
      </c>
      <c r="B150" s="1">
        <v>4</v>
      </c>
      <c r="C150" s="4">
        <f>1+'Port Returns'!F149</f>
        <v>0.97281304951029191</v>
      </c>
      <c r="D150" s="4">
        <f>1+'Port Returns'!G149</f>
        <v>0.96671975196634174</v>
      </c>
      <c r="E150" s="4">
        <f>1+'Port Returns'!H149</f>
        <v>0.96791194118785939</v>
      </c>
      <c r="F150" s="4">
        <f>1+'Port Returns'!I149</f>
        <v>0.96754284399980794</v>
      </c>
      <c r="G150" s="4">
        <f>1+'Port Returns'!J149</f>
        <v>0.96449404569417663</v>
      </c>
      <c r="H150" s="4">
        <f>1+'Port Returns'!K149</f>
        <v>0.96510321716974778</v>
      </c>
      <c r="I150" s="4">
        <f>1+'Port Returns'!L149</f>
        <v>0.96449404569417663</v>
      </c>
      <c r="J150" s="4">
        <f>1+'Port Returns'!M149</f>
        <v>1</v>
      </c>
      <c r="K150" s="4">
        <f>1+'Port Returns'!N149</f>
        <v>0.97196354611070057</v>
      </c>
      <c r="L150" s="4">
        <f>1+'Port Returns'!O149</f>
        <v>1</v>
      </c>
      <c r="M150" s="4">
        <f>1+'Port Returns'!P149</f>
        <v>0.9641539743500408</v>
      </c>
      <c r="P150" s="2">
        <v>1962</v>
      </c>
      <c r="Q150" s="4">
        <f>1+'Port Returns'!R149</f>
        <v>0.97433235463034307</v>
      </c>
      <c r="R150" s="4">
        <f>1+'Port Returns'!S149</f>
        <v>1</v>
      </c>
      <c r="S150" s="4">
        <f>1+'Port Returns'!T149</f>
        <v>0.97017609889176504</v>
      </c>
      <c r="T150" s="4">
        <f>1+'Port Returns'!U149</f>
        <v>0.96986351889423483</v>
      </c>
      <c r="U150" s="4">
        <f>1+'Port Returns'!V149</f>
        <v>0.96657328128151732</v>
      </c>
      <c r="V150" s="4">
        <f>1+'Port Returns'!W149</f>
        <v>0.96719619838324966</v>
      </c>
      <c r="W150" s="4">
        <f>1+'Port Returns'!X149</f>
        <v>0.96657328128151732</v>
      </c>
      <c r="X150" s="4">
        <f>1+'Port Returns'!Y149</f>
        <v>1</v>
      </c>
      <c r="Y150" s="4">
        <f>1+'Port Returns'!Z149</f>
        <v>0.97349975806301892</v>
      </c>
      <c r="Z150" s="4">
        <f>1+'Port Returns'!AA149</f>
        <v>0.96593435024164276</v>
      </c>
    </row>
    <row r="151" spans="1:26" x14ac:dyDescent="0.35">
      <c r="A151" s="2">
        <v>1962</v>
      </c>
      <c r="B151" s="1">
        <v>5</v>
      </c>
      <c r="C151" s="4">
        <f>1+'Port Returns'!F150</f>
        <v>0.89921643289037156</v>
      </c>
      <c r="D151" s="4">
        <f>1+'Port Returns'!G150</f>
        <v>0.88164726560916762</v>
      </c>
      <c r="E151" s="4">
        <f>1+'Port Returns'!H150</f>
        <v>0.87649591316418363</v>
      </c>
      <c r="F151" s="4">
        <f>1+'Port Returns'!I150</f>
        <v>0.8769425856498807</v>
      </c>
      <c r="G151" s="4">
        <f>1+'Port Returns'!J150</f>
        <v>0.88525707389928399</v>
      </c>
      <c r="H151" s="4">
        <f>1+'Port Returns'!K150</f>
        <v>0.88487671032069815</v>
      </c>
      <c r="I151" s="4">
        <f>1+'Port Returns'!L150</f>
        <v>0.88525707389928399</v>
      </c>
      <c r="J151" s="4">
        <f>1+'Port Returns'!M150</f>
        <v>1</v>
      </c>
      <c r="K151" s="4">
        <f>1+'Port Returns'!N150</f>
        <v>0.8811639200393302</v>
      </c>
      <c r="L151" s="4">
        <f>1+'Port Returns'!O150</f>
        <v>1</v>
      </c>
      <c r="M151" s="4">
        <f>1+'Port Returns'!P150</f>
        <v>0.88466793240527186</v>
      </c>
      <c r="P151" s="2">
        <v>1962</v>
      </c>
      <c r="Q151" s="4">
        <f>1+'Port Returns'!R150</f>
        <v>0.90233773514749216</v>
      </c>
      <c r="R151" s="4">
        <f>1+'Port Returns'!S150</f>
        <v>1</v>
      </c>
      <c r="S151" s="4">
        <f>1+'Port Returns'!T150</f>
        <v>0.88168865810961194</v>
      </c>
      <c r="T151" s="4">
        <f>1+'Port Returns'!U150</f>
        <v>0.8818987964756988</v>
      </c>
      <c r="U151" s="4">
        <f>1+'Port Returns'!V150</f>
        <v>0.88997477027800009</v>
      </c>
      <c r="V151" s="4">
        <f>1+'Port Returns'!W150</f>
        <v>0.88959062958652635</v>
      </c>
      <c r="W151" s="4">
        <f>1+'Port Returns'!X150</f>
        <v>0.88997477027800009</v>
      </c>
      <c r="X151" s="4">
        <f>1+'Port Returns'!Y150</f>
        <v>1</v>
      </c>
      <c r="Y151" s="4">
        <f>1+'Port Returns'!Z150</f>
        <v>0.88680763982575073</v>
      </c>
      <c r="Z151" s="4">
        <f>1+'Port Returns'!AA150</f>
        <v>0.88990357482192173</v>
      </c>
    </row>
    <row r="152" spans="1:26" x14ac:dyDescent="0.35">
      <c r="A152" s="2">
        <v>1962</v>
      </c>
      <c r="B152" s="1">
        <v>6</v>
      </c>
      <c r="C152" s="4">
        <f>1+'Port Returns'!F151</f>
        <v>0.93236848322248767</v>
      </c>
      <c r="D152" s="4">
        <f>1+'Port Returns'!G151</f>
        <v>0.92400871787634975</v>
      </c>
      <c r="E152" s="4">
        <f>1+'Port Returns'!H151</f>
        <v>0.9271080300298975</v>
      </c>
      <c r="F152" s="4">
        <f>1+'Port Returns'!I151</f>
        <v>0.92485918044545545</v>
      </c>
      <c r="G152" s="4">
        <f>1+'Port Returns'!J151</f>
        <v>0.92291589284885056</v>
      </c>
      <c r="H152" s="4">
        <f>1+'Port Returns'!K151</f>
        <v>0.92361623934167458</v>
      </c>
      <c r="I152" s="4">
        <f>1+'Port Returns'!L151</f>
        <v>0.92291589284885056</v>
      </c>
      <c r="J152" s="4">
        <f>1+'Port Returns'!M151</f>
        <v>1</v>
      </c>
      <c r="K152" s="4">
        <f>1+'Port Returns'!N151</f>
        <v>0.93288884412302364</v>
      </c>
      <c r="L152" s="4">
        <f>1+'Port Returns'!O151</f>
        <v>1</v>
      </c>
      <c r="M152" s="4">
        <f>1+'Port Returns'!P151</f>
        <v>0.9260989275555418</v>
      </c>
      <c r="P152" s="2">
        <v>1962</v>
      </c>
      <c r="Q152" s="4">
        <f>1+'Port Returns'!R151</f>
        <v>0.93963797943182525</v>
      </c>
      <c r="R152" s="4">
        <f>1+'Port Returns'!S151</f>
        <v>1</v>
      </c>
      <c r="S152" s="4">
        <f>1+'Port Returns'!T151</f>
        <v>0.93100449664751783</v>
      </c>
      <c r="T152" s="4">
        <f>1+'Port Returns'!U151</f>
        <v>0.92878044851211217</v>
      </c>
      <c r="U152" s="4">
        <f>1+'Port Returns'!V151</f>
        <v>0.92819627717733066</v>
      </c>
      <c r="V152" s="4">
        <f>1+'Port Returns'!W151</f>
        <v>0.92901484859596173</v>
      </c>
      <c r="W152" s="4">
        <f>1+'Port Returns'!X151</f>
        <v>0.92819627717733066</v>
      </c>
      <c r="X152" s="4">
        <f>1+'Port Returns'!Y151</f>
        <v>1</v>
      </c>
      <c r="Y152" s="4">
        <f>1+'Port Returns'!Z151</f>
        <v>0.93859606244050819</v>
      </c>
      <c r="Z152" s="4">
        <f>1+'Port Returns'!AA151</f>
        <v>0.93174865392713102</v>
      </c>
    </row>
    <row r="153" spans="1:26" x14ac:dyDescent="0.35">
      <c r="A153" s="2">
        <v>1962</v>
      </c>
      <c r="B153" s="1">
        <v>7</v>
      </c>
      <c r="C153" s="4">
        <f>1+'Port Returns'!F152</f>
        <v>1.0690985971353359</v>
      </c>
      <c r="D153" s="4">
        <f>1+'Port Returns'!G152</f>
        <v>1.0722630922637149</v>
      </c>
      <c r="E153" s="4">
        <f>1+'Port Returns'!H152</f>
        <v>1.070120869210456</v>
      </c>
      <c r="F153" s="4">
        <f>1+'Port Returns'!I152</f>
        <v>1.070447340388889</v>
      </c>
      <c r="G153" s="4">
        <f>1+'Port Returns'!J152</f>
        <v>1.0750742634194816</v>
      </c>
      <c r="H153" s="4">
        <f>1+'Port Returns'!K152</f>
        <v>1.0766554219394453</v>
      </c>
      <c r="I153" s="4">
        <f>1+'Port Returns'!L152</f>
        <v>1.0750742634194816</v>
      </c>
      <c r="J153" s="4">
        <f>1+'Port Returns'!M152</f>
        <v>1</v>
      </c>
      <c r="K153" s="4">
        <f>1+'Port Returns'!N152</f>
        <v>1.0686336092393836</v>
      </c>
      <c r="L153" s="4">
        <f>1+'Port Returns'!O152</f>
        <v>1</v>
      </c>
      <c r="M153" s="4">
        <f>1+'Port Returns'!P152</f>
        <v>1.0679443933477009</v>
      </c>
      <c r="P153" s="2">
        <v>1962</v>
      </c>
      <c r="Q153" s="4">
        <f>1+'Port Returns'!R152</f>
        <v>1.0709819190570686</v>
      </c>
      <c r="R153" s="4">
        <f>1+'Port Returns'!S152</f>
        <v>1</v>
      </c>
      <c r="S153" s="4">
        <f>1+'Port Returns'!T152</f>
        <v>1.073211517185839</v>
      </c>
      <c r="T153" s="4">
        <f>1+'Port Returns'!U152</f>
        <v>1.0734667165744638</v>
      </c>
      <c r="U153" s="4">
        <f>1+'Port Returns'!V152</f>
        <v>1.0774959184797601</v>
      </c>
      <c r="V153" s="4">
        <f>1+'Port Returns'!W152</f>
        <v>1.0790905202789991</v>
      </c>
      <c r="W153" s="4">
        <f>1+'Port Returns'!X152</f>
        <v>1.0774959184797601</v>
      </c>
      <c r="X153" s="4">
        <f>1+'Port Returns'!Y152</f>
        <v>1</v>
      </c>
      <c r="Y153" s="4">
        <f>1+'Port Returns'!Z152</f>
        <v>1.0724509716865751</v>
      </c>
      <c r="Z153" s="4">
        <f>1+'Port Returns'!AA152</f>
        <v>1.0708252309714501</v>
      </c>
    </row>
    <row r="154" spans="1:26" x14ac:dyDescent="0.35">
      <c r="A154" s="2">
        <v>1962</v>
      </c>
      <c r="B154" s="1">
        <v>8</v>
      </c>
      <c r="C154" s="4">
        <f>1+'Port Returns'!F153</f>
        <v>1.0227115317228972</v>
      </c>
      <c r="D154" s="4">
        <f>1+'Port Returns'!G153</f>
        <v>1.0305215477351148</v>
      </c>
      <c r="E154" s="4">
        <f>1+'Port Returns'!H153</f>
        <v>1.0302452686421737</v>
      </c>
      <c r="F154" s="4">
        <f>1+'Port Returns'!I153</f>
        <v>1.0306753824196062</v>
      </c>
      <c r="G154" s="4">
        <f>1+'Port Returns'!J153</f>
        <v>1.029376754412719</v>
      </c>
      <c r="H154" s="4">
        <f>1+'Port Returns'!K153</f>
        <v>1.0292311135712968</v>
      </c>
      <c r="I154" s="4">
        <f>1+'Port Returns'!L153</f>
        <v>1.029376754412719</v>
      </c>
      <c r="J154" s="4">
        <f>1+'Port Returns'!M153</f>
        <v>1</v>
      </c>
      <c r="K154" s="4">
        <f>1+'Port Returns'!N153</f>
        <v>1.0256168490623803</v>
      </c>
      <c r="L154" s="4">
        <f>1+'Port Returns'!O153</f>
        <v>1</v>
      </c>
      <c r="M154" s="4">
        <f>1+'Port Returns'!P153</f>
        <v>1.028899376832239</v>
      </c>
      <c r="P154" s="2">
        <v>1962</v>
      </c>
      <c r="Q154" s="4">
        <f>1+'Port Returns'!R153</f>
        <v>1.0249200171651343</v>
      </c>
      <c r="R154" s="4">
        <f>1+'Port Returns'!S153</f>
        <v>1</v>
      </c>
      <c r="S154" s="4">
        <f>1+'Port Returns'!T153</f>
        <v>1.0329960529975539</v>
      </c>
      <c r="T154" s="4">
        <f>1+'Port Returns'!U153</f>
        <v>1.0333497783051968</v>
      </c>
      <c r="U154" s="4">
        <f>1+'Port Returns'!V153</f>
        <v>1.0321475731576284</v>
      </c>
      <c r="V154" s="4">
        <f>1+'Port Returns'!W153</f>
        <v>1.0320210591277978</v>
      </c>
      <c r="W154" s="4">
        <f>1+'Port Returns'!X153</f>
        <v>1.0321475731576284</v>
      </c>
      <c r="X154" s="4">
        <f>1+'Port Returns'!Y153</f>
        <v>1</v>
      </c>
      <c r="Y154" s="4">
        <f>1+'Port Returns'!Z153</f>
        <v>1.0280394894980545</v>
      </c>
      <c r="Z154" s="4">
        <f>1+'Port Returns'!AA153</f>
        <v>1.0315612224877508</v>
      </c>
    </row>
    <row r="155" spans="1:26" x14ac:dyDescent="0.35">
      <c r="A155" s="2">
        <v>1962</v>
      </c>
      <c r="B155" s="1">
        <v>9</v>
      </c>
      <c r="C155" s="4">
        <f>1+'Port Returns'!F154</f>
        <v>0.96370760703915581</v>
      </c>
      <c r="D155" s="4">
        <f>1+'Port Returns'!G154</f>
        <v>0.9577423038613625</v>
      </c>
      <c r="E155" s="4">
        <f>1+'Port Returns'!H154</f>
        <v>0.95695763913278931</v>
      </c>
      <c r="F155" s="4">
        <f>1+'Port Returns'!I154</f>
        <v>0.95621628954424509</v>
      </c>
      <c r="G155" s="4">
        <f>1+'Port Returns'!J154</f>
        <v>0.95833835576561877</v>
      </c>
      <c r="H155" s="4">
        <f>1+'Port Returns'!K154</f>
        <v>0.95808302701701631</v>
      </c>
      <c r="I155" s="4">
        <f>1+'Port Returns'!L154</f>
        <v>0.95833835576561877</v>
      </c>
      <c r="J155" s="4">
        <f>1+'Port Returns'!M154</f>
        <v>1</v>
      </c>
      <c r="K155" s="4">
        <f>1+'Port Returns'!N154</f>
        <v>0.95975848943114639</v>
      </c>
      <c r="L155" s="4">
        <f>1+'Port Returns'!O154</f>
        <v>1</v>
      </c>
      <c r="M155" s="4">
        <f>1+'Port Returns'!P154</f>
        <v>0.95912776278412248</v>
      </c>
      <c r="P155" s="2">
        <v>1962</v>
      </c>
      <c r="Q155" s="4">
        <f>1+'Port Returns'!R154</f>
        <v>0.97170160724302135</v>
      </c>
      <c r="R155" s="4">
        <f>1+'Port Returns'!S154</f>
        <v>1</v>
      </c>
      <c r="S155" s="4">
        <f>1+'Port Returns'!T154</f>
        <v>0.96020756508342897</v>
      </c>
      <c r="T155" s="4">
        <f>1+'Port Returns'!U154</f>
        <v>0.95958404507148798</v>
      </c>
      <c r="U155" s="4">
        <f>1+'Port Returns'!V154</f>
        <v>0.96276867552717271</v>
      </c>
      <c r="V155" s="4">
        <f>1+'Port Returns'!W154</f>
        <v>0.96254231855532701</v>
      </c>
      <c r="W155" s="4">
        <f>1+'Port Returns'!X154</f>
        <v>0.96276867552717271</v>
      </c>
      <c r="X155" s="4">
        <f>1+'Port Returns'!Y154</f>
        <v>1</v>
      </c>
      <c r="Y155" s="4">
        <f>1+'Port Returns'!Z154</f>
        <v>0.96349537906104299</v>
      </c>
      <c r="Z155" s="4">
        <f>1+'Port Returns'!AA154</f>
        <v>0.9636433434308157</v>
      </c>
    </row>
    <row r="156" spans="1:26" ht="15" thickBot="1" x14ac:dyDescent="0.4">
      <c r="A156" s="2">
        <v>1962</v>
      </c>
      <c r="B156" s="1">
        <v>10</v>
      </c>
      <c r="C156" s="4">
        <f>1+'Port Returns'!F155</f>
        <v>0.99240485396810574</v>
      </c>
      <c r="D156" s="4">
        <f>1+'Port Returns'!G155</f>
        <v>0.98894296937177406</v>
      </c>
      <c r="E156" s="4">
        <f>1+'Port Returns'!H155</f>
        <v>0.9905274563807166</v>
      </c>
      <c r="F156" s="4">
        <f>1+'Port Returns'!I155</f>
        <v>0.99202084412306291</v>
      </c>
      <c r="G156" s="4">
        <f>1+'Port Returns'!J155</f>
        <v>0.98885904635558231</v>
      </c>
      <c r="H156" s="4">
        <f>1+'Port Returns'!K155</f>
        <v>0.9886696966480909</v>
      </c>
      <c r="I156" s="4">
        <f>1+'Port Returns'!L155</f>
        <v>0.98885904635558231</v>
      </c>
      <c r="J156" s="4">
        <f>1+'Port Returns'!M155</f>
        <v>1</v>
      </c>
      <c r="K156" s="4">
        <f>1+'Port Returns'!N155</f>
        <v>0.98885263120842704</v>
      </c>
      <c r="L156" s="4">
        <f>1+'Port Returns'!O155</f>
        <v>1</v>
      </c>
      <c r="M156" s="4">
        <f>1+'Port Returns'!P155</f>
        <v>0.98695226126184765</v>
      </c>
      <c r="P156" s="2">
        <v>1962</v>
      </c>
      <c r="Q156" s="4">
        <f>1+'Port Returns'!R155</f>
        <v>0.99470693231699436</v>
      </c>
      <c r="R156" s="4">
        <f>1+'Port Returns'!S155</f>
        <v>1</v>
      </c>
      <c r="S156" s="4">
        <f>1+'Port Returns'!T155</f>
        <v>0.99415999097481889</v>
      </c>
      <c r="T156" s="4">
        <f>1+'Port Returns'!U155</f>
        <v>0.99552286237563659</v>
      </c>
      <c r="U156" s="4">
        <f>1+'Port Returns'!V155</f>
        <v>0.99189684394282451</v>
      </c>
      <c r="V156" s="4">
        <f>1+'Port Returns'!W155</f>
        <v>0.99173202485956358</v>
      </c>
      <c r="W156" s="4">
        <f>1+'Port Returns'!X155</f>
        <v>0.99189684394282451</v>
      </c>
      <c r="X156" s="4">
        <f>1+'Port Returns'!Y155</f>
        <v>1</v>
      </c>
      <c r="Y156" s="4">
        <f>1+'Port Returns'!Z155</f>
        <v>0.99311359126758691</v>
      </c>
      <c r="Z156" s="4">
        <f>1+'Port Returns'!AA155</f>
        <v>0.99034531737424303</v>
      </c>
    </row>
    <row r="157" spans="1:26" s="3" customFormat="1" ht="15" thickBot="1" x14ac:dyDescent="0.4">
      <c r="A157" s="26">
        <v>1962</v>
      </c>
      <c r="B157" s="27">
        <v>11</v>
      </c>
      <c r="C157" s="28">
        <f>1+'Port Returns'!F156</f>
        <v>1.0717138517983358</v>
      </c>
      <c r="D157" s="28">
        <f>1+'Port Returns'!G156</f>
        <v>1.0790393270268797</v>
      </c>
      <c r="E157" s="28">
        <f>1+'Port Returns'!H156</f>
        <v>1.0746802256680037</v>
      </c>
      <c r="F157" s="28">
        <f>1+'Port Returns'!I156</f>
        <v>1.0752968085603842</v>
      </c>
      <c r="G157" s="28">
        <f>1+'Port Returns'!J156</f>
        <v>1.0780411222067774</v>
      </c>
      <c r="H157" s="28">
        <f>1+'Port Returns'!K156</f>
        <v>1.0776552658712808</v>
      </c>
      <c r="I157" s="28">
        <f>1+'Port Returns'!L156</f>
        <v>1.0780411222067774</v>
      </c>
      <c r="J157" s="28">
        <f>1+'Port Returns'!M156</f>
        <v>1</v>
      </c>
      <c r="K157" s="28">
        <f>1+'Port Returns'!N156</f>
        <v>1.0770272298582504</v>
      </c>
      <c r="L157" s="28">
        <f>1+'Port Returns'!O156</f>
        <v>1</v>
      </c>
      <c r="M157" s="28">
        <f>1+'Port Returns'!P156</f>
        <v>1.0779248973920035</v>
      </c>
      <c r="N157" s="29"/>
      <c r="O157" s="29"/>
      <c r="P157" s="26">
        <v>1962</v>
      </c>
      <c r="Q157" s="28">
        <f>1+'Port Returns'!R156</f>
        <v>1.0749647346446856</v>
      </c>
      <c r="R157" s="28">
        <f>1+'Port Returns'!S156</f>
        <v>1</v>
      </c>
      <c r="S157" s="28">
        <f>1+'Port Returns'!T156</f>
        <v>1.0776399499180507</v>
      </c>
      <c r="T157" s="28">
        <f>1+'Port Returns'!U156</f>
        <v>1.0781644625497886</v>
      </c>
      <c r="U157" s="28">
        <f>1+'Port Returns'!V156</f>
        <v>1.0825522719788454</v>
      </c>
      <c r="V157" s="28">
        <f>1+'Port Returns'!W156</f>
        <v>1.0822855021762745</v>
      </c>
      <c r="W157" s="28">
        <f>1+'Port Returns'!X156</f>
        <v>1.0825522719788454</v>
      </c>
      <c r="X157" s="28">
        <f>1+'Port Returns'!Y156</f>
        <v>1</v>
      </c>
      <c r="Y157" s="28">
        <f>1+'Port Returns'!Z156</f>
        <v>1.0812949632163462</v>
      </c>
      <c r="Z157" s="30">
        <f>1+'Port Returns'!AA156</f>
        <v>1.082757775606606</v>
      </c>
    </row>
    <row r="158" spans="1:26" x14ac:dyDescent="0.35">
      <c r="A158" s="2">
        <v>1962</v>
      </c>
      <c r="B158" s="1">
        <v>12</v>
      </c>
      <c r="C158" s="4">
        <f>1+'Port Returns'!F157</f>
        <v>1.053828128187468</v>
      </c>
      <c r="D158" s="4">
        <f>1+'Port Returns'!G157</f>
        <v>1.0315487556769567</v>
      </c>
      <c r="E158" s="4">
        <f>1+'Port Returns'!H157</f>
        <v>1.0317140739684341</v>
      </c>
      <c r="F158" s="4">
        <f>1+'Port Returns'!I157</f>
        <v>1.0298697482956709</v>
      </c>
      <c r="G158" s="4">
        <f>1+'Port Returns'!J157</f>
        <v>1.0349351961929556</v>
      </c>
      <c r="H158" s="4">
        <f>1+'Port Returns'!K157</f>
        <v>1.0363910215750409</v>
      </c>
      <c r="I158" s="4">
        <f>1+'Port Returns'!L157</f>
        <v>1.0349351961929556</v>
      </c>
      <c r="J158" s="4">
        <f>1+'Port Returns'!M157</f>
        <v>1</v>
      </c>
      <c r="K158" s="4">
        <f>1+'Port Returns'!N157</f>
        <v>1.0328445328746554</v>
      </c>
      <c r="L158" s="4">
        <f>1+'Port Returns'!O157</f>
        <v>1</v>
      </c>
      <c r="M158" s="4">
        <f>1+'Port Returns'!P157</f>
        <v>1.0365499349097855</v>
      </c>
      <c r="P158" s="2">
        <v>1962</v>
      </c>
      <c r="Q158" s="4">
        <f>1+'Port Returns'!R157</f>
        <v>1.0607800937289524</v>
      </c>
      <c r="R158" s="4">
        <f>1+'Port Returns'!S157</f>
        <v>1</v>
      </c>
      <c r="S158" s="4">
        <f>1+'Port Returns'!T157</f>
        <v>1.0348338178223331</v>
      </c>
      <c r="T158" s="4">
        <f>1+'Port Returns'!U157</f>
        <v>1.0330188711102228</v>
      </c>
      <c r="U158" s="4">
        <f>1+'Port Returns'!V157</f>
        <v>1.0379951852838836</v>
      </c>
      <c r="V158" s="4">
        <f>1+'Port Returns'!W157</f>
        <v>1.039409013047619</v>
      </c>
      <c r="W158" s="4">
        <f>1+'Port Returns'!X157</f>
        <v>1.0379951852838836</v>
      </c>
      <c r="X158" s="4">
        <f>1+'Port Returns'!Y157</f>
        <v>1</v>
      </c>
      <c r="Y158" s="4">
        <f>1+'Port Returns'!Z157</f>
        <v>1.0352911788807828</v>
      </c>
      <c r="Z158" s="4">
        <f>1+'Port Returns'!AA157</f>
        <v>1.0393733482494822</v>
      </c>
    </row>
    <row r="159" spans="1:26" x14ac:dyDescent="0.35">
      <c r="A159" s="2">
        <v>1963</v>
      </c>
      <c r="B159" s="1">
        <v>1</v>
      </c>
      <c r="C159" s="4">
        <f>1+'Port Returns'!F158</f>
        <v>1.0572719219556863</v>
      </c>
      <c r="D159" s="4">
        <f>1+'Port Returns'!G158</f>
        <v>1.0477869353314406</v>
      </c>
      <c r="E159" s="4">
        <f>1+'Port Returns'!H158</f>
        <v>1.0473521517842812</v>
      </c>
      <c r="F159" s="4">
        <f>1+'Port Returns'!I158</f>
        <v>1.0475538791100194</v>
      </c>
      <c r="G159" s="4">
        <f>1+'Port Returns'!J158</f>
        <v>1.0467497264522287</v>
      </c>
      <c r="H159" s="4">
        <f>1+'Port Returns'!K158</f>
        <v>1.0471537812238176</v>
      </c>
      <c r="I159" s="4">
        <f>1+'Port Returns'!L158</f>
        <v>1.0467497264522287</v>
      </c>
      <c r="J159" s="4">
        <f>1+'Port Returns'!M158</f>
        <v>1</v>
      </c>
      <c r="K159" s="4">
        <f>1+'Port Returns'!N158</f>
        <v>1.04884448181723</v>
      </c>
      <c r="L159" s="4">
        <f>1+'Port Returns'!O158</f>
        <v>1</v>
      </c>
      <c r="M159" s="4">
        <f>1+'Port Returns'!P158</f>
        <v>1.0450446767391774</v>
      </c>
      <c r="P159" s="2">
        <v>1963</v>
      </c>
      <c r="Q159" s="4">
        <f>1+'Port Returns'!R158</f>
        <v>1.0590492032612746</v>
      </c>
      <c r="R159" s="4">
        <f>1+'Port Returns'!S158</f>
        <v>1</v>
      </c>
      <c r="S159" s="4">
        <f>1+'Port Returns'!T158</f>
        <v>1.0501522677073747</v>
      </c>
      <c r="T159" s="4">
        <f>1+'Port Returns'!U158</f>
        <v>1.0502992265337634</v>
      </c>
      <c r="U159" s="4">
        <f>1+'Port Returns'!V158</f>
        <v>1.0489268571931811</v>
      </c>
      <c r="V159" s="4">
        <f>1+'Port Returns'!W158</f>
        <v>1.0493328776357063</v>
      </c>
      <c r="W159" s="4">
        <f>1+'Port Returns'!X158</f>
        <v>1.0489268571931811</v>
      </c>
      <c r="X159" s="4">
        <f>1+'Port Returns'!Y158</f>
        <v>1</v>
      </c>
      <c r="Y159" s="4">
        <f>1+'Port Returns'!Z158</f>
        <v>1.0522439608921068</v>
      </c>
      <c r="Z159" s="4">
        <f>1+'Port Returns'!AA158</f>
        <v>1.0476344716934858</v>
      </c>
    </row>
    <row r="160" spans="1:26" x14ac:dyDescent="0.35">
      <c r="A160" s="2">
        <v>1963</v>
      </c>
      <c r="B160" s="1">
        <v>2</v>
      </c>
      <c r="C160" s="4">
        <f>1+'Port Returns'!F159</f>
        <v>0.9675713289382577</v>
      </c>
      <c r="D160" s="4">
        <f>1+'Port Returns'!G159</f>
        <v>0.97818544885652603</v>
      </c>
      <c r="E160" s="4">
        <f>1+'Port Returns'!H159</f>
        <v>0.97554030383733814</v>
      </c>
      <c r="F160" s="4">
        <f>1+'Port Returns'!I159</f>
        <v>0.97671082401581599</v>
      </c>
      <c r="G160" s="4">
        <f>1+'Port Returns'!J159</f>
        <v>0.97684394810513653</v>
      </c>
      <c r="H160" s="4">
        <f>1+'Port Returns'!K159</f>
        <v>0.97666887514835055</v>
      </c>
      <c r="I160" s="4">
        <f>1+'Port Returns'!L159</f>
        <v>0.97684394810513653</v>
      </c>
      <c r="J160" s="4">
        <f>1+'Port Returns'!M159</f>
        <v>1</v>
      </c>
      <c r="K160" s="4">
        <f>1+'Port Returns'!N159</f>
        <v>0.97514309076064543</v>
      </c>
      <c r="L160" s="4">
        <f>1+'Port Returns'!O159</f>
        <v>1</v>
      </c>
      <c r="M160" s="4">
        <f>1+'Port Returns'!P159</f>
        <v>0.97750110774678289</v>
      </c>
      <c r="P160" s="2">
        <v>1963</v>
      </c>
      <c r="Q160" s="4">
        <f>1+'Port Returns'!R159</f>
        <v>0.96950991999023894</v>
      </c>
      <c r="R160" s="4">
        <f>1+'Port Returns'!S159</f>
        <v>1</v>
      </c>
      <c r="S160" s="4">
        <f>1+'Port Returns'!T159</f>
        <v>0.97806368199371052</v>
      </c>
      <c r="T160" s="4">
        <f>1+'Port Returns'!U159</f>
        <v>0.97914170510796672</v>
      </c>
      <c r="U160" s="4">
        <f>1+'Port Returns'!V159</f>
        <v>0.97940534225966536</v>
      </c>
      <c r="V160" s="4">
        <f>1+'Port Returns'!W159</f>
        <v>0.9792502495446247</v>
      </c>
      <c r="W160" s="4">
        <f>1+'Port Returns'!X159</f>
        <v>0.97940534225966536</v>
      </c>
      <c r="X160" s="4">
        <f>1+'Port Returns'!Y159</f>
        <v>1</v>
      </c>
      <c r="Y160" s="4">
        <f>1+'Port Returns'!Z159</f>
        <v>0.9774078869529913</v>
      </c>
      <c r="Z160" s="4">
        <f>1+'Port Returns'!AA159</f>
        <v>0.98001510715476858</v>
      </c>
    </row>
    <row r="161" spans="1:26" x14ac:dyDescent="0.35">
      <c r="A161" s="2">
        <v>1963</v>
      </c>
      <c r="B161" s="1">
        <v>3</v>
      </c>
      <c r="C161" s="4">
        <f>1+'Port Returns'!F160</f>
        <v>1.0274547261204348</v>
      </c>
      <c r="D161" s="4">
        <f>1+'Port Returns'!G160</f>
        <v>1.0248020469135524</v>
      </c>
      <c r="E161" s="4">
        <f>1+'Port Returns'!H160</f>
        <v>1.023184056199175</v>
      </c>
      <c r="F161" s="4">
        <f>1+'Port Returns'!I160</f>
        <v>1.0238296112072212</v>
      </c>
      <c r="G161" s="4">
        <f>1+'Port Returns'!J160</f>
        <v>1.0252259112745674</v>
      </c>
      <c r="H161" s="4">
        <f>1+'Port Returns'!K160</f>
        <v>1.0248778477883709</v>
      </c>
      <c r="I161" s="4">
        <f>1+'Port Returns'!L160</f>
        <v>1.0252259112745674</v>
      </c>
      <c r="J161" s="4">
        <f>1+'Port Returns'!M160</f>
        <v>1</v>
      </c>
      <c r="K161" s="4">
        <f>1+'Port Returns'!N160</f>
        <v>1.0215549879197703</v>
      </c>
      <c r="L161" s="4">
        <f>1+'Port Returns'!O160</f>
        <v>1</v>
      </c>
      <c r="M161" s="4">
        <f>1+'Port Returns'!P160</f>
        <v>1.0249180111279275</v>
      </c>
      <c r="P161" s="2">
        <v>1963</v>
      </c>
      <c r="Q161" s="4">
        <f>1+'Port Returns'!R160</f>
        <v>1.034507364944637</v>
      </c>
      <c r="R161" s="4">
        <f>1+'Port Returns'!S160</f>
        <v>1</v>
      </c>
      <c r="S161" s="4">
        <f>1+'Port Returns'!T160</f>
        <v>1.0255107816644773</v>
      </c>
      <c r="T161" s="4">
        <f>1+'Port Returns'!U160</f>
        <v>1.0262310634272604</v>
      </c>
      <c r="U161" s="4">
        <f>1+'Port Returns'!V160</f>
        <v>1.0288730675612967</v>
      </c>
      <c r="V161" s="4">
        <f>1+'Port Returns'!W160</f>
        <v>1.0285661531523487</v>
      </c>
      <c r="W161" s="4">
        <f>1+'Port Returns'!X160</f>
        <v>1.0288730675612967</v>
      </c>
      <c r="X161" s="4">
        <f>1+'Port Returns'!Y160</f>
        <v>1</v>
      </c>
      <c r="Y161" s="4">
        <f>1+'Port Returns'!Z160</f>
        <v>1.0248848847307583</v>
      </c>
      <c r="Z161" s="4">
        <f>1+'Port Returns'!AA160</f>
        <v>1.0288263744719075</v>
      </c>
    </row>
    <row r="162" spans="1:26" x14ac:dyDescent="0.35">
      <c r="A162" s="2">
        <v>1963</v>
      </c>
      <c r="B162" s="1">
        <v>4</v>
      </c>
      <c r="C162" s="4">
        <f>1+'Port Returns'!F161</f>
        <v>1.0192631542049977</v>
      </c>
      <c r="D162" s="4">
        <f>1+'Port Returns'!G161</f>
        <v>1.0231772117263112</v>
      </c>
      <c r="E162" s="4">
        <f>1+'Port Returns'!H161</f>
        <v>1.0258226393319529</v>
      </c>
      <c r="F162" s="4">
        <f>1+'Port Returns'!I161</f>
        <v>1.0263885161338577</v>
      </c>
      <c r="G162" s="4">
        <f>1+'Port Returns'!J161</f>
        <v>1.0238069687716056</v>
      </c>
      <c r="H162" s="4">
        <f>1+'Port Returns'!K161</f>
        <v>1.022523674814285</v>
      </c>
      <c r="I162" s="4">
        <f>1+'Port Returns'!L161</f>
        <v>1.0238069687716056</v>
      </c>
      <c r="J162" s="4">
        <f>1+'Port Returns'!M161</f>
        <v>1</v>
      </c>
      <c r="K162" s="4">
        <f>1+'Port Returns'!N161</f>
        <v>1.0222852805718075</v>
      </c>
      <c r="L162" s="4">
        <f>1+'Port Returns'!O161</f>
        <v>1</v>
      </c>
      <c r="M162" s="4">
        <f>1+'Port Returns'!P161</f>
        <v>1.0262367790116413</v>
      </c>
      <c r="P162" s="2">
        <v>1963</v>
      </c>
      <c r="Q162" s="4">
        <f>1+'Port Returns'!R161</f>
        <v>1.0221433813591656</v>
      </c>
      <c r="R162" s="4">
        <f>1+'Port Returns'!S161</f>
        <v>1</v>
      </c>
      <c r="S162" s="4">
        <f>1+'Port Returns'!T161</f>
        <v>1.0303686745471921</v>
      </c>
      <c r="T162" s="4">
        <f>1+'Port Returns'!U161</f>
        <v>1.0307586146115062</v>
      </c>
      <c r="U162" s="4">
        <f>1+'Port Returns'!V161</f>
        <v>1.0276965116924324</v>
      </c>
      <c r="V162" s="4">
        <f>1+'Port Returns'!W161</f>
        <v>1.026483981407762</v>
      </c>
      <c r="W162" s="4">
        <f>1+'Port Returns'!X161</f>
        <v>1.0276965116924324</v>
      </c>
      <c r="X162" s="4">
        <f>1+'Port Returns'!Y161</f>
        <v>1</v>
      </c>
      <c r="Y162" s="4">
        <f>1+'Port Returns'!Z161</f>
        <v>1.0274540422221208</v>
      </c>
      <c r="Z162" s="4">
        <f>1+'Port Returns'!AA161</f>
        <v>1.0305247701795233</v>
      </c>
    </row>
    <row r="163" spans="1:26" x14ac:dyDescent="0.35">
      <c r="A163" s="2">
        <v>1963</v>
      </c>
      <c r="B163" s="1">
        <v>5</v>
      </c>
      <c r="C163" s="4">
        <f>1+'Port Returns'!F162</f>
        <v>1.004109346441574</v>
      </c>
      <c r="D163" s="4">
        <f>1+'Port Returns'!G162</f>
        <v>1.0152791371897281</v>
      </c>
      <c r="E163" s="4">
        <f>1+'Port Returns'!H162</f>
        <v>1.016295998103973</v>
      </c>
      <c r="F163" s="4">
        <f>1+'Port Returns'!I162</f>
        <v>1.0177297785319674</v>
      </c>
      <c r="G163" s="4">
        <f>1+'Port Returns'!J162</f>
        <v>1.0144907472307574</v>
      </c>
      <c r="H163" s="4">
        <f>1+'Port Returns'!K162</f>
        <v>1.0141003196737106</v>
      </c>
      <c r="I163" s="4">
        <f>1+'Port Returns'!L162</f>
        <v>1.0144907472307574</v>
      </c>
      <c r="J163" s="4">
        <f>1+'Port Returns'!M162</f>
        <v>1</v>
      </c>
      <c r="K163" s="4">
        <f>1+'Port Returns'!N162</f>
        <v>1.0147337858779379</v>
      </c>
      <c r="L163" s="4">
        <f>1+'Port Returns'!O162</f>
        <v>1</v>
      </c>
      <c r="M163" s="4">
        <f>1+'Port Returns'!P162</f>
        <v>1.0126981332079887</v>
      </c>
      <c r="P163" s="2">
        <v>1963</v>
      </c>
      <c r="Q163" s="4">
        <f>1+'Port Returns'!R162</f>
        <v>1.0057666232642279</v>
      </c>
      <c r="R163" s="4">
        <f>1+'Port Returns'!S162</f>
        <v>1</v>
      </c>
      <c r="S163" s="4">
        <f>1+'Port Returns'!T162</f>
        <v>1.0182796811905495</v>
      </c>
      <c r="T163" s="4">
        <f>1+'Port Returns'!U162</f>
        <v>1.0195440618064509</v>
      </c>
      <c r="U163" s="4">
        <f>1+'Port Returns'!V162</f>
        <v>1.0164195963016165</v>
      </c>
      <c r="V163" s="4">
        <f>1+'Port Returns'!W162</f>
        <v>1.0160586880151987</v>
      </c>
      <c r="W163" s="4">
        <f>1+'Port Returns'!X162</f>
        <v>1.0164195963016165</v>
      </c>
      <c r="X163" s="4">
        <f>1+'Port Returns'!Y162</f>
        <v>1</v>
      </c>
      <c r="Y163" s="4">
        <f>1+'Port Returns'!Z162</f>
        <v>1.0164842847660389</v>
      </c>
      <c r="Z163" s="4">
        <f>1+'Port Returns'!AA162</f>
        <v>1.0146561213570582</v>
      </c>
    </row>
    <row r="164" spans="1:26" x14ac:dyDescent="0.35">
      <c r="A164" s="2">
        <v>1963</v>
      </c>
      <c r="B164" s="1">
        <v>6</v>
      </c>
      <c r="C164" s="4">
        <f>1+'Port Returns'!F163</f>
        <v>0.97863743714743334</v>
      </c>
      <c r="D164" s="4">
        <f>1+'Port Returns'!G163</f>
        <v>0.99091137714648037</v>
      </c>
      <c r="E164" s="4">
        <f>1+'Port Returns'!H163</f>
        <v>0.98995166576868232</v>
      </c>
      <c r="F164" s="4">
        <f>1+'Port Returns'!I163</f>
        <v>0.98998036874171313</v>
      </c>
      <c r="G164" s="4">
        <f>1+'Port Returns'!J163</f>
        <v>0.98992818715867115</v>
      </c>
      <c r="H164" s="4">
        <f>1+'Port Returns'!K163</f>
        <v>0.98991446783927839</v>
      </c>
      <c r="I164" s="4">
        <f>1+'Port Returns'!L163</f>
        <v>0.98992818715867115</v>
      </c>
      <c r="J164" s="4">
        <f>1+'Port Returns'!M163</f>
        <v>1</v>
      </c>
      <c r="K164" s="4">
        <f>1+'Port Returns'!N163</f>
        <v>0.99393979947373856</v>
      </c>
      <c r="L164" s="4">
        <f>1+'Port Returns'!O163</f>
        <v>1</v>
      </c>
      <c r="M164" s="4">
        <f>1+'Port Returns'!P163</f>
        <v>0.99027559780329022</v>
      </c>
      <c r="P164" s="2">
        <v>1963</v>
      </c>
      <c r="Q164" s="4">
        <f>1+'Port Returns'!R163</f>
        <v>0.9853639270639506</v>
      </c>
      <c r="R164" s="4">
        <f>1+'Port Returns'!S163</f>
        <v>1</v>
      </c>
      <c r="S164" s="4">
        <f>1+'Port Returns'!T163</f>
        <v>0.99221701343833113</v>
      </c>
      <c r="T164" s="4">
        <f>1+'Port Returns'!U163</f>
        <v>0.99233151630295546</v>
      </c>
      <c r="U164" s="4">
        <f>1+'Port Returns'!V163</f>
        <v>0.9934666376555501</v>
      </c>
      <c r="V164" s="4">
        <f>1+'Port Returns'!W163</f>
        <v>0.993489045033489</v>
      </c>
      <c r="W164" s="4">
        <f>1+'Port Returns'!X163</f>
        <v>0.9934666376555501</v>
      </c>
      <c r="X164" s="4">
        <f>1+'Port Returns'!Y163</f>
        <v>1</v>
      </c>
      <c r="Y164" s="4">
        <f>1+'Port Returns'!Z163</f>
        <v>0.99717254914749809</v>
      </c>
      <c r="Z164" s="4">
        <f>1+'Port Returns'!AA163</f>
        <v>0.99406227739497477</v>
      </c>
    </row>
    <row r="165" spans="1:26" x14ac:dyDescent="0.35">
      <c r="A165" s="2">
        <v>1963</v>
      </c>
      <c r="B165" s="1">
        <v>7</v>
      </c>
      <c r="C165" s="4">
        <f>1+'Port Returns'!F164</f>
        <v>1.0129908726811974</v>
      </c>
      <c r="D165" s="4">
        <f>1+'Port Returns'!G164</f>
        <v>1.0147842973666528</v>
      </c>
      <c r="E165" s="4">
        <f>1+'Port Returns'!H164</f>
        <v>1.0102003185628545</v>
      </c>
      <c r="F165" s="4">
        <f>1+'Port Returns'!I164</f>
        <v>1.0083988668096235</v>
      </c>
      <c r="G165" s="4">
        <f>1+'Port Returns'!J164</f>
        <v>1.0153331569764643</v>
      </c>
      <c r="H165" s="4">
        <f>1+'Port Returns'!K164</f>
        <v>1.016173325473956</v>
      </c>
      <c r="I165" s="4">
        <f>1+'Port Returns'!L164</f>
        <v>1.0153331569764643</v>
      </c>
      <c r="J165" s="4">
        <f>1+'Port Returns'!M164</f>
        <v>1</v>
      </c>
      <c r="K165" s="4">
        <f>1+'Port Returns'!N164</f>
        <v>1.0188936159642987</v>
      </c>
      <c r="L165" s="4">
        <f>1+'Port Returns'!O164</f>
        <v>1</v>
      </c>
      <c r="M165" s="4">
        <f>1+'Port Returns'!P164</f>
        <v>1.0181153569831121</v>
      </c>
      <c r="P165" s="2">
        <v>1963</v>
      </c>
      <c r="Q165" s="4">
        <f>1+'Port Returns'!R164</f>
        <v>1.0161678250048933</v>
      </c>
      <c r="R165" s="4">
        <f>1+'Port Returns'!S164</f>
        <v>1.0185271056827336</v>
      </c>
      <c r="S165" s="4">
        <f>1+'Port Returns'!T164</f>
        <v>1.0144024335491353</v>
      </c>
      <c r="T165" s="4">
        <f>1+'Port Returns'!U164</f>
        <v>1.0123287895312252</v>
      </c>
      <c r="U165" s="4">
        <f>1+'Port Returns'!V164</f>
        <v>1.0189534915899687</v>
      </c>
      <c r="V165" s="4">
        <f>1+'Port Returns'!W164</f>
        <v>1.0198340565059589</v>
      </c>
      <c r="W165" s="4">
        <f>1+'Port Returns'!X164</f>
        <v>1.0189534915899687</v>
      </c>
      <c r="X165" s="4">
        <f>1+'Port Returns'!Y164</f>
        <v>1</v>
      </c>
      <c r="Y165" s="4">
        <f>1+'Port Returns'!Z164</f>
        <v>1.0238217946929649</v>
      </c>
      <c r="Z165" s="4">
        <f>1+'Port Returns'!AA164</f>
        <v>1.0221895510497401</v>
      </c>
    </row>
    <row r="166" spans="1:26" x14ac:dyDescent="0.35">
      <c r="A166" s="2">
        <v>1963</v>
      </c>
      <c r="B166" s="1">
        <v>8</v>
      </c>
      <c r="C166" s="4">
        <f>1+'Port Returns'!F165</f>
        <v>1.042161768503836</v>
      </c>
      <c r="D166" s="4">
        <f>1+'Port Returns'!G165</f>
        <v>1.0306103703942124</v>
      </c>
      <c r="E166" s="4">
        <f>1+'Port Returns'!H165</f>
        <v>1.0311695819719311</v>
      </c>
      <c r="F166" s="4">
        <f>1+'Port Returns'!I165</f>
        <v>1.0308960888434424</v>
      </c>
      <c r="G166" s="4">
        <f>1+'Port Returns'!J165</f>
        <v>1.0329223741778848</v>
      </c>
      <c r="H166" s="4">
        <f>1+'Port Returns'!K165</f>
        <v>1.0333631079438026</v>
      </c>
      <c r="I166" s="4">
        <f>1+'Port Returns'!L165</f>
        <v>1.0329223741778848</v>
      </c>
      <c r="J166" s="4">
        <f>1+'Port Returns'!M165</f>
        <v>1</v>
      </c>
      <c r="K166" s="4">
        <f>1+'Port Returns'!N165</f>
        <v>1.0263562092025404</v>
      </c>
      <c r="L166" s="4">
        <f>1+'Port Returns'!O165</f>
        <v>1</v>
      </c>
      <c r="M166" s="4">
        <f>1+'Port Returns'!P165</f>
        <v>1.0298841097420761</v>
      </c>
      <c r="P166" s="2">
        <v>1963</v>
      </c>
      <c r="Q166" s="4">
        <f>1+'Port Returns'!R165</f>
        <v>1.0442788337299858</v>
      </c>
      <c r="R166" s="4">
        <f>1+'Port Returns'!S165</f>
        <v>1.03291639872956</v>
      </c>
      <c r="S166" s="4">
        <f>1+'Port Returns'!T165</f>
        <v>1.0335962777077969</v>
      </c>
      <c r="T166" s="4">
        <f>1+'Port Returns'!U165</f>
        <v>1.0332492950315433</v>
      </c>
      <c r="U166" s="4">
        <f>1+'Port Returns'!V165</f>
        <v>1.035398382850699</v>
      </c>
      <c r="V166" s="4">
        <f>1+'Port Returns'!W165</f>
        <v>1.0359015703298844</v>
      </c>
      <c r="W166" s="4">
        <f>1+'Port Returns'!X165</f>
        <v>1.035398382850699</v>
      </c>
      <c r="X166" s="4">
        <f>1+'Port Returns'!Y165</f>
        <v>1</v>
      </c>
      <c r="Y166" s="4">
        <f>1+'Port Returns'!Z165</f>
        <v>1.028642175159862</v>
      </c>
      <c r="Z166" s="4">
        <f>1+'Port Returns'!AA165</f>
        <v>1.0323113257827783</v>
      </c>
    </row>
    <row r="167" spans="1:26" x14ac:dyDescent="0.35">
      <c r="A167" s="2">
        <v>1963</v>
      </c>
      <c r="B167" s="1">
        <v>9</v>
      </c>
      <c r="C167" s="4">
        <f>1+'Port Returns'!F166</f>
        <v>0.95942351457929098</v>
      </c>
      <c r="D167" s="4">
        <f>1+'Port Returns'!G166</f>
        <v>0.96482431369472887</v>
      </c>
      <c r="E167" s="4">
        <f>1+'Port Returns'!H166</f>
        <v>0.96941990472867801</v>
      </c>
      <c r="F167" s="4">
        <f>1+'Port Returns'!I166</f>
        <v>0.96964392464520144</v>
      </c>
      <c r="G167" s="4">
        <f>1+'Port Returns'!J166</f>
        <v>0.96411905450181445</v>
      </c>
      <c r="H167" s="4">
        <f>1+'Port Returns'!K166</f>
        <v>0.96391592036996021</v>
      </c>
      <c r="I167" s="4">
        <f>1+'Port Returns'!L166</f>
        <v>0.96411905450181445</v>
      </c>
      <c r="J167" s="4">
        <f>1+'Port Returns'!M166</f>
        <v>1</v>
      </c>
      <c r="K167" s="4">
        <f>1+'Port Returns'!N166</f>
        <v>0.96885163307015898</v>
      </c>
      <c r="L167" s="4">
        <f>1+'Port Returns'!O166</f>
        <v>1</v>
      </c>
      <c r="M167" s="4">
        <f>1+'Port Returns'!P166</f>
        <v>0.9634523049566287</v>
      </c>
      <c r="P167" s="2">
        <v>1963</v>
      </c>
      <c r="Q167" s="4">
        <f>1+'Port Returns'!R166</f>
        <v>0.96606326930388375</v>
      </c>
      <c r="R167" s="4">
        <f>1+'Port Returns'!S166</f>
        <v>0.96913758113016402</v>
      </c>
      <c r="S167" s="4">
        <f>1+'Port Returns'!T166</f>
        <v>0.9725846802619672</v>
      </c>
      <c r="T167" s="4">
        <f>1+'Port Returns'!U166</f>
        <v>0.9728925719129683</v>
      </c>
      <c r="U167" s="4">
        <f>1+'Port Returns'!V166</f>
        <v>0.96843075426452518</v>
      </c>
      <c r="V167" s="4">
        <f>1+'Port Returns'!W166</f>
        <v>0.96821465815740004</v>
      </c>
      <c r="W167" s="4">
        <f>1+'Port Returns'!X166</f>
        <v>0.96843075426452518</v>
      </c>
      <c r="X167" s="4">
        <f>1+'Port Returns'!Y166</f>
        <v>1</v>
      </c>
      <c r="Y167" s="4">
        <f>1+'Port Returns'!Z166</f>
        <v>0.97245299668378971</v>
      </c>
      <c r="Z167" s="4">
        <f>1+'Port Returns'!AA166</f>
        <v>0.9677628004726031</v>
      </c>
    </row>
    <row r="168" spans="1:26" x14ac:dyDescent="0.35">
      <c r="A168" s="2">
        <v>1963</v>
      </c>
      <c r="B168" s="1">
        <v>10</v>
      </c>
      <c r="C168" s="4">
        <f>1+'Port Returns'!F167</f>
        <v>0.98668728243869785</v>
      </c>
      <c r="D168" s="4">
        <f>1+'Port Returns'!G167</f>
        <v>0.98888943060888479</v>
      </c>
      <c r="E168" s="4">
        <f>1+'Port Returns'!H167</f>
        <v>0.98797130072069761</v>
      </c>
      <c r="F168" s="4">
        <f>1+'Port Returns'!I167</f>
        <v>0.98728373507323408</v>
      </c>
      <c r="G168" s="4">
        <f>1+'Port Returns'!J167</f>
        <v>0.98852361107873088</v>
      </c>
      <c r="H168" s="4">
        <f>1+'Port Returns'!K167</f>
        <v>0.98830997764841066</v>
      </c>
      <c r="I168" s="4">
        <f>1+'Port Returns'!L167</f>
        <v>0.98852361107873088</v>
      </c>
      <c r="J168" s="4">
        <f>1+'Port Returns'!M167</f>
        <v>1</v>
      </c>
      <c r="K168" s="4">
        <f>1+'Port Returns'!N167</f>
        <v>0.99381932545543694</v>
      </c>
      <c r="L168" s="4">
        <f>1+'Port Returns'!O167</f>
        <v>1</v>
      </c>
      <c r="M168" s="4">
        <f>1+'Port Returns'!P167</f>
        <v>0.9921549420775978</v>
      </c>
      <c r="P168" s="2">
        <v>1963</v>
      </c>
      <c r="Q168" s="4">
        <f>1+'Port Returns'!R167</f>
        <v>0.98983582581086993</v>
      </c>
      <c r="R168" s="4">
        <f>1+'Port Returns'!S167</f>
        <v>0.99265604561974918</v>
      </c>
      <c r="S168" s="4">
        <f>1+'Port Returns'!T167</f>
        <v>0.99217764072190873</v>
      </c>
      <c r="T168" s="4">
        <f>1+'Port Returns'!U167</f>
        <v>0.99122257381080803</v>
      </c>
      <c r="U168" s="4">
        <f>1+'Port Returns'!V167</f>
        <v>0.99215889228663556</v>
      </c>
      <c r="V168" s="4">
        <f>1+'Port Returns'!W167</f>
        <v>0.99198591341720521</v>
      </c>
      <c r="W168" s="4">
        <f>1+'Port Returns'!X167</f>
        <v>0.99215889228663556</v>
      </c>
      <c r="X168" s="4">
        <f>1+'Port Returns'!Y167</f>
        <v>1</v>
      </c>
      <c r="Y168" s="4">
        <f>1+'Port Returns'!Z167</f>
        <v>0.99874706151596848</v>
      </c>
      <c r="Z168" s="4">
        <f>1+'Port Returns'!AA167</f>
        <v>0.99624543510498054</v>
      </c>
    </row>
    <row r="169" spans="1:26" x14ac:dyDescent="0.35">
      <c r="A169" s="2">
        <v>1963</v>
      </c>
      <c r="B169" s="1">
        <v>11</v>
      </c>
      <c r="C169" s="4">
        <f>1+'Port Returns'!F168</f>
        <v>0.98134820190107663</v>
      </c>
      <c r="D169" s="4">
        <f>1+'Port Returns'!G168</f>
        <v>0.97835277807533971</v>
      </c>
      <c r="E169" s="4">
        <f>1+'Port Returns'!H168</f>
        <v>0.9819911557087756</v>
      </c>
      <c r="F169" s="4">
        <f>1+'Port Returns'!I168</f>
        <v>0.98185846067120797</v>
      </c>
      <c r="G169" s="4">
        <f>1+'Port Returns'!J168</f>
        <v>0.97933574061387552</v>
      </c>
      <c r="H169" s="4">
        <f>1+'Port Returns'!K168</f>
        <v>0.97926479593440707</v>
      </c>
      <c r="I169" s="4">
        <f>1+'Port Returns'!L168</f>
        <v>0.97933574061387552</v>
      </c>
      <c r="J169" s="4">
        <f>1+'Port Returns'!M168</f>
        <v>1</v>
      </c>
      <c r="K169" s="4">
        <f>1+'Port Returns'!N168</f>
        <v>0.97616180121957152</v>
      </c>
      <c r="L169" s="4">
        <f>1+'Port Returns'!O168</f>
        <v>1</v>
      </c>
      <c r="M169" s="4">
        <f>1+'Port Returns'!P168</f>
        <v>0.97807411072886352</v>
      </c>
      <c r="P169" s="2">
        <v>1963</v>
      </c>
      <c r="Q169" s="4">
        <f>1+'Port Returns'!R168</f>
        <v>0.98459262987810958</v>
      </c>
      <c r="R169" s="4">
        <f>1+'Port Returns'!S168</f>
        <v>0.98206980092026441</v>
      </c>
      <c r="S169" s="4">
        <f>1+'Port Returns'!T168</f>
        <v>0.98453959745362607</v>
      </c>
      <c r="T169" s="4">
        <f>1+'Port Returns'!U168</f>
        <v>0.98431671198087067</v>
      </c>
      <c r="U169" s="4">
        <f>1+'Port Returns'!V168</f>
        <v>0.98311780153425721</v>
      </c>
      <c r="V169" s="4">
        <f>1+'Port Returns'!W168</f>
        <v>0.98318393607188315</v>
      </c>
      <c r="W169" s="4">
        <f>1+'Port Returns'!X168</f>
        <v>0.98311780153425721</v>
      </c>
      <c r="X169" s="4">
        <f>1+'Port Returns'!Y168</f>
        <v>1</v>
      </c>
      <c r="Y169" s="4">
        <f>1+'Port Returns'!Z168</f>
        <v>0.97974917930821603</v>
      </c>
      <c r="Z169" s="4">
        <f>1+'Port Returns'!AA168</f>
        <v>0.9821514089764084</v>
      </c>
    </row>
    <row r="170" spans="1:26" x14ac:dyDescent="0.35">
      <c r="A170" s="2">
        <v>1963</v>
      </c>
      <c r="B170" s="1">
        <v>12</v>
      </c>
      <c r="C170" s="4">
        <f>1+'Port Returns'!F169</f>
        <v>1.0266052332092537</v>
      </c>
      <c r="D170" s="4">
        <f>1+'Port Returns'!G169</f>
        <v>1.0282636830502545</v>
      </c>
      <c r="E170" s="4">
        <f>1+'Port Returns'!H169</f>
        <v>1.0270657172834945</v>
      </c>
      <c r="F170" s="4">
        <f>1+'Port Returns'!I169</f>
        <v>1.0275805141137717</v>
      </c>
      <c r="G170" s="4">
        <f>1+'Port Returns'!J169</f>
        <v>1.0296508226011312</v>
      </c>
      <c r="H170" s="4">
        <f>1+'Port Returns'!K169</f>
        <v>1.029571607611202</v>
      </c>
      <c r="I170" s="4">
        <f>1+'Port Returns'!L169</f>
        <v>1.0296508226011312</v>
      </c>
      <c r="J170" s="4">
        <f>1+'Port Returns'!M169</f>
        <v>1</v>
      </c>
      <c r="K170" s="4">
        <f>1+'Port Returns'!N169</f>
        <v>1.0259767668438069</v>
      </c>
      <c r="L170" s="4">
        <f>1+'Port Returns'!O169</f>
        <v>1</v>
      </c>
      <c r="M170" s="4">
        <f>1+'Port Returns'!P169</f>
        <v>1.028295418764396</v>
      </c>
      <c r="P170" s="2">
        <v>1963</v>
      </c>
      <c r="Q170" s="4">
        <f>1+'Port Returns'!R169</f>
        <v>1.0318247417133117</v>
      </c>
      <c r="R170" s="4">
        <f>1+'Port Returns'!S169</f>
        <v>1.0312668893233312</v>
      </c>
      <c r="S170" s="4">
        <f>1+'Port Returns'!T169</f>
        <v>1.0302955486687486</v>
      </c>
      <c r="T170" s="4">
        <f>1+'Port Returns'!U169</f>
        <v>1.0308254854099341</v>
      </c>
      <c r="U170" s="4">
        <f>1+'Port Returns'!V169</f>
        <v>1.0328695071485836</v>
      </c>
      <c r="V170" s="4">
        <f>1+'Port Returns'!W169</f>
        <v>1.0327148023106549</v>
      </c>
      <c r="W170" s="4">
        <f>1+'Port Returns'!X169</f>
        <v>1.0328695071485836</v>
      </c>
      <c r="X170" s="4">
        <f>1+'Port Returns'!Y169</f>
        <v>1</v>
      </c>
      <c r="Y170" s="4">
        <f>1+'Port Returns'!Z169</f>
        <v>1.0283539106981237</v>
      </c>
      <c r="Z170" s="4">
        <f>1+'Port Returns'!AA169</f>
        <v>1.0312264587618929</v>
      </c>
    </row>
    <row r="171" spans="1:26" s="50" customFormat="1" x14ac:dyDescent="0.35">
      <c r="A171" s="2">
        <v>1964</v>
      </c>
      <c r="B171" s="2">
        <v>1</v>
      </c>
      <c r="C171" s="49">
        <f>1+'Port Returns'!F170</f>
        <v>1.0076368017521367</v>
      </c>
      <c r="D171" s="49">
        <f>1+'Port Returns'!G170</f>
        <v>1.0001297169486334</v>
      </c>
      <c r="E171" s="49">
        <f>1+'Port Returns'!H170</f>
        <v>1.0017713361786347</v>
      </c>
      <c r="F171" s="49">
        <f>1+'Port Returns'!I170</f>
        <v>1.0011485063439409</v>
      </c>
      <c r="G171" s="49">
        <f>1+'Port Returns'!J170</f>
        <v>1.0011365334435314</v>
      </c>
      <c r="H171" s="49">
        <f>1+'Port Returns'!K170</f>
        <v>1.0010995814181876</v>
      </c>
      <c r="I171" s="49">
        <f>1+'Port Returns'!L170</f>
        <v>1.0011365334435314</v>
      </c>
      <c r="J171" s="49">
        <f>1+'Port Returns'!M170</f>
        <v>1</v>
      </c>
      <c r="K171" s="49">
        <f>1+'Port Returns'!N170</f>
        <v>1.000257775652015</v>
      </c>
      <c r="L171" s="49">
        <f>1+'Port Returns'!O170</f>
        <v>1</v>
      </c>
      <c r="M171" s="49">
        <f>1+'Port Returns'!P170</f>
        <v>1.001441148756919</v>
      </c>
      <c r="P171" s="2">
        <v>1964</v>
      </c>
      <c r="Q171" s="49">
        <f>1+'Port Returns'!R170</f>
        <v>1.0086872030144021</v>
      </c>
      <c r="R171" s="49">
        <f>1+'Port Returns'!S170</f>
        <v>1.0021937626254462</v>
      </c>
      <c r="S171" s="49">
        <f>1+'Port Returns'!T170</f>
        <v>1.0040784415316817</v>
      </c>
      <c r="T171" s="49">
        <f>1+'Port Returns'!U170</f>
        <v>1.0035902864603043</v>
      </c>
      <c r="U171" s="49">
        <f>1+'Port Returns'!V170</f>
        <v>1.002844964060549</v>
      </c>
      <c r="V171" s="49">
        <f>1+'Port Returns'!W170</f>
        <v>1.0027190968364179</v>
      </c>
      <c r="W171" s="49">
        <f>1+'Port Returns'!X170</f>
        <v>1.002844964060549</v>
      </c>
      <c r="X171" s="49">
        <f>1+'Port Returns'!Y170</f>
        <v>1</v>
      </c>
      <c r="Y171" s="49">
        <f>1+'Port Returns'!Z170</f>
        <v>1.0027489942695169</v>
      </c>
      <c r="Z171" s="49">
        <f>1+'Port Returns'!AA170</f>
        <v>1.0033140290972591</v>
      </c>
    </row>
    <row r="172" spans="1:26" x14ac:dyDescent="0.35">
      <c r="A172" s="2">
        <v>1964</v>
      </c>
      <c r="B172" s="1">
        <v>2</v>
      </c>
      <c r="C172" s="4">
        <f>1+'Port Returns'!F171</f>
        <v>1.0061940270107319</v>
      </c>
      <c r="D172" s="4">
        <f>1+'Port Returns'!G171</f>
        <v>1.0170160231165224</v>
      </c>
      <c r="E172" s="4">
        <f>1+'Port Returns'!H171</f>
        <v>1.0168679428363696</v>
      </c>
      <c r="F172" s="4">
        <f>1+'Port Returns'!I171</f>
        <v>1.0181577003457378</v>
      </c>
      <c r="G172" s="4">
        <f>1+'Port Returns'!J171</f>
        <v>1.0166305577631216</v>
      </c>
      <c r="H172" s="4">
        <f>1+'Port Returns'!K171</f>
        <v>1.0170303603106574</v>
      </c>
      <c r="I172" s="4">
        <f>1+'Port Returns'!L171</f>
        <v>1.0166305577631216</v>
      </c>
      <c r="J172" s="4">
        <f>1+'Port Returns'!M171</f>
        <v>1</v>
      </c>
      <c r="K172" s="4">
        <f>1+'Port Returns'!N171</f>
        <v>1.0143877540490192</v>
      </c>
      <c r="L172" s="4">
        <f>1+'Port Returns'!O171</f>
        <v>1</v>
      </c>
      <c r="M172" s="4">
        <f>1+'Port Returns'!P171</f>
        <v>1.0135119209934007</v>
      </c>
      <c r="O172" s="50"/>
      <c r="P172" s="2">
        <v>1964</v>
      </c>
      <c r="Q172" s="4">
        <f>1+'Port Returns'!R171</f>
        <v>1.0091914691668407</v>
      </c>
      <c r="R172" s="4">
        <f>1+'Port Returns'!S171</f>
        <v>1.0198769538332468</v>
      </c>
      <c r="S172" s="4">
        <f>1+'Port Returns'!T171</f>
        <v>1.0199517377072298</v>
      </c>
      <c r="T172" s="4">
        <f>1+'Port Returns'!U171</f>
        <v>1.0209731946896998</v>
      </c>
      <c r="U172" s="4">
        <f>1+'Port Returns'!V171</f>
        <v>1.0197029965671984</v>
      </c>
      <c r="V172" s="4">
        <f>1+'Port Returns'!W171</f>
        <v>1.0202265668162536</v>
      </c>
      <c r="W172" s="4">
        <f>1+'Port Returns'!X171</f>
        <v>1.0197029965671984</v>
      </c>
      <c r="X172" s="4">
        <f>1+'Port Returns'!Y171</f>
        <v>1</v>
      </c>
      <c r="Y172" s="4">
        <f>1+'Port Returns'!Z171</f>
        <v>1.0177451243387843</v>
      </c>
      <c r="Z172" s="4">
        <f>1+'Port Returns'!AA171</f>
        <v>1.0167531072588516</v>
      </c>
    </row>
    <row r="173" spans="1:26" x14ac:dyDescent="0.35">
      <c r="A173" s="2">
        <v>1964</v>
      </c>
      <c r="B173" s="1">
        <v>3</v>
      </c>
      <c r="C173" s="4">
        <f>1+'Port Returns'!F172</f>
        <v>0.9729803140011245</v>
      </c>
      <c r="D173" s="4">
        <f>1+'Port Returns'!G172</f>
        <v>0.97048472510681516</v>
      </c>
      <c r="E173" s="4">
        <f>1+'Port Returns'!H172</f>
        <v>0.97391701265231734</v>
      </c>
      <c r="F173" s="4">
        <f>1+'Port Returns'!I172</f>
        <v>0.97341346105208804</v>
      </c>
      <c r="G173" s="4">
        <f>1+'Port Returns'!J172</f>
        <v>0.97068814353359101</v>
      </c>
      <c r="H173" s="4">
        <f>1+'Port Returns'!K172</f>
        <v>0.97053212685277168</v>
      </c>
      <c r="I173" s="4">
        <f>1+'Port Returns'!L172</f>
        <v>0.97068814353359101</v>
      </c>
      <c r="J173" s="4">
        <f>1+'Port Returns'!M172</f>
        <v>1</v>
      </c>
      <c r="K173" s="4">
        <f>1+'Port Returns'!N172</f>
        <v>0.97425735779639655</v>
      </c>
      <c r="L173" s="4">
        <f>1+'Port Returns'!O172</f>
        <v>1</v>
      </c>
      <c r="M173" s="4">
        <f>1+'Port Returns'!P172</f>
        <v>0.97176125648145217</v>
      </c>
      <c r="O173" s="50"/>
      <c r="P173" s="2">
        <v>1964</v>
      </c>
      <c r="Q173" s="4">
        <f>1+'Port Returns'!R172</f>
        <v>0.97920918565494475</v>
      </c>
      <c r="R173" s="4">
        <f>1+'Port Returns'!S172</f>
        <v>0.97479610674410688</v>
      </c>
      <c r="S173" s="4">
        <f>1+'Port Returns'!T172</f>
        <v>0.97727793672586627</v>
      </c>
      <c r="T173" s="4">
        <f>1+'Port Returns'!U172</f>
        <v>0.97674515983595955</v>
      </c>
      <c r="U173" s="4">
        <f>1+'Port Returns'!V172</f>
        <v>0.97511487333362579</v>
      </c>
      <c r="V173" s="4">
        <f>1+'Port Returns'!W172</f>
        <v>0.97496295474275174</v>
      </c>
      <c r="W173" s="4">
        <f>1+'Port Returns'!X172</f>
        <v>0.97511487333362579</v>
      </c>
      <c r="X173" s="4">
        <f>1+'Port Returns'!Y172</f>
        <v>1</v>
      </c>
      <c r="Y173" s="4">
        <f>1+'Port Returns'!Z172</f>
        <v>0.97793205467186095</v>
      </c>
      <c r="Z173" s="4">
        <f>1+'Port Returns'!AA172</f>
        <v>0.97625894221620291</v>
      </c>
    </row>
    <row r="174" spans="1:26" x14ac:dyDescent="0.35">
      <c r="A174" s="2">
        <v>1964</v>
      </c>
      <c r="B174" s="1">
        <v>4</v>
      </c>
      <c r="C174" s="4">
        <f>1+'Port Returns'!F173</f>
        <v>1.0163861598183768</v>
      </c>
      <c r="D174" s="4">
        <f>1+'Port Returns'!G173</f>
        <v>1.0209515173975527</v>
      </c>
      <c r="E174" s="4">
        <f>1+'Port Returns'!H173</f>
        <v>1.0202887491686707</v>
      </c>
      <c r="F174" s="4">
        <f>1+'Port Returns'!I173</f>
        <v>1.0213129265220966</v>
      </c>
      <c r="G174" s="4">
        <f>1+'Port Returns'!J173</f>
        <v>1.0200256367839164</v>
      </c>
      <c r="H174" s="4">
        <f>1+'Port Returns'!K173</f>
        <v>1.0197839225734506</v>
      </c>
      <c r="I174" s="4">
        <f>1+'Port Returns'!L173</f>
        <v>1.0200256367839164</v>
      </c>
      <c r="J174" s="4">
        <f>1+'Port Returns'!M173</f>
        <v>1</v>
      </c>
      <c r="K174" s="4">
        <f>1+'Port Returns'!N173</f>
        <v>1.0168299706384634</v>
      </c>
      <c r="L174" s="4">
        <f>1+'Port Returns'!O173</f>
        <v>1</v>
      </c>
      <c r="M174" s="4">
        <f>1+'Port Returns'!P173</f>
        <v>1.0180106440412227</v>
      </c>
      <c r="O174" s="50"/>
      <c r="P174" s="2">
        <v>1964</v>
      </c>
      <c r="Q174" s="4">
        <f>1+'Port Returns'!R173</f>
        <v>1.0174157032789</v>
      </c>
      <c r="R174" s="4">
        <f>1+'Port Returns'!S173</f>
        <v>1.022981607408981</v>
      </c>
      <c r="S174" s="4">
        <f>1+'Port Returns'!T173</f>
        <v>1.0225227146116342</v>
      </c>
      <c r="T174" s="4">
        <f>1+'Port Returns'!U173</f>
        <v>1.0236919938851905</v>
      </c>
      <c r="U174" s="4">
        <f>1+'Port Returns'!V173</f>
        <v>1.0216919220701417</v>
      </c>
      <c r="V174" s="4">
        <f>1+'Port Returns'!W173</f>
        <v>1.0213578236638885</v>
      </c>
      <c r="W174" s="4">
        <f>1+'Port Returns'!X173</f>
        <v>1.0216919220701417</v>
      </c>
      <c r="X174" s="4">
        <f>1+'Port Returns'!Y173</f>
        <v>1</v>
      </c>
      <c r="Y174" s="4">
        <f>1+'Port Returns'!Z173</f>
        <v>1.0192797064547323</v>
      </c>
      <c r="Z174" s="4">
        <f>1+'Port Returns'!AA173</f>
        <v>1.0198568862903363</v>
      </c>
    </row>
    <row r="175" spans="1:26" x14ac:dyDescent="0.35">
      <c r="A175" s="2">
        <v>1964</v>
      </c>
      <c r="B175" s="1">
        <v>5</v>
      </c>
      <c r="C175" s="4">
        <f>1+'Port Returns'!F174</f>
        <v>0.99283035041358991</v>
      </c>
      <c r="D175" s="4">
        <f>1+'Port Returns'!G174</f>
        <v>0.99978751237773744</v>
      </c>
      <c r="E175" s="4">
        <f>1+'Port Returns'!H174</f>
        <v>0.99783667005473331</v>
      </c>
      <c r="F175" s="4">
        <f>1+'Port Returns'!I174</f>
        <v>1.0000560411133321</v>
      </c>
      <c r="G175" s="4">
        <f>1+'Port Returns'!J174</f>
        <v>0.99916952650724611</v>
      </c>
      <c r="H175" s="4">
        <f>1+'Port Returns'!K174</f>
        <v>0.99872759941676548</v>
      </c>
      <c r="I175" s="4">
        <f>1+'Port Returns'!L174</f>
        <v>0.99916952650724611</v>
      </c>
      <c r="J175" s="4">
        <f>1+'Port Returns'!M174</f>
        <v>1</v>
      </c>
      <c r="K175" s="4">
        <f>1+'Port Returns'!N174</f>
        <v>0.99632914232796399</v>
      </c>
      <c r="L175" s="4">
        <f>1+'Port Returns'!O174</f>
        <v>1</v>
      </c>
      <c r="M175" s="4">
        <f>1+'Port Returns'!P174</f>
        <v>0.99671157349521922</v>
      </c>
      <c r="O175" s="50"/>
      <c r="P175" s="2">
        <v>1964</v>
      </c>
      <c r="Q175" s="4">
        <f>1+'Port Returns'!R174</f>
        <v>0.99645774905385687</v>
      </c>
      <c r="R175" s="4">
        <f>1+'Port Returns'!S174</f>
        <v>1.0033806845610809</v>
      </c>
      <c r="S175" s="4">
        <f>1+'Port Returns'!T174</f>
        <v>1.0016510202537734</v>
      </c>
      <c r="T175" s="4">
        <f>1+'Port Returns'!U174</f>
        <v>1.0034997718076955</v>
      </c>
      <c r="U175" s="4">
        <f>1+'Port Returns'!V174</f>
        <v>1.0029533499882193</v>
      </c>
      <c r="V175" s="4">
        <f>1+'Port Returns'!W174</f>
        <v>1.0026676665235743</v>
      </c>
      <c r="W175" s="4">
        <f>1+'Port Returns'!X174</f>
        <v>1.0029533499882193</v>
      </c>
      <c r="X175" s="4">
        <f>1+'Port Returns'!Y174</f>
        <v>1</v>
      </c>
      <c r="Y175" s="4">
        <f>1+'Port Returns'!Z174</f>
        <v>1.0005646379574278</v>
      </c>
      <c r="Z175" s="4">
        <f>1+'Port Returns'!AA174</f>
        <v>1.000827923041629</v>
      </c>
    </row>
    <row r="176" spans="1:26" x14ac:dyDescent="0.35">
      <c r="A176" s="2">
        <v>1964</v>
      </c>
      <c r="B176" s="1">
        <v>6</v>
      </c>
      <c r="C176" s="4">
        <f>1+'Port Returns'!F175</f>
        <v>1.0151045135332615</v>
      </c>
      <c r="D176" s="4">
        <f>1+'Port Returns'!G175</f>
        <v>1.0133753749202845</v>
      </c>
      <c r="E176" s="4">
        <f>1+'Port Returns'!H175</f>
        <v>1.0161510963750553</v>
      </c>
      <c r="F176" s="4">
        <f>1+'Port Returns'!I175</f>
        <v>1.0146489276588984</v>
      </c>
      <c r="G176" s="4">
        <f>1+'Port Returns'!J175</f>
        <v>1.0146576200885937</v>
      </c>
      <c r="H176" s="4">
        <f>1+'Port Returns'!K175</f>
        <v>1.0149436035790069</v>
      </c>
      <c r="I176" s="4">
        <f>1+'Port Returns'!L175</f>
        <v>1.0146576200885937</v>
      </c>
      <c r="J176" s="4">
        <f>1+'Port Returns'!M175</f>
        <v>1</v>
      </c>
      <c r="K176" s="4">
        <f>1+'Port Returns'!N175</f>
        <v>1.0207800947382424</v>
      </c>
      <c r="L176" s="4">
        <f>1+'Port Returns'!O175</f>
        <v>1</v>
      </c>
      <c r="M176" s="4">
        <f>1+'Port Returns'!P175</f>
        <v>1.0168611940197974</v>
      </c>
      <c r="O176" s="50"/>
      <c r="P176" s="2">
        <v>1964</v>
      </c>
      <c r="Q176" s="4">
        <f>1+'Port Returns'!R175</f>
        <v>1.022890099357485</v>
      </c>
      <c r="R176" s="4">
        <f>1+'Port Returns'!S175</f>
        <v>1.0181786967382518</v>
      </c>
      <c r="S176" s="4">
        <f>1+'Port Returns'!T175</f>
        <v>1.0200780402137239</v>
      </c>
      <c r="T176" s="4">
        <f>1+'Port Returns'!U175</f>
        <v>1.0184939869843519</v>
      </c>
      <c r="U176" s="4">
        <f>1+'Port Returns'!V175</f>
        <v>1.0196336883422656</v>
      </c>
      <c r="V176" s="4">
        <f>1+'Port Returns'!W175</f>
        <v>1.0199415251205299</v>
      </c>
      <c r="W176" s="4">
        <f>1+'Port Returns'!X175</f>
        <v>1.0196336883422656</v>
      </c>
      <c r="X176" s="4">
        <f>1+'Port Returns'!Y175</f>
        <v>1</v>
      </c>
      <c r="Y176" s="4">
        <f>1+'Port Returns'!Z175</f>
        <v>1.0249971417088359</v>
      </c>
      <c r="Z176" s="4">
        <f>1+'Port Returns'!AA175</f>
        <v>1.0218886824677829</v>
      </c>
    </row>
    <row r="177" spans="1:26" x14ac:dyDescent="0.35">
      <c r="A177" s="2">
        <v>1964</v>
      </c>
      <c r="B177" s="1">
        <v>7</v>
      </c>
      <c r="C177" s="4">
        <f>1+'Port Returns'!F176</f>
        <v>1.0464536460023766</v>
      </c>
      <c r="D177" s="4">
        <f>1+'Port Returns'!G176</f>
        <v>1.0495352401425704</v>
      </c>
      <c r="E177" s="4">
        <f>1+'Port Returns'!H176</f>
        <v>1.0417167169888792</v>
      </c>
      <c r="F177" s="4">
        <f>1+'Port Returns'!I176</f>
        <v>1.0435217441482627</v>
      </c>
      <c r="G177" s="4">
        <f>1+'Port Returns'!J176</f>
        <v>1.0438555281556263</v>
      </c>
      <c r="H177" s="4">
        <f>1+'Port Returns'!K176</f>
        <v>1.0496538402045446</v>
      </c>
      <c r="I177" s="4">
        <f>1+'Port Returns'!L176</f>
        <v>1.0438555281556263</v>
      </c>
      <c r="J177" s="4">
        <f>1+'Port Returns'!M176</f>
        <v>1</v>
      </c>
      <c r="K177" s="4">
        <f>1+'Port Returns'!N176</f>
        <v>1.0421639684607877</v>
      </c>
      <c r="L177" s="4">
        <f>1+'Port Returns'!O176</f>
        <v>1</v>
      </c>
      <c r="M177" s="4">
        <f>1+'Port Returns'!P176</f>
        <v>1.0405317260542317</v>
      </c>
      <c r="O177" s="50"/>
      <c r="P177" s="2">
        <v>1964</v>
      </c>
      <c r="Q177" s="4">
        <f>1+'Port Returns'!R176</f>
        <v>1.0476182370978853</v>
      </c>
      <c r="R177" s="4">
        <f>1+'Port Returns'!S176</f>
        <v>1.0512570158810475</v>
      </c>
      <c r="S177" s="4">
        <f>1+'Port Returns'!T176</f>
        <v>1.0438370197941467</v>
      </c>
      <c r="T177" s="4">
        <f>1+'Port Returns'!U176</f>
        <v>1.0457778035911978</v>
      </c>
      <c r="U177" s="4">
        <f>1+'Port Returns'!V176</f>
        <v>1.045600160162951</v>
      </c>
      <c r="V177" s="4">
        <f>1+'Port Returns'!W176</f>
        <v>1.0510585871887561</v>
      </c>
      <c r="W177" s="4">
        <f>1+'Port Returns'!X176</f>
        <v>1.045600160162951</v>
      </c>
      <c r="X177" s="4">
        <f>1+'Port Returns'!Y176</f>
        <v>1</v>
      </c>
      <c r="Y177" s="4">
        <f>1+'Port Returns'!Z176</f>
        <v>1.0444709396334904</v>
      </c>
      <c r="Z177" s="4">
        <f>1+'Port Returns'!AA176</f>
        <v>1.0422762498447131</v>
      </c>
    </row>
    <row r="178" spans="1:26" x14ac:dyDescent="0.35">
      <c r="A178" s="2">
        <v>1964</v>
      </c>
      <c r="B178" s="1">
        <v>8</v>
      </c>
      <c r="C178" s="4">
        <f>1+'Port Returns'!F177</f>
        <v>0.99513793313017296</v>
      </c>
      <c r="D178" s="4">
        <f>1+'Port Returns'!G177</f>
        <v>1.0045959088875751</v>
      </c>
      <c r="E178" s="4">
        <f>1+'Port Returns'!H177</f>
        <v>1.0030457833322131</v>
      </c>
      <c r="F178" s="4">
        <f>1+'Port Returns'!I177</f>
        <v>1.0045654390249159</v>
      </c>
      <c r="G178" s="4">
        <f>1+'Port Returns'!J177</f>
        <v>1.0023085384325918</v>
      </c>
      <c r="H178" s="4">
        <f>1+'Port Returns'!K177</f>
        <v>1.0028060983570646</v>
      </c>
      <c r="I178" s="4">
        <f>1+'Port Returns'!L177</f>
        <v>1.0023085384325918</v>
      </c>
      <c r="J178" s="4">
        <f>1+'Port Returns'!M177</f>
        <v>1</v>
      </c>
      <c r="K178" s="4">
        <f>1+'Port Returns'!N177</f>
        <v>1.0023062159363672</v>
      </c>
      <c r="L178" s="4">
        <f>1+'Port Returns'!O177</f>
        <v>1</v>
      </c>
      <c r="M178" s="4">
        <f>1+'Port Returns'!P177</f>
        <v>1.0009073760581781</v>
      </c>
      <c r="O178" s="50"/>
      <c r="P178" s="2">
        <v>1964</v>
      </c>
      <c r="Q178" s="4">
        <f>1+'Port Returns'!R177</f>
        <v>0.99888493409800883</v>
      </c>
      <c r="R178" s="4">
        <f>1+'Port Returns'!S177</f>
        <v>1.0078825879202609</v>
      </c>
      <c r="S178" s="4">
        <f>1+'Port Returns'!T177</f>
        <v>1.0071154635021575</v>
      </c>
      <c r="T178" s="4">
        <f>1+'Port Returns'!U177</f>
        <v>1.0083437636428794</v>
      </c>
      <c r="U178" s="4">
        <f>1+'Port Returns'!V177</f>
        <v>1.0063502530387509</v>
      </c>
      <c r="V178" s="4">
        <f>1+'Port Returns'!W177</f>
        <v>1.0062898509138805</v>
      </c>
      <c r="W178" s="4">
        <f>1+'Port Returns'!X177</f>
        <v>1.0063502530387509</v>
      </c>
      <c r="X178" s="4">
        <f>1+'Port Returns'!Y177</f>
        <v>1</v>
      </c>
      <c r="Y178" s="4">
        <f>1+'Port Returns'!Z177</f>
        <v>1.0060619137691909</v>
      </c>
      <c r="Z178" s="4">
        <f>1+'Port Returns'!AA177</f>
        <v>1.0053088818589708</v>
      </c>
    </row>
    <row r="179" spans="1:26" x14ac:dyDescent="0.35">
      <c r="A179" s="2">
        <v>1964</v>
      </c>
      <c r="B179" s="1">
        <v>9</v>
      </c>
      <c r="C179" s="4">
        <f>1+'Port Returns'!F178</f>
        <v>1.0220138068255711</v>
      </c>
      <c r="D179" s="4">
        <f>1+'Port Returns'!G178</f>
        <v>1.0164686958270475</v>
      </c>
      <c r="E179" s="4">
        <f>1+'Port Returns'!H178</f>
        <v>1.0184563229263717</v>
      </c>
      <c r="F179" s="4">
        <f>1+'Port Returns'!I178</f>
        <v>1.015225409186822</v>
      </c>
      <c r="G179" s="4">
        <f>1+'Port Returns'!J178</f>
        <v>1.0184452158326485</v>
      </c>
      <c r="H179" s="4">
        <f>1+'Port Returns'!K178</f>
        <v>1.0182207576832409</v>
      </c>
      <c r="I179" s="4">
        <f>1+'Port Returns'!L178</f>
        <v>1.0184452158326485</v>
      </c>
      <c r="J179" s="4">
        <f>1+'Port Returns'!M178</f>
        <v>1</v>
      </c>
      <c r="K179" s="4">
        <f>1+'Port Returns'!N178</f>
        <v>1.027185356456819</v>
      </c>
      <c r="L179" s="4">
        <f>1+'Port Returns'!O178</f>
        <v>1</v>
      </c>
      <c r="M179" s="4">
        <f>1+'Port Returns'!P178</f>
        <v>1.0231258122233027</v>
      </c>
      <c r="O179" s="50"/>
      <c r="P179" s="2">
        <v>1964</v>
      </c>
      <c r="Q179" s="4">
        <f>1+'Port Returns'!R178</f>
        <v>1.0279879453612133</v>
      </c>
      <c r="R179" s="4">
        <f>1+'Port Returns'!S178</f>
        <v>1.0226964761693498</v>
      </c>
      <c r="S179" s="4">
        <f>1+'Port Returns'!T178</f>
        <v>1.022128157453551</v>
      </c>
      <c r="T179" s="4">
        <f>1+'Port Returns'!U178</f>
        <v>1.018893657741005</v>
      </c>
      <c r="U179" s="4">
        <f>1+'Port Returns'!V178</f>
        <v>1.022725305662471</v>
      </c>
      <c r="V179" s="4">
        <f>1+'Port Returns'!W178</f>
        <v>1.0246623219346969</v>
      </c>
      <c r="W179" s="4">
        <f>1+'Port Returns'!X178</f>
        <v>1.022725305662471</v>
      </c>
      <c r="X179" s="4">
        <f>1+'Port Returns'!Y178</f>
        <v>1</v>
      </c>
      <c r="Y179" s="4">
        <f>1+'Port Returns'!Z178</f>
        <v>1.0315457841597468</v>
      </c>
      <c r="Z179" s="4">
        <f>1+'Port Returns'!AA178</f>
        <v>1.0275988798779652</v>
      </c>
    </row>
    <row r="180" spans="1:26" x14ac:dyDescent="0.35">
      <c r="A180" s="2">
        <v>1964</v>
      </c>
      <c r="B180" s="1">
        <v>10</v>
      </c>
      <c r="C180" s="4">
        <f>1+'Port Returns'!F179</f>
        <v>1.0112572056803915</v>
      </c>
      <c r="D180" s="4">
        <f>1+'Port Returns'!G179</f>
        <v>0.99796989787999746</v>
      </c>
      <c r="E180" s="4">
        <f>1+'Port Returns'!H179</f>
        <v>1.0023591824372056</v>
      </c>
      <c r="F180" s="4">
        <f>1+'Port Returns'!I179</f>
        <v>1.003210158188548</v>
      </c>
      <c r="G180" s="4">
        <f>1+'Port Returns'!J179</f>
        <v>1.0041791147097585</v>
      </c>
      <c r="H180" s="4">
        <f>1+'Port Returns'!K179</f>
        <v>0.99937135042916514</v>
      </c>
      <c r="I180" s="4">
        <f>1+'Port Returns'!L179</f>
        <v>1.0041791147097585</v>
      </c>
      <c r="J180" s="4">
        <f>1+'Port Returns'!M179</f>
        <v>1</v>
      </c>
      <c r="K180" s="4">
        <f>1+'Port Returns'!N179</f>
        <v>0.9975187387968828</v>
      </c>
      <c r="L180" s="4">
        <f>1+'Port Returns'!O179</f>
        <v>1</v>
      </c>
      <c r="M180" s="4">
        <f>1+'Port Returns'!P179</f>
        <v>0.99642805987972938</v>
      </c>
      <c r="O180" s="50"/>
      <c r="P180" s="2">
        <v>1964</v>
      </c>
      <c r="Q180" s="4">
        <f>1+'Port Returns'!R179</f>
        <v>1.0123803228018695</v>
      </c>
      <c r="R180" s="4">
        <f>1+'Port Returns'!S179</f>
        <v>0.99956817522230901</v>
      </c>
      <c r="S180" s="4">
        <f>1+'Port Returns'!T179</f>
        <v>1.0043820083908668</v>
      </c>
      <c r="T180" s="4">
        <f>1+'Port Returns'!U179</f>
        <v>1.0053612688446798</v>
      </c>
      <c r="U180" s="4">
        <f>1+'Port Returns'!V179</f>
        <v>1.0058448131388893</v>
      </c>
      <c r="V180" s="4">
        <f>1+'Port Returns'!W179</f>
        <v>1.00067517798734</v>
      </c>
      <c r="W180" s="4">
        <f>1+'Port Returns'!X179</f>
        <v>1.0058448131388893</v>
      </c>
      <c r="X180" s="4">
        <f>1+'Port Returns'!Y179</f>
        <v>1</v>
      </c>
      <c r="Y180" s="4">
        <f>1+'Port Returns'!Z179</f>
        <v>0.99968664887582181</v>
      </c>
      <c r="Z180" s="4">
        <f>1+'Port Returns'!AA179</f>
        <v>0.99808016757282592</v>
      </c>
    </row>
    <row r="181" spans="1:26" x14ac:dyDescent="0.35">
      <c r="A181" s="2">
        <v>1964</v>
      </c>
      <c r="B181" s="1">
        <v>11</v>
      </c>
      <c r="C181" s="4">
        <f>1+'Port Returns'!F180</f>
        <v>1.0052803845463254</v>
      </c>
      <c r="D181" s="4">
        <f>1+'Port Returns'!G180</f>
        <v>1.011771217727756</v>
      </c>
      <c r="E181" s="4">
        <f>1+'Port Returns'!H180</f>
        <v>1.0128063908236951</v>
      </c>
      <c r="F181" s="4">
        <f>1+'Port Returns'!I180</f>
        <v>1.0121095719239506</v>
      </c>
      <c r="G181" s="4">
        <f>1+'Port Returns'!J180</f>
        <v>1.0115708334404419</v>
      </c>
      <c r="H181" s="4">
        <f>1+'Port Returns'!K180</f>
        <v>1.0111421518431394</v>
      </c>
      <c r="I181" s="4">
        <f>1+'Port Returns'!L180</f>
        <v>1.0115708334404419</v>
      </c>
      <c r="J181" s="4">
        <f>1+'Port Returns'!M180</f>
        <v>1</v>
      </c>
      <c r="K181" s="4">
        <f>1+'Port Returns'!N180</f>
        <v>1.0119830816708804</v>
      </c>
      <c r="L181" s="4">
        <f>1+'Port Returns'!O180</f>
        <v>1</v>
      </c>
      <c r="M181" s="4">
        <f>1+'Port Returns'!P180</f>
        <v>1.0156265382213612</v>
      </c>
      <c r="O181" s="50"/>
      <c r="P181" s="2">
        <v>1964</v>
      </c>
      <c r="Q181" s="4">
        <f>1+'Port Returns'!R180</f>
        <v>1.0097312461515668</v>
      </c>
      <c r="R181" s="4">
        <f>1+'Port Returns'!S180</f>
        <v>1.0181128142007376</v>
      </c>
      <c r="S181" s="4">
        <f>1+'Port Returns'!T180</f>
        <v>1.0168046141003351</v>
      </c>
      <c r="T181" s="4">
        <f>1+'Port Returns'!U180</f>
        <v>1.0158175933413149</v>
      </c>
      <c r="U181" s="4">
        <f>1+'Port Returns'!V180</f>
        <v>1.0159225691793008</v>
      </c>
      <c r="V181" s="4">
        <f>1+'Port Returns'!W180</f>
        <v>1.0176770325127764</v>
      </c>
      <c r="W181" s="4">
        <f>1+'Port Returns'!X180</f>
        <v>1.0159225691793008</v>
      </c>
      <c r="X181" s="4">
        <f>1+'Port Returns'!Y180</f>
        <v>1</v>
      </c>
      <c r="Y181" s="4">
        <f>1+'Port Returns'!Z180</f>
        <v>1.0170418912349226</v>
      </c>
      <c r="Z181" s="4">
        <f>1+'Port Returns'!AA180</f>
        <v>1.021353648863061</v>
      </c>
    </row>
    <row r="182" spans="1:26" x14ac:dyDescent="0.35">
      <c r="A182" s="2">
        <v>1964</v>
      </c>
      <c r="B182" s="1">
        <v>12</v>
      </c>
      <c r="C182" s="4">
        <f>1+'Port Returns'!F181</f>
        <v>1.0079527203341332</v>
      </c>
      <c r="D182" s="4">
        <f>1+'Port Returns'!G181</f>
        <v>1.00095506228794</v>
      </c>
      <c r="E182" s="4">
        <f>1+'Port Returns'!H181</f>
        <v>1.0109584100299118</v>
      </c>
      <c r="F182" s="4">
        <f>1+'Port Returns'!I181</f>
        <v>1.0110620499483525</v>
      </c>
      <c r="G182" s="4">
        <f>1+'Port Returns'!J181</f>
        <v>1.0083743508648069</v>
      </c>
      <c r="H182" s="4">
        <f>1+'Port Returns'!K181</f>
        <v>1.0001348222422446</v>
      </c>
      <c r="I182" s="4">
        <f>1+'Port Returns'!L181</f>
        <v>1.0083743508648069</v>
      </c>
      <c r="J182" s="4">
        <f>1+'Port Returns'!M181</f>
        <v>1</v>
      </c>
      <c r="K182" s="4">
        <f>1+'Port Returns'!N181</f>
        <v>1.006128917139921</v>
      </c>
      <c r="L182" s="4">
        <f>1+'Port Returns'!O181</f>
        <v>1</v>
      </c>
      <c r="M182" s="4">
        <f>1+'Port Returns'!P181</f>
        <v>1.0064799669915165</v>
      </c>
      <c r="O182" s="50"/>
      <c r="P182" s="2">
        <v>1964</v>
      </c>
      <c r="Q182" s="4">
        <f>1+'Port Returns'!R181</f>
        <v>1.0115147863727885</v>
      </c>
      <c r="R182" s="4">
        <f>1+'Port Returns'!S181</f>
        <v>1.0030084069656326</v>
      </c>
      <c r="S182" s="4">
        <f>1+'Port Returns'!T181</f>
        <v>1.0135916263657969</v>
      </c>
      <c r="T182" s="4">
        <f>1+'Port Returns'!U181</f>
        <v>1.0137216062216676</v>
      </c>
      <c r="U182" s="4">
        <f>1+'Port Returns'!V181</f>
        <v>1.0111050526474192</v>
      </c>
      <c r="V182" s="4">
        <f>1+'Port Returns'!W181</f>
        <v>1.0022991726651163</v>
      </c>
      <c r="W182" s="4">
        <f>1+'Port Returns'!X181</f>
        <v>1.0111050526474192</v>
      </c>
      <c r="X182" s="4">
        <f>1+'Port Returns'!Y181</f>
        <v>1</v>
      </c>
      <c r="Y182" s="4">
        <f>1+'Port Returns'!Z181</f>
        <v>1.0080397568850032</v>
      </c>
      <c r="Z182" s="4">
        <f>1+'Port Returns'!AA181</f>
        <v>1.0086003978272078</v>
      </c>
    </row>
    <row r="183" spans="1:26" x14ac:dyDescent="0.35">
      <c r="A183" s="2">
        <v>1965</v>
      </c>
      <c r="B183" s="1">
        <v>1</v>
      </c>
      <c r="C183" s="4">
        <f>1+'Port Returns'!F182</f>
        <v>1.0331420574920438</v>
      </c>
      <c r="D183" s="4">
        <f>1+'Port Returns'!G182</f>
        <v>1.0355879082182897</v>
      </c>
      <c r="E183" s="4">
        <f>1+'Port Returns'!H182</f>
        <v>1.038004750390362</v>
      </c>
      <c r="F183" s="4">
        <f>1+'Port Returns'!I182</f>
        <v>1.038337188408345</v>
      </c>
      <c r="G183" s="4">
        <f>1+'Port Returns'!J182</f>
        <v>1.0368523034165424</v>
      </c>
      <c r="H183" s="4">
        <f>1+'Port Returns'!K182</f>
        <v>1.0348844289143033</v>
      </c>
      <c r="I183" s="4">
        <f>1+'Port Returns'!L182</f>
        <v>1.0368523034165424</v>
      </c>
      <c r="J183" s="4">
        <f>1+'Port Returns'!M182</f>
        <v>1</v>
      </c>
      <c r="K183" s="4">
        <f>1+'Port Returns'!N182</f>
        <v>1.0377026133841376</v>
      </c>
      <c r="L183" s="4">
        <f>1+'Port Returns'!O182</f>
        <v>1</v>
      </c>
      <c r="M183" s="4">
        <f>1+'Port Returns'!P182</f>
        <v>1.0375074439155316</v>
      </c>
      <c r="O183" s="50"/>
      <c r="P183" s="2">
        <v>1965</v>
      </c>
      <c r="Q183" s="4">
        <f>1+'Port Returns'!R182</f>
        <v>1.0342194032358494</v>
      </c>
      <c r="R183" s="4">
        <f>1+'Port Returns'!S182</f>
        <v>1.0371527846449637</v>
      </c>
      <c r="S183" s="4">
        <f>1+'Port Returns'!T182</f>
        <v>1.0399720764808613</v>
      </c>
      <c r="T183" s="4">
        <f>1+'Port Returns'!U182</f>
        <v>1.040422466342231</v>
      </c>
      <c r="U183" s="4">
        <f>1+'Port Returns'!V182</f>
        <v>1.0384582825893345</v>
      </c>
      <c r="V183" s="4">
        <f>1+'Port Returns'!W182</f>
        <v>1.036153467322243</v>
      </c>
      <c r="W183" s="4">
        <f>1+'Port Returns'!X182</f>
        <v>1.0384582825893345</v>
      </c>
      <c r="X183" s="4">
        <f>1+'Port Returns'!Y182</f>
        <v>1</v>
      </c>
      <c r="Y183" s="4">
        <f>1+'Port Returns'!Z182</f>
        <v>1.0398111336945328</v>
      </c>
      <c r="Z183" s="4">
        <f>1+'Port Returns'!AA182</f>
        <v>1.0391397596721759</v>
      </c>
    </row>
    <row r="184" spans="1:26" x14ac:dyDescent="0.35">
      <c r="A184" s="2">
        <v>1965</v>
      </c>
      <c r="B184" s="1">
        <v>2</v>
      </c>
      <c r="C184" s="4">
        <f>1+'Port Returns'!F183</f>
        <v>0.993931038514827</v>
      </c>
      <c r="D184" s="4">
        <f>1+'Port Returns'!G183</f>
        <v>1.0059162252474123</v>
      </c>
      <c r="E184" s="4">
        <f>1+'Port Returns'!H183</f>
        <v>0.99610686648146773</v>
      </c>
      <c r="F184" s="4">
        <f>1+'Port Returns'!I183</f>
        <v>0.99738154191669637</v>
      </c>
      <c r="G184" s="4">
        <f>1+'Port Returns'!J183</f>
        <v>0.99660680908988952</v>
      </c>
      <c r="H184" s="4">
        <f>1+'Port Returns'!K183</f>
        <v>1.0042858669212973</v>
      </c>
      <c r="I184" s="4">
        <f>1+'Port Returns'!L183</f>
        <v>0.99660680908988952</v>
      </c>
      <c r="J184" s="4">
        <f>1+'Port Returns'!M183</f>
        <v>1</v>
      </c>
      <c r="K184" s="4">
        <f>1+'Port Returns'!N183</f>
        <v>0.99782643020723305</v>
      </c>
      <c r="L184" s="4">
        <f>1+'Port Returns'!O183</f>
        <v>1</v>
      </c>
      <c r="M184" s="4">
        <f>1+'Port Returns'!P183</f>
        <v>0.99950598896941656</v>
      </c>
      <c r="O184" s="50"/>
      <c r="P184" s="2">
        <v>1965</v>
      </c>
      <c r="Q184" s="4">
        <f>1+'Port Returns'!R183</f>
        <v>0.99799569358291196</v>
      </c>
      <c r="R184" s="4">
        <f>1+'Port Returns'!S183</f>
        <v>1.0090222394023074</v>
      </c>
      <c r="S184" s="4">
        <f>1+'Port Returns'!T183</f>
        <v>0.99981946505956965</v>
      </c>
      <c r="T184" s="4">
        <f>1+'Port Returns'!U183</f>
        <v>1.0006696435161</v>
      </c>
      <c r="U184" s="4">
        <f>1+'Port Returns'!V183</f>
        <v>1.0002334579760919</v>
      </c>
      <c r="V184" s="4">
        <f>1+'Port Returns'!W183</f>
        <v>1.0076235265471223</v>
      </c>
      <c r="W184" s="4">
        <f>1+'Port Returns'!X183</f>
        <v>1.0002334579760919</v>
      </c>
      <c r="X184" s="4">
        <f>1+'Port Returns'!Y183</f>
        <v>1</v>
      </c>
      <c r="Y184" s="4">
        <f>1+'Port Returns'!Z183</f>
        <v>1.0012261331579357</v>
      </c>
      <c r="Z184" s="4">
        <f>1+'Port Returns'!AA183</f>
        <v>1.0037390271346538</v>
      </c>
    </row>
    <row r="185" spans="1:26" x14ac:dyDescent="0.35">
      <c r="A185" s="2">
        <v>1965</v>
      </c>
      <c r="B185" s="1">
        <v>3</v>
      </c>
      <c r="C185" s="4">
        <f>1+'Port Returns'!F184</f>
        <v>1.0071389988119634</v>
      </c>
      <c r="D185" s="4">
        <f>1+'Port Returns'!G184</f>
        <v>1.0143073967881271</v>
      </c>
      <c r="E185" s="4">
        <f>1+'Port Returns'!H184</f>
        <v>1.0058926445238148</v>
      </c>
      <c r="F185" s="4">
        <f>1+'Port Returns'!I184</f>
        <v>1.0055870293271492</v>
      </c>
      <c r="G185" s="4">
        <f>1+'Port Returns'!J184</f>
        <v>1.0073837627021911</v>
      </c>
      <c r="H185" s="4">
        <f>1+'Port Returns'!K184</f>
        <v>1.0146573237496097</v>
      </c>
      <c r="I185" s="4">
        <f>1+'Port Returns'!L184</f>
        <v>1.0073837627021911</v>
      </c>
      <c r="J185" s="4">
        <f>1+'Port Returns'!M184</f>
        <v>1</v>
      </c>
      <c r="K185" s="4">
        <f>1+'Port Returns'!N184</f>
        <v>1.0127755087889125</v>
      </c>
      <c r="L185" s="4">
        <f>1+'Port Returns'!O184</f>
        <v>1</v>
      </c>
      <c r="M185" s="4">
        <f>1+'Port Returns'!P184</f>
        <v>1.0107080695371318</v>
      </c>
      <c r="O185" s="50"/>
      <c r="P185" s="2">
        <v>1965</v>
      </c>
      <c r="Q185" s="4">
        <f>1+'Port Returns'!R184</f>
        <v>1.0117934361345287</v>
      </c>
      <c r="R185" s="4">
        <f>1+'Port Returns'!S184</f>
        <v>1.0199935926813073</v>
      </c>
      <c r="S185" s="4">
        <f>1+'Port Returns'!T184</f>
        <v>1.0089839635880482</v>
      </c>
      <c r="T185" s="4">
        <f>1+'Port Returns'!U184</f>
        <v>1.0087310653441737</v>
      </c>
      <c r="U185" s="4">
        <f>1+'Port Returns'!V184</f>
        <v>1.0110893643970196</v>
      </c>
      <c r="V185" s="4">
        <f>1+'Port Returns'!W184</f>
        <v>1.0205300623734039</v>
      </c>
      <c r="W185" s="4">
        <f>1+'Port Returns'!X184</f>
        <v>1.0110893643970196</v>
      </c>
      <c r="X185" s="4">
        <f>1+'Port Returns'!Y184</f>
        <v>1</v>
      </c>
      <c r="Y185" s="4">
        <f>1+'Port Returns'!Z184</f>
        <v>1.0168181044606739</v>
      </c>
      <c r="Z185" s="4">
        <f>1+'Port Returns'!AA184</f>
        <v>1.0147133759839608</v>
      </c>
    </row>
    <row r="186" spans="1:26" x14ac:dyDescent="0.35">
      <c r="A186" s="2">
        <v>1965</v>
      </c>
      <c r="B186" s="1">
        <v>4</v>
      </c>
      <c r="C186" s="4">
        <f>1+'Port Returns'!F185</f>
        <v>1.0048717219811958</v>
      </c>
      <c r="D186" s="4">
        <f>1+'Port Returns'!G185</f>
        <v>0.99886100970290892</v>
      </c>
      <c r="E186" s="4">
        <f>1+'Port Returns'!H185</f>
        <v>0.99845341104548047</v>
      </c>
      <c r="F186" s="4">
        <f>1+'Port Returns'!I185</f>
        <v>0.99776161031970678</v>
      </c>
      <c r="G186" s="4">
        <f>1+'Port Returns'!J185</f>
        <v>0.9999551709296608</v>
      </c>
      <c r="H186" s="4">
        <f>1+'Port Returns'!K185</f>
        <v>1.0004682621843739</v>
      </c>
      <c r="I186" s="4">
        <f>1+'Port Returns'!L185</f>
        <v>0.9999551709296608</v>
      </c>
      <c r="J186" s="4">
        <f>1+'Port Returns'!M185</f>
        <v>1</v>
      </c>
      <c r="K186" s="4">
        <f>1+'Port Returns'!N185</f>
        <v>1.0002358347753495</v>
      </c>
      <c r="L186" s="4">
        <f>1+'Port Returns'!O185</f>
        <v>1</v>
      </c>
      <c r="M186" s="4">
        <f>1+'Port Returns'!P185</f>
        <v>0.99715858851678885</v>
      </c>
      <c r="O186" s="50"/>
      <c r="P186" s="2">
        <v>1965</v>
      </c>
      <c r="Q186" s="4">
        <f>1+'Port Returns'!R185</f>
        <v>1.0059977711490122</v>
      </c>
      <c r="R186" s="4">
        <f>1+'Port Returns'!S185</f>
        <v>1.0004308069592549</v>
      </c>
      <c r="S186" s="4">
        <f>1+'Port Returns'!T185</f>
        <v>1.0004160976731753</v>
      </c>
      <c r="T186" s="4">
        <f>1+'Port Returns'!U185</f>
        <v>0.999837563699425</v>
      </c>
      <c r="U186" s="4">
        <f>1+'Port Returns'!V185</f>
        <v>1.0015800125622587</v>
      </c>
      <c r="V186" s="4">
        <f>1+'Port Returns'!W185</f>
        <v>1.001758028248859</v>
      </c>
      <c r="W186" s="4">
        <f>1+'Port Returns'!X185</f>
        <v>1.0015800125622587</v>
      </c>
      <c r="X186" s="4">
        <f>1+'Port Returns'!Y185</f>
        <v>1</v>
      </c>
      <c r="Y186" s="4">
        <f>1+'Port Returns'!Z185</f>
        <v>1.0023394732309288</v>
      </c>
      <c r="Z186" s="4">
        <f>1+'Port Returns'!AA185</f>
        <v>0.99879669162539408</v>
      </c>
    </row>
    <row r="187" spans="1:26" x14ac:dyDescent="0.35">
      <c r="A187" s="2">
        <v>1965</v>
      </c>
      <c r="B187" s="1">
        <v>5</v>
      </c>
      <c r="C187" s="4">
        <f>1+'Port Returns'!F186</f>
        <v>0.98808181608733348</v>
      </c>
      <c r="D187" s="4">
        <f>1+'Port Returns'!G186</f>
        <v>0.98463345141965442</v>
      </c>
      <c r="E187" s="4">
        <f>1+'Port Returns'!H186</f>
        <v>0.98575430711127687</v>
      </c>
      <c r="F187" s="4">
        <f>1+'Port Returns'!I186</f>
        <v>0.98690166746223029</v>
      </c>
      <c r="G187" s="4">
        <f>1+'Port Returns'!J186</f>
        <v>0.98780144853800078</v>
      </c>
      <c r="H187" s="4">
        <f>1+'Port Returns'!K186</f>
        <v>0.98584419247957678</v>
      </c>
      <c r="I187" s="4">
        <f>1+'Port Returns'!L186</f>
        <v>0.98780144853800078</v>
      </c>
      <c r="J187" s="4">
        <f>1+'Port Returns'!M186</f>
        <v>1</v>
      </c>
      <c r="K187" s="4">
        <f>1+'Port Returns'!N186</f>
        <v>0.98495135657802402</v>
      </c>
      <c r="L187" s="4">
        <f>1+'Port Returns'!O186</f>
        <v>1</v>
      </c>
      <c r="M187" s="4">
        <f>1+'Port Returns'!P186</f>
        <v>0.98013536574464344</v>
      </c>
      <c r="O187" s="50"/>
      <c r="P187" s="2">
        <v>1965</v>
      </c>
      <c r="Q187" s="4">
        <f>1+'Port Returns'!R186</f>
        <v>0.99284086384874548</v>
      </c>
      <c r="R187" s="4">
        <f>1+'Port Returns'!S186</f>
        <v>0.98875793811401158</v>
      </c>
      <c r="S187" s="4">
        <f>1+'Port Returns'!T186</f>
        <v>0.99101587339796071</v>
      </c>
      <c r="T187" s="4">
        <f>1+'Port Returns'!U186</f>
        <v>0.99168656784526965</v>
      </c>
      <c r="U187" s="4">
        <f>1+'Port Returns'!V186</f>
        <v>0.99279234454128285</v>
      </c>
      <c r="V187" s="4">
        <f>1+'Port Returns'!W186</f>
        <v>0.99009480088797197</v>
      </c>
      <c r="W187" s="4">
        <f>1+'Port Returns'!X186</f>
        <v>0.99279234454128285</v>
      </c>
      <c r="X187" s="4">
        <f>1+'Port Returns'!Y186</f>
        <v>1</v>
      </c>
      <c r="Y187" s="4">
        <f>1+'Port Returns'!Z186</f>
        <v>0.98969832700366522</v>
      </c>
      <c r="Z187" s="4">
        <f>1+'Port Returns'!AA186</f>
        <v>0.98616463254547504</v>
      </c>
    </row>
    <row r="188" spans="1:26" x14ac:dyDescent="0.35">
      <c r="A188" s="2">
        <v>1965</v>
      </c>
      <c r="B188" s="1">
        <v>6</v>
      </c>
      <c r="C188" s="4">
        <f>1+'Port Returns'!F187</f>
        <v>0.95528898857845135</v>
      </c>
      <c r="D188" s="4">
        <f>1+'Port Returns'!G187</f>
        <v>0.93842075450618845</v>
      </c>
      <c r="E188" s="4">
        <f>1+'Port Returns'!H187</f>
        <v>0.96643882806876502</v>
      </c>
      <c r="F188" s="4">
        <f>1+'Port Returns'!I187</f>
        <v>0.96725877662892323</v>
      </c>
      <c r="G188" s="4">
        <f>1+'Port Returns'!J187</f>
        <v>0.96282291588446001</v>
      </c>
      <c r="H188" s="4">
        <f>1+'Port Returns'!K187</f>
        <v>0.93805856457677539</v>
      </c>
      <c r="I188" s="4">
        <f>1+'Port Returns'!L187</f>
        <v>0.96282291588446001</v>
      </c>
      <c r="J188" s="4">
        <f>1+'Port Returns'!M187</f>
        <v>1</v>
      </c>
      <c r="K188" s="4">
        <f>1+'Port Returns'!N187</f>
        <v>0.95191286812991804</v>
      </c>
      <c r="L188" s="4">
        <f>1+'Port Returns'!O187</f>
        <v>1</v>
      </c>
      <c r="M188" s="4">
        <f>1+'Port Returns'!P187</f>
        <v>0.95209381116751934</v>
      </c>
      <c r="O188" s="50"/>
      <c r="P188" s="2">
        <v>1965</v>
      </c>
      <c r="Q188" s="4">
        <f>1+'Port Returns'!R187</f>
        <v>0.95983479597273869</v>
      </c>
      <c r="R188" s="4">
        <f>1+'Port Returns'!S187</f>
        <v>0.94509312225705533</v>
      </c>
      <c r="S188" s="4">
        <f>1+'Port Returns'!T187</f>
        <v>0.96884687949246595</v>
      </c>
      <c r="T188" s="4">
        <f>1+'Port Returns'!U187</f>
        <v>0.96967963052218042</v>
      </c>
      <c r="U188" s="4">
        <f>1+'Port Returns'!V187</f>
        <v>0.96592468665019537</v>
      </c>
      <c r="V188" s="4">
        <f>1+'Port Returns'!W187</f>
        <v>0.94484459041272606</v>
      </c>
      <c r="W188" s="4">
        <f>1+'Port Returns'!X187</f>
        <v>0.96592468665019537</v>
      </c>
      <c r="X188" s="4">
        <f>1+'Port Returns'!Y187</f>
        <v>1</v>
      </c>
      <c r="Y188" s="4">
        <f>1+'Port Returns'!Z187</f>
        <v>0.9558354847660937</v>
      </c>
      <c r="Z188" s="4">
        <f>1+'Port Returns'!AA187</f>
        <v>0.95619908410346399</v>
      </c>
    </row>
    <row r="189" spans="1:26" x14ac:dyDescent="0.35">
      <c r="A189" s="2">
        <v>1965</v>
      </c>
      <c r="B189" s="1">
        <v>7</v>
      </c>
      <c r="C189" s="4">
        <f>1+'Port Returns'!F188</f>
        <v>1.0071825533583243</v>
      </c>
      <c r="D189" s="4">
        <f>1+'Port Returns'!G188</f>
        <v>1.0138452122534782</v>
      </c>
      <c r="E189" s="4">
        <f>1+'Port Returns'!H188</f>
        <v>1.0109603123513544</v>
      </c>
      <c r="F189" s="4">
        <f>1+'Port Returns'!I188</f>
        <v>1.0079351399818044</v>
      </c>
      <c r="G189" s="4">
        <f>1+'Port Returns'!J188</f>
        <v>1.0105770504532914</v>
      </c>
      <c r="H189" s="4">
        <f>1+'Port Returns'!K188</f>
        <v>1.0128672913846359</v>
      </c>
      <c r="I189" s="4">
        <f>1+'Port Returns'!L188</f>
        <v>1.0105770504532914</v>
      </c>
      <c r="J189" s="4">
        <f>1+'Port Returns'!M188</f>
        <v>1</v>
      </c>
      <c r="K189" s="4">
        <f>1+'Port Returns'!N188</f>
        <v>1.0129028804216591</v>
      </c>
      <c r="L189" s="4">
        <f>1+'Port Returns'!O188</f>
        <v>1</v>
      </c>
      <c r="M189" s="4">
        <f>1+'Port Returns'!P188</f>
        <v>1.013215168075031</v>
      </c>
      <c r="O189" s="50"/>
      <c r="P189" s="2">
        <v>1965</v>
      </c>
      <c r="Q189" s="4">
        <f>1+'Port Returns'!R188</f>
        <v>1.0082659918032775</v>
      </c>
      <c r="R189" s="4">
        <f>1+'Port Returns'!S188</f>
        <v>1.016020670519844</v>
      </c>
      <c r="S189" s="4">
        <f>1+'Port Returns'!T188</f>
        <v>1.0132885577687207</v>
      </c>
      <c r="T189" s="4">
        <f>1+'Port Returns'!U188</f>
        <v>1.010220017909677</v>
      </c>
      <c r="U189" s="4">
        <f>1+'Port Returns'!V188</f>
        <v>1.0122438617169045</v>
      </c>
      <c r="V189" s="4">
        <f>1+'Port Returns'!W188</f>
        <v>1.0145876464037711</v>
      </c>
      <c r="W189" s="4">
        <f>1+'Port Returns'!X188</f>
        <v>1.0122438617169045</v>
      </c>
      <c r="X189" s="4">
        <f>1+'Port Returns'!Y188</f>
        <v>1</v>
      </c>
      <c r="Y189" s="4">
        <f>1+'Port Returns'!Z188</f>
        <v>1.0154724510943436</v>
      </c>
      <c r="Z189" s="4">
        <f>1+'Port Returns'!AA188</f>
        <v>1.0148981862666879</v>
      </c>
    </row>
    <row r="190" spans="1:26" x14ac:dyDescent="0.35">
      <c r="A190" s="2">
        <v>1965</v>
      </c>
      <c r="B190" s="1">
        <v>8</v>
      </c>
      <c r="C190" s="4">
        <f>1+'Port Returns'!F189</f>
        <v>0.99842599076569116</v>
      </c>
      <c r="D190" s="4">
        <f>1+'Port Returns'!G189</f>
        <v>0.9952324900114865</v>
      </c>
      <c r="E190" s="4">
        <f>1+'Port Returns'!H189</f>
        <v>0.99660555967539644</v>
      </c>
      <c r="F190" s="4">
        <f>1+'Port Returns'!I189</f>
        <v>0.99787818511389792</v>
      </c>
      <c r="G190" s="4">
        <f>1+'Port Returns'!J189</f>
        <v>0.9967817840553661</v>
      </c>
      <c r="H190" s="4">
        <f>1+'Port Returns'!K189</f>
        <v>0.99518229438659145</v>
      </c>
      <c r="I190" s="4">
        <f>1+'Port Returns'!L189</f>
        <v>0.9967817840553661</v>
      </c>
      <c r="J190" s="4">
        <f>1+'Port Returns'!M189</f>
        <v>1</v>
      </c>
      <c r="K190" s="4">
        <f>1+'Port Returns'!N189</f>
        <v>1.0004491940999682</v>
      </c>
      <c r="L190" s="4">
        <f>1+'Port Returns'!O189</f>
        <v>1</v>
      </c>
      <c r="M190" s="4">
        <f>1+'Port Returns'!P189</f>
        <v>0.99840732786834052</v>
      </c>
      <c r="O190" s="50"/>
      <c r="P190" s="2">
        <v>1965</v>
      </c>
      <c r="Q190" s="4">
        <f>1+'Port Returns'!R189</f>
        <v>1.0032967236110546</v>
      </c>
      <c r="R190" s="4">
        <f>1+'Port Returns'!S189</f>
        <v>1.0000267677918537</v>
      </c>
      <c r="S190" s="4">
        <f>1+'Port Returns'!T189</f>
        <v>1.0019243619865745</v>
      </c>
      <c r="T190" s="4">
        <f>1+'Port Returns'!U189</f>
        <v>1.0022999280014711</v>
      </c>
      <c r="U190" s="4">
        <f>1+'Port Returns'!V189</f>
        <v>1.001486078330174</v>
      </c>
      <c r="V190" s="4">
        <f>1+'Port Returns'!W189</f>
        <v>1.0002752671355866</v>
      </c>
      <c r="W190" s="4">
        <f>1+'Port Returns'!X189</f>
        <v>1.001486078330174</v>
      </c>
      <c r="X190" s="4">
        <f>1+'Port Returns'!Y189</f>
        <v>1</v>
      </c>
      <c r="Y190" s="4">
        <f>1+'Port Returns'!Z189</f>
        <v>1.0058613906001233</v>
      </c>
      <c r="Z190" s="4">
        <f>1+'Port Returns'!AA189</f>
        <v>1.0038653729071148</v>
      </c>
    </row>
    <row r="191" spans="1:26" x14ac:dyDescent="0.35">
      <c r="A191" s="2">
        <v>1965</v>
      </c>
      <c r="B191" s="1">
        <v>9</v>
      </c>
      <c r="C191" s="4">
        <f>1+'Port Returns'!F190</f>
        <v>1.0118132876046824</v>
      </c>
      <c r="D191" s="4">
        <f>1+'Port Returns'!G190</f>
        <v>1.0131848404710133</v>
      </c>
      <c r="E191" s="4">
        <f>1+'Port Returns'!H190</f>
        <v>1.0160037798647577</v>
      </c>
      <c r="F191" s="4">
        <f>1+'Port Returns'!I190</f>
        <v>1.0154881148355306</v>
      </c>
      <c r="G191" s="4">
        <f>1+'Port Returns'!J190</f>
        <v>1.0112490302179664</v>
      </c>
      <c r="H191" s="4">
        <f>1+'Port Returns'!K190</f>
        <v>1.0128865292644</v>
      </c>
      <c r="I191" s="4">
        <f>1+'Port Returns'!L190</f>
        <v>1.0112490302179664</v>
      </c>
      <c r="J191" s="4">
        <f>1+'Port Returns'!M190</f>
        <v>1</v>
      </c>
      <c r="K191" s="4">
        <f>1+'Port Returns'!N190</f>
        <v>1.010023564774456</v>
      </c>
      <c r="L191" s="4">
        <f>1+'Port Returns'!O190</f>
        <v>1</v>
      </c>
      <c r="M191" s="4">
        <f>1+'Port Returns'!P190</f>
        <v>1.0028368732640003</v>
      </c>
      <c r="O191" s="50"/>
      <c r="P191" s="2">
        <v>1965</v>
      </c>
      <c r="Q191" s="4">
        <f>1+'Port Returns'!R190</f>
        <v>1.0161511673705677</v>
      </c>
      <c r="R191" s="4">
        <f>1+'Port Returns'!S190</f>
        <v>1.0162667186858751</v>
      </c>
      <c r="S191" s="4">
        <f>1+'Port Returns'!T190</f>
        <v>1.0178320676124999</v>
      </c>
      <c r="T191" s="4">
        <f>1+'Port Returns'!U190</f>
        <v>1.0179882406591263</v>
      </c>
      <c r="U191" s="4">
        <f>1+'Port Returns'!V190</f>
        <v>1.0149530423958177</v>
      </c>
      <c r="V191" s="4">
        <f>1+'Port Returns'!W190</f>
        <v>1.0162267819754487</v>
      </c>
      <c r="W191" s="4">
        <f>1+'Port Returns'!X190</f>
        <v>1.0149530423958177</v>
      </c>
      <c r="X191" s="4">
        <f>1+'Port Returns'!Y190</f>
        <v>1</v>
      </c>
      <c r="Y191" s="4">
        <f>1+'Port Returns'!Z190</f>
        <v>1.0128450425477491</v>
      </c>
      <c r="Z191" s="4">
        <f>1+'Port Returns'!AA190</f>
        <v>1.0064451597186097</v>
      </c>
    </row>
    <row r="192" spans="1:26" x14ac:dyDescent="0.35">
      <c r="A192" s="2">
        <v>1965</v>
      </c>
      <c r="B192" s="1">
        <v>10</v>
      </c>
      <c r="C192" s="4">
        <f>1+'Port Returns'!F191</f>
        <v>1.0092225213295294</v>
      </c>
      <c r="D192" s="4">
        <f>1+'Port Returns'!G191</f>
        <v>1.0054841904264853</v>
      </c>
      <c r="E192" s="4">
        <f>1+'Port Returns'!H191</f>
        <v>1.0072695224295078</v>
      </c>
      <c r="F192" s="4">
        <f>1+'Port Returns'!I191</f>
        <v>1.0016888410819784</v>
      </c>
      <c r="G192" s="4">
        <f>1+'Port Returns'!J191</f>
        <v>1.0044136266485821</v>
      </c>
      <c r="H192" s="4">
        <f>1+'Port Returns'!K191</f>
        <v>1.0076723770522078</v>
      </c>
      <c r="I192" s="4">
        <f>1+'Port Returns'!L191</f>
        <v>1.0044136266485821</v>
      </c>
      <c r="J192" s="4">
        <f>1+'Port Returns'!M191</f>
        <v>1</v>
      </c>
      <c r="K192" s="4">
        <f>1+'Port Returns'!N191</f>
        <v>1.0028463634100551</v>
      </c>
      <c r="L192" s="4">
        <f>1+'Port Returns'!O191</f>
        <v>1</v>
      </c>
      <c r="M192" s="4">
        <f>1+'Port Returns'!P191</f>
        <v>1.0068489450588896</v>
      </c>
      <c r="O192" s="50"/>
      <c r="P192" s="2">
        <v>1965</v>
      </c>
      <c r="Q192" s="4">
        <f>1+'Port Returns'!R191</f>
        <v>1.0103029608603658</v>
      </c>
      <c r="R192" s="4">
        <f>1+'Port Returns'!S191</f>
        <v>1.0076167958304119</v>
      </c>
      <c r="S192" s="4">
        <f>1+'Port Returns'!T191</f>
        <v>1.0095666632804781</v>
      </c>
      <c r="T192" s="4">
        <f>1+'Port Returns'!U191</f>
        <v>1.0039419853150853</v>
      </c>
      <c r="U192" s="4">
        <f>1+'Port Returns'!V191</f>
        <v>1.0060565832360595</v>
      </c>
      <c r="V192" s="4">
        <f>1+'Port Returns'!W191</f>
        <v>1.0093630627069865</v>
      </c>
      <c r="W192" s="4">
        <f>1+'Port Returns'!X191</f>
        <v>1.0060565832360595</v>
      </c>
      <c r="X192" s="4">
        <f>1+'Port Returns'!Y191</f>
        <v>1</v>
      </c>
      <c r="Y192" s="4">
        <f>1+'Port Returns'!Z191</f>
        <v>1.0053856148100335</v>
      </c>
      <c r="Z192" s="4">
        <f>1+'Port Returns'!AA191</f>
        <v>1.0085121163325912</v>
      </c>
    </row>
    <row r="193" spans="1:26" x14ac:dyDescent="0.35">
      <c r="A193" s="2">
        <v>1965</v>
      </c>
      <c r="B193" s="1">
        <v>11</v>
      </c>
      <c r="C193" s="4">
        <f>1+'Port Returns'!F192</f>
        <v>0.96644840668942511</v>
      </c>
      <c r="D193" s="4">
        <f>1+'Port Returns'!G192</f>
        <v>0.96837336149416631</v>
      </c>
      <c r="E193" s="4">
        <f>1+'Port Returns'!H192</f>
        <v>0.96840410046872205</v>
      </c>
      <c r="F193" s="4">
        <f>1+'Port Returns'!I192</f>
        <v>0.97147285692543894</v>
      </c>
      <c r="G193" s="4">
        <f>1+'Port Returns'!J192</f>
        <v>0.96896954307918937</v>
      </c>
      <c r="H193" s="4">
        <f>1+'Port Returns'!K192</f>
        <v>0.96783436792418909</v>
      </c>
      <c r="I193" s="4">
        <f>1+'Port Returns'!L192</f>
        <v>0.96896954307918937</v>
      </c>
      <c r="J193" s="4">
        <f>1+'Port Returns'!M192</f>
        <v>1</v>
      </c>
      <c r="K193" s="4">
        <f>1+'Port Returns'!N192</f>
        <v>0.960594472247848</v>
      </c>
      <c r="L193" s="4">
        <f>1+'Port Returns'!O192</f>
        <v>1</v>
      </c>
      <c r="M193" s="4">
        <f>1+'Port Returns'!P192</f>
        <v>0.96453637342594722</v>
      </c>
      <c r="O193" s="50"/>
      <c r="P193" s="2">
        <v>1965</v>
      </c>
      <c r="Q193" s="4">
        <f>1+'Port Returns'!R192</f>
        <v>0.97209455572421888</v>
      </c>
      <c r="R193" s="4">
        <f>1+'Port Returns'!S192</f>
        <v>0.97445162354043124</v>
      </c>
      <c r="S193" s="4">
        <f>1+'Port Returns'!T192</f>
        <v>0.9737187037634274</v>
      </c>
      <c r="T193" s="4">
        <f>1+'Port Returns'!U192</f>
        <v>0.97592226533707416</v>
      </c>
      <c r="U193" s="4">
        <f>1+'Port Returns'!V192</f>
        <v>0.97482653810471798</v>
      </c>
      <c r="V193" s="4">
        <f>1+'Port Returns'!W192</f>
        <v>0.97416009158051853</v>
      </c>
      <c r="W193" s="4">
        <f>1+'Port Returns'!X192</f>
        <v>0.97482653810471798</v>
      </c>
      <c r="X193" s="4">
        <f>1+'Port Returns'!Y192</f>
        <v>1</v>
      </c>
      <c r="Y193" s="4">
        <f>1+'Port Returns'!Z192</f>
        <v>0.96706664700771039</v>
      </c>
      <c r="Z193" s="4">
        <f>1+'Port Returns'!AA192</f>
        <v>0.97152390991952264</v>
      </c>
    </row>
    <row r="194" spans="1:26" x14ac:dyDescent="0.35">
      <c r="A194" s="2">
        <v>1965</v>
      </c>
      <c r="B194" s="1">
        <v>12</v>
      </c>
      <c r="C194" s="4">
        <f>1+'Port Returns'!F193</f>
        <v>0.99419423684041486</v>
      </c>
      <c r="D194" s="4">
        <f>1+'Port Returns'!G193</f>
        <v>0.9913877636785402</v>
      </c>
      <c r="E194" s="4">
        <f>1+'Port Returns'!H193</f>
        <v>0.99008365056905834</v>
      </c>
      <c r="F194" s="4">
        <f>1+'Port Returns'!I193</f>
        <v>0.98806985883278386</v>
      </c>
      <c r="G194" s="4">
        <f>1+'Port Returns'!J193</f>
        <v>0.99119557570160866</v>
      </c>
      <c r="H194" s="4">
        <f>1+'Port Returns'!K193</f>
        <v>0.99208725356832395</v>
      </c>
      <c r="I194" s="4">
        <f>1+'Port Returns'!L193</f>
        <v>0.99119557570160866</v>
      </c>
      <c r="J194" s="4">
        <f>1+'Port Returns'!M193</f>
        <v>1</v>
      </c>
      <c r="K194" s="4">
        <f>1+'Port Returns'!N193</f>
        <v>0.99239917318382431</v>
      </c>
      <c r="L194" s="4">
        <f>1+'Port Returns'!O193</f>
        <v>1</v>
      </c>
      <c r="M194" s="4">
        <f>1+'Port Returns'!P193</f>
        <v>0.99391647268563044</v>
      </c>
      <c r="O194" s="50"/>
      <c r="P194" s="2">
        <v>1965</v>
      </c>
      <c r="Q194" s="4">
        <f>1+'Port Returns'!R193</f>
        <v>0.99804473571326102</v>
      </c>
      <c r="R194" s="4">
        <f>1+'Port Returns'!S193</f>
        <v>0.99338074243594787</v>
      </c>
      <c r="S194" s="4">
        <f>1+'Port Returns'!T193</f>
        <v>0.99212958069214019</v>
      </c>
      <c r="T194" s="4">
        <f>1+'Port Returns'!U193</f>
        <v>0.99077069379119831</v>
      </c>
      <c r="U194" s="4">
        <f>1+'Port Returns'!V193</f>
        <v>0.99397750345858615</v>
      </c>
      <c r="V194" s="4">
        <f>1+'Port Returns'!W193</f>
        <v>0.99438938271824551</v>
      </c>
      <c r="W194" s="4">
        <f>1+'Port Returns'!X193</f>
        <v>0.99397750345858615</v>
      </c>
      <c r="X194" s="4">
        <f>1+'Port Returns'!Y193</f>
        <v>1</v>
      </c>
      <c r="Y194" s="4">
        <f>1+'Port Returns'!Z193</f>
        <v>0.99436056586805988</v>
      </c>
      <c r="Z194" s="4">
        <f>1+'Port Returns'!AA193</f>
        <v>0.99625700340786327</v>
      </c>
    </row>
    <row r="195" spans="1:26" x14ac:dyDescent="0.35">
      <c r="A195" s="2">
        <v>1966</v>
      </c>
      <c r="B195" s="1">
        <v>1</v>
      </c>
      <c r="C195" s="4">
        <f>1+'Port Returns'!F194</f>
        <v>0.96485899604604575</v>
      </c>
      <c r="D195" s="4">
        <f>1+'Port Returns'!G194</f>
        <v>0.9791218299195964</v>
      </c>
      <c r="E195" s="4">
        <f>1+'Port Returns'!H194</f>
        <v>0.979170412283485</v>
      </c>
      <c r="F195" s="4">
        <f>1+'Port Returns'!I194</f>
        <v>0.97925328849646198</v>
      </c>
      <c r="G195" s="4">
        <f>1+'Port Returns'!J194</f>
        <v>0.97427443973640615</v>
      </c>
      <c r="H195" s="4">
        <f>1+'Port Returns'!K194</f>
        <v>0.97450239532317384</v>
      </c>
      <c r="I195" s="4">
        <f>1+'Port Returns'!L194</f>
        <v>0.97427443973640615</v>
      </c>
      <c r="J195" s="4">
        <f>1+'Port Returns'!M194</f>
        <v>1</v>
      </c>
      <c r="K195" s="4">
        <f>1+'Port Returns'!N194</f>
        <v>0.97807562293458328</v>
      </c>
      <c r="L195" s="4">
        <f>1+'Port Returns'!O194</f>
        <v>1</v>
      </c>
      <c r="M195" s="4">
        <f>1+'Port Returns'!P194</f>
        <v>0.97768398222393027</v>
      </c>
      <c r="O195" s="50"/>
      <c r="P195" s="2">
        <v>1966</v>
      </c>
      <c r="Q195" s="4">
        <f>1+'Port Returns'!R194</f>
        <v>0.96605291894252876</v>
      </c>
      <c r="R195" s="4">
        <f>1+'Port Returns'!S194</f>
        <v>0.98141049006649894</v>
      </c>
      <c r="S195" s="4">
        <f>1+'Port Returns'!T194</f>
        <v>0.98163134203214697</v>
      </c>
      <c r="T195" s="4">
        <f>1+'Port Returns'!U194</f>
        <v>0.98168423817241313</v>
      </c>
      <c r="U195" s="4">
        <f>1+'Port Returns'!V194</f>
        <v>0.97605710587018957</v>
      </c>
      <c r="V195" s="4">
        <f>1+'Port Returns'!W194</f>
        <v>0.97633182553378262</v>
      </c>
      <c r="W195" s="4">
        <f>1+'Port Returns'!X194</f>
        <v>0.97605710587018957</v>
      </c>
      <c r="X195" s="4">
        <f>1+'Port Returns'!Y194</f>
        <v>1</v>
      </c>
      <c r="Y195" s="4">
        <f>1+'Port Returns'!Z194</f>
        <v>0.98081065032998815</v>
      </c>
      <c r="Z195" s="4">
        <f>1+'Port Returns'!AA194</f>
        <v>0.97947579879677038</v>
      </c>
    </row>
    <row r="196" spans="1:26" x14ac:dyDescent="0.35">
      <c r="A196" s="2">
        <v>1966</v>
      </c>
      <c r="B196" s="1">
        <v>2</v>
      </c>
      <c r="C196" s="4">
        <f>1+'Port Returns'!F195</f>
        <v>0.95118990422238081</v>
      </c>
      <c r="D196" s="4">
        <f>1+'Port Returns'!G195</f>
        <v>0.94799739712522635</v>
      </c>
      <c r="E196" s="4">
        <f>1+'Port Returns'!H195</f>
        <v>0.94493249049702399</v>
      </c>
      <c r="F196" s="4">
        <f>1+'Port Returns'!I195</f>
        <v>0.94853032283645389</v>
      </c>
      <c r="G196" s="4">
        <f>1+'Port Returns'!J195</f>
        <v>0.95002660916115356</v>
      </c>
      <c r="H196" s="4">
        <f>1+'Port Returns'!K195</f>
        <v>0.94861676505940418</v>
      </c>
      <c r="I196" s="4">
        <f>1+'Port Returns'!L195</f>
        <v>0.95002660916115356</v>
      </c>
      <c r="J196" s="4">
        <f>1+'Port Returns'!M195</f>
        <v>1</v>
      </c>
      <c r="K196" s="4">
        <f>1+'Port Returns'!N195</f>
        <v>0.94985977976313696</v>
      </c>
      <c r="L196" s="4">
        <f>1+'Port Returns'!O195</f>
        <v>1</v>
      </c>
      <c r="M196" s="4">
        <f>1+'Port Returns'!P195</f>
        <v>0.94466054635885244</v>
      </c>
      <c r="O196" s="50"/>
      <c r="P196" s="2">
        <v>1966</v>
      </c>
      <c r="Q196" s="4">
        <f>1+'Port Returns'!R195</f>
        <v>0.95496097354009113</v>
      </c>
      <c r="R196" s="4">
        <f>1+'Port Returns'!S195</f>
        <v>0.95188408078013786</v>
      </c>
      <c r="S196" s="4">
        <f>1+'Port Returns'!T195</f>
        <v>0.94920630075423984</v>
      </c>
      <c r="T196" s="4">
        <f>1+'Port Returns'!U195</f>
        <v>0.95212210006353515</v>
      </c>
      <c r="U196" s="4">
        <f>1+'Port Returns'!V195</f>
        <v>0.95375143418091413</v>
      </c>
      <c r="V196" s="4">
        <f>1+'Port Returns'!W195</f>
        <v>0.95261631965347471</v>
      </c>
      <c r="W196" s="4">
        <f>1+'Port Returns'!X195</f>
        <v>0.95375143418091413</v>
      </c>
      <c r="X196" s="4">
        <f>1+'Port Returns'!Y195</f>
        <v>1</v>
      </c>
      <c r="Y196" s="4">
        <f>1+'Port Returns'!Z195</f>
        <v>0.95362384442720904</v>
      </c>
      <c r="Z196" s="4">
        <f>1+'Port Returns'!AA195</f>
        <v>0.94915492851997274</v>
      </c>
    </row>
    <row r="197" spans="1:26" x14ac:dyDescent="0.35">
      <c r="A197" s="2">
        <v>1966</v>
      </c>
      <c r="B197" s="1">
        <v>3</v>
      </c>
      <c r="C197" s="4">
        <f>1+'Port Returns'!F196</f>
        <v>0.99511462478223467</v>
      </c>
      <c r="D197" s="4">
        <f>1+'Port Returns'!G196</f>
        <v>0.9978721479829431</v>
      </c>
      <c r="E197" s="4">
        <f>1+'Port Returns'!H196</f>
        <v>1.0068526279576369</v>
      </c>
      <c r="F197" s="4">
        <f>1+'Port Returns'!I196</f>
        <v>1.0048929526711372</v>
      </c>
      <c r="G197" s="4">
        <f>1+'Port Returns'!J196</f>
        <v>0.99800674242227017</v>
      </c>
      <c r="H197" s="4">
        <f>1+'Port Returns'!K196</f>
        <v>0.99843309092791954</v>
      </c>
      <c r="I197" s="4">
        <f>1+'Port Returns'!L196</f>
        <v>0.99800674242227017</v>
      </c>
      <c r="J197" s="4">
        <f>1+'Port Returns'!M196</f>
        <v>1</v>
      </c>
      <c r="K197" s="4">
        <f>1+'Port Returns'!N196</f>
        <v>0.99618289843425034</v>
      </c>
      <c r="L197" s="4">
        <f>1+'Port Returns'!O196</f>
        <v>1</v>
      </c>
      <c r="M197" s="4">
        <f>1+'Port Returns'!P196</f>
        <v>0.99645709014504746</v>
      </c>
      <c r="O197" s="50"/>
      <c r="P197" s="2">
        <v>1966</v>
      </c>
      <c r="Q197" s="4">
        <f>1+'Port Returns'!R196</f>
        <v>1.0007427725405178</v>
      </c>
      <c r="R197" s="4">
        <f>1+'Port Returns'!S196</f>
        <v>1.0020412593477035</v>
      </c>
      <c r="S197" s="4">
        <f>1+'Port Returns'!T196</f>
        <v>1.0098664539781694</v>
      </c>
      <c r="T197" s="4">
        <f>1+'Port Returns'!U196</f>
        <v>1.0085973289326182</v>
      </c>
      <c r="U197" s="4">
        <f>1+'Port Returns'!V196</f>
        <v>1.0029525610512677</v>
      </c>
      <c r="V197" s="4">
        <f>1+'Port Returns'!W196</f>
        <v>1.0029865138956586</v>
      </c>
      <c r="W197" s="4">
        <f>1+'Port Returns'!X196</f>
        <v>1.0029525610512677</v>
      </c>
      <c r="X197" s="4">
        <f>1+'Port Returns'!Y196</f>
        <v>1</v>
      </c>
      <c r="Y197" s="4">
        <f>1+'Port Returns'!Z196</f>
        <v>1.0003560415574102</v>
      </c>
      <c r="Z197" s="4">
        <f>1+'Port Returns'!AA196</f>
        <v>1.0012087082561802</v>
      </c>
    </row>
    <row r="198" spans="1:26" x14ac:dyDescent="0.35">
      <c r="A198" s="2">
        <v>1966</v>
      </c>
      <c r="B198" s="1">
        <v>4</v>
      </c>
      <c r="C198" s="4">
        <f>1+'Port Returns'!F197</f>
        <v>1.0017878211175435</v>
      </c>
      <c r="D198" s="4">
        <f>1+'Port Returns'!G197</f>
        <v>0.99711251148783553</v>
      </c>
      <c r="E198" s="4">
        <f>1+'Port Returns'!H197</f>
        <v>0.99835424464776568</v>
      </c>
      <c r="F198" s="4">
        <f>1+'Port Returns'!I197</f>
        <v>0.99646797548479482</v>
      </c>
      <c r="G198" s="4">
        <f>1+'Port Returns'!J197</f>
        <v>0.99930072653804969</v>
      </c>
      <c r="H198" s="4">
        <f>1+'Port Returns'!K197</f>
        <v>1.0013735363236689</v>
      </c>
      <c r="I198" s="4">
        <f>1+'Port Returns'!L197</f>
        <v>0.99930072653804969</v>
      </c>
      <c r="J198" s="4">
        <f>1+'Port Returns'!M197</f>
        <v>1</v>
      </c>
      <c r="K198" s="4">
        <f>1+'Port Returns'!N197</f>
        <v>0.99237987148176454</v>
      </c>
      <c r="L198" s="4">
        <f>1+'Port Returns'!O197</f>
        <v>1</v>
      </c>
      <c r="M198" s="4">
        <f>1+'Port Returns'!P197</f>
        <v>0.99220818995919091</v>
      </c>
      <c r="O198" s="50"/>
      <c r="P198" s="2">
        <v>1966</v>
      </c>
      <c r="Q198" s="4">
        <f>1+'Port Returns'!R197</f>
        <v>1.0029536807169217</v>
      </c>
      <c r="R198" s="4">
        <f>1+'Port Returns'!S197</f>
        <v>0.99956998885624093</v>
      </c>
      <c r="S198" s="4">
        <f>1+'Port Returns'!T197</f>
        <v>1.0010451345923099</v>
      </c>
      <c r="T198" s="4">
        <f>1+'Port Returns'!U197</f>
        <v>0.99912461962112542</v>
      </c>
      <c r="U198" s="4">
        <f>1+'Port Returns'!V197</f>
        <v>1.0011437995844372</v>
      </c>
      <c r="V198" s="4">
        <f>1+'Port Returns'!W197</f>
        <v>1.0032573154665037</v>
      </c>
      <c r="W198" s="4">
        <f>1+'Port Returns'!X197</f>
        <v>1.0011437995844372</v>
      </c>
      <c r="X198" s="4">
        <f>1+'Port Returns'!Y197</f>
        <v>1</v>
      </c>
      <c r="Y198" s="4">
        <f>1+'Port Returns'!Z197</f>
        <v>0.99539908063960303</v>
      </c>
      <c r="Z198" s="4">
        <f>1+'Port Returns'!AA197</f>
        <v>0.99410249124071093</v>
      </c>
    </row>
    <row r="199" spans="1:26" x14ac:dyDescent="0.35">
      <c r="A199" s="2">
        <v>1966</v>
      </c>
      <c r="B199" s="1">
        <v>5</v>
      </c>
      <c r="C199" s="4">
        <f>1+'Port Returns'!F198</f>
        <v>0.95719409859001281</v>
      </c>
      <c r="D199" s="4">
        <f>1+'Port Returns'!G198</f>
        <v>0.96266215895531748</v>
      </c>
      <c r="E199" s="4">
        <f>1+'Port Returns'!H198</f>
        <v>0.9604447141225454</v>
      </c>
      <c r="F199" s="4">
        <f>1+'Port Returns'!I198</f>
        <v>0.95994639148008609</v>
      </c>
      <c r="G199" s="4">
        <f>1+'Port Returns'!J198</f>
        <v>0.95908289921131218</v>
      </c>
      <c r="H199" s="4">
        <f>1+'Port Returns'!K198</f>
        <v>0.95948927319922894</v>
      </c>
      <c r="I199" s="4">
        <f>1+'Port Returns'!L198</f>
        <v>0.95908289921131218</v>
      </c>
      <c r="J199" s="4">
        <f>1+'Port Returns'!M198</f>
        <v>1</v>
      </c>
      <c r="K199" s="4">
        <f>1+'Port Returns'!N198</f>
        <v>0.96166777830772321</v>
      </c>
      <c r="L199" s="4">
        <f>1+'Port Returns'!O198</f>
        <v>1</v>
      </c>
      <c r="M199" s="4">
        <f>1+'Port Returns'!P198</f>
        <v>0.96618680466810114</v>
      </c>
      <c r="O199" s="50"/>
      <c r="P199" s="2">
        <v>1966</v>
      </c>
      <c r="Q199" s="4">
        <f>1+'Port Returns'!R198</f>
        <v>0.96155501558536594</v>
      </c>
      <c r="R199" s="4">
        <f>1+'Port Returns'!S198</f>
        <v>0.96735394839818623</v>
      </c>
      <c r="S199" s="4">
        <f>1+'Port Returns'!T198</f>
        <v>0.96546812483350319</v>
      </c>
      <c r="T199" s="4">
        <f>1+'Port Returns'!U198</f>
        <v>0.96427457199631006</v>
      </c>
      <c r="U199" s="4">
        <f>1+'Port Returns'!V198</f>
        <v>0.96366049854435032</v>
      </c>
      <c r="V199" s="4">
        <f>1+'Port Returns'!W198</f>
        <v>0.96437179573138399</v>
      </c>
      <c r="W199" s="4">
        <f>1+'Port Returns'!X198</f>
        <v>0.96366049854435032</v>
      </c>
      <c r="X199" s="4">
        <f>1+'Port Returns'!Y198</f>
        <v>1</v>
      </c>
      <c r="Y199" s="4">
        <f>1+'Port Returns'!Z198</f>
        <v>0.96648830906435923</v>
      </c>
      <c r="Z199" s="4">
        <f>1+'Port Returns'!AA198</f>
        <v>0.97144507175506623</v>
      </c>
    </row>
    <row r="200" spans="1:26" x14ac:dyDescent="0.35">
      <c r="A200" s="2">
        <v>1966</v>
      </c>
      <c r="B200" s="1">
        <v>6</v>
      </c>
      <c r="C200" s="4">
        <f>1+'Port Returns'!F199</f>
        <v>0.97613231196316141</v>
      </c>
      <c r="D200" s="4">
        <f>1+'Port Returns'!G199</f>
        <v>0.96893783718872484</v>
      </c>
      <c r="E200" s="4">
        <f>1+'Port Returns'!H199</f>
        <v>0.96941534351363812</v>
      </c>
      <c r="F200" s="4">
        <f>1+'Port Returns'!I199</f>
        <v>0.96827687394981887</v>
      </c>
      <c r="G200" s="4">
        <f>1+'Port Returns'!J199</f>
        <v>0.97171400517574147</v>
      </c>
      <c r="H200" s="4">
        <f>1+'Port Returns'!K199</f>
        <v>0.97219922709172513</v>
      </c>
      <c r="I200" s="4">
        <f>1+'Port Returns'!L199</f>
        <v>0.97171400517574147</v>
      </c>
      <c r="J200" s="4">
        <f>1+'Port Returns'!M199</f>
        <v>1</v>
      </c>
      <c r="K200" s="4">
        <f>1+'Port Returns'!N199</f>
        <v>0.97366525662434633</v>
      </c>
      <c r="L200" s="4">
        <f>1+'Port Returns'!O199</f>
        <v>1</v>
      </c>
      <c r="M200" s="4">
        <f>1+'Port Returns'!P199</f>
        <v>0.9673030515604476</v>
      </c>
      <c r="O200" s="50"/>
      <c r="P200" s="2">
        <v>1966</v>
      </c>
      <c r="Q200" s="4">
        <f>1+'Port Returns'!R199</f>
        <v>0.98151083675929074</v>
      </c>
      <c r="R200" s="4">
        <f>1+'Port Returns'!S199</f>
        <v>0.97263376928556211</v>
      </c>
      <c r="S200" s="4">
        <f>1+'Port Returns'!T199</f>
        <v>0.9718247109431627</v>
      </c>
      <c r="T200" s="4">
        <f>1+'Port Returns'!U199</f>
        <v>0.97143080373509194</v>
      </c>
      <c r="U200" s="4">
        <f>1+'Port Returns'!V199</f>
        <v>0.97615135854633284</v>
      </c>
      <c r="V200" s="4">
        <f>1+'Port Returns'!W199</f>
        <v>0.97620866919251847</v>
      </c>
      <c r="W200" s="4">
        <f>1+'Port Returns'!X199</f>
        <v>0.97615135854633284</v>
      </c>
      <c r="X200" s="4">
        <f>1+'Port Returns'!Y199</f>
        <v>1</v>
      </c>
      <c r="Y200" s="4">
        <f>1+'Port Returns'!Z199</f>
        <v>0.97707279007984948</v>
      </c>
      <c r="Z200" s="4">
        <f>1+'Port Returns'!AA199</f>
        <v>0.97159457221534717</v>
      </c>
    </row>
    <row r="201" spans="1:26" x14ac:dyDescent="0.35">
      <c r="A201" s="2">
        <v>1966</v>
      </c>
      <c r="B201" s="1">
        <v>7</v>
      </c>
      <c r="C201" s="4">
        <f>1+'Port Returns'!F200</f>
        <v>1.0105470353968431</v>
      </c>
      <c r="D201" s="4">
        <f>1+'Port Returns'!G200</f>
        <v>1.0093854499679722</v>
      </c>
      <c r="E201" s="4">
        <f>1+'Port Returns'!H200</f>
        <v>1.0094354339568714</v>
      </c>
      <c r="F201" s="4">
        <f>1+'Port Returns'!I200</f>
        <v>1.0085493488493924</v>
      </c>
      <c r="G201" s="4">
        <f>1+'Port Returns'!J200</f>
        <v>1.0104686480916307</v>
      </c>
      <c r="H201" s="4">
        <f>1+'Port Returns'!K200</f>
        <v>1.0102141292227578</v>
      </c>
      <c r="I201" s="4">
        <f>1+'Port Returns'!L200</f>
        <v>1.0104686480916307</v>
      </c>
      <c r="J201" s="4">
        <f>1+'Port Returns'!M200</f>
        <v>1</v>
      </c>
      <c r="K201" s="4">
        <f>1+'Port Returns'!N200</f>
        <v>1.0069576874178152</v>
      </c>
      <c r="L201" s="4">
        <f>1+'Port Returns'!O200</f>
        <v>1</v>
      </c>
      <c r="M201" s="4">
        <f>1+'Port Returns'!P200</f>
        <v>1.0130154081944907</v>
      </c>
      <c r="O201" s="50"/>
      <c r="P201" s="2">
        <v>1966</v>
      </c>
      <c r="Q201" s="4">
        <f>1+'Port Returns'!R200</f>
        <v>1.0119208590914581</v>
      </c>
      <c r="R201" s="4">
        <f>1+'Port Returns'!S200</f>
        <v>1.0120767922940459</v>
      </c>
      <c r="S201" s="4">
        <f>1+'Port Returns'!T200</f>
        <v>1.0122640700013958</v>
      </c>
      <c r="T201" s="4">
        <f>1+'Port Returns'!U200</f>
        <v>1.0115782339356771</v>
      </c>
      <c r="U201" s="4">
        <f>1+'Port Returns'!V200</f>
        <v>1.0125833849441244</v>
      </c>
      <c r="V201" s="4">
        <f>1+'Port Returns'!W200</f>
        <v>1.0122798201340415</v>
      </c>
      <c r="W201" s="4">
        <f>1+'Port Returns'!X200</f>
        <v>1.0125833849441244</v>
      </c>
      <c r="X201" s="4">
        <f>1+'Port Returns'!Y200</f>
        <v>1</v>
      </c>
      <c r="Y201" s="4">
        <f>1+'Port Returns'!Z200</f>
        <v>1.0098031497314766</v>
      </c>
      <c r="Z201" s="4">
        <f>1+'Port Returns'!AA200</f>
        <v>1.0150748313515447</v>
      </c>
    </row>
    <row r="202" spans="1:26" x14ac:dyDescent="0.35">
      <c r="A202" s="2">
        <v>1966</v>
      </c>
      <c r="B202" s="1">
        <v>8</v>
      </c>
      <c r="C202" s="4">
        <f>1+'Port Returns'!F201</f>
        <v>0.89297038248405025</v>
      </c>
      <c r="D202" s="4">
        <f>1+'Port Returns'!G201</f>
        <v>0.90147687225754947</v>
      </c>
      <c r="E202" s="4">
        <f>1+'Port Returns'!H201</f>
        <v>0.90222265783257249</v>
      </c>
      <c r="F202" s="4">
        <f>1+'Port Returns'!I201</f>
        <v>0.90390606981069754</v>
      </c>
      <c r="G202" s="4">
        <f>1+'Port Returns'!J201</f>
        <v>0.89725077700849132</v>
      </c>
      <c r="H202" s="4">
        <f>1+'Port Returns'!K201</f>
        <v>0.89653725533749173</v>
      </c>
      <c r="I202" s="4">
        <f>1+'Port Returns'!L201</f>
        <v>0.89725077700849132</v>
      </c>
      <c r="J202" s="4">
        <f>1+'Port Returns'!M201</f>
        <v>1</v>
      </c>
      <c r="K202" s="4">
        <f>1+'Port Returns'!N201</f>
        <v>0.90112681865166266</v>
      </c>
      <c r="L202" s="4">
        <f>1+'Port Returns'!O201</f>
        <v>1</v>
      </c>
      <c r="M202" s="4">
        <f>1+'Port Returns'!P201</f>
        <v>0.89786586171781135</v>
      </c>
      <c r="O202" s="50"/>
      <c r="P202" s="2">
        <v>1966</v>
      </c>
      <c r="Q202" s="4">
        <f>1+'Port Returns'!R201</f>
        <v>0.89778268283934903</v>
      </c>
      <c r="R202" s="4">
        <f>1+'Port Returns'!S201</f>
        <v>0.90654633811876972</v>
      </c>
      <c r="S202" s="4">
        <f>1+'Port Returns'!T201</f>
        <v>0.90773060339551814</v>
      </c>
      <c r="T202" s="4">
        <f>1+'Port Returns'!U201</f>
        <v>0.90906987959663355</v>
      </c>
      <c r="U202" s="4">
        <f>1+'Port Returns'!V201</f>
        <v>0.90255537761033433</v>
      </c>
      <c r="V202" s="4">
        <f>1+'Port Returns'!W201</f>
        <v>0.90186200846518494</v>
      </c>
      <c r="W202" s="4">
        <f>1+'Port Returns'!X201</f>
        <v>0.90255537761033433</v>
      </c>
      <c r="X202" s="4">
        <f>1+'Port Returns'!Y201</f>
        <v>1</v>
      </c>
      <c r="Y202" s="4">
        <f>1+'Port Returns'!Z201</f>
        <v>0.90648695551243053</v>
      </c>
      <c r="Z202" s="4">
        <f>1+'Port Returns'!AA201</f>
        <v>0.90395181458513285</v>
      </c>
    </row>
    <row r="203" spans="1:26" x14ac:dyDescent="0.35">
      <c r="A203" s="2">
        <v>1966</v>
      </c>
      <c r="B203" s="1">
        <v>9</v>
      </c>
      <c r="C203" s="4">
        <f>1+'Port Returns'!F202</f>
        <v>1.0302378815389943</v>
      </c>
      <c r="D203" s="4">
        <f>1+'Port Returns'!G202</f>
        <v>1.0276854746314912</v>
      </c>
      <c r="E203" s="4">
        <f>1+'Port Returns'!H202</f>
        <v>1.0233288385242565</v>
      </c>
      <c r="F203" s="4">
        <f>1+'Port Returns'!I202</f>
        <v>1.0247755946735362</v>
      </c>
      <c r="G203" s="4">
        <f>1+'Port Returns'!J202</f>
        <v>1.0284038681807013</v>
      </c>
      <c r="H203" s="4">
        <f>1+'Port Returns'!K202</f>
        <v>1.0292709565014169</v>
      </c>
      <c r="I203" s="4">
        <f>1+'Port Returns'!L202</f>
        <v>1.0284038681807013</v>
      </c>
      <c r="J203" s="4">
        <f>1+'Port Returns'!M202</f>
        <v>1</v>
      </c>
      <c r="K203" s="4">
        <f>1+'Port Returns'!N202</f>
        <v>1.0291668665531708</v>
      </c>
      <c r="L203" s="4">
        <f>1+'Port Returns'!O202</f>
        <v>1</v>
      </c>
      <c r="M203" s="4">
        <f>1+'Port Returns'!P202</f>
        <v>1.0211832726149119</v>
      </c>
      <c r="O203" s="50"/>
      <c r="P203" s="2">
        <v>1966</v>
      </c>
      <c r="Q203" s="4">
        <f>1+'Port Returns'!R202</f>
        <v>1.0364250464792499</v>
      </c>
      <c r="R203" s="4">
        <f>1+'Port Returns'!S202</f>
        <v>1.0325699269460638</v>
      </c>
      <c r="S203" s="4">
        <f>1+'Port Returns'!T202</f>
        <v>1.0268904198878737</v>
      </c>
      <c r="T203" s="4">
        <f>1+'Port Returns'!U202</f>
        <v>1.0283541326235659</v>
      </c>
      <c r="U203" s="4">
        <f>1+'Port Returns'!V202</f>
        <v>1.0334950670584879</v>
      </c>
      <c r="V203" s="4">
        <f>1+'Port Returns'!W202</f>
        <v>1.0343768848427248</v>
      </c>
      <c r="W203" s="4">
        <f>1+'Port Returns'!X202</f>
        <v>1.0334950670584879</v>
      </c>
      <c r="X203" s="4">
        <f>1+'Port Returns'!Y202</f>
        <v>1</v>
      </c>
      <c r="Y203" s="4">
        <f>1+'Port Returns'!Z202</f>
        <v>1.0341589177394841</v>
      </c>
      <c r="Z203" s="4">
        <f>1+'Port Returns'!AA202</f>
        <v>1.0261723233032631</v>
      </c>
    </row>
    <row r="204" spans="1:26" x14ac:dyDescent="0.35">
      <c r="A204" s="2">
        <v>1966</v>
      </c>
      <c r="B204" s="1">
        <v>10</v>
      </c>
      <c r="C204" s="4">
        <f>1+'Port Returns'!F203</f>
        <v>1.1143699571724206</v>
      </c>
      <c r="D204" s="4">
        <f>1+'Port Returns'!G203</f>
        <v>1.0980011433038914</v>
      </c>
      <c r="E204" s="4">
        <f>1+'Port Returns'!H203</f>
        <v>1.1010200629641183</v>
      </c>
      <c r="F204" s="4">
        <f>1+'Port Returns'!I203</f>
        <v>1.0997278437743632</v>
      </c>
      <c r="G204" s="4">
        <f>1+'Port Returns'!J203</f>
        <v>1.1025608602932266</v>
      </c>
      <c r="H204" s="4">
        <f>1+'Port Returns'!K203</f>
        <v>1.1033264524178681</v>
      </c>
      <c r="I204" s="4">
        <f>1+'Port Returns'!L203</f>
        <v>1.1025608602932266</v>
      </c>
      <c r="J204" s="4">
        <f>1+'Port Returns'!M203</f>
        <v>1</v>
      </c>
      <c r="K204" s="4">
        <f>1+'Port Returns'!N203</f>
        <v>1.0912919094252869</v>
      </c>
      <c r="L204" s="4">
        <f>1+'Port Returns'!O203</f>
        <v>1</v>
      </c>
      <c r="M204" s="4">
        <f>1+'Port Returns'!P203</f>
        <v>1.1025116234671033</v>
      </c>
      <c r="O204" s="50"/>
      <c r="P204" s="2">
        <v>1966</v>
      </c>
      <c r="Q204" s="4">
        <f>1+'Port Returns'!R203</f>
        <v>1.1158431824459945</v>
      </c>
      <c r="R204" s="4">
        <f>1+'Port Returns'!S203</f>
        <v>1.1009667107408136</v>
      </c>
      <c r="S204" s="4">
        <f>1+'Port Returns'!T203</f>
        <v>1.1041874552283457</v>
      </c>
      <c r="T204" s="4">
        <f>1+'Port Returns'!U203</f>
        <v>1.1031086440510498</v>
      </c>
      <c r="U204" s="4">
        <f>1+'Port Returns'!V203</f>
        <v>1.1048503322797687</v>
      </c>
      <c r="V204" s="4">
        <f>1+'Port Returns'!W203</f>
        <v>1.1055628675219635</v>
      </c>
      <c r="W204" s="4">
        <f>1+'Port Returns'!X203</f>
        <v>1.1048503322797687</v>
      </c>
      <c r="X204" s="4">
        <f>1+'Port Returns'!Y203</f>
        <v>1</v>
      </c>
      <c r="Y204" s="4">
        <f>1+'Port Returns'!Z203</f>
        <v>1.0944794956542458</v>
      </c>
      <c r="Z204" s="4">
        <f>1+'Port Returns'!AA203</f>
        <v>1.1047403506321856</v>
      </c>
    </row>
    <row r="205" spans="1:26" x14ac:dyDescent="0.35">
      <c r="A205" s="2">
        <v>1966</v>
      </c>
      <c r="B205" s="1">
        <v>11</v>
      </c>
      <c r="C205" s="4">
        <f>1+'Port Returns'!F204</f>
        <v>0.98487588419752559</v>
      </c>
      <c r="D205" s="4">
        <f>1+'Port Returns'!G204</f>
        <v>0.98052926441445709</v>
      </c>
      <c r="E205" s="4">
        <f>1+'Port Returns'!H204</f>
        <v>0.98175050647668549</v>
      </c>
      <c r="F205" s="4">
        <f>1+'Port Returns'!I204</f>
        <v>0.98139436664421908</v>
      </c>
      <c r="G205" s="4">
        <f>1+'Port Returns'!J204</f>
        <v>0.98198514993899644</v>
      </c>
      <c r="H205" s="4">
        <f>1+'Port Returns'!K204</f>
        <v>0.98187430021176803</v>
      </c>
      <c r="I205" s="4">
        <f>1+'Port Returns'!L204</f>
        <v>0.98198514993899644</v>
      </c>
      <c r="J205" s="4">
        <f>1+'Port Returns'!M204</f>
        <v>1</v>
      </c>
      <c r="K205" s="4">
        <f>1+'Port Returns'!N204</f>
        <v>0.9812725876725884</v>
      </c>
      <c r="L205" s="4">
        <f>1+'Port Returns'!O204</f>
        <v>1</v>
      </c>
      <c r="M205" s="4">
        <f>1+'Port Returns'!P204</f>
        <v>0.98113103842115335</v>
      </c>
      <c r="O205" s="50"/>
      <c r="P205" s="2">
        <v>1966</v>
      </c>
      <c r="Q205" s="4">
        <f>1+'Port Returns'!R204</f>
        <v>0.99030442307176203</v>
      </c>
      <c r="R205" s="4">
        <f>1+'Port Returns'!S204</f>
        <v>0.98668284217437974</v>
      </c>
      <c r="S205" s="4">
        <f>1+'Port Returns'!T204</f>
        <v>0.98687116464765545</v>
      </c>
      <c r="T205" s="4">
        <f>1+'Port Returns'!U204</f>
        <v>0.98616128815724025</v>
      </c>
      <c r="U205" s="4">
        <f>1+'Port Returns'!V204</f>
        <v>0.98833132923124944</v>
      </c>
      <c r="V205" s="4">
        <f>1+'Port Returns'!W204</f>
        <v>0.98833244578008239</v>
      </c>
      <c r="W205" s="4">
        <f>1+'Port Returns'!X204</f>
        <v>0.98833132923124944</v>
      </c>
      <c r="X205" s="4">
        <f>1+'Port Returns'!Y204</f>
        <v>1</v>
      </c>
      <c r="Y205" s="4">
        <f>1+'Port Returns'!Z204</f>
        <v>0.98799469723410216</v>
      </c>
      <c r="Z205" s="4">
        <f>1+'Port Returns'!AA204</f>
        <v>0.98863818510648749</v>
      </c>
    </row>
    <row r="206" spans="1:26" x14ac:dyDescent="0.35">
      <c r="A206" s="2">
        <v>1966</v>
      </c>
      <c r="B206" s="1">
        <v>12</v>
      </c>
      <c r="C206" s="4">
        <f>1+'Port Returns'!F205</f>
        <v>1.0193463591025271</v>
      </c>
      <c r="D206" s="4">
        <f>1+'Port Returns'!G205</f>
        <v>1.0177587389926035</v>
      </c>
      <c r="E206" s="4">
        <f>1+'Port Returns'!H205</f>
        <v>1.0203618149960823</v>
      </c>
      <c r="F206" s="4">
        <f>1+'Port Returns'!I205</f>
        <v>1.0218110799477049</v>
      </c>
      <c r="G206" s="4">
        <f>1+'Port Returns'!J205</f>
        <v>1.0174969386543957</v>
      </c>
      <c r="H206" s="4">
        <f>1+'Port Returns'!K205</f>
        <v>1.0176359016683381</v>
      </c>
      <c r="I206" s="4">
        <f>1+'Port Returns'!L205</f>
        <v>1.0174969386543957</v>
      </c>
      <c r="J206" s="4">
        <f>1+'Port Returns'!M205</f>
        <v>1</v>
      </c>
      <c r="K206" s="4">
        <f>1+'Port Returns'!N205</f>
        <v>1.0108195307329484</v>
      </c>
      <c r="L206" s="4">
        <f>1+'Port Returns'!O205</f>
        <v>1</v>
      </c>
      <c r="M206" s="4">
        <f>1+'Port Returns'!P205</f>
        <v>1.0132707991175389</v>
      </c>
      <c r="O206" s="50"/>
      <c r="P206" s="2">
        <v>1966</v>
      </c>
      <c r="Q206" s="4">
        <f>1+'Port Returns'!R205</f>
        <v>1.0237299565010105</v>
      </c>
      <c r="R206" s="4">
        <f>1+'Port Returns'!S205</f>
        <v>1.0205259680270735</v>
      </c>
      <c r="S206" s="4">
        <f>1+'Port Returns'!T205</f>
        <v>1.0234658748143315</v>
      </c>
      <c r="T206" s="4">
        <f>1+'Port Returns'!U205</f>
        <v>1.0249359943064331</v>
      </c>
      <c r="U206" s="4">
        <f>1+'Port Returns'!V205</f>
        <v>1.0205143266761347</v>
      </c>
      <c r="V206" s="4">
        <f>1+'Port Returns'!W205</f>
        <v>1.0205634150922034</v>
      </c>
      <c r="W206" s="4">
        <f>1+'Port Returns'!X205</f>
        <v>1.0205143266761347</v>
      </c>
      <c r="X206" s="4">
        <f>1+'Port Returns'!Y205</f>
        <v>1</v>
      </c>
      <c r="Y206" s="4">
        <f>1+'Port Returns'!Z205</f>
        <v>1.0134015183101472</v>
      </c>
      <c r="Z206" s="4">
        <f>1+'Port Returns'!AA205</f>
        <v>1.0158677501683759</v>
      </c>
    </row>
    <row r="207" spans="1:26" x14ac:dyDescent="0.35">
      <c r="A207" s="2">
        <v>1967</v>
      </c>
      <c r="B207" s="1">
        <v>1</v>
      </c>
      <c r="C207" s="4">
        <f>1+'Port Returns'!F206</f>
        <v>1.023497096740674</v>
      </c>
      <c r="D207" s="4">
        <f>1+'Port Returns'!G206</f>
        <v>1.0197969822519319</v>
      </c>
      <c r="E207" s="4">
        <f>1+'Port Returns'!H206</f>
        <v>1.0194795471538765</v>
      </c>
      <c r="F207" s="4">
        <f>1+'Port Returns'!I206</f>
        <v>1.0180207628888183</v>
      </c>
      <c r="G207" s="4">
        <f>1+'Port Returns'!J206</f>
        <v>1.0211493504295468</v>
      </c>
      <c r="H207" s="4">
        <f>1+'Port Returns'!K206</f>
        <v>1.020879560666943</v>
      </c>
      <c r="I207" s="4">
        <f>1+'Port Returns'!L206</f>
        <v>1.0211493504295468</v>
      </c>
      <c r="J207" s="4">
        <f>1+'Port Returns'!M206</f>
        <v>1</v>
      </c>
      <c r="K207" s="4">
        <f>1+'Port Returns'!N206</f>
        <v>1.0327590881730351</v>
      </c>
      <c r="L207" s="4">
        <f>1+'Port Returns'!O206</f>
        <v>1</v>
      </c>
      <c r="M207" s="4">
        <f>1+'Port Returns'!P206</f>
        <v>1.0222709728561747</v>
      </c>
      <c r="O207" s="50"/>
      <c r="P207" s="2">
        <v>1967</v>
      </c>
      <c r="Q207" s="4">
        <f>1+'Port Returns'!R206</f>
        <v>1.0258491036804926</v>
      </c>
      <c r="R207" s="4">
        <f>1+'Port Returns'!S206</f>
        <v>1.0233041498304623</v>
      </c>
      <c r="S207" s="4">
        <f>1+'Port Returns'!T206</f>
        <v>1.0231920974317883</v>
      </c>
      <c r="T207" s="4">
        <f>1+'Port Returns'!U206</f>
        <v>1.0217613969327981</v>
      </c>
      <c r="U207" s="4">
        <f>1+'Port Returns'!V206</f>
        <v>1.0241231322218076</v>
      </c>
      <c r="V207" s="4">
        <f>1+'Port Returns'!W206</f>
        <v>1.0238435759303599</v>
      </c>
      <c r="W207" s="4">
        <f>1+'Port Returns'!X206</f>
        <v>1.0241231322218076</v>
      </c>
      <c r="X207" s="4">
        <f>1+'Port Returns'!Y206</f>
        <v>1</v>
      </c>
      <c r="Y207" s="4">
        <f>1+'Port Returns'!Z206</f>
        <v>1.0373777615410054</v>
      </c>
      <c r="Z207" s="4">
        <f>1+'Port Returns'!AA206</f>
        <v>1.0253528977118129</v>
      </c>
    </row>
    <row r="208" spans="1:26" x14ac:dyDescent="0.35">
      <c r="A208" s="2">
        <v>1967</v>
      </c>
      <c r="B208" s="1">
        <v>2</v>
      </c>
      <c r="C208" s="4">
        <f>1+'Port Returns'!F207</f>
        <v>0.9721108886634765</v>
      </c>
      <c r="D208" s="4">
        <f>1+'Port Returns'!G207</f>
        <v>0.98069100210257498</v>
      </c>
      <c r="E208" s="4">
        <f>1+'Port Returns'!H207</f>
        <v>0.98099321625944458</v>
      </c>
      <c r="F208" s="4">
        <f>1+'Port Returns'!I207</f>
        <v>0.98100742440721778</v>
      </c>
      <c r="G208" s="4">
        <f>1+'Port Returns'!J207</f>
        <v>0.97912767698241931</v>
      </c>
      <c r="H208" s="4">
        <f>1+'Port Returns'!K207</f>
        <v>0.97848911466248778</v>
      </c>
      <c r="I208" s="4">
        <f>1+'Port Returns'!L207</f>
        <v>0.97912767698241931</v>
      </c>
      <c r="J208" s="4">
        <f>1+'Port Returns'!M207</f>
        <v>1</v>
      </c>
      <c r="K208" s="4">
        <f>1+'Port Returns'!N207</f>
        <v>0.97564106788161287</v>
      </c>
      <c r="L208" s="4">
        <f>1+'Port Returns'!O207</f>
        <v>1</v>
      </c>
      <c r="M208" s="4">
        <f>1+'Port Returns'!P207</f>
        <v>0.98543575799306105</v>
      </c>
      <c r="O208" s="50"/>
      <c r="P208" s="2">
        <v>1967</v>
      </c>
      <c r="Q208" s="4">
        <f>1+'Port Returns'!R207</f>
        <v>0.97574959582853926</v>
      </c>
      <c r="R208" s="4">
        <f>1+'Port Returns'!S207</f>
        <v>0.98476844063531754</v>
      </c>
      <c r="S208" s="4">
        <f>1+'Port Returns'!T207</f>
        <v>0.98535602076193551</v>
      </c>
      <c r="T208" s="4">
        <f>1+'Port Returns'!U207</f>
        <v>0.98520441966525407</v>
      </c>
      <c r="U208" s="4">
        <f>1+'Port Returns'!V207</f>
        <v>0.98337372739277074</v>
      </c>
      <c r="V208" s="4">
        <f>1+'Port Returns'!W207</f>
        <v>0.98271859351400936</v>
      </c>
      <c r="W208" s="4">
        <f>1+'Port Returns'!X207</f>
        <v>0.98337372739277074</v>
      </c>
      <c r="X208" s="4">
        <f>1+'Port Returns'!Y207</f>
        <v>1</v>
      </c>
      <c r="Y208" s="4">
        <f>1+'Port Returns'!Z207</f>
        <v>0.9791239831673495</v>
      </c>
      <c r="Z208" s="4">
        <f>1+'Port Returns'!AA207</f>
        <v>0.99032686197302933</v>
      </c>
    </row>
    <row r="209" spans="1:26" x14ac:dyDescent="0.35">
      <c r="A209" s="2">
        <v>1967</v>
      </c>
      <c r="B209" s="1">
        <v>3</v>
      </c>
      <c r="C209" s="4">
        <f>1+'Port Returns'!F208</f>
        <v>1.0212184551482051</v>
      </c>
      <c r="D209" s="4">
        <f>1+'Port Returns'!G208</f>
        <v>1.0197137178975348</v>
      </c>
      <c r="E209" s="4">
        <f>1+'Port Returns'!H208</f>
        <v>1.019946223265404</v>
      </c>
      <c r="F209" s="4">
        <f>1+'Port Returns'!I208</f>
        <v>1.0195960819691932</v>
      </c>
      <c r="G209" s="4">
        <f>1+'Port Returns'!J208</f>
        <v>1.0209808784696655</v>
      </c>
      <c r="H209" s="4">
        <f>1+'Port Returns'!K208</f>
        <v>1.0218139520190685</v>
      </c>
      <c r="I209" s="4">
        <f>1+'Port Returns'!L208</f>
        <v>1.0209808784696655</v>
      </c>
      <c r="J209" s="4">
        <f>1+'Port Returns'!M208</f>
        <v>1</v>
      </c>
      <c r="K209" s="4">
        <f>1+'Port Returns'!N208</f>
        <v>1.0220715558668876</v>
      </c>
      <c r="L209" s="4">
        <f>1+'Port Returns'!O208</f>
        <v>1</v>
      </c>
      <c r="M209" s="4">
        <f>1+'Port Returns'!P208</f>
        <v>1.0185228878814392</v>
      </c>
      <c r="O209" s="50"/>
      <c r="P209" s="2">
        <v>1967</v>
      </c>
      <c r="Q209" s="4">
        <f>1+'Port Returns'!R208</f>
        <v>1.0266601893665614</v>
      </c>
      <c r="R209" s="4">
        <f>1+'Port Returns'!S208</f>
        <v>1.0240569261134791</v>
      </c>
      <c r="S209" s="4">
        <f>1+'Port Returns'!T208</f>
        <v>1.0230682166200638</v>
      </c>
      <c r="T209" s="4">
        <f>1+'Port Returns'!U208</f>
        <v>1.0227348342006706</v>
      </c>
      <c r="U209" s="4">
        <f>1+'Port Returns'!V208</f>
        <v>1.025495331231032</v>
      </c>
      <c r="V209" s="4">
        <f>1+'Port Returns'!W208</f>
        <v>1.0263431999539063</v>
      </c>
      <c r="W209" s="4">
        <f>1+'Port Returns'!X208</f>
        <v>1.025495331231032</v>
      </c>
      <c r="X209" s="4">
        <f>1+'Port Returns'!Y208</f>
        <v>1</v>
      </c>
      <c r="Y209" s="4">
        <f>1+'Port Returns'!Z208</f>
        <v>1.0265437770695802</v>
      </c>
      <c r="Z209" s="4">
        <f>1+'Port Returns'!AA208</f>
        <v>1.0229625805005038</v>
      </c>
    </row>
    <row r="210" spans="1:26" x14ac:dyDescent="0.35">
      <c r="A210" s="2">
        <v>1967</v>
      </c>
      <c r="B210" s="1">
        <v>4</v>
      </c>
      <c r="C210" s="4">
        <f>1+'Port Returns'!F209</f>
        <v>1.009784192001737</v>
      </c>
      <c r="D210" s="4">
        <f>1+'Port Returns'!G209</f>
        <v>1.0055076531392486</v>
      </c>
      <c r="E210" s="4">
        <f>1+'Port Returns'!H209</f>
        <v>1.0062773485532082</v>
      </c>
      <c r="F210" s="4">
        <f>1+'Port Returns'!I209</f>
        <v>1.0052011525251885</v>
      </c>
      <c r="G210" s="4">
        <f>1+'Port Returns'!J209</f>
        <v>1.0063264330288912</v>
      </c>
      <c r="H210" s="4">
        <f>1+'Port Returns'!K209</f>
        <v>1.0060282232042439</v>
      </c>
      <c r="I210" s="4">
        <f>1+'Port Returns'!L209</f>
        <v>1.0063264330288912</v>
      </c>
      <c r="J210" s="4">
        <f>1+'Port Returns'!M209</f>
        <v>1</v>
      </c>
      <c r="K210" s="4">
        <f>1+'Port Returns'!N209</f>
        <v>1.0056325853947892</v>
      </c>
      <c r="L210" s="4">
        <f>1+'Port Returns'!O209</f>
        <v>1</v>
      </c>
      <c r="M210" s="4">
        <f>1+'Port Returns'!P209</f>
        <v>1.0100059475751977</v>
      </c>
      <c r="O210" s="50"/>
      <c r="P210" s="2">
        <v>1967</v>
      </c>
      <c r="Q210" s="4">
        <f>1+'Port Returns'!R209</f>
        <v>1.0111239455891501</v>
      </c>
      <c r="R210" s="4">
        <f>1+'Port Returns'!S209</f>
        <v>1.0082577873751528</v>
      </c>
      <c r="S210" s="4">
        <f>1+'Port Returns'!T209</f>
        <v>1.0091583062546083</v>
      </c>
      <c r="T210" s="4">
        <f>1+'Port Returns'!U209</f>
        <v>1.0082981005464313</v>
      </c>
      <c r="U210" s="4">
        <f>1+'Port Returns'!V209</f>
        <v>1.008450190383922</v>
      </c>
      <c r="V210" s="4">
        <f>1+'Port Returns'!W209</f>
        <v>1.0081043411781421</v>
      </c>
      <c r="W210" s="4">
        <f>1+'Port Returns'!X209</f>
        <v>1.008450190383922</v>
      </c>
      <c r="X210" s="4">
        <f>1+'Port Returns'!Y209</f>
        <v>1</v>
      </c>
      <c r="Y210" s="4">
        <f>1+'Port Returns'!Z209</f>
        <v>1.0085261270996833</v>
      </c>
      <c r="Z210" s="4">
        <f>1+'Port Returns'!AA209</f>
        <v>1.0120586821347062</v>
      </c>
    </row>
    <row r="211" spans="1:26" x14ac:dyDescent="0.35">
      <c r="A211" s="2">
        <v>1967</v>
      </c>
      <c r="B211" s="1">
        <v>5</v>
      </c>
      <c r="C211" s="4">
        <f>1+'Port Returns'!F210</f>
        <v>0.94987145354994962</v>
      </c>
      <c r="D211" s="4">
        <f>1+'Port Returns'!G210</f>
        <v>0.95404319728160558</v>
      </c>
      <c r="E211" s="4">
        <f>1+'Port Returns'!H210</f>
        <v>0.95419959836679447</v>
      </c>
      <c r="F211" s="4">
        <f>1+'Port Returns'!I210</f>
        <v>0.9542517128842557</v>
      </c>
      <c r="G211" s="4">
        <f>1+'Port Returns'!J210</f>
        <v>0.95285618491061397</v>
      </c>
      <c r="H211" s="4">
        <f>1+'Port Returns'!K210</f>
        <v>0.95220680298587235</v>
      </c>
      <c r="I211" s="4">
        <f>1+'Port Returns'!L210</f>
        <v>0.95285618491061397</v>
      </c>
      <c r="J211" s="4">
        <f>1+'Port Returns'!M210</f>
        <v>1</v>
      </c>
      <c r="K211" s="4">
        <f>1+'Port Returns'!N210</f>
        <v>0.95478752265692701</v>
      </c>
      <c r="L211" s="4">
        <f>1+'Port Returns'!O210</f>
        <v>1</v>
      </c>
      <c r="M211" s="4">
        <f>1+'Port Returns'!P210</f>
        <v>0.9550691400762511</v>
      </c>
      <c r="O211" s="50"/>
      <c r="P211" s="2">
        <v>1967</v>
      </c>
      <c r="Q211" s="4">
        <f>1+'Port Returns'!R210</f>
        <v>0.95457466246376987</v>
      </c>
      <c r="R211" s="4">
        <f>1+'Port Returns'!S210</f>
        <v>0.95902816546779512</v>
      </c>
      <c r="S211" s="4">
        <f>1+'Port Returns'!T210</f>
        <v>0.95956137148777154</v>
      </c>
      <c r="T211" s="4">
        <f>1+'Port Returns'!U210</f>
        <v>0.95930467899731597</v>
      </c>
      <c r="U211" s="4">
        <f>1+'Port Returns'!V210</f>
        <v>0.9581065080480009</v>
      </c>
      <c r="V211" s="4">
        <f>1+'Port Returns'!W210</f>
        <v>0.95748289748325699</v>
      </c>
      <c r="W211" s="4">
        <f>1+'Port Returns'!X210</f>
        <v>0.9581065080480009</v>
      </c>
      <c r="X211" s="4">
        <f>1+'Port Returns'!Y210</f>
        <v>1</v>
      </c>
      <c r="Y211" s="4">
        <f>1+'Port Returns'!Z210</f>
        <v>0.95996342902208798</v>
      </c>
      <c r="Z211" s="4">
        <f>1+'Port Returns'!AA210</f>
        <v>0.96100869218126039</v>
      </c>
    </row>
    <row r="212" spans="1:26" x14ac:dyDescent="0.35">
      <c r="A212" s="2">
        <v>1967</v>
      </c>
      <c r="B212" s="1">
        <v>6</v>
      </c>
      <c r="C212" s="4">
        <f>1+'Port Returns'!F211</f>
        <v>0.98798051396669162</v>
      </c>
      <c r="D212" s="4">
        <f>1+'Port Returns'!G211</f>
        <v>0.99018054048314785</v>
      </c>
      <c r="E212" s="4">
        <f>1+'Port Returns'!H211</f>
        <v>0.98709143272216826</v>
      </c>
      <c r="F212" s="4">
        <f>1+'Port Returns'!I211</f>
        <v>0.98777897164471606</v>
      </c>
      <c r="G212" s="4">
        <f>1+'Port Returns'!J211</f>
        <v>0.98886151338377348</v>
      </c>
      <c r="H212" s="4">
        <f>1+'Port Returns'!K211</f>
        <v>0.98955702524876343</v>
      </c>
      <c r="I212" s="4">
        <f>1+'Port Returns'!L211</f>
        <v>0.98886151338377348</v>
      </c>
      <c r="J212" s="4">
        <f>1+'Port Returns'!M211</f>
        <v>1</v>
      </c>
      <c r="K212" s="4">
        <f>1+'Port Returns'!N211</f>
        <v>0.99353185016527334</v>
      </c>
      <c r="L212" s="4">
        <f>1+'Port Returns'!O211</f>
        <v>1</v>
      </c>
      <c r="M212" s="4">
        <f>1+'Port Returns'!P211</f>
        <v>0.98604529943695141</v>
      </c>
      <c r="O212" s="50"/>
      <c r="P212" s="2">
        <v>1967</v>
      </c>
      <c r="Q212" s="4">
        <f>1+'Port Returns'!R211</f>
        <v>0.99396230133566843</v>
      </c>
      <c r="R212" s="4">
        <f>1+'Port Returns'!S211</f>
        <v>0.99499810625505458</v>
      </c>
      <c r="S212" s="4">
        <f>1+'Port Returns'!T211</f>
        <v>0.99056671308648503</v>
      </c>
      <c r="T212" s="4">
        <f>1+'Port Returns'!U211</f>
        <v>0.99127317428620065</v>
      </c>
      <c r="U212" s="4">
        <f>1+'Port Returns'!V211</f>
        <v>0.9938640969283361</v>
      </c>
      <c r="V212" s="4">
        <f>1+'Port Returns'!W211</f>
        <v>0.99457698227518454</v>
      </c>
      <c r="W212" s="4">
        <f>1+'Port Returns'!X211</f>
        <v>0.9938640969283361</v>
      </c>
      <c r="X212" s="4">
        <f>1+'Port Returns'!Y211</f>
        <v>1</v>
      </c>
      <c r="Y212" s="4">
        <f>1+'Port Returns'!Z211</f>
        <v>0.99853657304404797</v>
      </c>
      <c r="Z212" s="4">
        <f>1+'Port Returns'!AA211</f>
        <v>0.99095788629856718</v>
      </c>
    </row>
    <row r="213" spans="1:26" x14ac:dyDescent="0.35">
      <c r="A213" s="2">
        <v>1967</v>
      </c>
      <c r="B213" s="1">
        <v>7</v>
      </c>
      <c r="C213" s="4">
        <f>1+'Port Returns'!F212</f>
        <v>1.0174537414278568</v>
      </c>
      <c r="D213" s="4">
        <f>1+'Port Returns'!G212</f>
        <v>1.0127643772179062</v>
      </c>
      <c r="E213" s="4">
        <f>1+'Port Returns'!H212</f>
        <v>1.0152027170579716</v>
      </c>
      <c r="F213" s="4">
        <f>1+'Port Returns'!I212</f>
        <v>1.015378113924515</v>
      </c>
      <c r="G213" s="4">
        <f>1+'Port Returns'!J212</f>
        <v>1.0150367415432953</v>
      </c>
      <c r="H213" s="4">
        <f>1+'Port Returns'!K212</f>
        <v>1.014559157778097</v>
      </c>
      <c r="I213" s="4">
        <f>1+'Port Returns'!L212</f>
        <v>1.0150367415432953</v>
      </c>
      <c r="J213" s="4">
        <f>1+'Port Returns'!M212</f>
        <v>1</v>
      </c>
      <c r="K213" s="4">
        <f>1+'Port Returns'!N212</f>
        <v>1.0096869235710639</v>
      </c>
      <c r="L213" s="4">
        <f>1+'Port Returns'!O212</f>
        <v>1</v>
      </c>
      <c r="M213" s="4">
        <f>1+'Port Returns'!P212</f>
        <v>1.0129874815146525</v>
      </c>
      <c r="O213" s="50"/>
      <c r="P213" s="2">
        <v>1967</v>
      </c>
      <c r="Q213" s="4">
        <f>1+'Port Returns'!R212</f>
        <v>1.0189788775302291</v>
      </c>
      <c r="R213" s="4">
        <f>1+'Port Returns'!S212</f>
        <v>1.0158320437670132</v>
      </c>
      <c r="S213" s="4">
        <f>1+'Port Returns'!T212</f>
        <v>1.0183741207699699</v>
      </c>
      <c r="T213" s="4">
        <f>1+'Port Returns'!U212</f>
        <v>1.0189074148724167</v>
      </c>
      <c r="U213" s="4">
        <f>1+'Port Returns'!V212</f>
        <v>1.0174003498405395</v>
      </c>
      <c r="V213" s="4">
        <f>1+'Port Returns'!W212</f>
        <v>1.0168533547565337</v>
      </c>
      <c r="W213" s="4">
        <f>1+'Port Returns'!X212</f>
        <v>1.0174003498405395</v>
      </c>
      <c r="X213" s="4">
        <f>1+'Port Returns'!Y212</f>
        <v>1</v>
      </c>
      <c r="Y213" s="4">
        <f>1+'Port Returns'!Z212</f>
        <v>1.0129857087416996</v>
      </c>
      <c r="Z213" s="4">
        <f>1+'Port Returns'!AA212</f>
        <v>1.0150627550624909</v>
      </c>
    </row>
    <row r="214" spans="1:26" x14ac:dyDescent="0.35">
      <c r="A214" s="2">
        <v>1967</v>
      </c>
      <c r="B214" s="1">
        <v>8</v>
      </c>
      <c r="C214" s="4">
        <f>1+'Port Returns'!F213</f>
        <v>0.97057744714188621</v>
      </c>
      <c r="D214" s="4">
        <f>1+'Port Returns'!G213</f>
        <v>0.97883127308622808</v>
      </c>
      <c r="E214" s="4">
        <f>1+'Port Returns'!H213</f>
        <v>0.97475415545533506</v>
      </c>
      <c r="F214" s="4">
        <f>1+'Port Returns'!I213</f>
        <v>0.97493796858660453</v>
      </c>
      <c r="G214" s="4">
        <f>1+'Port Returns'!J213</f>
        <v>0.97454833890148762</v>
      </c>
      <c r="H214" s="4">
        <f>1+'Port Returns'!K213</f>
        <v>0.97448591386546424</v>
      </c>
      <c r="I214" s="4">
        <f>1+'Port Returns'!L213</f>
        <v>0.97454833890148762</v>
      </c>
      <c r="J214" s="4">
        <f>1+'Port Returns'!M213</f>
        <v>1</v>
      </c>
      <c r="K214" s="4">
        <f>1+'Port Returns'!N213</f>
        <v>0.98309361710186549</v>
      </c>
      <c r="L214" s="4">
        <f>1+'Port Returns'!O213</f>
        <v>1</v>
      </c>
      <c r="M214" s="4">
        <f>1+'Port Returns'!P213</f>
        <v>0.97868251444834864</v>
      </c>
      <c r="O214" s="50"/>
      <c r="P214" s="2">
        <v>1967</v>
      </c>
      <c r="Q214" s="4">
        <f>1+'Port Returns'!R213</f>
        <v>0.97556564432750992</v>
      </c>
      <c r="R214" s="4">
        <f>1+'Port Returns'!S213</f>
        <v>0.98389457962037907</v>
      </c>
      <c r="S214" s="4">
        <f>1+'Port Returns'!T213</f>
        <v>0.98032302642795366</v>
      </c>
      <c r="T214" s="4">
        <f>1+'Port Returns'!U213</f>
        <v>0.98000663167765945</v>
      </c>
      <c r="U214" s="4">
        <f>1+'Port Returns'!V213</f>
        <v>0.97987527391888807</v>
      </c>
      <c r="V214" s="4">
        <f>1+'Port Returns'!W213</f>
        <v>0.97985543230964345</v>
      </c>
      <c r="W214" s="4">
        <f>1+'Port Returns'!X213</f>
        <v>0.97987527391888807</v>
      </c>
      <c r="X214" s="4">
        <f>1+'Port Returns'!Y213</f>
        <v>1</v>
      </c>
      <c r="Y214" s="4">
        <f>1+'Port Returns'!Z213</f>
        <v>0.98904586808971762</v>
      </c>
      <c r="Z214" s="4">
        <f>1+'Port Returns'!AA213</f>
        <v>0.98491860392767716</v>
      </c>
    </row>
    <row r="215" spans="1:26" x14ac:dyDescent="0.35">
      <c r="A215" s="2">
        <v>1967</v>
      </c>
      <c r="B215" s="1">
        <v>9</v>
      </c>
      <c r="C215" s="4">
        <f>1+'Port Returns'!F214</f>
        <v>0.99789541396091064</v>
      </c>
      <c r="D215" s="4">
        <f>1+'Port Returns'!G214</f>
        <v>0.9990527324840508</v>
      </c>
      <c r="E215" s="4">
        <f>1+'Port Returns'!H214</f>
        <v>1.0069534485791101</v>
      </c>
      <c r="F215" s="4">
        <f>1+'Port Returns'!I214</f>
        <v>1.0068943747812467</v>
      </c>
      <c r="G215" s="4">
        <f>1+'Port Returns'!J214</f>
        <v>0.99804121460454009</v>
      </c>
      <c r="H215" s="4">
        <f>1+'Port Returns'!K214</f>
        <v>0.9978598001428971</v>
      </c>
      <c r="I215" s="4">
        <f>1+'Port Returns'!L214</f>
        <v>0.99804121460454009</v>
      </c>
      <c r="J215" s="4">
        <f>1+'Port Returns'!M214</f>
        <v>1</v>
      </c>
      <c r="K215" s="4">
        <f>1+'Port Returns'!N214</f>
        <v>0.99685547345037395</v>
      </c>
      <c r="L215" s="4">
        <f>1+'Port Returns'!O214</f>
        <v>1</v>
      </c>
      <c r="M215" s="4">
        <f>1+'Port Returns'!P214</f>
        <v>0.99767650914923256</v>
      </c>
      <c r="O215" s="50"/>
      <c r="P215" s="2">
        <v>1967</v>
      </c>
      <c r="Q215" s="4">
        <f>1+'Port Returns'!R214</f>
        <v>1.0028672197177357</v>
      </c>
      <c r="R215" s="4">
        <f>1+'Port Returns'!S214</f>
        <v>1.0033415663443241</v>
      </c>
      <c r="S215" s="4">
        <f>1+'Port Returns'!T214</f>
        <v>1.0097783741922608</v>
      </c>
      <c r="T215" s="4">
        <f>1+'Port Returns'!U214</f>
        <v>1.0097559789190234</v>
      </c>
      <c r="U215" s="4">
        <f>1+'Port Returns'!V214</f>
        <v>1.0022691196437425</v>
      </c>
      <c r="V215" s="4">
        <f>1+'Port Returns'!W214</f>
        <v>1.0021804143095976</v>
      </c>
      <c r="W215" s="4">
        <f>1+'Port Returns'!X214</f>
        <v>1.0022691196437425</v>
      </c>
      <c r="X215" s="4">
        <f>1+'Port Returns'!Y214</f>
        <v>1</v>
      </c>
      <c r="Y215" s="4">
        <f>1+'Port Returns'!Z214</f>
        <v>1.0006194725100113</v>
      </c>
      <c r="Z215" s="4">
        <f>1+'Port Returns'!AA214</f>
        <v>1.0018965211156101</v>
      </c>
    </row>
    <row r="216" spans="1:26" x14ac:dyDescent="0.35">
      <c r="A216" s="2">
        <v>1967</v>
      </c>
      <c r="B216" s="1">
        <v>10</v>
      </c>
      <c r="C216" s="4">
        <f>1+'Port Returns'!F215</f>
        <v>0.94402363962031088</v>
      </c>
      <c r="D216" s="4">
        <f>1+'Port Returns'!G215</f>
        <v>0.94464603040146233</v>
      </c>
      <c r="E216" s="4">
        <f>1+'Port Returns'!H215</f>
        <v>0.9439118281976755</v>
      </c>
      <c r="F216" s="4">
        <f>1+'Port Returns'!I215</f>
        <v>0.94312853358651583</v>
      </c>
      <c r="G216" s="4">
        <f>1+'Port Returns'!J215</f>
        <v>0.94338421153506757</v>
      </c>
      <c r="H216" s="4">
        <f>1+'Port Returns'!K215</f>
        <v>0.94351705368168726</v>
      </c>
      <c r="I216" s="4">
        <f>1+'Port Returns'!L215</f>
        <v>0.94338421153506757</v>
      </c>
      <c r="J216" s="4">
        <f>1+'Port Returns'!M215</f>
        <v>1</v>
      </c>
      <c r="K216" s="4">
        <f>1+'Port Returns'!N215</f>
        <v>0.94372030443245036</v>
      </c>
      <c r="L216" s="4">
        <f>1+'Port Returns'!O215</f>
        <v>1</v>
      </c>
      <c r="M216" s="4">
        <f>1+'Port Returns'!P215</f>
        <v>0.94559101074014862</v>
      </c>
      <c r="O216" s="50"/>
      <c r="P216" s="2">
        <v>1967</v>
      </c>
      <c r="Q216" s="4">
        <f>1+'Port Returns'!R215</f>
        <v>0.94754008169290183</v>
      </c>
      <c r="R216" s="4">
        <f>1+'Port Returns'!S215</f>
        <v>0.94907917045293</v>
      </c>
      <c r="S216" s="4">
        <f>1+'Port Returns'!T215</f>
        <v>0.9485977445912358</v>
      </c>
      <c r="T216" s="4">
        <f>1+'Port Returns'!U215</f>
        <v>0.9479441683379326</v>
      </c>
      <c r="U216" s="4">
        <f>1+'Port Returns'!V215</f>
        <v>0.94743731728671565</v>
      </c>
      <c r="V216" s="4">
        <f>1+'Port Returns'!W215</f>
        <v>0.94754011600100152</v>
      </c>
      <c r="W216" s="4">
        <f>1+'Port Returns'!X215</f>
        <v>0.94743731728671565</v>
      </c>
      <c r="X216" s="4">
        <f>1+'Port Returns'!Y215</f>
        <v>1</v>
      </c>
      <c r="Y216" s="4">
        <f>1+'Port Returns'!Z215</f>
        <v>0.94890637644498099</v>
      </c>
      <c r="Z216" s="4">
        <f>1+'Port Returns'!AA215</f>
        <v>0.94935031776081458</v>
      </c>
    </row>
    <row r="217" spans="1:26" x14ac:dyDescent="0.35">
      <c r="A217" s="2">
        <v>1967</v>
      </c>
      <c r="B217" s="1">
        <v>11</v>
      </c>
      <c r="C217" s="4">
        <f>1+'Port Returns'!F216</f>
        <v>1.025482351467907</v>
      </c>
      <c r="D217" s="4">
        <f>1+'Port Returns'!G216</f>
        <v>1.012019209882713</v>
      </c>
      <c r="E217" s="4">
        <f>1+'Port Returns'!H216</f>
        <v>1.0143430269133993</v>
      </c>
      <c r="F217" s="4">
        <f>1+'Port Returns'!I216</f>
        <v>1.0134166243815328</v>
      </c>
      <c r="G217" s="4">
        <f>1+'Port Returns'!J216</f>
        <v>1.0194523987458319</v>
      </c>
      <c r="H217" s="4">
        <f>1+'Port Returns'!K216</f>
        <v>1.0195887099793393</v>
      </c>
      <c r="I217" s="4">
        <f>1+'Port Returns'!L216</f>
        <v>1.0194523987458319</v>
      </c>
      <c r="J217" s="4">
        <f>1+'Port Returns'!M216</f>
        <v>1</v>
      </c>
      <c r="K217" s="4">
        <f>1+'Port Returns'!N216</f>
        <v>1.0068465329691498</v>
      </c>
      <c r="L217" s="4">
        <f>1+'Port Returns'!O216</f>
        <v>1</v>
      </c>
      <c r="M217" s="4">
        <f>1+'Port Returns'!P216</f>
        <v>1.0152161701695317</v>
      </c>
      <c r="O217" s="50"/>
      <c r="P217" s="2">
        <v>1967</v>
      </c>
      <c r="Q217" s="4">
        <f>1+'Port Returns'!R216</f>
        <v>1.0306912185384733</v>
      </c>
      <c r="R217" s="4">
        <f>1+'Port Returns'!S216</f>
        <v>1.0181735034108264</v>
      </c>
      <c r="S217" s="4">
        <f>1+'Port Returns'!T216</f>
        <v>1.0193374061507299</v>
      </c>
      <c r="T217" s="4">
        <f>1+'Port Returns'!U216</f>
        <v>1.0180429625313328</v>
      </c>
      <c r="U217" s="4">
        <f>1+'Port Returns'!V216</f>
        <v>1.025772053887976</v>
      </c>
      <c r="V217" s="4">
        <f>1+'Port Returns'!W216</f>
        <v>1.0260192133236206</v>
      </c>
      <c r="W217" s="4">
        <f>1+'Port Returns'!X216</f>
        <v>1.025772053887976</v>
      </c>
      <c r="X217" s="4">
        <f>1+'Port Returns'!Y216</f>
        <v>1</v>
      </c>
      <c r="Y217" s="4">
        <f>1+'Port Returns'!Z216</f>
        <v>1.0135619553912749</v>
      </c>
      <c r="Z217" s="4">
        <f>1+'Port Returns'!AA216</f>
        <v>1.0226526940486556</v>
      </c>
    </row>
    <row r="218" spans="1:26" x14ac:dyDescent="0.35">
      <c r="A218" s="2">
        <v>1967</v>
      </c>
      <c r="B218" s="1">
        <v>12</v>
      </c>
      <c r="C218" s="4">
        <f>1+'Port Returns'!F217</f>
        <v>1.0244494109739772</v>
      </c>
      <c r="D218" s="4">
        <f>1+'Port Returns'!G217</f>
        <v>1.0309336438494534</v>
      </c>
      <c r="E218" s="4">
        <f>1+'Port Returns'!H217</f>
        <v>1.0321177424308734</v>
      </c>
      <c r="F218" s="4">
        <f>1+'Port Returns'!I217</f>
        <v>1.0334713674937346</v>
      </c>
      <c r="G218" s="4">
        <f>1+'Port Returns'!J217</f>
        <v>1.0284705768879359</v>
      </c>
      <c r="H218" s="4">
        <f>1+'Port Returns'!K217</f>
        <v>1.028353563997348</v>
      </c>
      <c r="I218" s="4">
        <f>1+'Port Returns'!L217</f>
        <v>1.0284705768879359</v>
      </c>
      <c r="J218" s="4">
        <f>1+'Port Returns'!M217</f>
        <v>1</v>
      </c>
      <c r="K218" s="4">
        <f>1+'Port Returns'!N217</f>
        <v>1.0277820311684385</v>
      </c>
      <c r="L218" s="4">
        <f>1+'Port Returns'!O217</f>
        <v>1</v>
      </c>
      <c r="M218" s="4">
        <f>1+'Port Returns'!P217</f>
        <v>1.0290449658653247</v>
      </c>
      <c r="O218" s="50"/>
      <c r="P218" s="2">
        <v>1967</v>
      </c>
      <c r="Q218" s="4">
        <f>1+'Port Returns'!R217</f>
        <v>1.0285362841243941</v>
      </c>
      <c r="R218" s="4">
        <f>1+'Port Returns'!S217</f>
        <v>1.0336499380131563</v>
      </c>
      <c r="S218" s="4">
        <f>1+'Port Returns'!T217</f>
        <v>1.0350586645265583</v>
      </c>
      <c r="T218" s="4">
        <f>1+'Port Returns'!U217</f>
        <v>1.036443710344406</v>
      </c>
      <c r="U218" s="4">
        <f>1+'Port Returns'!V217</f>
        <v>1.0311987693567655</v>
      </c>
      <c r="V218" s="4">
        <f>1+'Port Returns'!W217</f>
        <v>1.0310601112820339</v>
      </c>
      <c r="W218" s="4">
        <f>1+'Port Returns'!X217</f>
        <v>1.0311987693567655</v>
      </c>
      <c r="X218" s="4">
        <f>1+'Port Returns'!Y217</f>
        <v>1</v>
      </c>
      <c r="Y218" s="4">
        <f>1+'Port Returns'!Z217</f>
        <v>1.0296344873512384</v>
      </c>
      <c r="Z218" s="4">
        <f>1+'Port Returns'!AA217</f>
        <v>1.0314894969904129</v>
      </c>
    </row>
    <row r="219" spans="1:26" x14ac:dyDescent="0.35">
      <c r="A219" s="2">
        <v>1968</v>
      </c>
      <c r="B219" s="1">
        <v>1</v>
      </c>
      <c r="C219" s="4">
        <f>1+'Port Returns'!F218</f>
        <v>1.0076767822699042</v>
      </c>
      <c r="D219" s="4">
        <f>1+'Port Returns'!G218</f>
        <v>1.0094503421384999</v>
      </c>
      <c r="E219" s="4">
        <f>1+'Port Returns'!H218</f>
        <v>1.0092698211403124</v>
      </c>
      <c r="F219" s="4">
        <f>1+'Port Returns'!I218</f>
        <v>1.0087769991265927</v>
      </c>
      <c r="G219" s="4">
        <f>1+'Port Returns'!J218</f>
        <v>1.0091930255519064</v>
      </c>
      <c r="H219" s="4">
        <f>1+'Port Returns'!K218</f>
        <v>1.0087782910386902</v>
      </c>
      <c r="I219" s="4">
        <f>1+'Port Returns'!L218</f>
        <v>1.0091930255519064</v>
      </c>
      <c r="J219" s="4">
        <f>1+'Port Returns'!M218</f>
        <v>1</v>
      </c>
      <c r="K219" s="4">
        <f>1+'Port Returns'!N218</f>
        <v>1.0122568014440549</v>
      </c>
      <c r="L219" s="4">
        <f>1+'Port Returns'!O218</f>
        <v>1</v>
      </c>
      <c r="M219" s="4">
        <f>1+'Port Returns'!P218</f>
        <v>1.0115585914388687</v>
      </c>
      <c r="O219" s="50"/>
      <c r="P219" s="2">
        <v>1968</v>
      </c>
      <c r="Q219" s="4">
        <f>1+'Port Returns'!R218</f>
        <v>1.0113951102727539</v>
      </c>
      <c r="R219" s="4">
        <f>1+'Port Returns'!S218</f>
        <v>1.0141379097532386</v>
      </c>
      <c r="S219" s="4">
        <f>1+'Port Returns'!T218</f>
        <v>1.0142019909480937</v>
      </c>
      <c r="T219" s="4">
        <f>1+'Port Returns'!U218</f>
        <v>1.013855180052379</v>
      </c>
      <c r="U219" s="4">
        <f>1+'Port Returns'!V218</f>
        <v>1.0134655782340445</v>
      </c>
      <c r="V219" s="4">
        <f>1+'Port Returns'!W218</f>
        <v>1.0130144016399176</v>
      </c>
      <c r="W219" s="4">
        <f>1+'Port Returns'!X218</f>
        <v>1.0134655782340445</v>
      </c>
      <c r="X219" s="4">
        <f>1+'Port Returns'!Y218</f>
        <v>1</v>
      </c>
      <c r="Y219" s="4">
        <f>1+'Port Returns'!Z218</f>
        <v>1.0177953050289466</v>
      </c>
      <c r="Z219" s="4">
        <f>1+'Port Returns'!AA218</f>
        <v>1.015536804815059</v>
      </c>
    </row>
    <row r="220" spans="1:26" x14ac:dyDescent="0.35">
      <c r="A220" s="2">
        <v>1968</v>
      </c>
      <c r="B220" s="1">
        <v>2</v>
      </c>
      <c r="C220" s="4">
        <f>1+'Port Returns'!F219</f>
        <v>0.98834094737654232</v>
      </c>
      <c r="D220" s="4">
        <f>1+'Port Returns'!G219</f>
        <v>0.99050848201000008</v>
      </c>
      <c r="E220" s="4">
        <f>1+'Port Returns'!H219</f>
        <v>0.98870198479556348</v>
      </c>
      <c r="F220" s="4">
        <f>1+'Port Returns'!I219</f>
        <v>0.98890123015319753</v>
      </c>
      <c r="G220" s="4">
        <f>1+'Port Returns'!J219</f>
        <v>0.98883002627088434</v>
      </c>
      <c r="H220" s="4">
        <f>1+'Port Returns'!K219</f>
        <v>0.98918712072038817</v>
      </c>
      <c r="I220" s="4">
        <f>1+'Port Returns'!L219</f>
        <v>0.98883002627088434</v>
      </c>
      <c r="J220" s="4">
        <f>1+'Port Returns'!M219</f>
        <v>1</v>
      </c>
      <c r="K220" s="4">
        <f>1+'Port Returns'!N219</f>
        <v>0.99100149402326942</v>
      </c>
      <c r="L220" s="4">
        <f>1+'Port Returns'!O219</f>
        <v>1</v>
      </c>
      <c r="M220" s="4">
        <f>1+'Port Returns'!P219</f>
        <v>0.98709920803040963</v>
      </c>
      <c r="O220" s="50"/>
      <c r="P220" s="2">
        <v>1968</v>
      </c>
      <c r="Q220" s="4">
        <f>1+'Port Returns'!R219</f>
        <v>0.99267570931982196</v>
      </c>
      <c r="R220" s="4">
        <f>1+'Port Returns'!S219</f>
        <v>0.99528706149693347</v>
      </c>
      <c r="S220" s="4">
        <f>1+'Port Returns'!T219</f>
        <v>0.9938082837245592</v>
      </c>
      <c r="T220" s="4">
        <f>1+'Port Returns'!U219</f>
        <v>0.99368190869991946</v>
      </c>
      <c r="U220" s="4">
        <f>1+'Port Returns'!V219</f>
        <v>0.993809920072806</v>
      </c>
      <c r="V220" s="4">
        <f>1+'Port Returns'!W219</f>
        <v>0.9941749683968959</v>
      </c>
      <c r="W220" s="4">
        <f>1+'Port Returns'!X219</f>
        <v>0.993809920072806</v>
      </c>
      <c r="X220" s="4">
        <f>1+'Port Returns'!Y219</f>
        <v>1</v>
      </c>
      <c r="Y220" s="4">
        <f>1+'Port Returns'!Z219</f>
        <v>0.99601900390200049</v>
      </c>
      <c r="Z220" s="4">
        <f>1+'Port Returns'!AA219</f>
        <v>0.99286018848145341</v>
      </c>
    </row>
    <row r="221" spans="1:26" x14ac:dyDescent="0.35">
      <c r="A221" s="2">
        <v>1968</v>
      </c>
      <c r="B221" s="1">
        <v>3</v>
      </c>
      <c r="C221" s="4">
        <f>1+'Port Returns'!F220</f>
        <v>0.93066661734916434</v>
      </c>
      <c r="D221" s="4">
        <f>1+'Port Returns'!G220</f>
        <v>0.94086635381114447</v>
      </c>
      <c r="E221" s="4">
        <f>1+'Port Returns'!H220</f>
        <v>0.94551016219996908</v>
      </c>
      <c r="F221" s="4">
        <f>1+'Port Returns'!I220</f>
        <v>0.94666363064801207</v>
      </c>
      <c r="G221" s="4">
        <f>1+'Port Returns'!J220</f>
        <v>0.93918882395525694</v>
      </c>
      <c r="H221" s="4">
        <f>1+'Port Returns'!K220</f>
        <v>0.93813452394099228</v>
      </c>
      <c r="I221" s="4">
        <f>1+'Port Returns'!L220</f>
        <v>0.93918882395525694</v>
      </c>
      <c r="J221" s="4">
        <f>1+'Port Returns'!M220</f>
        <v>1</v>
      </c>
      <c r="K221" s="4">
        <f>1+'Port Returns'!N220</f>
        <v>0.93883488123281067</v>
      </c>
      <c r="L221" s="4">
        <f>1+'Port Returns'!O220</f>
        <v>1</v>
      </c>
      <c r="M221" s="4">
        <f>1+'Port Returns'!P220</f>
        <v>0.9383461235671342</v>
      </c>
      <c r="O221" s="50"/>
      <c r="P221" s="2">
        <v>1968</v>
      </c>
      <c r="Q221" s="4">
        <f>1+'Port Returns'!R220</f>
        <v>0.93725800560210515</v>
      </c>
      <c r="R221" s="4">
        <f>1+'Port Returns'!S220</f>
        <v>0.94583837624131673</v>
      </c>
      <c r="S221" s="4">
        <f>1+'Port Returns'!T220</f>
        <v>0.94921591648584591</v>
      </c>
      <c r="T221" s="4">
        <f>1+'Port Returns'!U220</f>
        <v>0.95037025840768885</v>
      </c>
      <c r="U221" s="4">
        <f>1+'Port Returns'!V220</f>
        <v>0.94419443203753106</v>
      </c>
      <c r="V221" s="4">
        <f>1+'Port Returns'!W220</f>
        <v>0.943281875664162</v>
      </c>
      <c r="W221" s="4">
        <f>1+'Port Returns'!X220</f>
        <v>0.94419443203753106</v>
      </c>
      <c r="X221" s="4">
        <f>1+'Port Returns'!Y220</f>
        <v>1</v>
      </c>
      <c r="Y221" s="4">
        <f>1+'Port Returns'!Z220</f>
        <v>0.94347443490000482</v>
      </c>
      <c r="Z221" s="4">
        <f>1+'Port Returns'!AA220</f>
        <v>0.94320223259612734</v>
      </c>
    </row>
    <row r="222" spans="1:26" x14ac:dyDescent="0.35">
      <c r="A222" s="2">
        <v>1968</v>
      </c>
      <c r="B222" s="1">
        <v>4</v>
      </c>
      <c r="C222" s="4">
        <f>1+'Port Returns'!F221</f>
        <v>1.0024176918121672</v>
      </c>
      <c r="D222" s="4">
        <f>1+'Port Returns'!G221</f>
        <v>1.0053088542537134</v>
      </c>
      <c r="E222" s="4">
        <f>1+'Port Returns'!H221</f>
        <v>1.0063494069656</v>
      </c>
      <c r="F222" s="4">
        <f>1+'Port Returns'!I221</f>
        <v>1.0052375551690929</v>
      </c>
      <c r="G222" s="4">
        <f>1+'Port Returns'!J221</f>
        <v>1.0032744650107097</v>
      </c>
      <c r="H222" s="4">
        <f>1+'Port Returns'!K221</f>
        <v>1.0033304103400418</v>
      </c>
      <c r="I222" s="4">
        <f>1+'Port Returns'!L221</f>
        <v>1.0032744650107097</v>
      </c>
      <c r="J222" s="4">
        <f>1+'Port Returns'!M221</f>
        <v>1</v>
      </c>
      <c r="K222" s="4">
        <f>1+'Port Returns'!N221</f>
        <v>1.013861620282533</v>
      </c>
      <c r="L222" s="4">
        <f>1+'Port Returns'!O221</f>
        <v>1</v>
      </c>
      <c r="M222" s="4">
        <f>1+'Port Returns'!P221</f>
        <v>1.0085471480866333</v>
      </c>
      <c r="O222" s="50"/>
      <c r="P222" s="2">
        <v>1968</v>
      </c>
      <c r="Q222" s="4">
        <f>1+'Port Returns'!R221</f>
        <v>1.0063386774951486</v>
      </c>
      <c r="R222" s="4">
        <f>1+'Port Returns'!S221</f>
        <v>1.0102696578585986</v>
      </c>
      <c r="S222" s="4">
        <f>1+'Port Returns'!T221</f>
        <v>1.0116140741231328</v>
      </c>
      <c r="T222" s="4">
        <f>1+'Port Returns'!U221</f>
        <v>1.0106809732316417</v>
      </c>
      <c r="U222" s="4">
        <f>1+'Port Returns'!V221</f>
        <v>1.0077931594289524</v>
      </c>
      <c r="V222" s="4">
        <f>1+'Port Returns'!W221</f>
        <v>1.0078108301539568</v>
      </c>
      <c r="W222" s="4">
        <f>1+'Port Returns'!X221</f>
        <v>1.0077931594289524</v>
      </c>
      <c r="X222" s="4">
        <f>1+'Port Returns'!Y221</f>
        <v>1</v>
      </c>
      <c r="Y222" s="4">
        <f>1+'Port Returns'!Z221</f>
        <v>1.0196510987590888</v>
      </c>
      <c r="Z222" s="4">
        <f>1+'Port Returns'!AA221</f>
        <v>1.0126801952911169</v>
      </c>
    </row>
    <row r="223" spans="1:26" x14ac:dyDescent="0.35">
      <c r="A223" s="2">
        <v>1968</v>
      </c>
      <c r="B223" s="1">
        <v>5</v>
      </c>
      <c r="C223" s="4">
        <f>1+'Port Returns'!F222</f>
        <v>1.0012297752573138</v>
      </c>
      <c r="D223" s="4">
        <f>1+'Port Returns'!G222</f>
        <v>1.0067222199620274</v>
      </c>
      <c r="E223" s="4">
        <f>1+'Port Returns'!H222</f>
        <v>1.0061813931817958</v>
      </c>
      <c r="F223" s="4">
        <f>1+'Port Returns'!I222</f>
        <v>1.0075533130058045</v>
      </c>
      <c r="G223" s="4">
        <f>1+'Port Returns'!J222</f>
        <v>1.0043839411908808</v>
      </c>
      <c r="H223" s="4">
        <f>1+'Port Returns'!K222</f>
        <v>1.0043550755297559</v>
      </c>
      <c r="I223" s="4">
        <f>1+'Port Returns'!L222</f>
        <v>1.0043839411908808</v>
      </c>
      <c r="J223" s="4">
        <f>1+'Port Returns'!M222</f>
        <v>1</v>
      </c>
      <c r="K223" s="4">
        <f>1+'Port Returns'!N222</f>
        <v>0.9947293902696529</v>
      </c>
      <c r="L223" s="4">
        <f>1+'Port Returns'!O222</f>
        <v>1</v>
      </c>
      <c r="M223" s="4">
        <f>1+'Port Returns'!P222</f>
        <v>1.002918042915538</v>
      </c>
      <c r="O223" s="50"/>
      <c r="P223" s="2">
        <v>1968</v>
      </c>
      <c r="Q223" s="4">
        <f>1+'Port Returns'!R222</f>
        <v>1.0064785940503347</v>
      </c>
      <c r="R223" s="4">
        <f>1+'Port Returns'!S222</f>
        <v>1.0124963859831178</v>
      </c>
      <c r="S223" s="4">
        <f>1+'Port Returns'!T222</f>
        <v>1.0122863331864886</v>
      </c>
      <c r="T223" s="4">
        <f>1+'Port Returns'!U222</f>
        <v>1.0133638367883513</v>
      </c>
      <c r="U223" s="4">
        <f>1+'Port Returns'!V222</f>
        <v>1.0105903132772902</v>
      </c>
      <c r="V223" s="4">
        <f>1+'Port Returns'!W222</f>
        <v>1.0105341862811295</v>
      </c>
      <c r="W223" s="4">
        <f>1+'Port Returns'!X222</f>
        <v>1.0105903132772902</v>
      </c>
      <c r="X223" s="4">
        <f>1+'Port Returns'!Y222</f>
        <v>1</v>
      </c>
      <c r="Y223" s="4">
        <f>1+'Port Returns'!Z222</f>
        <v>1.0018311481376847</v>
      </c>
      <c r="Z223" s="4">
        <f>1+'Port Returns'!AA222</f>
        <v>1.0098316518628143</v>
      </c>
    </row>
    <row r="224" spans="1:26" x14ac:dyDescent="0.35">
      <c r="A224" s="2">
        <v>1968</v>
      </c>
      <c r="B224" s="1">
        <v>6</v>
      </c>
      <c r="C224" s="4">
        <f>1+'Port Returns'!F223</f>
        <v>1.0960037840990129</v>
      </c>
      <c r="D224" s="4">
        <f>1+'Port Returns'!G223</f>
        <v>1.0888080732249588</v>
      </c>
      <c r="E224" s="4">
        <f>1+'Port Returns'!H223</f>
        <v>1.0877526315264896</v>
      </c>
      <c r="F224" s="4">
        <f>1+'Port Returns'!I223</f>
        <v>1.0858667735785845</v>
      </c>
      <c r="G224" s="4">
        <f>1+'Port Returns'!J223</f>
        <v>1.0904543538077491</v>
      </c>
      <c r="H224" s="4">
        <f>1+'Port Returns'!K223</f>
        <v>1.0910281764138472</v>
      </c>
      <c r="I224" s="4">
        <f>1+'Port Returns'!L223</f>
        <v>1.0904543538077491</v>
      </c>
      <c r="J224" s="4">
        <f>1+'Port Returns'!M223</f>
        <v>1</v>
      </c>
      <c r="K224" s="4">
        <f>1+'Port Returns'!N223</f>
        <v>1.0842244851311789</v>
      </c>
      <c r="L224" s="4">
        <f>1+'Port Returns'!O223</f>
        <v>1</v>
      </c>
      <c r="M224" s="4">
        <f>1+'Port Returns'!P223</f>
        <v>1.0930810543407237</v>
      </c>
      <c r="O224" s="50"/>
      <c r="P224" s="2">
        <v>1968</v>
      </c>
      <c r="Q224" s="4">
        <f>1+'Port Returns'!R223</f>
        <v>1.1049229394801516</v>
      </c>
      <c r="R224" s="4">
        <f>1+'Port Returns'!S223</f>
        <v>1.0949794977355205</v>
      </c>
      <c r="S224" s="4">
        <f>1+'Port Returns'!T223</f>
        <v>1.0926391087802607</v>
      </c>
      <c r="T224" s="4">
        <f>1+'Port Returns'!U223</f>
        <v>1.0906911996005511</v>
      </c>
      <c r="U224" s="4">
        <f>1+'Port Returns'!V223</f>
        <v>1.0971340261460041</v>
      </c>
      <c r="V224" s="4">
        <f>1+'Port Returns'!W223</f>
        <v>1.0978262962218606</v>
      </c>
      <c r="W224" s="4">
        <f>1+'Port Returns'!X223</f>
        <v>1.0971340261460041</v>
      </c>
      <c r="X224" s="4">
        <f>1+'Port Returns'!Y223</f>
        <v>1</v>
      </c>
      <c r="Y224" s="4">
        <f>1+'Port Returns'!Z223</f>
        <v>1.0897389965315267</v>
      </c>
      <c r="Z224" s="4">
        <f>1+'Port Returns'!AA223</f>
        <v>1.0993702361163853</v>
      </c>
    </row>
    <row r="225" spans="1:26" x14ac:dyDescent="0.35">
      <c r="A225" s="2">
        <v>1968</v>
      </c>
      <c r="B225" s="1">
        <v>7</v>
      </c>
      <c r="C225" s="4">
        <f>1+'Port Returns'!F224</f>
        <v>0.9947333553572868</v>
      </c>
      <c r="D225" s="4">
        <f>1+'Port Returns'!G224</f>
        <v>0.99125924522996156</v>
      </c>
      <c r="E225" s="4">
        <f>1+'Port Returns'!H224</f>
        <v>0.99032683248531128</v>
      </c>
      <c r="F225" s="4">
        <f>1+'Port Returns'!I224</f>
        <v>0.99052667513262849</v>
      </c>
      <c r="G225" s="4">
        <f>1+'Port Returns'!J224</f>
        <v>0.99160827692517239</v>
      </c>
      <c r="H225" s="4">
        <f>1+'Port Returns'!K224</f>
        <v>0.99155923487787523</v>
      </c>
      <c r="I225" s="4">
        <f>1+'Port Returns'!L224</f>
        <v>0.99160827692517239</v>
      </c>
      <c r="J225" s="4">
        <f>1+'Port Returns'!M224</f>
        <v>1</v>
      </c>
      <c r="K225" s="4">
        <f>1+'Port Returns'!N224</f>
        <v>0.99503262403466275</v>
      </c>
      <c r="L225" s="4">
        <f>1+'Port Returns'!O224</f>
        <v>1</v>
      </c>
      <c r="M225" s="4">
        <f>1+'Port Returns'!P224</f>
        <v>0.98979258930087999</v>
      </c>
      <c r="O225" s="50"/>
      <c r="P225" s="2">
        <v>1968</v>
      </c>
      <c r="Q225" s="4">
        <f>1+'Port Returns'!R224</f>
        <v>0.99684028021323356</v>
      </c>
      <c r="R225" s="4">
        <f>1+'Port Returns'!S224</f>
        <v>0.99505934009720509</v>
      </c>
      <c r="S225" s="4">
        <f>1+'Port Returns'!T224</f>
        <v>0.99424617146577943</v>
      </c>
      <c r="T225" s="4">
        <f>1+'Port Returns'!U224</f>
        <v>0.99463492732553371</v>
      </c>
      <c r="U225" s="4">
        <f>1+'Port Returns'!V224</f>
        <v>0.99476317075080112</v>
      </c>
      <c r="V225" s="4">
        <f>1+'Port Returns'!W224</f>
        <v>0.99479169748726648</v>
      </c>
      <c r="W225" s="4">
        <f>1+'Port Returns'!X224</f>
        <v>0.99476317075080112</v>
      </c>
      <c r="X225" s="4">
        <f>1+'Port Returns'!Y224</f>
        <v>1</v>
      </c>
      <c r="Y225" s="4">
        <f>1+'Port Returns'!Z224</f>
        <v>0.99974858008376766</v>
      </c>
      <c r="Z225" s="4">
        <f>1+'Port Returns'!AA224</f>
        <v>0.99271027057023931</v>
      </c>
    </row>
    <row r="226" spans="1:26" x14ac:dyDescent="0.35">
      <c r="A226" s="2">
        <v>1968</v>
      </c>
      <c r="B226" s="1">
        <v>8</v>
      </c>
      <c r="C226" s="4">
        <f>1+'Port Returns'!F225</f>
        <v>0.99295244125164595</v>
      </c>
      <c r="D226" s="4">
        <f>1+'Port Returns'!G225</f>
        <v>0.9929482823886433</v>
      </c>
      <c r="E226" s="4">
        <f>1+'Port Returns'!H225</f>
        <v>0.99284578217713582</v>
      </c>
      <c r="F226" s="4">
        <f>1+'Port Returns'!I225</f>
        <v>0.99288264908090329</v>
      </c>
      <c r="G226" s="4">
        <f>1+'Port Returns'!J225</f>
        <v>0.99359681032476244</v>
      </c>
      <c r="H226" s="4">
        <f>1+'Port Returns'!K225</f>
        <v>0.9931361480531089</v>
      </c>
      <c r="I226" s="4">
        <f>1+'Port Returns'!L225</f>
        <v>0.99359681032476244</v>
      </c>
      <c r="J226" s="4">
        <f>1+'Port Returns'!M225</f>
        <v>1</v>
      </c>
      <c r="K226" s="4">
        <f>1+'Port Returns'!N225</f>
        <v>0.99388040760622598</v>
      </c>
      <c r="L226" s="4">
        <f>1+'Port Returns'!O225</f>
        <v>1</v>
      </c>
      <c r="M226" s="4">
        <f>1+'Port Returns'!P225</f>
        <v>0.99618721238031804</v>
      </c>
      <c r="O226" s="50"/>
      <c r="P226" s="2">
        <v>1968</v>
      </c>
      <c r="Q226" s="4">
        <f>1+'Port Returns'!R225</f>
        <v>0.99680784035689884</v>
      </c>
      <c r="R226" s="4">
        <f>1+'Port Returns'!S225</f>
        <v>0.99850877362620505</v>
      </c>
      <c r="S226" s="4">
        <f>1+'Port Returns'!T225</f>
        <v>0.99875495296787287</v>
      </c>
      <c r="T226" s="4">
        <f>1+'Port Returns'!U225</f>
        <v>0.99849991353549472</v>
      </c>
      <c r="U226" s="4">
        <f>1+'Port Returns'!V225</f>
        <v>0.99951781689423336</v>
      </c>
      <c r="V226" s="4">
        <f>1+'Port Returns'!W225</f>
        <v>0.99904366411021106</v>
      </c>
      <c r="W226" s="4">
        <f>1+'Port Returns'!X225</f>
        <v>0.99951781689423336</v>
      </c>
      <c r="X226" s="4">
        <f>1+'Port Returns'!Y225</f>
        <v>1</v>
      </c>
      <c r="Y226" s="4">
        <f>1+'Port Returns'!Z225</f>
        <v>0.99919031593269914</v>
      </c>
      <c r="Z226" s="4">
        <f>1+'Port Returns'!AA225</f>
        <v>1.0029346244865216</v>
      </c>
    </row>
    <row r="227" spans="1:26" x14ac:dyDescent="0.35">
      <c r="A227" s="2">
        <v>1968</v>
      </c>
      <c r="B227" s="1">
        <v>9</v>
      </c>
      <c r="C227" s="4">
        <f>1+'Port Returns'!F226</f>
        <v>1.0024970883777933</v>
      </c>
      <c r="D227" s="4">
        <f>1+'Port Returns'!G226</f>
        <v>0.99806117280933426</v>
      </c>
      <c r="E227" s="4">
        <f>1+'Port Returns'!H226</f>
        <v>1.0030021758212264</v>
      </c>
      <c r="F227" s="4">
        <f>1+'Port Returns'!I226</f>
        <v>1.0009446151315016</v>
      </c>
      <c r="G227" s="4">
        <f>1+'Port Returns'!J226</f>
        <v>0.99396370286471136</v>
      </c>
      <c r="H227" s="4">
        <f>1+'Port Returns'!K226</f>
        <v>0.99476115756200856</v>
      </c>
      <c r="I227" s="4">
        <f>1+'Port Returns'!L226</f>
        <v>0.99396370286471136</v>
      </c>
      <c r="J227" s="4">
        <f>1+'Port Returns'!M226</f>
        <v>1</v>
      </c>
      <c r="K227" s="4">
        <f>1+'Port Returns'!N226</f>
        <v>0.9963876522592704</v>
      </c>
      <c r="L227" s="4">
        <f>1+'Port Returns'!O226</f>
        <v>1</v>
      </c>
      <c r="M227" s="4">
        <f>1+'Port Returns'!P226</f>
        <v>0.99951319500053737</v>
      </c>
      <c r="O227" s="50"/>
      <c r="P227" s="2">
        <v>1968</v>
      </c>
      <c r="Q227" s="4">
        <f>1+'Port Returns'!R226</f>
        <v>1.0145150361783715</v>
      </c>
      <c r="R227" s="4">
        <f>1+'Port Returns'!S226</f>
        <v>1.0042885351039705</v>
      </c>
      <c r="S227" s="4">
        <f>1+'Port Returns'!T226</f>
        <v>1.0080420227247886</v>
      </c>
      <c r="T227" s="4">
        <f>1+'Port Returns'!U226</f>
        <v>1.0058495145390851</v>
      </c>
      <c r="U227" s="4">
        <f>1+'Port Returns'!V226</f>
        <v>1.0007181110719134</v>
      </c>
      <c r="V227" s="4">
        <f>1+'Port Returns'!W226</f>
        <v>1.0015736144509726</v>
      </c>
      <c r="W227" s="4">
        <f>1+'Port Returns'!X226</f>
        <v>1.0007181110719134</v>
      </c>
      <c r="X227" s="4">
        <f>1+'Port Returns'!Y226</f>
        <v>1</v>
      </c>
      <c r="Y227" s="4">
        <f>1+'Port Returns'!Z226</f>
        <v>1.0030172951841569</v>
      </c>
      <c r="Z227" s="4">
        <f>1+'Port Returns'!AA226</f>
        <v>1.0058604260149782</v>
      </c>
    </row>
    <row r="228" spans="1:26" x14ac:dyDescent="0.35">
      <c r="A228" s="2">
        <v>1968</v>
      </c>
      <c r="B228" s="1">
        <v>10</v>
      </c>
      <c r="C228" s="4">
        <f>1+'Port Returns'!F227</f>
        <v>1.0111652532697035</v>
      </c>
      <c r="D228" s="4">
        <f>1+'Port Returns'!G227</f>
        <v>1.009712941002477</v>
      </c>
      <c r="E228" s="4">
        <f>1+'Port Returns'!H227</f>
        <v>1.0073267844367255</v>
      </c>
      <c r="F228" s="4">
        <f>1+'Port Returns'!I227</f>
        <v>1.0077215624747415</v>
      </c>
      <c r="G228" s="4">
        <f>1+'Port Returns'!J227</f>
        <v>1.0094985258772353</v>
      </c>
      <c r="H228" s="4">
        <f>1+'Port Returns'!K227</f>
        <v>1.0096959236104934</v>
      </c>
      <c r="I228" s="4">
        <f>1+'Port Returns'!L227</f>
        <v>1.0094985258772353</v>
      </c>
      <c r="J228" s="4">
        <f>1+'Port Returns'!M227</f>
        <v>1</v>
      </c>
      <c r="K228" s="4">
        <f>1+'Port Returns'!N227</f>
        <v>1.0125957506260617</v>
      </c>
      <c r="L228" s="4">
        <f>1+'Port Returns'!O227</f>
        <v>1</v>
      </c>
      <c r="M228" s="4">
        <f>1+'Port Returns'!P227</f>
        <v>1.0086370683171344</v>
      </c>
      <c r="O228" s="50"/>
      <c r="P228" s="2">
        <v>1968</v>
      </c>
      <c r="Q228" s="4">
        <f>1+'Port Returns'!R227</f>
        <v>1.0133493500231945</v>
      </c>
      <c r="R228" s="4">
        <f>1+'Port Returns'!S227</f>
        <v>1.0136470726894684</v>
      </c>
      <c r="S228" s="4">
        <f>1+'Port Returns'!T227</f>
        <v>1.0113424337735382</v>
      </c>
      <c r="T228" s="4">
        <f>1+'Port Returns'!U227</f>
        <v>1.0119345442360645</v>
      </c>
      <c r="U228" s="4">
        <f>1+'Port Returns'!V227</f>
        <v>1.0127933414758259</v>
      </c>
      <c r="V228" s="4">
        <f>1+'Port Returns'!W227</f>
        <v>1.0130700105481232</v>
      </c>
      <c r="W228" s="4">
        <f>1+'Port Returns'!X227</f>
        <v>1.0127933414758259</v>
      </c>
      <c r="X228" s="4">
        <f>1+'Port Returns'!Y227</f>
        <v>1</v>
      </c>
      <c r="Y228" s="4">
        <f>1+'Port Returns'!Z227</f>
        <v>1.0174520502952407</v>
      </c>
      <c r="Z228" s="4">
        <f>1+'Port Returns'!AA227</f>
        <v>1.0116787031592627</v>
      </c>
    </row>
    <row r="229" spans="1:26" x14ac:dyDescent="0.35">
      <c r="A229" s="2">
        <v>1968</v>
      </c>
      <c r="B229" s="1">
        <v>11</v>
      </c>
      <c r="C229" s="4">
        <f>1+'Port Returns'!F228</f>
        <v>1.0861442055574104</v>
      </c>
      <c r="D229" s="4">
        <f>1+'Port Returns'!G228</f>
        <v>1.086327534147451</v>
      </c>
      <c r="E229" s="4">
        <f>1+'Port Returns'!H228</f>
        <v>1.0818871700435342</v>
      </c>
      <c r="F229" s="4">
        <f>1+'Port Returns'!I228</f>
        <v>1.0824185129285073</v>
      </c>
      <c r="G229" s="4">
        <f>1+'Port Returns'!J228</f>
        <v>1.0886211267584325</v>
      </c>
      <c r="H229" s="4">
        <f>1+'Port Returns'!K228</f>
        <v>1.0882038859908274</v>
      </c>
      <c r="I229" s="4">
        <f>1+'Port Returns'!L228</f>
        <v>1.0886211267584325</v>
      </c>
      <c r="J229" s="4">
        <f>1+'Port Returns'!M228</f>
        <v>1</v>
      </c>
      <c r="K229" s="4">
        <f>1+'Port Returns'!N228</f>
        <v>1.0839707123947808</v>
      </c>
      <c r="L229" s="4">
        <f>1+'Port Returns'!O228</f>
        <v>1</v>
      </c>
      <c r="M229" s="4">
        <f>1+'Port Returns'!P228</f>
        <v>1.0855103832294408</v>
      </c>
      <c r="O229" s="50"/>
      <c r="P229" s="2">
        <v>1968</v>
      </c>
      <c r="Q229" s="4">
        <f>1+'Port Returns'!R228</f>
        <v>1.0909025026464279</v>
      </c>
      <c r="R229" s="4">
        <f>1+'Port Returns'!S228</f>
        <v>1.0935194314667094</v>
      </c>
      <c r="S229" s="4">
        <f>1+'Port Returns'!T228</f>
        <v>1.0879716540899205</v>
      </c>
      <c r="T229" s="4">
        <f>1+'Port Returns'!U228</f>
        <v>1.0881955315772158</v>
      </c>
      <c r="U229" s="4">
        <f>1+'Port Returns'!V228</f>
        <v>1.0961810854181144</v>
      </c>
      <c r="V229" s="4">
        <f>1+'Port Returns'!W228</f>
        <v>1.0958345417589188</v>
      </c>
      <c r="W229" s="4">
        <f>1+'Port Returns'!X228</f>
        <v>1.0961810854181144</v>
      </c>
      <c r="X229" s="4">
        <f>1+'Port Returns'!Y228</f>
        <v>1</v>
      </c>
      <c r="Y229" s="4">
        <f>1+'Port Returns'!Z228</f>
        <v>1.0916702899473647</v>
      </c>
      <c r="Z229" s="4">
        <f>1+'Port Returns'!AA228</f>
        <v>1.0943711968880774</v>
      </c>
    </row>
    <row r="230" spans="1:26" x14ac:dyDescent="0.35">
      <c r="A230" s="2">
        <v>1968</v>
      </c>
      <c r="B230" s="1">
        <v>12</v>
      </c>
      <c r="C230" s="4">
        <f>1+'Port Returns'!F229</f>
        <v>0.97936982497518144</v>
      </c>
      <c r="D230" s="4">
        <f>1+'Port Returns'!G229</f>
        <v>0.97533922394346495</v>
      </c>
      <c r="E230" s="4">
        <f>1+'Port Returns'!H229</f>
        <v>0.9734003733101233</v>
      </c>
      <c r="F230" s="4">
        <f>1+'Port Returns'!I229</f>
        <v>0.97382839847708635</v>
      </c>
      <c r="G230" s="4">
        <f>1+'Port Returns'!J229</f>
        <v>0.9736938229522899</v>
      </c>
      <c r="H230" s="4">
        <f>1+'Port Returns'!K229</f>
        <v>0.97447237877651405</v>
      </c>
      <c r="I230" s="4">
        <f>1+'Port Returns'!L229</f>
        <v>0.9736938229522899</v>
      </c>
      <c r="J230" s="4">
        <f>1+'Port Returns'!M229</f>
        <v>1</v>
      </c>
      <c r="K230" s="4">
        <f>1+'Port Returns'!N229</f>
        <v>0.97720884526266483</v>
      </c>
      <c r="L230" s="4">
        <f>1+'Port Returns'!O229</f>
        <v>1</v>
      </c>
      <c r="M230" s="4">
        <f>1+'Port Returns'!P229</f>
        <v>0.97328770838826306</v>
      </c>
      <c r="O230" s="50"/>
      <c r="P230" s="2">
        <v>1968</v>
      </c>
      <c r="Q230" s="4">
        <f>1+'Port Returns'!R229</f>
        <v>0.98968982019299478</v>
      </c>
      <c r="R230" s="4">
        <f>1+'Port Returns'!S229</f>
        <v>0.97971854723244334</v>
      </c>
      <c r="S230" s="4">
        <f>1+'Port Returns'!T229</f>
        <v>0.97803654570525422</v>
      </c>
      <c r="T230" s="4">
        <f>1+'Port Returns'!U229</f>
        <v>0.97835995313406132</v>
      </c>
      <c r="U230" s="4">
        <f>1+'Port Returns'!V229</f>
        <v>0.97859327079948077</v>
      </c>
      <c r="V230" s="4">
        <f>1+'Port Returns'!W229</f>
        <v>0.97934513536144663</v>
      </c>
      <c r="W230" s="4">
        <f>1+'Port Returns'!X229</f>
        <v>0.97859327079948077</v>
      </c>
      <c r="X230" s="4">
        <f>1+'Port Returns'!Y229</f>
        <v>1</v>
      </c>
      <c r="Y230" s="4">
        <f>1+'Port Returns'!Z229</f>
        <v>0.98122758038590951</v>
      </c>
      <c r="Z230" s="4">
        <f>1+'Port Returns'!AA229</f>
        <v>0.97735843286586388</v>
      </c>
    </row>
    <row r="231" spans="1:26" x14ac:dyDescent="0.35">
      <c r="A231" s="2">
        <v>1969</v>
      </c>
      <c r="B231" s="1">
        <v>1</v>
      </c>
      <c r="C231" s="4">
        <f>1+'Port Returns'!F230</f>
        <v>1.0153205855903302</v>
      </c>
      <c r="D231" s="4">
        <f>1+'Port Returns'!G230</f>
        <v>1.0186477515635302</v>
      </c>
      <c r="E231" s="4">
        <f>1+'Port Returns'!H230</f>
        <v>1.0212889486724022</v>
      </c>
      <c r="F231" s="4">
        <f>1+'Port Returns'!I230</f>
        <v>1.0204631072911026</v>
      </c>
      <c r="G231" s="4">
        <f>1+'Port Returns'!J230</f>
        <v>1.0220363460020943</v>
      </c>
      <c r="H231" s="4">
        <f>1+'Port Returns'!K230</f>
        <v>1.0219201604101644</v>
      </c>
      <c r="I231" s="4">
        <f>1+'Port Returns'!L230</f>
        <v>1.0220363460020943</v>
      </c>
      <c r="J231" s="4">
        <f>1+'Port Returns'!M230</f>
        <v>1</v>
      </c>
      <c r="K231" s="4">
        <f>1+'Port Returns'!N230</f>
        <v>1.0177100193773103</v>
      </c>
      <c r="L231" s="4">
        <f>1+'Port Returns'!O230</f>
        <v>1</v>
      </c>
      <c r="M231" s="4">
        <f>1+'Port Returns'!P230</f>
        <v>1.0210133457035486</v>
      </c>
      <c r="O231" s="50"/>
      <c r="P231" s="2">
        <v>1969</v>
      </c>
      <c r="Q231" s="4">
        <f>1+'Port Returns'!R230</f>
        <v>1.0164702765821856</v>
      </c>
      <c r="R231" s="4">
        <f>1+'Port Returns'!S230</f>
        <v>1.021578307218679</v>
      </c>
      <c r="S231" s="4">
        <f>1+'Port Returns'!T230</f>
        <v>1.0243487606900836</v>
      </c>
      <c r="T231" s="4">
        <f>1+'Port Returns'!U230</f>
        <v>1.0238624358363249</v>
      </c>
      <c r="U231" s="4">
        <f>1+'Port Returns'!V230</f>
        <v>1.0242739919459991</v>
      </c>
      <c r="V231" s="4">
        <f>1+'Port Returns'!W230</f>
        <v>1.0241609336356998</v>
      </c>
      <c r="W231" s="4">
        <f>1+'Port Returns'!X230</f>
        <v>1.0242739919459991</v>
      </c>
      <c r="X231" s="4">
        <f>1+'Port Returns'!Y230</f>
        <v>1</v>
      </c>
      <c r="Y231" s="4">
        <f>1+'Port Returns'!Z230</f>
        <v>1.0205134598209624</v>
      </c>
      <c r="Z231" s="4">
        <f>1+'Port Returns'!AA230</f>
        <v>1.0229558603012547</v>
      </c>
    </row>
    <row r="232" spans="1:26" x14ac:dyDescent="0.35">
      <c r="A232" s="2">
        <v>1969</v>
      </c>
      <c r="B232" s="1">
        <v>2</v>
      </c>
      <c r="C232" s="4">
        <f>1+'Port Returns'!F231</f>
        <v>0.94339337088446473</v>
      </c>
      <c r="D232" s="4">
        <f>1+'Port Returns'!G231</f>
        <v>0.93891527459185398</v>
      </c>
      <c r="E232" s="4">
        <f>1+'Port Returns'!H231</f>
        <v>0.93751037246629432</v>
      </c>
      <c r="F232" s="4">
        <f>1+'Port Returns'!I231</f>
        <v>0.9383445915482751</v>
      </c>
      <c r="G232" s="4">
        <f>1+'Port Returns'!J231</f>
        <v>0.93812372172040304</v>
      </c>
      <c r="H232" s="4">
        <f>1+'Port Returns'!K231</f>
        <v>0.93743246123553925</v>
      </c>
      <c r="I232" s="4">
        <f>1+'Port Returns'!L231</f>
        <v>0.93812372172040304</v>
      </c>
      <c r="J232" s="4">
        <f>1+'Port Returns'!M231</f>
        <v>1</v>
      </c>
      <c r="K232" s="4">
        <f>1+'Port Returns'!N231</f>
        <v>0.94200381842941094</v>
      </c>
      <c r="L232" s="4">
        <f>1+'Port Returns'!O231</f>
        <v>1</v>
      </c>
      <c r="M232" s="4">
        <f>1+'Port Returns'!P231</f>
        <v>0.93793685364851864</v>
      </c>
      <c r="O232" s="50"/>
      <c r="P232" s="2">
        <v>1969</v>
      </c>
      <c r="Q232" s="4">
        <f>1+'Port Returns'!R231</f>
        <v>0.94794452683809738</v>
      </c>
      <c r="R232" s="4">
        <f>1+'Port Returns'!S231</f>
        <v>0.94508280143368761</v>
      </c>
      <c r="S232" s="4">
        <f>1+'Port Returns'!T231</f>
        <v>0.94406867677250017</v>
      </c>
      <c r="T232" s="4">
        <f>1+'Port Returns'!U231</f>
        <v>0.94445998608735715</v>
      </c>
      <c r="U232" s="4">
        <f>1+'Port Returns'!V231</f>
        <v>0.94469691788068855</v>
      </c>
      <c r="V232" s="4">
        <f>1+'Port Returns'!W231</f>
        <v>0.94406631061271173</v>
      </c>
      <c r="W232" s="4">
        <f>1+'Port Returns'!X231</f>
        <v>0.94469691788068855</v>
      </c>
      <c r="X232" s="4">
        <f>1+'Port Returns'!Y231</f>
        <v>1</v>
      </c>
      <c r="Y232" s="4">
        <f>1+'Port Returns'!Z231</f>
        <v>0.94885230428243483</v>
      </c>
      <c r="Z232" s="4">
        <f>1+'Port Returns'!AA231</f>
        <v>0.94533273767448378</v>
      </c>
    </row>
    <row r="233" spans="1:26" x14ac:dyDescent="0.35">
      <c r="A233" s="2">
        <v>1969</v>
      </c>
      <c r="B233" s="1">
        <v>3</v>
      </c>
      <c r="C233" s="4">
        <f>1+'Port Returns'!F232</f>
        <v>0.99370533967258701</v>
      </c>
      <c r="D233" s="4">
        <f>1+'Port Returns'!G232</f>
        <v>0.97994705607635935</v>
      </c>
      <c r="E233" s="4">
        <f>1+'Port Returns'!H232</f>
        <v>0.98153205194850046</v>
      </c>
      <c r="F233" s="4">
        <f>1+'Port Returns'!I232</f>
        <v>0.98113110790885216</v>
      </c>
      <c r="G233" s="4">
        <f>1+'Port Returns'!J232</f>
        <v>0.97864667876628397</v>
      </c>
      <c r="H233" s="4">
        <f>1+'Port Returns'!K232</f>
        <v>0.97975170001660528</v>
      </c>
      <c r="I233" s="4">
        <f>1+'Port Returns'!L232</f>
        <v>0.97864667876628397</v>
      </c>
      <c r="J233" s="4">
        <f>1+'Port Returns'!M232</f>
        <v>1</v>
      </c>
      <c r="K233" s="4">
        <f>1+'Port Returns'!N232</f>
        <v>0.98521464266085557</v>
      </c>
      <c r="L233" s="4">
        <f>1+'Port Returns'!O232</f>
        <v>1</v>
      </c>
      <c r="M233" s="4">
        <f>1+'Port Returns'!P232</f>
        <v>0.9762325515037299</v>
      </c>
      <c r="O233" s="50"/>
      <c r="P233" s="2">
        <v>1969</v>
      </c>
      <c r="Q233" s="4">
        <f>1+'Port Returns'!R232</f>
        <v>1.0055717657308032</v>
      </c>
      <c r="R233" s="4">
        <f>1+'Port Returns'!S232</f>
        <v>0.98621658701399462</v>
      </c>
      <c r="S233" s="4">
        <f>1+'Port Returns'!T232</f>
        <v>0.98663587834204591</v>
      </c>
      <c r="T233" s="4">
        <f>1+'Port Returns'!U232</f>
        <v>0.98613176333092478</v>
      </c>
      <c r="U233" s="4">
        <f>1+'Port Returns'!V232</f>
        <v>0.98540985553500371</v>
      </c>
      <c r="V233" s="4">
        <f>1+'Port Returns'!W232</f>
        <v>0.98656200360186486</v>
      </c>
      <c r="W233" s="4">
        <f>1+'Port Returns'!X232</f>
        <v>0.98540985553500371</v>
      </c>
      <c r="X233" s="4">
        <f>1+'Port Returns'!Y232</f>
        <v>1</v>
      </c>
      <c r="Y233" s="4">
        <f>1+'Port Returns'!Z232</f>
        <v>0.99184689098257661</v>
      </c>
      <c r="Z233" s="4">
        <f>1+'Port Returns'!AA232</f>
        <v>0.9826041298378666</v>
      </c>
    </row>
    <row r="234" spans="1:26" x14ac:dyDescent="0.35">
      <c r="A234" s="2">
        <v>1969</v>
      </c>
      <c r="B234" s="1">
        <v>4</v>
      </c>
      <c r="C234" s="4">
        <f>1+'Port Returns'!F233</f>
        <v>0.99830979109884166</v>
      </c>
      <c r="D234" s="4">
        <f>1+'Port Returns'!G233</f>
        <v>1.0013202415063491</v>
      </c>
      <c r="E234" s="4">
        <f>1+'Port Returns'!H233</f>
        <v>1.0016221983614046</v>
      </c>
      <c r="F234" s="4">
        <f>1+'Port Returns'!I233</f>
        <v>1.0020829985275195</v>
      </c>
      <c r="G234" s="4">
        <f>1+'Port Returns'!J233</f>
        <v>1.00254193536197</v>
      </c>
      <c r="H234" s="4">
        <f>1+'Port Returns'!K233</f>
        <v>1.0023963948613848</v>
      </c>
      <c r="I234" s="4">
        <f>1+'Port Returns'!L233</f>
        <v>1.00254193536197</v>
      </c>
      <c r="J234" s="4">
        <f>1+'Port Returns'!M233</f>
        <v>1</v>
      </c>
      <c r="K234" s="4">
        <f>1+'Port Returns'!N233</f>
        <v>0.99759512913779402</v>
      </c>
      <c r="L234" s="4">
        <f>1+'Port Returns'!O233</f>
        <v>1</v>
      </c>
      <c r="M234" s="4">
        <f>1+'Port Returns'!P233</f>
        <v>1.0015582375372798</v>
      </c>
      <c r="O234" s="50"/>
      <c r="P234" s="2">
        <v>1969</v>
      </c>
      <c r="Q234" s="4">
        <f>1+'Port Returns'!R233</f>
        <v>1.0002370687824513</v>
      </c>
      <c r="R234" s="4">
        <f>1+'Port Returns'!S233</f>
        <v>1.0051429489150279</v>
      </c>
      <c r="S234" s="4">
        <f>1+'Port Returns'!T233</f>
        <v>1.0055950586573628</v>
      </c>
      <c r="T234" s="4">
        <f>1+'Port Returns'!U233</f>
        <v>1.0062636157247753</v>
      </c>
      <c r="U234" s="4">
        <f>1+'Port Returns'!V233</f>
        <v>1.0056479647492467</v>
      </c>
      <c r="V234" s="4">
        <f>1+'Port Returns'!W233</f>
        <v>1.0055788874567286</v>
      </c>
      <c r="W234" s="4">
        <f>1+'Port Returns'!X233</f>
        <v>1.0056479647492467</v>
      </c>
      <c r="X234" s="4">
        <f>1+'Port Returns'!Y233</f>
        <v>1</v>
      </c>
      <c r="Y234" s="4">
        <f>1+'Port Returns'!Z233</f>
        <v>1.0022854131857677</v>
      </c>
      <c r="Z234" s="4">
        <f>1+'Port Returns'!AA233</f>
        <v>1.0044435110351921</v>
      </c>
    </row>
    <row r="235" spans="1:26" x14ac:dyDescent="0.35">
      <c r="A235" s="2">
        <v>1969</v>
      </c>
      <c r="B235" s="1">
        <v>5</v>
      </c>
      <c r="C235" s="4">
        <f>1+'Port Returns'!F234</f>
        <v>1.0089039801207982</v>
      </c>
      <c r="D235" s="4">
        <f>1+'Port Returns'!G234</f>
        <v>0.98985278149091316</v>
      </c>
      <c r="E235" s="4">
        <f>1+'Port Returns'!H234</f>
        <v>0.98993341180520578</v>
      </c>
      <c r="F235" s="4">
        <f>1+'Port Returns'!I234</f>
        <v>0.98890431569979598</v>
      </c>
      <c r="G235" s="4">
        <f>1+'Port Returns'!J234</f>
        <v>0.99195827882955834</v>
      </c>
      <c r="H235" s="4">
        <f>1+'Port Returns'!K234</f>
        <v>0.99260730560194965</v>
      </c>
      <c r="I235" s="4">
        <f>1+'Port Returns'!L234</f>
        <v>0.99195827882955834</v>
      </c>
      <c r="J235" s="4">
        <f>1+'Port Returns'!M234</f>
        <v>1</v>
      </c>
      <c r="K235" s="4">
        <f>1+'Port Returns'!N234</f>
        <v>0.99196571697932823</v>
      </c>
      <c r="L235" s="4">
        <f>1+'Port Returns'!O234</f>
        <v>1</v>
      </c>
      <c r="M235" s="4">
        <f>1+'Port Returns'!P234</f>
        <v>0.99124465105234927</v>
      </c>
      <c r="O235" s="50"/>
      <c r="P235" s="2">
        <v>1969</v>
      </c>
      <c r="Q235" s="4">
        <f>1+'Port Returns'!R234</f>
        <v>1.012953850341513</v>
      </c>
      <c r="R235" s="4">
        <f>1+'Port Returns'!S234</f>
        <v>0.9957068015346513</v>
      </c>
      <c r="S235" s="4">
        <f>1+'Port Returns'!T234</f>
        <v>0.9961803262960589</v>
      </c>
      <c r="T235" s="4">
        <f>1+'Port Returns'!U234</f>
        <v>0.99485847590791576</v>
      </c>
      <c r="U235" s="4">
        <f>1+'Port Returns'!V234</f>
        <v>0.99822183111619889</v>
      </c>
      <c r="V235" s="4">
        <f>1+'Port Returns'!W234</f>
        <v>0.99884777575085781</v>
      </c>
      <c r="W235" s="4">
        <f>1+'Port Returns'!X234</f>
        <v>0.99822183111619889</v>
      </c>
      <c r="X235" s="4">
        <f>1+'Port Returns'!Y234</f>
        <v>1</v>
      </c>
      <c r="Y235" s="4">
        <f>1+'Port Returns'!Z234</f>
        <v>0.99748221703377937</v>
      </c>
      <c r="Z235" s="4">
        <f>1+'Port Returns'!AA234</f>
        <v>0.99826945835029335</v>
      </c>
    </row>
    <row r="236" spans="1:26" x14ac:dyDescent="0.35">
      <c r="A236" s="2">
        <v>1969</v>
      </c>
      <c r="B236" s="1">
        <v>6</v>
      </c>
      <c r="C236" s="4">
        <f>1+'Port Returns'!F235</f>
        <v>0.91728592470861225</v>
      </c>
      <c r="D236" s="4">
        <f>1+'Port Returns'!G235</f>
        <v>0.93485696703350707</v>
      </c>
      <c r="E236" s="4">
        <f>1+'Port Returns'!H235</f>
        <v>0.93864547766183692</v>
      </c>
      <c r="F236" s="4">
        <f>1+'Port Returns'!I235</f>
        <v>0.94027804982846097</v>
      </c>
      <c r="G236" s="4">
        <f>1+'Port Returns'!J235</f>
        <v>0.9313268557118608</v>
      </c>
      <c r="H236" s="4">
        <f>1+'Port Returns'!K235</f>
        <v>0.93080799081216803</v>
      </c>
      <c r="I236" s="4">
        <f>1+'Port Returns'!L235</f>
        <v>0.9313268557118608</v>
      </c>
      <c r="J236" s="4">
        <f>1+'Port Returns'!M235</f>
        <v>1</v>
      </c>
      <c r="K236" s="4">
        <f>1+'Port Returns'!N235</f>
        <v>0.93476596405379797</v>
      </c>
      <c r="L236" s="4">
        <f>1+'Port Returns'!O235</f>
        <v>1</v>
      </c>
      <c r="M236" s="4">
        <f>1+'Port Returns'!P235</f>
        <v>0.92894349332038328</v>
      </c>
      <c r="O236" s="50"/>
      <c r="P236" s="2">
        <v>1969</v>
      </c>
      <c r="Q236" s="4">
        <f>1+'Port Returns'!R235</f>
        <v>0.92914389365644956</v>
      </c>
      <c r="R236" s="4">
        <f>1+'Port Returns'!S235</f>
        <v>0.94124016877586936</v>
      </c>
      <c r="S236" s="4">
        <f>1+'Port Returns'!T235</f>
        <v>0.94391257134756001</v>
      </c>
      <c r="T236" s="4">
        <f>1+'Port Returns'!U235</f>
        <v>0.94542208295692065</v>
      </c>
      <c r="U236" s="4">
        <f>1+'Port Returns'!V235</f>
        <v>0.93821483169007014</v>
      </c>
      <c r="V236" s="4">
        <f>1+'Port Returns'!W235</f>
        <v>0.93774964511241965</v>
      </c>
      <c r="W236" s="4">
        <f>1+'Port Returns'!X235</f>
        <v>0.93821483169007014</v>
      </c>
      <c r="X236" s="4">
        <f>1+'Port Returns'!Y235</f>
        <v>1</v>
      </c>
      <c r="Y236" s="4">
        <f>1+'Port Returns'!Z235</f>
        <v>0.94154100567682819</v>
      </c>
      <c r="Z236" s="4">
        <f>1+'Port Returns'!AA235</f>
        <v>0.93547568591923802</v>
      </c>
    </row>
    <row r="237" spans="1:26" x14ac:dyDescent="0.35">
      <c r="A237" s="2">
        <v>1969</v>
      </c>
      <c r="B237" s="1">
        <v>7</v>
      </c>
      <c r="C237" s="4">
        <f>1+'Port Returns'!F236</f>
        <v>0.96195913929962473</v>
      </c>
      <c r="D237" s="4">
        <f>1+'Port Returns'!G236</f>
        <v>0.95734929783981382</v>
      </c>
      <c r="E237" s="4">
        <f>1+'Port Returns'!H236</f>
        <v>0.95464389988421328</v>
      </c>
      <c r="F237" s="4">
        <f>1+'Port Returns'!I236</f>
        <v>0.95643462682709168</v>
      </c>
      <c r="G237" s="4">
        <f>1+'Port Returns'!J236</f>
        <v>0.95798874826662506</v>
      </c>
      <c r="H237" s="4">
        <f>1+'Port Returns'!K236</f>
        <v>0.95797381057089515</v>
      </c>
      <c r="I237" s="4">
        <f>1+'Port Returns'!L236</f>
        <v>0.95798874826662506</v>
      </c>
      <c r="J237" s="4">
        <f>1+'Port Returns'!M236</f>
        <v>1</v>
      </c>
      <c r="K237" s="4">
        <f>1+'Port Returns'!N236</f>
        <v>0.95447569627001583</v>
      </c>
      <c r="L237" s="4">
        <f>1+'Port Returns'!O236</f>
        <v>1</v>
      </c>
      <c r="M237" s="4">
        <f>1+'Port Returns'!P236</f>
        <v>0.95375269661230877</v>
      </c>
      <c r="O237" s="50"/>
      <c r="P237" s="2">
        <v>1969</v>
      </c>
      <c r="Q237" s="4">
        <f>1+'Port Returns'!R236</f>
        <v>0.96423558746032612</v>
      </c>
      <c r="R237" s="4">
        <f>1+'Port Returns'!S236</f>
        <v>0.96153638935420593</v>
      </c>
      <c r="S237" s="4">
        <f>1+'Port Returns'!T236</f>
        <v>0.95905075780311311</v>
      </c>
      <c r="T237" s="4">
        <f>1+'Port Returns'!U236</f>
        <v>0.96097028401577511</v>
      </c>
      <c r="U237" s="4">
        <f>1+'Port Returns'!V236</f>
        <v>0.96144999289493571</v>
      </c>
      <c r="V237" s="4">
        <f>1+'Port Returns'!W236</f>
        <v>0.96157686124682884</v>
      </c>
      <c r="W237" s="4">
        <f>1+'Port Returns'!X236</f>
        <v>0.96144999289493571</v>
      </c>
      <c r="X237" s="4">
        <f>1+'Port Returns'!Y236</f>
        <v>1</v>
      </c>
      <c r="Y237" s="4">
        <f>1+'Port Returns'!Z236</f>
        <v>0.95894339241251814</v>
      </c>
      <c r="Z237" s="4">
        <f>1+'Port Returns'!AA236</f>
        <v>0.95712440979083868</v>
      </c>
    </row>
    <row r="238" spans="1:26" x14ac:dyDescent="0.35">
      <c r="A238" s="2">
        <v>1969</v>
      </c>
      <c r="B238" s="1">
        <v>8</v>
      </c>
      <c r="C238" s="4">
        <f>1+'Port Returns'!F237</f>
        <v>0.988367463632701</v>
      </c>
      <c r="D238" s="4">
        <f>1+'Port Returns'!G237</f>
        <v>0.98835645213132683</v>
      </c>
      <c r="E238" s="4">
        <f>1+'Port Returns'!H237</f>
        <v>0.99079237800202791</v>
      </c>
      <c r="F238" s="4">
        <f>1+'Port Returns'!I237</f>
        <v>0.99182589258084686</v>
      </c>
      <c r="G238" s="4">
        <f>1+'Port Returns'!J237</f>
        <v>0.98692744510012753</v>
      </c>
      <c r="H238" s="4">
        <f>1+'Port Returns'!K237</f>
        <v>0.98592125688069021</v>
      </c>
      <c r="I238" s="4">
        <f>1+'Port Returns'!L237</f>
        <v>0.98692744510012753</v>
      </c>
      <c r="J238" s="4">
        <f>1+'Port Returns'!M237</f>
        <v>1</v>
      </c>
      <c r="K238" s="4">
        <f>1+'Port Returns'!N237</f>
        <v>0.98469794052975479</v>
      </c>
      <c r="L238" s="4">
        <f>1+'Port Returns'!O237</f>
        <v>1</v>
      </c>
      <c r="M238" s="4">
        <f>1+'Port Returns'!P237</f>
        <v>0.98888570410142129</v>
      </c>
      <c r="O238" s="50"/>
      <c r="P238" s="2">
        <v>1969</v>
      </c>
      <c r="Q238" s="4">
        <f>1+'Port Returns'!R237</f>
        <v>0.9929003632113943</v>
      </c>
      <c r="R238" s="4">
        <f>1+'Port Returns'!S237</f>
        <v>0.99465615072757108</v>
      </c>
      <c r="S238" s="4">
        <f>1+'Port Returns'!T237</f>
        <v>0.9976113904470576</v>
      </c>
      <c r="T238" s="4">
        <f>1+'Port Returns'!U237</f>
        <v>0.998408780362398</v>
      </c>
      <c r="U238" s="4">
        <f>1+'Port Returns'!V237</f>
        <v>0.99392017810732047</v>
      </c>
      <c r="V238" s="4">
        <f>1+'Port Returns'!W237</f>
        <v>0.99259847994389172</v>
      </c>
      <c r="W238" s="4">
        <f>1+'Port Returns'!X237</f>
        <v>0.99392017810732047</v>
      </c>
      <c r="X238" s="4">
        <f>1+'Port Returns'!Y237</f>
        <v>1</v>
      </c>
      <c r="Y238" s="4">
        <f>1+'Port Returns'!Z237</f>
        <v>0.99159260775129021</v>
      </c>
      <c r="Z238" s="4">
        <f>1+'Port Returns'!AA237</f>
        <v>0.99645640703138927</v>
      </c>
    </row>
    <row r="239" spans="1:26" x14ac:dyDescent="0.35">
      <c r="A239" s="2">
        <v>1969</v>
      </c>
      <c r="B239" s="1">
        <v>9</v>
      </c>
      <c r="C239" s="4">
        <f>1+'Port Returns'!F238</f>
        <v>0.92201528203420358</v>
      </c>
      <c r="D239" s="4">
        <f>1+'Port Returns'!G238</f>
        <v>0.9451585939516397</v>
      </c>
      <c r="E239" s="4">
        <f>1+'Port Returns'!H238</f>
        <v>0.9493931446147722</v>
      </c>
      <c r="F239" s="4">
        <f>1+'Port Returns'!I238</f>
        <v>0.95135956903123975</v>
      </c>
      <c r="G239" s="4">
        <f>1+'Port Returns'!J238</f>
        <v>0.94264272584766828</v>
      </c>
      <c r="H239" s="4">
        <f>1+'Port Returns'!K238</f>
        <v>0.94077951231231538</v>
      </c>
      <c r="I239" s="4">
        <f>1+'Port Returns'!L238</f>
        <v>0.94264272584766828</v>
      </c>
      <c r="J239" s="4">
        <f>1+'Port Returns'!M238</f>
        <v>1</v>
      </c>
      <c r="K239" s="4">
        <f>1+'Port Returns'!N238</f>
        <v>0.93879878362466784</v>
      </c>
      <c r="L239" s="4">
        <f>1+'Port Returns'!O238</f>
        <v>1</v>
      </c>
      <c r="M239" s="4">
        <f>1+'Port Returns'!P238</f>
        <v>0.94354627453948559</v>
      </c>
      <c r="O239" s="50"/>
      <c r="P239" s="2">
        <v>1969</v>
      </c>
      <c r="Q239" s="4">
        <f>1+'Port Returns'!R238</f>
        <v>0.93466128373400692</v>
      </c>
      <c r="R239" s="4">
        <f>1+'Port Returns'!S238</f>
        <v>0.95208544747861268</v>
      </c>
      <c r="S239" s="4">
        <f>1+'Port Returns'!T238</f>
        <v>0.95476991508871423</v>
      </c>
      <c r="T239" s="4">
        <f>1+'Port Returns'!U238</f>
        <v>0.95656294353196469</v>
      </c>
      <c r="U239" s="4">
        <f>1+'Port Returns'!V238</f>
        <v>0.94994053073190943</v>
      </c>
      <c r="V239" s="4">
        <f>1+'Port Returns'!W238</f>
        <v>0.94827490383828583</v>
      </c>
      <c r="W239" s="4">
        <f>1+'Port Returns'!X238</f>
        <v>0.94994053073190943</v>
      </c>
      <c r="X239" s="4">
        <f>1+'Port Returns'!Y238</f>
        <v>1</v>
      </c>
      <c r="Y239" s="4">
        <f>1+'Port Returns'!Z238</f>
        <v>0.94643752404370107</v>
      </c>
      <c r="Z239" s="4">
        <f>1+'Port Returns'!AA238</f>
        <v>0.95068825792787104</v>
      </c>
    </row>
    <row r="240" spans="1:26" x14ac:dyDescent="0.35">
      <c r="A240" s="2">
        <v>1969</v>
      </c>
      <c r="B240" s="1">
        <v>10</v>
      </c>
      <c r="C240" s="4">
        <f>1+'Port Returns'!F239</f>
        <v>1.0701969829849285</v>
      </c>
      <c r="D240" s="4">
        <f>1+'Port Returns'!G239</f>
        <v>1.0719002804063749</v>
      </c>
      <c r="E240" s="4">
        <f>1+'Port Returns'!H239</f>
        <v>1.0705912025699083</v>
      </c>
      <c r="F240" s="4">
        <f>1+'Port Returns'!I239</f>
        <v>1.0711476061237861</v>
      </c>
      <c r="G240" s="4">
        <f>1+'Port Returns'!J239</f>
        <v>1.0733757569606681</v>
      </c>
      <c r="H240" s="4">
        <f>1+'Port Returns'!K239</f>
        <v>1.0731423139867038</v>
      </c>
      <c r="I240" s="4">
        <f>1+'Port Returns'!L239</f>
        <v>1.0733757569606681</v>
      </c>
      <c r="J240" s="4">
        <f>1+'Port Returns'!M239</f>
        <v>1</v>
      </c>
      <c r="K240" s="4">
        <f>1+'Port Returns'!N239</f>
        <v>1.0670078386645492</v>
      </c>
      <c r="L240" s="4">
        <f>1+'Port Returns'!O239</f>
        <v>1</v>
      </c>
      <c r="M240" s="4">
        <f>1+'Port Returns'!P239</f>
        <v>1.0757423940289925</v>
      </c>
      <c r="O240" s="50"/>
      <c r="P240" s="2">
        <v>1969</v>
      </c>
      <c r="Q240" s="4">
        <f>1+'Port Returns'!R239</f>
        <v>1.0726978536795135</v>
      </c>
      <c r="R240" s="4">
        <f>1+'Port Returns'!S239</f>
        <v>1.0764351912878998</v>
      </c>
      <c r="S240" s="4">
        <f>1+'Port Returns'!T239</f>
        <v>1.0753362350969244</v>
      </c>
      <c r="T240" s="4">
        <f>1+'Port Returns'!U239</f>
        <v>1.0759925761766667</v>
      </c>
      <c r="U240" s="4">
        <f>1+'Port Returns'!V239</f>
        <v>1.0770829139017859</v>
      </c>
      <c r="V240" s="4">
        <f>1+'Port Returns'!W239</f>
        <v>1.0770353801179242</v>
      </c>
      <c r="W240" s="4">
        <f>1+'Port Returns'!X239</f>
        <v>1.0770829139017859</v>
      </c>
      <c r="X240" s="4">
        <f>1+'Port Returns'!Y239</f>
        <v>1</v>
      </c>
      <c r="Y240" s="4">
        <f>1+'Port Returns'!Z239</f>
        <v>1.0719535816449015</v>
      </c>
      <c r="Z240" s="4">
        <f>1+'Port Returns'!AA239</f>
        <v>1.0793805115585848</v>
      </c>
    </row>
    <row r="241" spans="1:26" x14ac:dyDescent="0.35">
      <c r="A241" s="2">
        <v>1969</v>
      </c>
      <c r="B241" s="1">
        <v>11</v>
      </c>
      <c r="C241" s="4">
        <f>1+'Port Returns'!F240</f>
        <v>0.9215170917523281</v>
      </c>
      <c r="D241" s="4">
        <f>1+'Port Returns'!G240</f>
        <v>0.92844406244278621</v>
      </c>
      <c r="E241" s="4">
        <f>1+'Port Returns'!H240</f>
        <v>0.9327689940497238</v>
      </c>
      <c r="F241" s="4">
        <f>1+'Port Returns'!I240</f>
        <v>0.93381456693029441</v>
      </c>
      <c r="G241" s="4">
        <f>1+'Port Returns'!J240</f>
        <v>0.92439326887422923</v>
      </c>
      <c r="H241" s="4">
        <f>1+'Port Returns'!K240</f>
        <v>0.92373804608255128</v>
      </c>
      <c r="I241" s="4">
        <f>1+'Port Returns'!L240</f>
        <v>0.92439326887422923</v>
      </c>
      <c r="J241" s="4">
        <f>1+'Port Returns'!M240</f>
        <v>1</v>
      </c>
      <c r="K241" s="4">
        <f>1+'Port Returns'!N240</f>
        <v>0.92622869363466276</v>
      </c>
      <c r="L241" s="4">
        <f>1+'Port Returns'!O240</f>
        <v>1</v>
      </c>
      <c r="M241" s="4">
        <f>1+'Port Returns'!P240</f>
        <v>0.92573933925327923</v>
      </c>
      <c r="O241" s="50"/>
      <c r="P241" s="2">
        <v>1969</v>
      </c>
      <c r="Q241" s="4">
        <f>1+'Port Returns'!R240</f>
        <v>0.92692350883075059</v>
      </c>
      <c r="R241" s="4">
        <f>1+'Port Returns'!S240</f>
        <v>0.93624501165334073</v>
      </c>
      <c r="S241" s="4">
        <f>1+'Port Returns'!T240</f>
        <v>0.9394413921748429</v>
      </c>
      <c r="T241" s="4">
        <f>1+'Port Returns'!U240</f>
        <v>0.94023069989257257</v>
      </c>
      <c r="U241" s="4">
        <f>1+'Port Returns'!V240</f>
        <v>0.93276751358940713</v>
      </c>
      <c r="V241" s="4">
        <f>1+'Port Returns'!W240</f>
        <v>0.93197624965888415</v>
      </c>
      <c r="W241" s="4">
        <f>1+'Port Returns'!X240</f>
        <v>0.93276751358940713</v>
      </c>
      <c r="X241" s="4">
        <f>1+'Port Returns'!Y240</f>
        <v>1</v>
      </c>
      <c r="Y241" s="4">
        <f>1+'Port Returns'!Z240</f>
        <v>0.93561693726309414</v>
      </c>
      <c r="Z241" s="4">
        <f>1+'Port Returns'!AA240</f>
        <v>0.93527058148662068</v>
      </c>
    </row>
    <row r="242" spans="1:26" x14ac:dyDescent="0.35">
      <c r="A242" s="2">
        <v>1969</v>
      </c>
      <c r="B242" s="1">
        <v>12</v>
      </c>
      <c r="C242" s="4">
        <f>1+'Port Returns'!F241</f>
        <v>0.98318598803014989</v>
      </c>
      <c r="D242" s="4">
        <f>1+'Port Returns'!G241</f>
        <v>0.98811637520079187</v>
      </c>
      <c r="E242" s="4">
        <f>1+'Port Returns'!H241</f>
        <v>0.98947063684509506</v>
      </c>
      <c r="F242" s="4">
        <f>1+'Port Returns'!I241</f>
        <v>0.98832793967918164</v>
      </c>
      <c r="G242" s="4">
        <f>1+'Port Returns'!J241</f>
        <v>0.98833848241946765</v>
      </c>
      <c r="H242" s="4">
        <f>1+'Port Returns'!K241</f>
        <v>0.98825577116536434</v>
      </c>
      <c r="I242" s="4">
        <f>1+'Port Returns'!L241</f>
        <v>0.98833848241946765</v>
      </c>
      <c r="J242" s="4">
        <f>1+'Port Returns'!M241</f>
        <v>1</v>
      </c>
      <c r="K242" s="4">
        <f>1+'Port Returns'!N241</f>
        <v>0.99167650818745967</v>
      </c>
      <c r="L242" s="4">
        <f>1+'Port Returns'!O241</f>
        <v>1</v>
      </c>
      <c r="M242" s="4">
        <f>1+'Port Returns'!P241</f>
        <v>0.99320018349711447</v>
      </c>
      <c r="O242" s="50"/>
      <c r="P242" s="2">
        <v>1969</v>
      </c>
      <c r="Q242" s="4">
        <f>1+'Port Returns'!R241</f>
        <v>0.9953891342561636</v>
      </c>
      <c r="R242" s="4">
        <f>1+'Port Returns'!S241</f>
        <v>0.99338307708039675</v>
      </c>
      <c r="S242" s="4">
        <f>1+'Port Returns'!T241</f>
        <v>0.99503649423569707</v>
      </c>
      <c r="T242" s="4">
        <f>1+'Port Returns'!U241</f>
        <v>0.99370908304709904</v>
      </c>
      <c r="U242" s="4">
        <f>1+'Port Returns'!V241</f>
        <v>0.99412778162035476</v>
      </c>
      <c r="V242" s="4">
        <f>1+'Port Returns'!W241</f>
        <v>0.99409206379246595</v>
      </c>
      <c r="W242" s="4">
        <f>1+'Port Returns'!X241</f>
        <v>0.99412778162035476</v>
      </c>
      <c r="X242" s="4">
        <f>1+'Port Returns'!Y241</f>
        <v>1</v>
      </c>
      <c r="Y242" s="4">
        <f>1+'Port Returns'!Z241</f>
        <v>0.99652900031107639</v>
      </c>
      <c r="Z242" s="4">
        <f>1+'Port Returns'!AA241</f>
        <v>0.99803502599125804</v>
      </c>
    </row>
    <row r="243" spans="1:26" x14ac:dyDescent="0.35">
      <c r="A243" s="2">
        <v>1970</v>
      </c>
      <c r="B243" s="1">
        <v>1</v>
      </c>
      <c r="C243" s="4">
        <f>1+'Port Returns'!F242</f>
        <v>0.93885939255595852</v>
      </c>
      <c r="D243" s="4">
        <f>1+'Port Returns'!G242</f>
        <v>0.95603400335587796</v>
      </c>
      <c r="E243" s="4">
        <f>1+'Port Returns'!H242</f>
        <v>0.95596820226769674</v>
      </c>
      <c r="F243" s="4">
        <f>1+'Port Returns'!I242</f>
        <v>0.95571417844229989</v>
      </c>
      <c r="G243" s="4">
        <f>1+'Port Returns'!J242</f>
        <v>0.95187976528908547</v>
      </c>
      <c r="H243" s="4">
        <f>1+'Port Returns'!K242</f>
        <v>0.95132292535163043</v>
      </c>
      <c r="I243" s="4">
        <f>1+'Port Returns'!L242</f>
        <v>0.95187976528908547</v>
      </c>
      <c r="J243" s="4">
        <f>1+'Port Returns'!M242</f>
        <v>1</v>
      </c>
      <c r="K243" s="4">
        <f>1+'Port Returns'!N242</f>
        <v>0.95442941217891353</v>
      </c>
      <c r="L243" s="4">
        <f>1+'Port Returns'!O242</f>
        <v>1</v>
      </c>
      <c r="M243" s="4">
        <f>1+'Port Returns'!P242</f>
        <v>0.95472328029863651</v>
      </c>
      <c r="O243" s="50"/>
      <c r="P243" s="2">
        <v>1970</v>
      </c>
      <c r="Q243" s="4">
        <f>1+'Port Returns'!R242</f>
        <v>0.94049685564709351</v>
      </c>
      <c r="R243" s="4">
        <f>1+'Port Returns'!S242</f>
        <v>0.95993309275543137</v>
      </c>
      <c r="S243" s="4">
        <f>1+'Port Returns'!T242</f>
        <v>0.95991604215940252</v>
      </c>
      <c r="T243" s="4">
        <f>1+'Port Returns'!U242</f>
        <v>0.96004545325612933</v>
      </c>
      <c r="U243" s="4">
        <f>1+'Port Returns'!V242</f>
        <v>0.95488842602799395</v>
      </c>
      <c r="V243" s="4">
        <f>1+'Port Returns'!W242</f>
        <v>0.95442355706442761</v>
      </c>
      <c r="W243" s="4">
        <f>1+'Port Returns'!X242</f>
        <v>0.95488842602799395</v>
      </c>
      <c r="X243" s="4">
        <f>1+'Port Returns'!Y242</f>
        <v>1</v>
      </c>
      <c r="Y243" s="4">
        <f>1+'Port Returns'!Z242</f>
        <v>0.95792233050724218</v>
      </c>
      <c r="Z243" s="4">
        <f>1+'Port Returns'!AA242</f>
        <v>0.95756779937614878</v>
      </c>
    </row>
    <row r="244" spans="1:26" x14ac:dyDescent="0.35">
      <c r="A244" s="2">
        <v>1970</v>
      </c>
      <c r="B244" s="1">
        <v>2</v>
      </c>
      <c r="C244" s="4">
        <f>1+'Port Returns'!F243</f>
        <v>1.0965353022194613</v>
      </c>
      <c r="D244" s="4">
        <f>1+'Port Returns'!G243</f>
        <v>1.1055036059513987</v>
      </c>
      <c r="E244" s="4">
        <f>1+'Port Returns'!H243</f>
        <v>1.1095248571784571</v>
      </c>
      <c r="F244" s="4">
        <f>1+'Port Returns'!I243</f>
        <v>1.1102426327265951</v>
      </c>
      <c r="G244" s="4">
        <f>1+'Port Returns'!J243</f>
        <v>1.1053316341578778</v>
      </c>
      <c r="H244" s="4">
        <f>1+'Port Returns'!K243</f>
        <v>1.1032017168571024</v>
      </c>
      <c r="I244" s="4">
        <f>1+'Port Returns'!L243</f>
        <v>1.1053316341578778</v>
      </c>
      <c r="J244" s="4">
        <f>1+'Port Returns'!M243</f>
        <v>1</v>
      </c>
      <c r="K244" s="4">
        <f>1+'Port Returns'!N243</f>
        <v>1.1009777569210153</v>
      </c>
      <c r="L244" s="4">
        <f>1+'Port Returns'!O243</f>
        <v>1</v>
      </c>
      <c r="M244" s="4">
        <f>1+'Port Returns'!P243</f>
        <v>1.1061661493192194</v>
      </c>
      <c r="O244" s="50"/>
      <c r="P244" s="2">
        <v>1970</v>
      </c>
      <c r="Q244" s="4">
        <f>1+'Port Returns'!R243</f>
        <v>1.1027057903096436</v>
      </c>
      <c r="R244" s="4">
        <f>1+'Port Returns'!S243</f>
        <v>1.1131499503688773</v>
      </c>
      <c r="S244" s="4">
        <f>1+'Port Returns'!T243</f>
        <v>1.1178652634381254</v>
      </c>
      <c r="T244" s="4">
        <f>1+'Port Returns'!U243</f>
        <v>1.1180532187622643</v>
      </c>
      <c r="U244" s="4">
        <f>1+'Port Returns'!V243</f>
        <v>1.1139067918110412</v>
      </c>
      <c r="V244" s="4">
        <f>1+'Port Returns'!W243</f>
        <v>1.1115860461568927</v>
      </c>
      <c r="W244" s="4">
        <f>1+'Port Returns'!X243</f>
        <v>1.1139067918110412</v>
      </c>
      <c r="X244" s="4">
        <f>1+'Port Returns'!Y243</f>
        <v>1</v>
      </c>
      <c r="Y244" s="4">
        <f>1+'Port Returns'!Z243</f>
        <v>1.1100989201892748</v>
      </c>
      <c r="Z244" s="4">
        <f>1+'Port Returns'!AA243</f>
        <v>1.1152773316157738</v>
      </c>
    </row>
    <row r="245" spans="1:26" x14ac:dyDescent="0.35">
      <c r="A245" s="2">
        <v>1970</v>
      </c>
      <c r="B245" s="1">
        <v>3</v>
      </c>
      <c r="C245" s="4">
        <f>1+'Port Returns'!F244</f>
        <v>1.0332522279081704</v>
      </c>
      <c r="D245" s="4">
        <f>1+'Port Returns'!G244</f>
        <v>1.0307017051910814</v>
      </c>
      <c r="E245" s="4">
        <f>1+'Port Returns'!H244</f>
        <v>1.0320049877223121</v>
      </c>
      <c r="F245" s="4">
        <f>1+'Port Returns'!I244</f>
        <v>1.0327445449094368</v>
      </c>
      <c r="G245" s="4">
        <f>1+'Port Returns'!J244</f>
        <v>1.0318939383252859</v>
      </c>
      <c r="H245" s="4">
        <f>1+'Port Returns'!K244</f>
        <v>1.0327630534710919</v>
      </c>
      <c r="I245" s="4">
        <f>1+'Port Returns'!L244</f>
        <v>1.0318939383252859</v>
      </c>
      <c r="J245" s="4">
        <f>1+'Port Returns'!M244</f>
        <v>1</v>
      </c>
      <c r="K245" s="4">
        <f>1+'Port Returns'!N244</f>
        <v>1.0305849030946919</v>
      </c>
      <c r="L245" s="4">
        <f>1+'Port Returns'!O244</f>
        <v>1</v>
      </c>
      <c r="M245" s="4">
        <f>1+'Port Returns'!P244</f>
        <v>1.0258541618683537</v>
      </c>
      <c r="O245" s="50"/>
      <c r="P245" s="2">
        <v>1970</v>
      </c>
      <c r="Q245" s="4">
        <f>1+'Port Returns'!R244</f>
        <v>1.045637751021578</v>
      </c>
      <c r="R245" s="4">
        <f>1+'Port Returns'!S244</f>
        <v>1.0363899817678888</v>
      </c>
      <c r="S245" s="4">
        <f>1+'Port Returns'!T244</f>
        <v>1.0371241360762118</v>
      </c>
      <c r="T245" s="4">
        <f>1+'Port Returns'!U244</f>
        <v>1.0376690810426648</v>
      </c>
      <c r="U245" s="4">
        <f>1+'Port Returns'!V244</f>
        <v>1.038041540622981</v>
      </c>
      <c r="V245" s="4">
        <f>1+'Port Returns'!W244</f>
        <v>1.0390669550036775</v>
      </c>
      <c r="W245" s="4">
        <f>1+'Port Returns'!X244</f>
        <v>1.038041540622981</v>
      </c>
      <c r="X245" s="4">
        <f>1+'Port Returns'!Y244</f>
        <v>1</v>
      </c>
      <c r="Y245" s="4">
        <f>1+'Port Returns'!Z244</f>
        <v>1.0363812898916582</v>
      </c>
      <c r="Z245" s="4">
        <f>1+'Port Returns'!AA244</f>
        <v>1.0314308632592264</v>
      </c>
    </row>
    <row r="246" spans="1:26" x14ac:dyDescent="0.35">
      <c r="A246" s="2">
        <v>1970</v>
      </c>
      <c r="B246" s="1">
        <v>4</v>
      </c>
      <c r="C246" s="4">
        <f>1+'Port Returns'!F245</f>
        <v>0.91450585088121106</v>
      </c>
      <c r="D246" s="4">
        <f>1+'Port Returns'!G245</f>
        <v>0.92438633756383481</v>
      </c>
      <c r="E246" s="4">
        <f>1+'Port Returns'!H245</f>
        <v>0.92295016458232693</v>
      </c>
      <c r="F246" s="4">
        <f>1+'Port Returns'!I245</f>
        <v>0.92147610522141343</v>
      </c>
      <c r="G246" s="4">
        <f>1+'Port Returns'!J245</f>
        <v>0.92159992111278</v>
      </c>
      <c r="H246" s="4">
        <f>1+'Port Returns'!K245</f>
        <v>0.92140911507502643</v>
      </c>
      <c r="I246" s="4">
        <f>1+'Port Returns'!L245</f>
        <v>0.92159992111278</v>
      </c>
      <c r="J246" s="4">
        <f>1+'Port Returns'!M245</f>
        <v>1</v>
      </c>
      <c r="K246" s="4">
        <f>1+'Port Returns'!N245</f>
        <v>0.92999850375561766</v>
      </c>
      <c r="L246" s="4">
        <f>1+'Port Returns'!O245</f>
        <v>1</v>
      </c>
      <c r="M246" s="4">
        <f>1+'Port Returns'!P245</f>
        <v>0.92856748142124401</v>
      </c>
      <c r="O246" s="50"/>
      <c r="P246" s="2">
        <v>1970</v>
      </c>
      <c r="Q246" s="4">
        <f>1+'Port Returns'!R245</f>
        <v>0.9161683206918525</v>
      </c>
      <c r="R246" s="4">
        <f>1+'Port Returns'!S245</f>
        <v>0.92811084049470094</v>
      </c>
      <c r="S246" s="4">
        <f>1+'Port Returns'!T245</f>
        <v>0.92664666507899596</v>
      </c>
      <c r="T246" s="4">
        <f>1+'Port Returns'!U245</f>
        <v>0.92554100092561709</v>
      </c>
      <c r="U246" s="4">
        <f>1+'Port Returns'!V245</f>
        <v>0.92453837788276838</v>
      </c>
      <c r="V246" s="4">
        <f>1+'Port Returns'!W245</f>
        <v>0.92444173408921826</v>
      </c>
      <c r="W246" s="4">
        <f>1+'Port Returns'!X245</f>
        <v>0.92453837788276838</v>
      </c>
      <c r="X246" s="4">
        <f>1+'Port Returns'!Y245</f>
        <v>1</v>
      </c>
      <c r="Y246" s="4">
        <f>1+'Port Returns'!Z245</f>
        <v>0.93332254868996012</v>
      </c>
      <c r="Z246" s="4">
        <f>1+'Port Returns'!AA245</f>
        <v>0.93126927971325646</v>
      </c>
    </row>
    <row r="247" spans="1:26" x14ac:dyDescent="0.35">
      <c r="A247" s="2">
        <v>1970</v>
      </c>
      <c r="B247" s="1">
        <v>5</v>
      </c>
      <c r="C247" s="4">
        <f>1+'Port Returns'!F246</f>
        <v>0.92541098101669617</v>
      </c>
      <c r="D247" s="4">
        <f>1+'Port Returns'!G246</f>
        <v>0.93016028668177397</v>
      </c>
      <c r="E247" s="4">
        <f>1+'Port Returns'!H246</f>
        <v>0.93034043574433378</v>
      </c>
      <c r="F247" s="4">
        <f>1+'Port Returns'!I246</f>
        <v>0.93180245800370121</v>
      </c>
      <c r="G247" s="4">
        <f>1+'Port Returns'!J246</f>
        <v>0.92695672807944418</v>
      </c>
      <c r="H247" s="4">
        <f>1+'Port Returns'!K246</f>
        <v>0.92543795270386453</v>
      </c>
      <c r="I247" s="4">
        <f>1+'Port Returns'!L246</f>
        <v>0.92695672807944418</v>
      </c>
      <c r="J247" s="4">
        <f>1+'Port Returns'!M246</f>
        <v>1</v>
      </c>
      <c r="K247" s="4">
        <f>1+'Port Returns'!N246</f>
        <v>0.92154180462234969</v>
      </c>
      <c r="L247" s="4">
        <f>1+'Port Returns'!O246</f>
        <v>1</v>
      </c>
      <c r="M247" s="4">
        <f>1+'Port Returns'!P246</f>
        <v>0.93146219819623888</v>
      </c>
      <c r="O247" s="50"/>
      <c r="P247" s="2">
        <v>1970</v>
      </c>
      <c r="Q247" s="4">
        <f>1+'Port Returns'!R246</f>
        <v>0.93266339357446149</v>
      </c>
      <c r="R247" s="4">
        <f>1+'Port Returns'!S246</f>
        <v>0.93861243067883271</v>
      </c>
      <c r="S247" s="4">
        <f>1+'Port Returns'!T246</f>
        <v>0.93940771997791339</v>
      </c>
      <c r="T247" s="4">
        <f>1+'Port Returns'!U246</f>
        <v>0.94017719439981495</v>
      </c>
      <c r="U247" s="4">
        <f>1+'Port Returns'!V246</f>
        <v>0.93636703726203541</v>
      </c>
      <c r="V247" s="4">
        <f>1+'Port Returns'!W246</f>
        <v>0.9347667092072377</v>
      </c>
      <c r="W247" s="4">
        <f>1+'Port Returns'!X246</f>
        <v>0.93636703726203541</v>
      </c>
      <c r="X247" s="4">
        <f>1+'Port Returns'!Y246</f>
        <v>1</v>
      </c>
      <c r="Y247" s="4">
        <f>1+'Port Returns'!Z246</f>
        <v>0.93219107038793825</v>
      </c>
      <c r="Z247" s="4">
        <f>1+'Port Returns'!AA246</f>
        <v>0.94138565319698286</v>
      </c>
    </row>
    <row r="248" spans="1:26" x14ac:dyDescent="0.35">
      <c r="A248" s="2">
        <v>1970</v>
      </c>
      <c r="B248" s="1">
        <v>6</v>
      </c>
      <c r="C248" s="4">
        <f>1+'Port Returns'!F247</f>
        <v>0.82351582683473734</v>
      </c>
      <c r="D248" s="4">
        <f>1+'Port Returns'!G247</f>
        <v>0.92168694710113508</v>
      </c>
      <c r="E248" s="4">
        <f>1+'Port Returns'!H247</f>
        <v>0.92524989308537087</v>
      </c>
      <c r="F248" s="4">
        <f>1+'Port Returns'!I247</f>
        <v>0.92807729863916033</v>
      </c>
      <c r="G248" s="4">
        <f>1+'Port Returns'!J247</f>
        <v>0.91125254576748116</v>
      </c>
      <c r="H248" s="4">
        <f>1+'Port Returns'!K247</f>
        <v>0.9066745706535696</v>
      </c>
      <c r="I248" s="4">
        <f>1+'Port Returns'!L247</f>
        <v>0.91125254576748116</v>
      </c>
      <c r="J248" s="4">
        <f>1+'Port Returns'!M247</f>
        <v>1</v>
      </c>
      <c r="K248" s="4">
        <f>1+'Port Returns'!N247</f>
        <v>0.91858235897095875</v>
      </c>
      <c r="L248" s="4">
        <f>1+'Port Returns'!O247</f>
        <v>1</v>
      </c>
      <c r="M248" s="4">
        <f>1+'Port Returns'!P247</f>
        <v>0.92481099884529749</v>
      </c>
      <c r="O248" s="50"/>
      <c r="P248" s="2">
        <v>1970</v>
      </c>
      <c r="Q248" s="4">
        <f>1+'Port Returns'!R247</f>
        <v>0.84183403915197608</v>
      </c>
      <c r="R248" s="4">
        <f>1+'Port Returns'!S247</f>
        <v>0.92878322989629059</v>
      </c>
      <c r="S248" s="4">
        <f>1+'Port Returns'!T247</f>
        <v>0.93161804581369501</v>
      </c>
      <c r="T248" s="4">
        <f>1+'Port Returns'!U247</f>
        <v>0.93416293890879665</v>
      </c>
      <c r="U248" s="4">
        <f>1+'Port Returns'!V247</f>
        <v>0.91907220525151456</v>
      </c>
      <c r="V248" s="4">
        <f>1+'Port Returns'!W247</f>
        <v>0.91479900420764448</v>
      </c>
      <c r="W248" s="4">
        <f>1+'Port Returns'!X247</f>
        <v>0.91907220525151456</v>
      </c>
      <c r="X248" s="4">
        <f>1+'Port Returns'!Y247</f>
        <v>1</v>
      </c>
      <c r="Y248" s="4">
        <f>1+'Port Returns'!Z247</f>
        <v>0.92617486914176661</v>
      </c>
      <c r="Z248" s="4">
        <f>1+'Port Returns'!AA247</f>
        <v>0.93161571615072614</v>
      </c>
    </row>
    <row r="249" spans="1:26" x14ac:dyDescent="0.35">
      <c r="A249" s="2">
        <v>1970</v>
      </c>
      <c r="B249" s="1">
        <v>7</v>
      </c>
      <c r="C249" s="4">
        <f>1+'Port Returns'!F248</f>
        <v>1.1106133842260966</v>
      </c>
      <c r="D249" s="4">
        <f>1+'Port Returns'!G248</f>
        <v>1.1010869908921457</v>
      </c>
      <c r="E249" s="4">
        <f>1+'Port Returns'!H248</f>
        <v>1.1035857192070009</v>
      </c>
      <c r="F249" s="4">
        <f>1+'Port Returns'!I248</f>
        <v>1.1073509608158667</v>
      </c>
      <c r="G249" s="4">
        <f>1+'Port Returns'!J248</f>
        <v>1.1024647279412523</v>
      </c>
      <c r="H249" s="4">
        <f>1+'Port Returns'!K248</f>
        <v>1.1024689135657979</v>
      </c>
      <c r="I249" s="4">
        <f>1+'Port Returns'!L248</f>
        <v>1.1024647279412523</v>
      </c>
      <c r="J249" s="4">
        <f>1+'Port Returns'!M248</f>
        <v>1</v>
      </c>
      <c r="K249" s="4">
        <f>1+'Port Returns'!N248</f>
        <v>1.0891062003737895</v>
      </c>
      <c r="L249" s="4">
        <f>1+'Port Returns'!O248</f>
        <v>1</v>
      </c>
      <c r="M249" s="4">
        <f>1+'Port Returns'!P248</f>
        <v>1.092854809018212</v>
      </c>
      <c r="O249" s="50"/>
      <c r="P249" s="2">
        <v>1970</v>
      </c>
      <c r="Q249" s="4">
        <f>1+'Port Returns'!R248</f>
        <v>1.1125153895034181</v>
      </c>
      <c r="R249" s="4">
        <f>1+'Port Returns'!S248</f>
        <v>1.1051184701489021</v>
      </c>
      <c r="S249" s="4">
        <f>1+'Port Returns'!T248</f>
        <v>1.1078531044222493</v>
      </c>
      <c r="T249" s="4">
        <f>1+'Port Returns'!U248</f>
        <v>1.1118978686585652</v>
      </c>
      <c r="U249" s="4">
        <f>1+'Port Returns'!V248</f>
        <v>1.1056930069906552</v>
      </c>
      <c r="V249" s="4">
        <f>1+'Port Returns'!W248</f>
        <v>1.1057246708617257</v>
      </c>
      <c r="W249" s="4">
        <f>1+'Port Returns'!X248</f>
        <v>1.1056930069906552</v>
      </c>
      <c r="X249" s="4">
        <f>1+'Port Returns'!Y248</f>
        <v>1</v>
      </c>
      <c r="Y249" s="4">
        <f>1+'Port Returns'!Z248</f>
        <v>1.0930556358588239</v>
      </c>
      <c r="Z249" s="4">
        <f>1+'Port Returns'!AA248</f>
        <v>1.0962049466988479</v>
      </c>
    </row>
    <row r="250" spans="1:26" x14ac:dyDescent="0.35">
      <c r="A250" s="2">
        <v>1970</v>
      </c>
      <c r="B250" s="1">
        <v>8</v>
      </c>
      <c r="C250" s="4">
        <f>1+'Port Returns'!F249</f>
        <v>1.0461938710404519</v>
      </c>
      <c r="D250" s="4">
        <f>1+'Port Returns'!G249</f>
        <v>1.0524241756830413</v>
      </c>
      <c r="E250" s="4">
        <f>1+'Port Returns'!H249</f>
        <v>1.054665499327593</v>
      </c>
      <c r="F250" s="4">
        <f>1+'Port Returns'!I249</f>
        <v>1.056063739481929</v>
      </c>
      <c r="G250" s="4">
        <f>1+'Port Returns'!J249</f>
        <v>1.0489935817178966</v>
      </c>
      <c r="H250" s="4">
        <f>1+'Port Returns'!K249</f>
        <v>1.0475711077012246</v>
      </c>
      <c r="I250" s="4">
        <f>1+'Port Returns'!L249</f>
        <v>1.0489935817178966</v>
      </c>
      <c r="J250" s="4">
        <f>1+'Port Returns'!M249</f>
        <v>1</v>
      </c>
      <c r="K250" s="4">
        <f>1+'Port Returns'!N249</f>
        <v>1.046590124615195</v>
      </c>
      <c r="L250" s="4">
        <f>1+'Port Returns'!O249</f>
        <v>1</v>
      </c>
      <c r="M250" s="4">
        <f>1+'Port Returns'!P249</f>
        <v>1.0528089058640058</v>
      </c>
      <c r="O250" s="50"/>
      <c r="P250" s="2">
        <v>1970</v>
      </c>
      <c r="Q250" s="4">
        <f>1+'Port Returns'!R249</f>
        <v>1.0536586630865128</v>
      </c>
      <c r="R250" s="4">
        <f>1+'Port Returns'!S249</f>
        <v>1.0625404171275659</v>
      </c>
      <c r="S250" s="4">
        <f>1+'Port Returns'!T249</f>
        <v>1.0636597316840317</v>
      </c>
      <c r="T250" s="4">
        <f>1+'Port Returns'!U249</f>
        <v>1.063942495222419</v>
      </c>
      <c r="U250" s="4">
        <f>1+'Port Returns'!V249</f>
        <v>1.0598107958267802</v>
      </c>
      <c r="V250" s="4">
        <f>1+'Port Returns'!W249</f>
        <v>1.0585048305516342</v>
      </c>
      <c r="W250" s="4">
        <f>1+'Port Returns'!X249</f>
        <v>1.0598107958267802</v>
      </c>
      <c r="X250" s="4">
        <f>1+'Port Returns'!Y249</f>
        <v>1</v>
      </c>
      <c r="Y250" s="4">
        <f>1+'Port Returns'!Z249</f>
        <v>1.0588686523205035</v>
      </c>
      <c r="Z250" s="4">
        <f>1+'Port Returns'!AA249</f>
        <v>1.0649667600516577</v>
      </c>
    </row>
    <row r="251" spans="1:26" x14ac:dyDescent="0.35">
      <c r="A251" s="2">
        <v>1970</v>
      </c>
      <c r="B251" s="1">
        <v>9</v>
      </c>
      <c r="C251" s="4">
        <f>1+'Port Returns'!F250</f>
        <v>0.97914812190857103</v>
      </c>
      <c r="D251" s="4">
        <f>1+'Port Returns'!G250</f>
        <v>0.97993748282042503</v>
      </c>
      <c r="E251" s="4">
        <f>1+'Port Returns'!H250</f>
        <v>0.97820538160065129</v>
      </c>
      <c r="F251" s="4">
        <f>1+'Port Returns'!I250</f>
        <v>0.97879348577039038</v>
      </c>
      <c r="G251" s="4">
        <f>1+'Port Returns'!J250</f>
        <v>0.9777534325197661</v>
      </c>
      <c r="H251" s="4">
        <f>1+'Port Returns'!K250</f>
        <v>0.97793449873679839</v>
      </c>
      <c r="I251" s="4">
        <f>1+'Port Returns'!L250</f>
        <v>0.9777534325197661</v>
      </c>
      <c r="J251" s="4">
        <f>1+'Port Returns'!M250</f>
        <v>1</v>
      </c>
      <c r="K251" s="4">
        <f>1+'Port Returns'!N250</f>
        <v>0.97964773585822673</v>
      </c>
      <c r="L251" s="4">
        <f>1+'Port Returns'!O250</f>
        <v>1</v>
      </c>
      <c r="M251" s="4">
        <f>1+'Port Returns'!P250</f>
        <v>0.97794929151335308</v>
      </c>
      <c r="O251" s="50"/>
      <c r="P251" s="2">
        <v>1970</v>
      </c>
      <c r="Q251" s="4">
        <f>1+'Port Returns'!R250</f>
        <v>0.99356503373952887</v>
      </c>
      <c r="R251" s="4">
        <f>1+'Port Returns'!S250</f>
        <v>0.98640887248053211</v>
      </c>
      <c r="S251" s="4">
        <f>1+'Port Returns'!T250</f>
        <v>0.9846493177657909</v>
      </c>
      <c r="T251" s="4">
        <f>1+'Port Returns'!U250</f>
        <v>0.98536094412253117</v>
      </c>
      <c r="U251" s="4">
        <f>1+'Port Returns'!V250</f>
        <v>0.98492331892108498</v>
      </c>
      <c r="V251" s="4">
        <f>1+'Port Returns'!W250</f>
        <v>0.98513062106418614</v>
      </c>
      <c r="W251" s="4">
        <f>1+'Port Returns'!X250</f>
        <v>0.98492331892108498</v>
      </c>
      <c r="X251" s="4">
        <f>1+'Port Returns'!Y250</f>
        <v>1</v>
      </c>
      <c r="Y251" s="4">
        <f>1+'Port Returns'!Z250</f>
        <v>0.98602325776998245</v>
      </c>
      <c r="Z251" s="4">
        <f>1+'Port Returns'!AA250</f>
        <v>0.98382927315238766</v>
      </c>
    </row>
    <row r="252" spans="1:26" x14ac:dyDescent="0.35">
      <c r="A252" s="2">
        <v>1970</v>
      </c>
      <c r="B252" s="1">
        <v>10</v>
      </c>
      <c r="C252" s="4">
        <f>1+'Port Returns'!F251</f>
        <v>0.98199436945514551</v>
      </c>
      <c r="D252" s="4">
        <f>1+'Port Returns'!G251</f>
        <v>0.98517026567747934</v>
      </c>
      <c r="E252" s="4">
        <f>1+'Port Returns'!H251</f>
        <v>0.98560136628256334</v>
      </c>
      <c r="F252" s="4">
        <f>1+'Port Returns'!I251</f>
        <v>0.9842569757182098</v>
      </c>
      <c r="G252" s="4">
        <f>1+'Port Returns'!J251</f>
        <v>0.98664841174521822</v>
      </c>
      <c r="H252" s="4">
        <f>1+'Port Returns'!K251</f>
        <v>0.98744325534915145</v>
      </c>
      <c r="I252" s="4">
        <f>1+'Port Returns'!L251</f>
        <v>0.98664841174521822</v>
      </c>
      <c r="J252" s="4">
        <f>1+'Port Returns'!M251</f>
        <v>1</v>
      </c>
      <c r="K252" s="4">
        <f>1+'Port Returns'!N251</f>
        <v>0.98214559282827263</v>
      </c>
      <c r="L252" s="4">
        <f>1+'Port Returns'!O251</f>
        <v>1</v>
      </c>
      <c r="M252" s="4">
        <f>1+'Port Returns'!P251</f>
        <v>0.98447516101411869</v>
      </c>
      <c r="O252" s="50"/>
      <c r="P252" s="2">
        <v>1970</v>
      </c>
      <c r="Q252" s="4">
        <f>1+'Port Returns'!R251</f>
        <v>0.98371058293931868</v>
      </c>
      <c r="R252" s="4">
        <f>1+'Port Returns'!S251</f>
        <v>0.98883359954576444</v>
      </c>
      <c r="S252" s="4">
        <f>1+'Port Returns'!T251</f>
        <v>0.98948274492224564</v>
      </c>
      <c r="T252" s="4">
        <f>1+'Port Returns'!U251</f>
        <v>0.98835832215796948</v>
      </c>
      <c r="U252" s="4">
        <f>1+'Port Returns'!V251</f>
        <v>0.98958458528955218</v>
      </c>
      <c r="V252" s="4">
        <f>1+'Port Returns'!W251</f>
        <v>0.99040253220991392</v>
      </c>
      <c r="W252" s="4">
        <f>1+'Port Returns'!X251</f>
        <v>0.98958458528955218</v>
      </c>
      <c r="X252" s="4">
        <f>1+'Port Returns'!Y251</f>
        <v>1</v>
      </c>
      <c r="Y252" s="4">
        <f>1+'Port Returns'!Z251</f>
        <v>0.98583426592317702</v>
      </c>
      <c r="Z252" s="4">
        <f>1+'Port Returns'!AA251</f>
        <v>0.98755804395267122</v>
      </c>
    </row>
    <row r="253" spans="1:26" x14ac:dyDescent="0.35">
      <c r="A253" s="2">
        <v>1970</v>
      </c>
      <c r="B253" s="1">
        <v>11</v>
      </c>
      <c r="C253" s="4">
        <f>1+'Port Returns'!F252</f>
        <v>1.1168449908675542</v>
      </c>
      <c r="D253" s="4">
        <f>1+'Port Returns'!G252</f>
        <v>1.0989038104241058</v>
      </c>
      <c r="E253" s="4">
        <f>1+'Port Returns'!H252</f>
        <v>1.0988261325748838</v>
      </c>
      <c r="F253" s="4">
        <f>1+'Port Returns'!I252</f>
        <v>1.0985441390480943</v>
      </c>
      <c r="G253" s="4">
        <f>1+'Port Returns'!J252</f>
        <v>1.1018036636287893</v>
      </c>
      <c r="H253" s="4">
        <f>1+'Port Returns'!K252</f>
        <v>1.1024735954571698</v>
      </c>
      <c r="I253" s="4">
        <f>1+'Port Returns'!L252</f>
        <v>1.1018036636287893</v>
      </c>
      <c r="J253" s="4">
        <f>1+'Port Returns'!M252</f>
        <v>1</v>
      </c>
      <c r="K253" s="4">
        <f>1+'Port Returns'!N252</f>
        <v>1.0935104336529902</v>
      </c>
      <c r="L253" s="4">
        <f>1+'Port Returns'!O252</f>
        <v>1</v>
      </c>
      <c r="M253" s="4">
        <f>1+'Port Returns'!P252</f>
        <v>1.1006192159420307</v>
      </c>
      <c r="O253" s="50"/>
      <c r="P253" s="2">
        <v>1970</v>
      </c>
      <c r="Q253" s="4">
        <f>1+'Port Returns'!R252</f>
        <v>1.1240195313104806</v>
      </c>
      <c r="R253" s="4">
        <f>1+'Port Returns'!S252</f>
        <v>1.1081810779587524</v>
      </c>
      <c r="S253" s="4">
        <f>1+'Port Returns'!T252</f>
        <v>1.1079972350467231</v>
      </c>
      <c r="T253" s="4">
        <f>1+'Port Returns'!U252</f>
        <v>1.1065596564085636</v>
      </c>
      <c r="U253" s="4">
        <f>1+'Port Returns'!V252</f>
        <v>1.111888041476875</v>
      </c>
      <c r="V253" s="4">
        <f>1+'Port Returns'!W252</f>
        <v>1.1126982269521994</v>
      </c>
      <c r="W253" s="4">
        <f>1+'Port Returns'!X252</f>
        <v>1.111888041476875</v>
      </c>
      <c r="X253" s="4">
        <f>1+'Port Returns'!Y252</f>
        <v>1</v>
      </c>
      <c r="Y253" s="4">
        <f>1+'Port Returns'!Z252</f>
        <v>1.1050612683306107</v>
      </c>
      <c r="Z253" s="4">
        <f>1+'Port Returns'!AA252</f>
        <v>1.1117853812994445</v>
      </c>
    </row>
    <row r="254" spans="1:26" x14ac:dyDescent="0.35">
      <c r="A254" s="2">
        <v>1970</v>
      </c>
      <c r="B254" s="1">
        <v>12</v>
      </c>
      <c r="C254" s="4">
        <f>1+'Port Returns'!F253</f>
        <v>1.1189580606681022</v>
      </c>
      <c r="D254" s="4">
        <f>1+'Port Returns'!G253</f>
        <v>1.0647287889099917</v>
      </c>
      <c r="E254" s="4">
        <f>1+'Port Returns'!H253</f>
        <v>1.0634977924137492</v>
      </c>
      <c r="F254" s="4">
        <f>1+'Port Returns'!I253</f>
        <v>1.0591531910035612</v>
      </c>
      <c r="G254" s="4">
        <f>1+'Port Returns'!J253</f>
        <v>1.0726460906068274</v>
      </c>
      <c r="H254" s="4">
        <f>1+'Port Returns'!K253</f>
        <v>1.0755910188774571</v>
      </c>
      <c r="I254" s="4">
        <f>1+'Port Returns'!L253</f>
        <v>1.0726460906068274</v>
      </c>
      <c r="J254" s="4">
        <f>1+'Port Returns'!M253</f>
        <v>1</v>
      </c>
      <c r="K254" s="4">
        <f>1+'Port Returns'!N253</f>
        <v>1.0824589098551958</v>
      </c>
      <c r="L254" s="4">
        <f>1+'Port Returns'!O253</f>
        <v>1</v>
      </c>
      <c r="M254" s="4">
        <f>1+'Port Returns'!P253</f>
        <v>1.0656255562854944</v>
      </c>
      <c r="O254" s="50"/>
      <c r="P254" s="2">
        <v>1970</v>
      </c>
      <c r="Q254" s="4">
        <f>1+'Port Returns'!R253</f>
        <v>1.1323568238336652</v>
      </c>
      <c r="R254" s="4">
        <f>1+'Port Returns'!S253</f>
        <v>1.0710119329528005</v>
      </c>
      <c r="S254" s="4">
        <f>1+'Port Returns'!T253</f>
        <v>1.0698406266500209</v>
      </c>
      <c r="T254" s="4">
        <f>1+'Port Returns'!U253</f>
        <v>1.0656323622300283</v>
      </c>
      <c r="U254" s="4">
        <f>1+'Port Returns'!V253</f>
        <v>1.0795087305562836</v>
      </c>
      <c r="V254" s="4">
        <f>1+'Port Returns'!W253</f>
        <v>1.0824241236618068</v>
      </c>
      <c r="W254" s="4">
        <f>1+'Port Returns'!X253</f>
        <v>1.0795087305562836</v>
      </c>
      <c r="X254" s="4">
        <f>1+'Port Returns'!Y253</f>
        <v>1</v>
      </c>
      <c r="Y254" s="4">
        <f>1+'Port Returns'!Z253</f>
        <v>1.0885550217047921</v>
      </c>
      <c r="Z254" s="4">
        <f>1+'Port Returns'!AA253</f>
        <v>1.071351405147501</v>
      </c>
    </row>
    <row r="255" spans="1:26" x14ac:dyDescent="0.35">
      <c r="A255" s="2">
        <v>1971</v>
      </c>
      <c r="B255" s="1">
        <v>1</v>
      </c>
      <c r="C255" s="4">
        <f>1+'Port Returns'!F254</f>
        <v>1.0189256598996932</v>
      </c>
      <c r="D255" s="4">
        <f>1+'Port Returns'!G254</f>
        <v>1.0235832162969118</v>
      </c>
      <c r="E255" s="4">
        <f>1+'Port Returns'!H254</f>
        <v>1.0230532244614716</v>
      </c>
      <c r="F255" s="4">
        <f>1+'Port Returns'!I254</f>
        <v>1.0215752798918216</v>
      </c>
      <c r="G255" s="4">
        <f>1+'Port Returns'!J254</f>
        <v>1.026494333187945</v>
      </c>
      <c r="H255" s="4">
        <f>1+'Port Returns'!K254</f>
        <v>1.0271157821344594</v>
      </c>
      <c r="I255" s="4">
        <f>1+'Port Returns'!L254</f>
        <v>1.026494333187945</v>
      </c>
      <c r="J255" s="4">
        <f>1+'Port Returns'!M254</f>
        <v>1</v>
      </c>
      <c r="K255" s="4">
        <f>1+'Port Returns'!N254</f>
        <v>1.026921888457484</v>
      </c>
      <c r="L255" s="4">
        <f>1+'Port Returns'!O254</f>
        <v>1</v>
      </c>
      <c r="M255" s="4">
        <f>1+'Port Returns'!P254</f>
        <v>1.0259925935361625</v>
      </c>
      <c r="O255" s="50"/>
      <c r="P255" s="2">
        <v>1971</v>
      </c>
      <c r="Q255" s="4">
        <f>1+'Port Returns'!R254</f>
        <v>1.0201915770763221</v>
      </c>
      <c r="R255" s="4">
        <f>1+'Port Returns'!S254</f>
        <v>1.0269328505172699</v>
      </c>
      <c r="S255" s="4">
        <f>1+'Port Returns'!T254</f>
        <v>1.0265698938674996</v>
      </c>
      <c r="T255" s="4">
        <f>1+'Port Returns'!U254</f>
        <v>1.0253357612216827</v>
      </c>
      <c r="U255" s="4">
        <f>1+'Port Returns'!V254</f>
        <v>1.0291810582839269</v>
      </c>
      <c r="V255" s="4">
        <f>1+'Port Returns'!W254</f>
        <v>1.0297970474894971</v>
      </c>
      <c r="W255" s="4">
        <f>1+'Port Returns'!X254</f>
        <v>1.0291810582839269</v>
      </c>
      <c r="X255" s="4">
        <f>1+'Port Returns'!Y254</f>
        <v>1</v>
      </c>
      <c r="Y255" s="4">
        <f>1+'Port Returns'!Z254</f>
        <v>1.0302478163625475</v>
      </c>
      <c r="Z255" s="4">
        <f>1+'Port Returns'!AA254</f>
        <v>1.0288246136577206</v>
      </c>
    </row>
    <row r="256" spans="1:26" x14ac:dyDescent="0.35">
      <c r="A256" s="2">
        <v>1971</v>
      </c>
      <c r="B256" s="1">
        <v>2</v>
      </c>
      <c r="C256" s="4">
        <f>1+'Port Returns'!F255</f>
        <v>0.95757894250829267</v>
      </c>
      <c r="D256" s="4">
        <f>1+'Port Returns'!G255</f>
        <v>0.96971512681577887</v>
      </c>
      <c r="E256" s="4">
        <f>1+'Port Returns'!H255</f>
        <v>0.96356566022396972</v>
      </c>
      <c r="F256" s="4">
        <f>1+'Port Returns'!I255</f>
        <v>0.9702684462874045</v>
      </c>
      <c r="G256" s="4">
        <f>1+'Port Returns'!J255</f>
        <v>0.96690246293418247</v>
      </c>
      <c r="H256" s="4">
        <f>1+'Port Returns'!K255</f>
        <v>0.96528784943950918</v>
      </c>
      <c r="I256" s="4">
        <f>1+'Port Returns'!L255</f>
        <v>0.96690246293418247</v>
      </c>
      <c r="J256" s="4">
        <f>1+'Port Returns'!M255</f>
        <v>1</v>
      </c>
      <c r="K256" s="4">
        <f>1+'Port Returns'!N255</f>
        <v>0.95544327183848987</v>
      </c>
      <c r="L256" s="4">
        <f>1+'Port Returns'!O255</f>
        <v>1</v>
      </c>
      <c r="M256" s="4">
        <f>1+'Port Returns'!P255</f>
        <v>0.96270899546783639</v>
      </c>
      <c r="O256" s="50"/>
      <c r="P256" s="2">
        <v>1971</v>
      </c>
      <c r="Q256" s="4">
        <f>1+'Port Returns'!R255</f>
        <v>0.96368292785812171</v>
      </c>
      <c r="R256" s="4">
        <f>1+'Port Returns'!S255</f>
        <v>0.97664209302202187</v>
      </c>
      <c r="S256" s="4">
        <f>1+'Port Returns'!T255</f>
        <v>0.97149827363938712</v>
      </c>
      <c r="T256" s="4">
        <f>1+'Port Returns'!U255</f>
        <v>0.97670404936427668</v>
      </c>
      <c r="U256" s="4">
        <f>1+'Port Returns'!V255</f>
        <v>0.97424433005924582</v>
      </c>
      <c r="V256" s="4">
        <f>1+'Port Returns'!W255</f>
        <v>0.97308871439948752</v>
      </c>
      <c r="W256" s="4">
        <f>1+'Port Returns'!X255</f>
        <v>0.97424433005924582</v>
      </c>
      <c r="X256" s="4">
        <f>1+'Port Returns'!Y255</f>
        <v>1</v>
      </c>
      <c r="Y256" s="4">
        <f>1+'Port Returns'!Z255</f>
        <v>0.96418584041110811</v>
      </c>
      <c r="Z256" s="4">
        <f>1+'Port Returns'!AA255</f>
        <v>0.97126178876406599</v>
      </c>
    </row>
    <row r="257" spans="1:26" x14ac:dyDescent="0.35">
      <c r="A257" s="2">
        <v>1971</v>
      </c>
      <c r="B257" s="1">
        <v>3</v>
      </c>
      <c r="C257" s="4">
        <f>1+'Port Returns'!F256</f>
        <v>1.0407472458014237</v>
      </c>
      <c r="D257" s="4">
        <f>1+'Port Returns'!G256</f>
        <v>1.0166195618693841</v>
      </c>
      <c r="E257" s="4">
        <f>1+'Port Returns'!H256</f>
        <v>1.0204014988777841</v>
      </c>
      <c r="F257" s="4">
        <f>1+'Port Returns'!I256</f>
        <v>1.0173113578186193</v>
      </c>
      <c r="G257" s="4">
        <f>1+'Port Returns'!J256</f>
        <v>1.0191995067816819</v>
      </c>
      <c r="H257" s="4">
        <f>1+'Port Returns'!K256</f>
        <v>1.0204772167378038</v>
      </c>
      <c r="I257" s="4">
        <f>1+'Port Returns'!L256</f>
        <v>1.0191995067816819</v>
      </c>
      <c r="J257" s="4">
        <f>1+'Port Returns'!M256</f>
        <v>1</v>
      </c>
      <c r="K257" s="4">
        <f>1+'Port Returns'!N256</f>
        <v>1.0236441487056105</v>
      </c>
      <c r="L257" s="4">
        <f>1+'Port Returns'!O256</f>
        <v>1</v>
      </c>
      <c r="M257" s="4">
        <f>1+'Port Returns'!P256</f>
        <v>1.0177482085439229</v>
      </c>
      <c r="O257" s="50"/>
      <c r="P257" s="2">
        <v>1971</v>
      </c>
      <c r="Q257" s="4">
        <f>1+'Port Returns'!R256</f>
        <v>1.0566796671811938</v>
      </c>
      <c r="R257" s="4">
        <f>1+'Port Returns'!S256</f>
        <v>1.0267044800889045</v>
      </c>
      <c r="S257" s="4">
        <f>1+'Port Returns'!T256</f>
        <v>1.0289681490258498</v>
      </c>
      <c r="T257" s="4">
        <f>1+'Port Returns'!U256</f>
        <v>1.0259096346787915</v>
      </c>
      <c r="U257" s="4">
        <f>1+'Port Returns'!V256</f>
        <v>1.0302763558869665</v>
      </c>
      <c r="V257" s="4">
        <f>1+'Port Returns'!W256</f>
        <v>1.0314149121226615</v>
      </c>
      <c r="W257" s="4">
        <f>1+'Port Returns'!X256</f>
        <v>1.0302763558869665</v>
      </c>
      <c r="X257" s="4">
        <f>1+'Port Returns'!Y256</f>
        <v>1</v>
      </c>
      <c r="Y257" s="4">
        <f>1+'Port Returns'!Z256</f>
        <v>1.034646619211842</v>
      </c>
      <c r="Z257" s="4">
        <f>1+'Port Returns'!AA256</f>
        <v>1.0280763505207398</v>
      </c>
    </row>
    <row r="258" spans="1:26" x14ac:dyDescent="0.35">
      <c r="A258" s="2">
        <v>1971</v>
      </c>
      <c r="B258" s="1">
        <v>4</v>
      </c>
      <c r="C258" s="4">
        <f>1+'Port Returns'!F257</f>
        <v>0.95362096763037452</v>
      </c>
      <c r="D258" s="4">
        <f>1+'Port Returns'!G257</f>
        <v>0.97094986021781404</v>
      </c>
      <c r="E258" s="4">
        <f>1+'Port Returns'!H257</f>
        <v>0.97166502707849178</v>
      </c>
      <c r="F258" s="4">
        <f>1+'Port Returns'!I257</f>
        <v>0.97092260476407788</v>
      </c>
      <c r="G258" s="4">
        <f>1+'Port Returns'!J257</f>
        <v>0.96890551023201421</v>
      </c>
      <c r="H258" s="4">
        <f>1+'Port Returns'!K257</f>
        <v>0.96787343826704142</v>
      </c>
      <c r="I258" s="4">
        <f>1+'Port Returns'!L257</f>
        <v>0.96890551023201421</v>
      </c>
      <c r="J258" s="4">
        <f>1+'Port Returns'!M257</f>
        <v>1</v>
      </c>
      <c r="K258" s="4">
        <f>1+'Port Returns'!N257</f>
        <v>0.97362807675215213</v>
      </c>
      <c r="L258" s="4">
        <f>1+'Port Returns'!O257</f>
        <v>1</v>
      </c>
      <c r="M258" s="4">
        <f>1+'Port Returns'!P257</f>
        <v>0.97497952665063836</v>
      </c>
      <c r="O258" s="50"/>
      <c r="P258" s="2">
        <v>1971</v>
      </c>
      <c r="Q258" s="4">
        <f>1+'Port Returns'!R257</f>
        <v>0.95504676262290789</v>
      </c>
      <c r="R258" s="4">
        <f>1+'Port Returns'!S257</f>
        <v>0.97401529351489446</v>
      </c>
      <c r="S258" s="4">
        <f>1+'Port Returns'!T257</f>
        <v>0.9749096063369872</v>
      </c>
      <c r="T258" s="4">
        <f>1+'Port Returns'!U257</f>
        <v>0.97437891632751705</v>
      </c>
      <c r="U258" s="4">
        <f>1+'Port Returns'!V257</f>
        <v>0.97133094568459222</v>
      </c>
      <c r="V258" s="4">
        <f>1+'Port Returns'!W257</f>
        <v>0.97032588485163307</v>
      </c>
      <c r="W258" s="4">
        <f>1+'Port Returns'!X257</f>
        <v>0.97133094568459222</v>
      </c>
      <c r="X258" s="4">
        <f>1+'Port Returns'!Y257</f>
        <v>1</v>
      </c>
      <c r="Y258" s="4">
        <f>1+'Port Returns'!Z257</f>
        <v>0.97671957660078679</v>
      </c>
      <c r="Z258" s="4">
        <f>1+'Port Returns'!AA257</f>
        <v>0.97747416391379693</v>
      </c>
    </row>
    <row r="259" spans="1:26" x14ac:dyDescent="0.35">
      <c r="A259" s="2">
        <v>1971</v>
      </c>
      <c r="B259" s="1">
        <v>5</v>
      </c>
      <c r="C259" s="4">
        <f>1+'Port Returns'!F258</f>
        <v>0.95478937396214669</v>
      </c>
      <c r="D259" s="4">
        <f>1+'Port Returns'!G258</f>
        <v>0.94641384819114638</v>
      </c>
      <c r="E259" s="4">
        <f>1+'Port Returns'!H258</f>
        <v>0.94457461419289301</v>
      </c>
      <c r="F259" s="4">
        <f>1+'Port Returns'!I258</f>
        <v>0.9483380823897567</v>
      </c>
      <c r="G259" s="4">
        <f>1+'Port Returns'!J258</f>
        <v>0.94309932249738493</v>
      </c>
      <c r="H259" s="4">
        <f>1+'Port Returns'!K258</f>
        <v>0.94273903438642792</v>
      </c>
      <c r="I259" s="4">
        <f>1+'Port Returns'!L258</f>
        <v>0.94309932249738493</v>
      </c>
      <c r="J259" s="4">
        <f>1+'Port Returns'!M258</f>
        <v>1</v>
      </c>
      <c r="K259" s="4">
        <f>1+'Port Returns'!N258</f>
        <v>0.93917886351536828</v>
      </c>
      <c r="L259" s="4">
        <f>1+'Port Returns'!O258</f>
        <v>1</v>
      </c>
      <c r="M259" s="4">
        <f>1+'Port Returns'!P258</f>
        <v>0.93868442485950299</v>
      </c>
      <c r="O259" s="50"/>
      <c r="P259" s="2">
        <v>1971</v>
      </c>
      <c r="Q259" s="4">
        <f>1+'Port Returns'!R258</f>
        <v>0.96104124458680384</v>
      </c>
      <c r="R259" s="4">
        <f>1+'Port Returns'!S258</f>
        <v>0.95415666178842329</v>
      </c>
      <c r="S259" s="4">
        <f>1+'Port Returns'!T258</f>
        <v>0.95323913405752525</v>
      </c>
      <c r="T259" s="4">
        <f>1+'Port Returns'!U258</f>
        <v>0.95584779038049716</v>
      </c>
      <c r="U259" s="4">
        <f>1+'Port Returns'!V258</f>
        <v>0.95168298388410044</v>
      </c>
      <c r="V259" s="4">
        <f>1+'Port Returns'!W258</f>
        <v>0.951597227559841</v>
      </c>
      <c r="W259" s="4">
        <f>1+'Port Returns'!X258</f>
        <v>0.95168298388410044</v>
      </c>
      <c r="X259" s="4">
        <f>1+'Port Returns'!Y258</f>
        <v>1</v>
      </c>
      <c r="Y259" s="4">
        <f>1+'Port Returns'!Z258</f>
        <v>0.94817631437387151</v>
      </c>
      <c r="Z259" s="4">
        <f>1+'Port Returns'!AA258</f>
        <v>0.94817886403853135</v>
      </c>
    </row>
    <row r="260" spans="1:26" x14ac:dyDescent="0.35">
      <c r="A260" s="2">
        <v>1971</v>
      </c>
      <c r="B260" s="1">
        <v>6</v>
      </c>
      <c r="C260" s="4">
        <f>1+'Port Returns'!F259</f>
        <v>1.098861720249146</v>
      </c>
      <c r="D260" s="4">
        <f>1+'Port Returns'!G259</f>
        <v>1.057651805655746</v>
      </c>
      <c r="E260" s="4">
        <f>1+'Port Returns'!H259</f>
        <v>1.0575875918440181</v>
      </c>
      <c r="F260" s="4">
        <f>1+'Port Returns'!I259</f>
        <v>1.0553694855949676</v>
      </c>
      <c r="G260" s="4">
        <f>1+'Port Returns'!J259</f>
        <v>1.0667059111137762</v>
      </c>
      <c r="H260" s="4">
        <f>1+'Port Returns'!K259</f>
        <v>1.0690857018444482</v>
      </c>
      <c r="I260" s="4">
        <f>1+'Port Returns'!L259</f>
        <v>1.0667059111137762</v>
      </c>
      <c r="J260" s="4">
        <f>1+'Port Returns'!M259</f>
        <v>1</v>
      </c>
      <c r="K260" s="4">
        <f>1+'Port Returns'!N259</f>
        <v>1.0631846702099781</v>
      </c>
      <c r="L260" s="4">
        <f>1+'Port Returns'!O259</f>
        <v>1</v>
      </c>
      <c r="M260" s="4">
        <f>1+'Port Returns'!P259</f>
        <v>1.057213791947722</v>
      </c>
      <c r="O260" s="50"/>
      <c r="P260" s="2">
        <v>1971</v>
      </c>
      <c r="Q260" s="4">
        <f>1+'Port Returns'!R259</f>
        <v>1.114248739501821</v>
      </c>
      <c r="R260" s="4">
        <f>1+'Port Returns'!S259</f>
        <v>1.0662813782339695</v>
      </c>
      <c r="S260" s="4">
        <f>1+'Port Returns'!T259</f>
        <v>1.0644698354722881</v>
      </c>
      <c r="T260" s="4">
        <f>1+'Port Returns'!U259</f>
        <v>1.0624190025799058</v>
      </c>
      <c r="U260" s="4">
        <f>1+'Port Returns'!V259</f>
        <v>1.0758079193190415</v>
      </c>
      <c r="V260" s="4">
        <f>1+'Port Returns'!W259</f>
        <v>1.0781309446892571</v>
      </c>
      <c r="W260" s="4">
        <f>1+'Port Returns'!X259</f>
        <v>1.0758079193190415</v>
      </c>
      <c r="X260" s="4">
        <f>1+'Port Returns'!Y259</f>
        <v>1</v>
      </c>
      <c r="Y260" s="4">
        <f>1+'Port Returns'!Z259</f>
        <v>1.0714722849987257</v>
      </c>
      <c r="Z260" s="4">
        <f>1+'Port Returns'!AA259</f>
        <v>1.0655547403764827</v>
      </c>
    </row>
    <row r="261" spans="1:26" x14ac:dyDescent="0.35">
      <c r="A261" s="2">
        <v>1971</v>
      </c>
      <c r="B261" s="1">
        <v>7</v>
      </c>
      <c r="C261" s="4">
        <f>1+'Port Returns'!F260</f>
        <v>0.97606955984505994</v>
      </c>
      <c r="D261" s="4">
        <f>1+'Port Returns'!G260</f>
        <v>0.97133246281042929</v>
      </c>
      <c r="E261" s="4">
        <f>1+'Port Returns'!H260</f>
        <v>0.97086668814751431</v>
      </c>
      <c r="F261" s="4">
        <f>1+'Port Returns'!I260</f>
        <v>0.97183471615526607</v>
      </c>
      <c r="G261" s="4">
        <f>1+'Port Returns'!J260</f>
        <v>0.96977839523035791</v>
      </c>
      <c r="H261" s="4">
        <f>1+'Port Returns'!K260</f>
        <v>0.96981658684252547</v>
      </c>
      <c r="I261" s="4">
        <f>1+'Port Returns'!L260</f>
        <v>0.96977839523035791</v>
      </c>
      <c r="J261" s="4">
        <f>1+'Port Returns'!M260</f>
        <v>1</v>
      </c>
      <c r="K261" s="4">
        <f>1+'Port Returns'!N260</f>
        <v>0.97637117179747235</v>
      </c>
      <c r="L261" s="4">
        <f>1+'Port Returns'!O260</f>
        <v>1</v>
      </c>
      <c r="M261" s="4">
        <f>1+'Port Returns'!P260</f>
        <v>0.97041494354802826</v>
      </c>
      <c r="O261" s="50"/>
      <c r="P261" s="2">
        <v>1971</v>
      </c>
      <c r="Q261" s="4">
        <f>1+'Port Returns'!R260</f>
        <v>0.97760864649496815</v>
      </c>
      <c r="R261" s="4">
        <f>1+'Port Returns'!S260</f>
        <v>0.97465566139096205</v>
      </c>
      <c r="S261" s="4">
        <f>1+'Port Returns'!T260</f>
        <v>0.97467288639380123</v>
      </c>
      <c r="T261" s="4">
        <f>1+'Port Returns'!U260</f>
        <v>0.97592193434710284</v>
      </c>
      <c r="U261" s="4">
        <f>1+'Port Returns'!V260</f>
        <v>0.97259421739662222</v>
      </c>
      <c r="V261" s="4">
        <f>1+'Port Returns'!W260</f>
        <v>0.97239910519947081</v>
      </c>
      <c r="W261" s="4">
        <f>1+'Port Returns'!X260</f>
        <v>0.97259421739662222</v>
      </c>
      <c r="X261" s="4">
        <f>1+'Port Returns'!Y260</f>
        <v>1</v>
      </c>
      <c r="Y261" s="4">
        <f>1+'Port Returns'!Z260</f>
        <v>0.97933458331934142</v>
      </c>
      <c r="Z261" s="4">
        <f>1+'Port Returns'!AA260</f>
        <v>0.97319706656615323</v>
      </c>
    </row>
    <row r="262" spans="1:26" x14ac:dyDescent="0.35">
      <c r="A262" s="2">
        <v>1971</v>
      </c>
      <c r="B262" s="1">
        <v>8</v>
      </c>
      <c r="C262" s="4">
        <f>1+'Port Returns'!F261</f>
        <v>0.94621383234239897</v>
      </c>
      <c r="D262" s="4">
        <f>1+'Port Returns'!G261</f>
        <v>0.96644579713998291</v>
      </c>
      <c r="E262" s="4">
        <f>1+'Port Returns'!H261</f>
        <v>0.96205855675638841</v>
      </c>
      <c r="F262" s="4">
        <f>1+'Port Returns'!I261</f>
        <v>0.96629912022777609</v>
      </c>
      <c r="G262" s="4">
        <f>1+'Port Returns'!J261</f>
        <v>0.96279481479903495</v>
      </c>
      <c r="H262" s="4">
        <f>1+'Port Returns'!K261</f>
        <v>0.96122759535868596</v>
      </c>
      <c r="I262" s="4">
        <f>1+'Port Returns'!L261</f>
        <v>0.96279481479903495</v>
      </c>
      <c r="J262" s="4">
        <f>1+'Port Returns'!M261</f>
        <v>1</v>
      </c>
      <c r="K262" s="4">
        <f>1+'Port Returns'!N261</f>
        <v>0.95979557513527558</v>
      </c>
      <c r="L262" s="4">
        <f>1+'Port Returns'!O261</f>
        <v>1</v>
      </c>
      <c r="M262" s="4">
        <f>1+'Port Returns'!P261</f>
        <v>0.96242412160589597</v>
      </c>
      <c r="O262" s="50"/>
      <c r="P262" s="2">
        <v>1971</v>
      </c>
      <c r="Q262" s="4">
        <f>1+'Port Returns'!R261</f>
        <v>0.95581183695444216</v>
      </c>
      <c r="R262" s="4">
        <f>1+'Port Returns'!S261</f>
        <v>0.97716074695771959</v>
      </c>
      <c r="S262" s="4">
        <f>1+'Port Returns'!T261</f>
        <v>0.97328409084887013</v>
      </c>
      <c r="T262" s="4">
        <f>1+'Port Returns'!U261</f>
        <v>0.9758104018034478</v>
      </c>
      <c r="U262" s="4">
        <f>1+'Port Returns'!V261</f>
        <v>0.97392695392621875</v>
      </c>
      <c r="V262" s="4">
        <f>1+'Port Returns'!W261</f>
        <v>0.97392897676082435</v>
      </c>
      <c r="W262" s="4">
        <f>1+'Port Returns'!X261</f>
        <v>0.97392695392621875</v>
      </c>
      <c r="X262" s="4">
        <f>1+'Port Returns'!Y261</f>
        <v>1</v>
      </c>
      <c r="Y262" s="4">
        <f>1+'Port Returns'!Z261</f>
        <v>0.97071085175430483</v>
      </c>
      <c r="Z262" s="4">
        <f>1+'Port Returns'!AA261</f>
        <v>0.97384416631318926</v>
      </c>
    </row>
    <row r="263" spans="1:26" x14ac:dyDescent="0.35">
      <c r="A263" s="2">
        <v>1971</v>
      </c>
      <c r="B263" s="1">
        <v>9</v>
      </c>
      <c r="C263" s="4">
        <f>1+'Port Returns'!F262</f>
        <v>0.97440096300816104</v>
      </c>
      <c r="D263" s="4">
        <f>1+'Port Returns'!G262</f>
        <v>0.97370060035442219</v>
      </c>
      <c r="E263" s="4">
        <f>1+'Port Returns'!H262</f>
        <v>0.97876040555152122</v>
      </c>
      <c r="F263" s="4">
        <f>1+'Port Returns'!I262</f>
        <v>0.97666480502208131</v>
      </c>
      <c r="G263" s="4">
        <f>1+'Port Returns'!J262</f>
        <v>0.97496835128520254</v>
      </c>
      <c r="H263" s="4">
        <f>1+'Port Returns'!K262</f>
        <v>0.97567940947499043</v>
      </c>
      <c r="I263" s="4">
        <f>1+'Port Returns'!L262</f>
        <v>0.97496835128520254</v>
      </c>
      <c r="J263" s="4">
        <f>1+'Port Returns'!M262</f>
        <v>1</v>
      </c>
      <c r="K263" s="4">
        <f>1+'Port Returns'!N262</f>
        <v>0.97400752557456372</v>
      </c>
      <c r="L263" s="4">
        <f>1+'Port Returns'!O262</f>
        <v>1</v>
      </c>
      <c r="M263" s="4">
        <f>1+'Port Returns'!P262</f>
        <v>0.9739572390160075</v>
      </c>
      <c r="O263" s="50"/>
      <c r="P263" s="2">
        <v>1971</v>
      </c>
      <c r="Q263" s="4">
        <f>1+'Port Returns'!R262</f>
        <v>0.98881340494415171</v>
      </c>
      <c r="R263" s="4">
        <f>1+'Port Returns'!S262</f>
        <v>0.98141297017735241</v>
      </c>
      <c r="S263" s="4">
        <f>1+'Port Returns'!T262</f>
        <v>0.98458043775894266</v>
      </c>
      <c r="T263" s="4">
        <f>1+'Port Returns'!U262</f>
        <v>0.98268417171681721</v>
      </c>
      <c r="U263" s="4">
        <f>1+'Port Returns'!V262</f>
        <v>0.98334487643219737</v>
      </c>
      <c r="V263" s="4">
        <f>1+'Port Returns'!W262</f>
        <v>0.98368719184507791</v>
      </c>
      <c r="W263" s="4">
        <f>1+'Port Returns'!X262</f>
        <v>0.98334487643219737</v>
      </c>
      <c r="X263" s="4">
        <f>1+'Port Returns'!Y262</f>
        <v>1</v>
      </c>
      <c r="Y263" s="4">
        <f>1+'Port Returns'!Z262</f>
        <v>0.98217833336404614</v>
      </c>
      <c r="Z263" s="4">
        <f>1+'Port Returns'!AA262</f>
        <v>0.98211311803190604</v>
      </c>
    </row>
    <row r="264" spans="1:26" x14ac:dyDescent="0.35">
      <c r="A264" s="2">
        <v>1971</v>
      </c>
      <c r="B264" s="1">
        <v>10</v>
      </c>
      <c r="C264" s="4">
        <f>1+'Port Returns'!F263</f>
        <v>1.0236832125040312</v>
      </c>
      <c r="D264" s="4">
        <f>1+'Port Returns'!G263</f>
        <v>1.0265929441365171</v>
      </c>
      <c r="E264" s="4">
        <f>1+'Port Returns'!H263</f>
        <v>1.0230022239609013</v>
      </c>
      <c r="F264" s="4">
        <f>1+'Port Returns'!I263</f>
        <v>1.0226524948135993</v>
      </c>
      <c r="G264" s="4">
        <f>1+'Port Returns'!J263</f>
        <v>1.0271356282651816</v>
      </c>
      <c r="H264" s="4">
        <f>1+'Port Returns'!K263</f>
        <v>1.0302119093301016</v>
      </c>
      <c r="I264" s="4">
        <f>1+'Port Returns'!L263</f>
        <v>1.0271356282651816</v>
      </c>
      <c r="J264" s="4">
        <f>1+'Port Returns'!M263</f>
        <v>1</v>
      </c>
      <c r="K264" s="4">
        <f>1+'Port Returns'!N263</f>
        <v>1.0229050315774744</v>
      </c>
      <c r="L264" s="4">
        <f>1+'Port Returns'!O263</f>
        <v>1</v>
      </c>
      <c r="M264" s="4">
        <f>1+'Port Returns'!P263</f>
        <v>1.0240101902387688</v>
      </c>
      <c r="O264" s="50"/>
      <c r="P264" s="2">
        <v>1971</v>
      </c>
      <c r="Q264" s="4">
        <f>1+'Port Returns'!R263</f>
        <v>1.0267379210106145</v>
      </c>
      <c r="R264" s="4">
        <f>1+'Port Returns'!S263</f>
        <v>1.0316948768195362</v>
      </c>
      <c r="S264" s="4">
        <f>1+'Port Returns'!T263</f>
        <v>1.0284600452191743</v>
      </c>
      <c r="T264" s="4">
        <f>1+'Port Returns'!U263</f>
        <v>1.0280253227480698</v>
      </c>
      <c r="U264" s="4">
        <f>1+'Port Returns'!V263</f>
        <v>1.0313373022517784</v>
      </c>
      <c r="V264" s="4">
        <f>1+'Port Returns'!W263</f>
        <v>1.0346844656269416</v>
      </c>
      <c r="W264" s="4">
        <f>1+'Port Returns'!X263</f>
        <v>1.0313373022517784</v>
      </c>
      <c r="X264" s="4">
        <f>1+'Port Returns'!Y263</f>
        <v>1</v>
      </c>
      <c r="Y264" s="4">
        <f>1+'Port Returns'!Z263</f>
        <v>1.0293331562592849</v>
      </c>
      <c r="Z264" s="4">
        <f>1+'Port Returns'!AA263</f>
        <v>1.0284187075739315</v>
      </c>
    </row>
    <row r="265" spans="1:26" x14ac:dyDescent="0.35">
      <c r="A265" s="2">
        <v>1971</v>
      </c>
      <c r="B265" s="1">
        <v>11</v>
      </c>
      <c r="C265" s="4">
        <f>1+'Port Returns'!F264</f>
        <v>0.9843453449005678</v>
      </c>
      <c r="D265" s="4">
        <f>1+'Port Returns'!G264</f>
        <v>0.98626194345212947</v>
      </c>
      <c r="E265" s="4">
        <f>1+'Port Returns'!H264</f>
        <v>0.98488685198870429</v>
      </c>
      <c r="F265" s="4">
        <f>1+'Port Returns'!I264</f>
        <v>0.98618888932190685</v>
      </c>
      <c r="G265" s="4">
        <f>1+'Port Returns'!J264</f>
        <v>0.98419595717513797</v>
      </c>
      <c r="H265" s="4">
        <f>1+'Port Returns'!K264</f>
        <v>0.98460653990604452</v>
      </c>
      <c r="I265" s="4">
        <f>1+'Port Returns'!L264</f>
        <v>0.98419595717513797</v>
      </c>
      <c r="J265" s="4">
        <f>1+'Port Returns'!M264</f>
        <v>1</v>
      </c>
      <c r="K265" s="4">
        <f>1+'Port Returns'!N264</f>
        <v>0.98815556481022482</v>
      </c>
      <c r="L265" s="4">
        <f>1+'Port Returns'!O264</f>
        <v>1</v>
      </c>
      <c r="M265" s="4">
        <f>1+'Port Returns'!P264</f>
        <v>0.98261896996604459</v>
      </c>
      <c r="O265" s="50"/>
      <c r="P265" s="2">
        <v>1971</v>
      </c>
      <c r="Q265" s="4">
        <f>1+'Port Returns'!R264</f>
        <v>0.99272603332654608</v>
      </c>
      <c r="R265" s="4">
        <f>1+'Port Returns'!S264</f>
        <v>0.99684750343599582</v>
      </c>
      <c r="S265" s="4">
        <f>1+'Port Returns'!T264</f>
        <v>0.99408633060679918</v>
      </c>
      <c r="T265" s="4">
        <f>1+'Port Returns'!U264</f>
        <v>0.99435107896930885</v>
      </c>
      <c r="U265" s="4">
        <f>1+'Port Returns'!V264</f>
        <v>0.99529493948513226</v>
      </c>
      <c r="V265" s="4">
        <f>1+'Port Returns'!W264</f>
        <v>0.99634514469458313</v>
      </c>
      <c r="W265" s="4">
        <f>1+'Port Returns'!X264</f>
        <v>0.99529493948513226</v>
      </c>
      <c r="X265" s="4">
        <f>1+'Port Returns'!Y264</f>
        <v>1</v>
      </c>
      <c r="Y265" s="4">
        <f>1+'Port Returns'!Z264</f>
        <v>0.99741666665096429</v>
      </c>
      <c r="Z265" s="4">
        <f>1+'Port Returns'!AA264</f>
        <v>0.99450261312599009</v>
      </c>
    </row>
    <row r="266" spans="1:26" x14ac:dyDescent="0.35">
      <c r="A266" s="2">
        <v>1971</v>
      </c>
      <c r="B266" s="1">
        <v>12</v>
      </c>
      <c r="C266" s="4">
        <f>1+'Port Returns'!F265</f>
        <v>1.110058102589254</v>
      </c>
      <c r="D266" s="4">
        <f>1+'Port Returns'!G265</f>
        <v>1.0777487606424332</v>
      </c>
      <c r="E266" s="4">
        <f>1+'Port Returns'!H265</f>
        <v>1.0800532803484872</v>
      </c>
      <c r="F266" s="4">
        <f>1+'Port Returns'!I265</f>
        <v>1.0776912181044003</v>
      </c>
      <c r="G266" s="4">
        <f>1+'Port Returns'!J265</f>
        <v>1.0829889120327874</v>
      </c>
      <c r="H266" s="4">
        <f>1+'Port Returns'!K265</f>
        <v>1.0828272433330668</v>
      </c>
      <c r="I266" s="4">
        <f>1+'Port Returns'!L265</f>
        <v>1.0829889120327874</v>
      </c>
      <c r="J266" s="4">
        <f>1+'Port Returns'!M265</f>
        <v>1</v>
      </c>
      <c r="K266" s="4">
        <f>1+'Port Returns'!N265</f>
        <v>1.0800863743600957</v>
      </c>
      <c r="L266" s="4">
        <f>1+'Port Returns'!O265</f>
        <v>1</v>
      </c>
      <c r="M266" s="4">
        <f>1+'Port Returns'!P265</f>
        <v>1.0795770591047731</v>
      </c>
      <c r="O266" s="50"/>
      <c r="P266" s="2">
        <v>1971</v>
      </c>
      <c r="Q266" s="4">
        <f>1+'Port Returns'!R265</f>
        <v>1.1232272151374729</v>
      </c>
      <c r="R266" s="4">
        <f>1+'Port Returns'!S265</f>
        <v>1.0834464177837968</v>
      </c>
      <c r="S266" s="4">
        <f>1+'Port Returns'!T265</f>
        <v>1.0859715764569011</v>
      </c>
      <c r="T266" s="4">
        <f>1+'Port Returns'!U265</f>
        <v>1.0838401597216649</v>
      </c>
      <c r="U266" s="4">
        <f>1+'Port Returns'!V265</f>
        <v>1.0893892654090711</v>
      </c>
      <c r="V266" s="4">
        <f>1+'Port Returns'!W265</f>
        <v>1.0889344813172102</v>
      </c>
      <c r="W266" s="4">
        <f>1+'Port Returns'!X265</f>
        <v>1.0893892654090711</v>
      </c>
      <c r="X266" s="4">
        <f>1+'Port Returns'!Y265</f>
        <v>1</v>
      </c>
      <c r="Y266" s="4">
        <f>1+'Port Returns'!Z265</f>
        <v>1.0865232106103233</v>
      </c>
      <c r="Z266" s="4">
        <f>1+'Port Returns'!AA265</f>
        <v>1.0851362447320148</v>
      </c>
    </row>
    <row r="267" spans="1:26" x14ac:dyDescent="0.35">
      <c r="A267" s="2">
        <v>1972</v>
      </c>
      <c r="B267" s="1">
        <v>1</v>
      </c>
      <c r="C267" s="4">
        <f>1+'Port Returns'!F266</f>
        <v>0.98371336806198462</v>
      </c>
      <c r="D267" s="4">
        <f>1+'Port Returns'!G266</f>
        <v>0.99323319250622988</v>
      </c>
      <c r="E267" s="4">
        <f>1+'Port Returns'!H266</f>
        <v>0.99284397931322377</v>
      </c>
      <c r="F267" s="4">
        <f>1+'Port Returns'!I266</f>
        <v>0.99247501862804843</v>
      </c>
      <c r="G267" s="4">
        <f>1+'Port Returns'!J266</f>
        <v>0.99087098491981895</v>
      </c>
      <c r="H267" s="4">
        <f>1+'Port Returns'!K266</f>
        <v>0.99155229856541316</v>
      </c>
      <c r="I267" s="4">
        <f>1+'Port Returns'!L266</f>
        <v>0.99087098491981895</v>
      </c>
      <c r="J267" s="4">
        <f>1+'Port Returns'!M266</f>
        <v>1</v>
      </c>
      <c r="K267" s="4">
        <f>1+'Port Returns'!N266</f>
        <v>0.99664706773639167</v>
      </c>
      <c r="L267" s="4">
        <f>1+'Port Returns'!O266</f>
        <v>1</v>
      </c>
      <c r="M267" s="4">
        <f>1+'Port Returns'!P266</f>
        <v>0.99350080393719531</v>
      </c>
      <c r="O267" s="50"/>
      <c r="P267" s="2">
        <v>1972</v>
      </c>
      <c r="Q267" s="4">
        <f>1+'Port Returns'!R266</f>
        <v>0.98649182230922428</v>
      </c>
      <c r="R267" s="4">
        <f>1+'Port Returns'!S266</f>
        <v>0.99795958881243041</v>
      </c>
      <c r="S267" s="4">
        <f>1+'Port Returns'!T266</f>
        <v>0.99787800584297459</v>
      </c>
      <c r="T267" s="4">
        <f>1+'Port Returns'!U266</f>
        <v>0.99746406258763842</v>
      </c>
      <c r="U267" s="4">
        <f>1+'Port Returns'!V266</f>
        <v>0.99478662176308552</v>
      </c>
      <c r="V267" s="4">
        <f>1+'Port Returns'!W266</f>
        <v>0.99570812891065774</v>
      </c>
      <c r="W267" s="4">
        <f>1+'Port Returns'!X266</f>
        <v>0.99478662176308552</v>
      </c>
      <c r="X267" s="4">
        <f>1+'Port Returns'!Y266</f>
        <v>1</v>
      </c>
      <c r="Y267" s="4">
        <f>1+'Port Returns'!Z266</f>
        <v>1.0024900126346932</v>
      </c>
      <c r="Z267" s="4">
        <f>1+'Port Returns'!AA266</f>
        <v>0.9975671280868561</v>
      </c>
    </row>
    <row r="268" spans="1:26" x14ac:dyDescent="0.35">
      <c r="A268" s="2">
        <v>1972</v>
      </c>
      <c r="B268" s="1">
        <v>2</v>
      </c>
      <c r="C268" s="4">
        <f>1+'Port Returns'!F267</f>
        <v>0.95005770953639668</v>
      </c>
      <c r="D268" s="4">
        <f>1+'Port Returns'!G267</f>
        <v>0.95869571149950961</v>
      </c>
      <c r="E268" s="4">
        <f>1+'Port Returns'!H267</f>
        <v>0.95776052536958778</v>
      </c>
      <c r="F268" s="4">
        <f>1+'Port Returns'!I267</f>
        <v>0.96204910169971991</v>
      </c>
      <c r="G268" s="4">
        <f>1+'Port Returns'!J267</f>
        <v>0.95511046844767922</v>
      </c>
      <c r="H268" s="4">
        <f>1+'Port Returns'!K267</f>
        <v>0.951359782676657</v>
      </c>
      <c r="I268" s="4">
        <f>1+'Port Returns'!L267</f>
        <v>0.95511046844767922</v>
      </c>
      <c r="J268" s="4">
        <f>1+'Port Returns'!M267</f>
        <v>1</v>
      </c>
      <c r="K268" s="4">
        <f>1+'Port Returns'!N267</f>
        <v>0.9609944609061839</v>
      </c>
      <c r="L268" s="4">
        <f>1+'Port Returns'!O267</f>
        <v>1</v>
      </c>
      <c r="M268" s="4">
        <f>1+'Port Returns'!P267</f>
        <v>0.95803568303618425</v>
      </c>
      <c r="O268" s="50"/>
      <c r="P268" s="2">
        <v>1972</v>
      </c>
      <c r="Q268" s="4">
        <f>1+'Port Returns'!R267</f>
        <v>0.9585283903109143</v>
      </c>
      <c r="R268" s="4">
        <f>1+'Port Returns'!S267</f>
        <v>0.9673760692399902</v>
      </c>
      <c r="S268" s="4">
        <f>1+'Port Returns'!T267</f>
        <v>0.96718964741785296</v>
      </c>
      <c r="T268" s="4">
        <f>1+'Port Returns'!U267</f>
        <v>0.97012273609079114</v>
      </c>
      <c r="U268" s="4">
        <f>1+'Port Returns'!V267</f>
        <v>0.96485440190324223</v>
      </c>
      <c r="V268" s="4">
        <f>1+'Port Returns'!W267</f>
        <v>0.96221371727921268</v>
      </c>
      <c r="W268" s="4">
        <f>1+'Port Returns'!X267</f>
        <v>0.96485440190324223</v>
      </c>
      <c r="X268" s="4">
        <f>1+'Port Returns'!Y267</f>
        <v>1</v>
      </c>
      <c r="Y268" s="4">
        <f>1+'Port Returns'!Z267</f>
        <v>0.96793221948309449</v>
      </c>
      <c r="Z268" s="4">
        <f>1+'Port Returns'!AA267</f>
        <v>0.96774299736507463</v>
      </c>
    </row>
    <row r="269" spans="1:26" x14ac:dyDescent="0.35">
      <c r="A269" s="2">
        <v>1972</v>
      </c>
      <c r="B269" s="1">
        <v>3</v>
      </c>
      <c r="C269" s="4">
        <f>1+'Port Returns'!F268</f>
        <v>0.98197576320908153</v>
      </c>
      <c r="D269" s="4">
        <f>1+'Port Returns'!G268</f>
        <v>0.99396237744126492</v>
      </c>
      <c r="E269" s="4">
        <f>1+'Port Returns'!H268</f>
        <v>0.99101101559101756</v>
      </c>
      <c r="F269" s="4">
        <f>1+'Port Returns'!I268</f>
        <v>0.99337957063631255</v>
      </c>
      <c r="G269" s="4">
        <f>1+'Port Returns'!J268</f>
        <v>0.99181055023508624</v>
      </c>
      <c r="H269" s="4">
        <f>1+'Port Returns'!K268</f>
        <v>0.99083637624284993</v>
      </c>
      <c r="I269" s="4">
        <f>1+'Port Returns'!L268</f>
        <v>0.99181055023508624</v>
      </c>
      <c r="J269" s="4">
        <f>1+'Port Returns'!M268</f>
        <v>1</v>
      </c>
      <c r="K269" s="4">
        <f>1+'Port Returns'!N268</f>
        <v>0.99040147389637323</v>
      </c>
      <c r="L269" s="4">
        <f>1+'Port Returns'!O268</f>
        <v>1</v>
      </c>
      <c r="M269" s="4">
        <f>1+'Port Returns'!P268</f>
        <v>0.99191524453884139</v>
      </c>
      <c r="O269" s="50"/>
      <c r="P269" s="2">
        <v>1972</v>
      </c>
      <c r="Q269" s="4">
        <f>1+'Port Returns'!R268</f>
        <v>0.99675305270981585</v>
      </c>
      <c r="R269" s="4">
        <f>1+'Port Returns'!S268</f>
        <v>1.0015365236231</v>
      </c>
      <c r="S269" s="4">
        <f>1+'Port Returns'!T268</f>
        <v>0.99675633962065313</v>
      </c>
      <c r="T269" s="4">
        <f>1+'Port Returns'!U268</f>
        <v>0.99935294739362746</v>
      </c>
      <c r="U269" s="4">
        <f>1+'Port Returns'!V268</f>
        <v>1.0000898354849952</v>
      </c>
      <c r="V269" s="4">
        <f>1+'Port Returns'!W268</f>
        <v>0.99868744509392526</v>
      </c>
      <c r="W269" s="4">
        <f>1+'Port Returns'!X268</f>
        <v>1.0000898354849952</v>
      </c>
      <c r="X269" s="4">
        <f>1+'Port Returns'!Y268</f>
        <v>1</v>
      </c>
      <c r="Y269" s="4">
        <f>1+'Port Returns'!Z268</f>
        <v>0.99883762936660292</v>
      </c>
      <c r="Z269" s="4">
        <f>1+'Port Returns'!AA268</f>
        <v>0.99991120857049998</v>
      </c>
    </row>
    <row r="270" spans="1:26" x14ac:dyDescent="0.35">
      <c r="A270" s="2">
        <v>1972</v>
      </c>
      <c r="B270" s="1">
        <v>4</v>
      </c>
      <c r="C270" s="4">
        <f>1+'Port Returns'!F269</f>
        <v>0.97069535987558186</v>
      </c>
      <c r="D270" s="4">
        <f>1+'Port Returns'!G269</f>
        <v>0.9738050420014992</v>
      </c>
      <c r="E270" s="4">
        <f>1+'Port Returns'!H269</f>
        <v>0.97411794951882569</v>
      </c>
      <c r="F270" s="4">
        <f>1+'Port Returns'!I269</f>
        <v>0.97273837146610576</v>
      </c>
      <c r="G270" s="4">
        <f>1+'Port Returns'!J269</f>
        <v>0.97422273825496197</v>
      </c>
      <c r="H270" s="4">
        <f>1+'Port Returns'!K269</f>
        <v>0.97413763911871287</v>
      </c>
      <c r="I270" s="4">
        <f>1+'Port Returns'!L269</f>
        <v>0.97422273825496197</v>
      </c>
      <c r="J270" s="4">
        <f>1+'Port Returns'!M269</f>
        <v>1</v>
      </c>
      <c r="K270" s="4">
        <f>1+'Port Returns'!N269</f>
        <v>0.97508191519707499</v>
      </c>
      <c r="L270" s="4">
        <f>1+'Port Returns'!O269</f>
        <v>1</v>
      </c>
      <c r="M270" s="4">
        <f>1+'Port Returns'!P269</f>
        <v>0.97799130372506005</v>
      </c>
      <c r="O270" s="50"/>
      <c r="P270" s="2">
        <v>1972</v>
      </c>
      <c r="Q270" s="4">
        <f>1+'Port Returns'!R269</f>
        <v>0.97253015077396343</v>
      </c>
      <c r="R270" s="4">
        <f>1+'Port Returns'!S269</f>
        <v>0.97731182099553049</v>
      </c>
      <c r="S270" s="4">
        <f>1+'Port Returns'!T269</f>
        <v>0.97818821553024826</v>
      </c>
      <c r="T270" s="4">
        <f>1+'Port Returns'!U269</f>
        <v>0.97708982435191705</v>
      </c>
      <c r="U270" s="4">
        <f>1+'Port Returns'!V269</f>
        <v>0.97719388914192495</v>
      </c>
      <c r="V270" s="4">
        <f>1+'Port Returns'!W269</f>
        <v>0.97688448025834207</v>
      </c>
      <c r="W270" s="4">
        <f>1+'Port Returns'!X269</f>
        <v>0.97719388914192495</v>
      </c>
      <c r="X270" s="4">
        <f>1+'Port Returns'!Y269</f>
        <v>1</v>
      </c>
      <c r="Y270" s="4">
        <f>1+'Port Returns'!Z269</f>
        <v>0.97814520367091751</v>
      </c>
      <c r="Z270" s="4">
        <f>1+'Port Returns'!AA269</f>
        <v>0.98086309069594302</v>
      </c>
    </row>
    <row r="271" spans="1:26" x14ac:dyDescent="0.35">
      <c r="A271" s="2">
        <v>1972</v>
      </c>
      <c r="B271" s="1">
        <v>5</v>
      </c>
      <c r="C271" s="4">
        <f>1+'Port Returns'!F270</f>
        <v>0.98602151381592396</v>
      </c>
      <c r="D271" s="4">
        <f>1+'Port Returns'!G270</f>
        <v>0.98160680421042534</v>
      </c>
      <c r="E271" s="4">
        <f>1+'Port Returns'!H270</f>
        <v>0.98169461440568695</v>
      </c>
      <c r="F271" s="4">
        <f>1+'Port Returns'!I270</f>
        <v>0.98552273245362476</v>
      </c>
      <c r="G271" s="4">
        <f>1+'Port Returns'!J270</f>
        <v>0.98231379470303126</v>
      </c>
      <c r="H271" s="4">
        <f>1+'Port Returns'!K270</f>
        <v>0.97956962628699984</v>
      </c>
      <c r="I271" s="4">
        <f>1+'Port Returns'!L270</f>
        <v>0.98231379470303126</v>
      </c>
      <c r="J271" s="4">
        <f>1+'Port Returns'!M270</f>
        <v>1</v>
      </c>
      <c r="K271" s="4">
        <f>1+'Port Returns'!N270</f>
        <v>0.97846551363091039</v>
      </c>
      <c r="L271" s="4">
        <f>1+'Port Returns'!O270</f>
        <v>1</v>
      </c>
      <c r="M271" s="4">
        <f>1+'Port Returns'!P270</f>
        <v>0.98012352689249937</v>
      </c>
      <c r="O271" s="50"/>
      <c r="P271" s="2">
        <v>1972</v>
      </c>
      <c r="Q271" s="4">
        <f>1+'Port Returns'!R270</f>
        <v>0.99339538709286446</v>
      </c>
      <c r="R271" s="4">
        <f>1+'Port Returns'!S270</f>
        <v>0.99021051503608848</v>
      </c>
      <c r="S271" s="4">
        <f>1+'Port Returns'!T270</f>
        <v>0.99060095826352068</v>
      </c>
      <c r="T271" s="4">
        <f>1+'Port Returns'!U270</f>
        <v>0.99327555575254489</v>
      </c>
      <c r="U271" s="4">
        <f>1+'Port Returns'!V270</f>
        <v>0.99117182592735276</v>
      </c>
      <c r="V271" s="4">
        <f>1+'Port Returns'!W270</f>
        <v>0.98960316360780531</v>
      </c>
      <c r="W271" s="4">
        <f>1+'Port Returns'!X270</f>
        <v>0.99117182592735276</v>
      </c>
      <c r="X271" s="4">
        <f>1+'Port Returns'!Y270</f>
        <v>1</v>
      </c>
      <c r="Y271" s="4">
        <f>1+'Port Returns'!Z270</f>
        <v>0.98788093072519867</v>
      </c>
      <c r="Z271" s="4">
        <f>1+'Port Returns'!AA270</f>
        <v>0.98922298794088825</v>
      </c>
    </row>
    <row r="272" spans="1:26" x14ac:dyDescent="0.35">
      <c r="A272" s="2">
        <v>1972</v>
      </c>
      <c r="B272" s="1">
        <v>6</v>
      </c>
      <c r="C272" s="4">
        <f>1+'Port Returns'!F271</f>
        <v>0.96141736732300898</v>
      </c>
      <c r="D272" s="4">
        <f>1+'Port Returns'!G271</f>
        <v>0.98229103898088022</v>
      </c>
      <c r="E272" s="4">
        <f>1+'Port Returns'!H271</f>
        <v>0.98524312889053389</v>
      </c>
      <c r="F272" s="4">
        <f>1+'Port Returns'!I271</f>
        <v>0.98390658052151592</v>
      </c>
      <c r="G272" s="4">
        <f>1+'Port Returns'!J271</f>
        <v>0.97965667186595828</v>
      </c>
      <c r="H272" s="4">
        <f>1+'Port Returns'!K271</f>
        <v>0.98048748245481798</v>
      </c>
      <c r="I272" s="4">
        <f>1+'Port Returns'!L271</f>
        <v>0.97965667186595828</v>
      </c>
      <c r="J272" s="4">
        <f>1+'Port Returns'!M271</f>
        <v>1</v>
      </c>
      <c r="K272" s="4">
        <f>1+'Port Returns'!N271</f>
        <v>0.98026781864101054</v>
      </c>
      <c r="L272" s="4">
        <f>1+'Port Returns'!O271</f>
        <v>1</v>
      </c>
      <c r="M272" s="4">
        <f>1+'Port Returns'!P271</f>
        <v>0.98156295075927436</v>
      </c>
      <c r="O272" s="50"/>
      <c r="P272" s="2">
        <v>1972</v>
      </c>
      <c r="Q272" s="4">
        <f>1+'Port Returns'!R271</f>
        <v>0.97754230139048937</v>
      </c>
      <c r="R272" s="4">
        <f>1+'Port Returns'!S271</f>
        <v>0.99056369907243536</v>
      </c>
      <c r="S272" s="4">
        <f>1+'Port Returns'!T271</f>
        <v>0.99165061972419855</v>
      </c>
      <c r="T272" s="4">
        <f>1+'Port Returns'!U271</f>
        <v>0.99049313901658276</v>
      </c>
      <c r="U272" s="4">
        <f>1+'Port Returns'!V271</f>
        <v>0.98875583588051641</v>
      </c>
      <c r="V272" s="4">
        <f>1+'Port Returns'!W271</f>
        <v>0.98923358646886317</v>
      </c>
      <c r="W272" s="4">
        <f>1+'Port Returns'!X271</f>
        <v>0.98875583588051641</v>
      </c>
      <c r="X272" s="4">
        <f>1+'Port Returns'!Y271</f>
        <v>1</v>
      </c>
      <c r="Y272" s="4">
        <f>1+'Port Returns'!Z271</f>
        <v>0.98927366628542002</v>
      </c>
      <c r="Z272" s="4">
        <f>1+'Port Returns'!AA271</f>
        <v>0.9902785650720638</v>
      </c>
    </row>
    <row r="273" spans="1:26" x14ac:dyDescent="0.35">
      <c r="A273" s="2">
        <v>1972</v>
      </c>
      <c r="B273" s="1">
        <v>7</v>
      </c>
      <c r="C273" s="4">
        <f>1+'Port Returns'!F272</f>
        <v>1.0053533394407239</v>
      </c>
      <c r="D273" s="4">
        <f>1+'Port Returns'!G272</f>
        <v>0.99909363556313524</v>
      </c>
      <c r="E273" s="4">
        <f>1+'Port Returns'!H272</f>
        <v>0.99615030808187877</v>
      </c>
      <c r="F273" s="4">
        <f>1+'Port Returns'!I272</f>
        <v>0.99456464098202957</v>
      </c>
      <c r="G273" s="4">
        <f>1+'Port Returns'!J272</f>
        <v>1.0013973337785207</v>
      </c>
      <c r="H273" s="4">
        <f>1+'Port Returns'!K272</f>
        <v>1.0025930204488132</v>
      </c>
      <c r="I273" s="4">
        <f>1+'Port Returns'!L272</f>
        <v>1.0013973337785207</v>
      </c>
      <c r="J273" s="4">
        <f>1+'Port Returns'!M272</f>
        <v>1</v>
      </c>
      <c r="K273" s="4">
        <f>1+'Port Returns'!N272</f>
        <v>0.99831085068383896</v>
      </c>
      <c r="L273" s="4">
        <f>1+'Port Returns'!O272</f>
        <v>1</v>
      </c>
      <c r="M273" s="4">
        <f>1+'Port Returns'!P272</f>
        <v>1.0016563311163005</v>
      </c>
      <c r="O273" s="50"/>
      <c r="P273" s="2">
        <v>1972</v>
      </c>
      <c r="Q273" s="4">
        <f>1+'Port Returns'!R272</f>
        <v>1.0088625180566404</v>
      </c>
      <c r="R273" s="4">
        <f>1+'Port Returns'!S272</f>
        <v>1.0035861613941708</v>
      </c>
      <c r="S273" s="4">
        <f>1+'Port Returns'!T272</f>
        <v>1.0012839150705781</v>
      </c>
      <c r="T273" s="4">
        <f>1+'Port Returns'!U272</f>
        <v>0.99973798548058024</v>
      </c>
      <c r="U273" s="4">
        <f>1+'Port Returns'!V272</f>
        <v>1.0054697825677388</v>
      </c>
      <c r="V273" s="4">
        <f>1+'Port Returns'!W272</f>
        <v>1.0065032777729006</v>
      </c>
      <c r="W273" s="4">
        <f>1+'Port Returns'!X272</f>
        <v>1.0054697825677388</v>
      </c>
      <c r="X273" s="4">
        <f>1+'Port Returns'!Y272</f>
        <v>1</v>
      </c>
      <c r="Y273" s="4">
        <f>1+'Port Returns'!Z272</f>
        <v>1.0045160006157816</v>
      </c>
      <c r="Z273" s="4">
        <f>1+'Port Returns'!AA272</f>
        <v>1.0062098200853578</v>
      </c>
    </row>
    <row r="274" spans="1:26" x14ac:dyDescent="0.35">
      <c r="A274" s="2">
        <v>1972</v>
      </c>
      <c r="B274" s="1">
        <v>8</v>
      </c>
      <c r="C274" s="4">
        <f>1+'Port Returns'!F273</f>
        <v>1.03299639249369</v>
      </c>
      <c r="D274" s="4">
        <f>1+'Port Returns'!G273</f>
        <v>1.0377929420096526</v>
      </c>
      <c r="E274" s="4">
        <f>1+'Port Returns'!H273</f>
        <v>1.0377777525009626</v>
      </c>
      <c r="F274" s="4">
        <f>1+'Port Returns'!I273</f>
        <v>1.04230117108988</v>
      </c>
      <c r="G274" s="4">
        <f>1+'Port Returns'!J273</f>
        <v>1.0379187147107303</v>
      </c>
      <c r="H274" s="4">
        <f>1+'Port Returns'!K273</f>
        <v>1.0344364399223205</v>
      </c>
      <c r="I274" s="4">
        <f>1+'Port Returns'!L273</f>
        <v>1.0379187147107303</v>
      </c>
      <c r="J274" s="4">
        <f>1+'Port Returns'!M273</f>
        <v>1</v>
      </c>
      <c r="K274" s="4">
        <f>1+'Port Returns'!N273</f>
        <v>1.0329058409447964</v>
      </c>
      <c r="L274" s="4">
        <f>1+'Port Returns'!O273</f>
        <v>1</v>
      </c>
      <c r="M274" s="4">
        <f>1+'Port Returns'!P273</f>
        <v>1.0345778277707696</v>
      </c>
      <c r="O274" s="50"/>
      <c r="P274" s="2">
        <v>1972</v>
      </c>
      <c r="Q274" s="4">
        <f>1+'Port Returns'!R273</f>
        <v>1.0407653212072248</v>
      </c>
      <c r="R274" s="4">
        <f>1+'Port Returns'!S273</f>
        <v>1.0456747103745352</v>
      </c>
      <c r="S274" s="4">
        <f>1+'Port Returns'!T273</f>
        <v>1.045919444582696</v>
      </c>
      <c r="T274" s="4">
        <f>1+'Port Returns'!U273</f>
        <v>1.0494078791437389</v>
      </c>
      <c r="U274" s="4">
        <f>1+'Port Returns'!V273</f>
        <v>1.0460640114095163</v>
      </c>
      <c r="V274" s="4">
        <f>1+'Port Returns'!W273</f>
        <v>1.0437191450926369</v>
      </c>
      <c r="W274" s="4">
        <f>1+'Port Returns'!X273</f>
        <v>1.0460640114095163</v>
      </c>
      <c r="X274" s="4">
        <f>1+'Port Returns'!Y273</f>
        <v>1</v>
      </c>
      <c r="Y274" s="4">
        <f>1+'Port Returns'!Z273</f>
        <v>1.0397383238129101</v>
      </c>
      <c r="Z274" s="4">
        <f>1+'Port Returns'!AA273</f>
        <v>1.042724173502515</v>
      </c>
    </row>
    <row r="275" spans="1:26" x14ac:dyDescent="0.35">
      <c r="A275" s="2">
        <v>1972</v>
      </c>
      <c r="B275" s="1">
        <v>9</v>
      </c>
      <c r="C275" s="4">
        <f>1+'Port Returns'!F274</f>
        <v>0.99419418797421344</v>
      </c>
      <c r="D275" s="4">
        <f>1+'Port Returns'!G274</f>
        <v>1.0052031895153064</v>
      </c>
      <c r="E275" s="4">
        <f>1+'Port Returns'!H274</f>
        <v>1.0054071840514347</v>
      </c>
      <c r="F275" s="4">
        <f>1+'Port Returns'!I274</f>
        <v>1.0021291111365596</v>
      </c>
      <c r="G275" s="4">
        <f>1+'Port Returns'!J274</f>
        <v>1.0000954913569713</v>
      </c>
      <c r="H275" s="4">
        <f>1+'Port Returns'!K274</f>
        <v>1.003570678796073</v>
      </c>
      <c r="I275" s="4">
        <f>1+'Port Returns'!L274</f>
        <v>1.0000954913569713</v>
      </c>
      <c r="J275" s="4">
        <f>1+'Port Returns'!M274</f>
        <v>1</v>
      </c>
      <c r="K275" s="4">
        <f>1+'Port Returns'!N274</f>
        <v>1.006318371778909</v>
      </c>
      <c r="L275" s="4">
        <f>1+'Port Returns'!O274</f>
        <v>1</v>
      </c>
      <c r="M275" s="4">
        <f>1+'Port Returns'!P274</f>
        <v>0.99984966845985446</v>
      </c>
      <c r="O275" s="50"/>
      <c r="P275" s="2">
        <v>1972</v>
      </c>
      <c r="Q275" s="4">
        <f>1+'Port Returns'!R274</f>
        <v>1.0068339152341541</v>
      </c>
      <c r="R275" s="4">
        <f>1+'Port Returns'!S274</f>
        <v>1.0135903386460057</v>
      </c>
      <c r="S275" s="4">
        <f>1+'Port Returns'!T274</f>
        <v>1.0120660049343573</v>
      </c>
      <c r="T275" s="4">
        <f>1+'Port Returns'!U274</f>
        <v>1.00901985927575</v>
      </c>
      <c r="U275" s="4">
        <f>1+'Port Returns'!V274</f>
        <v>1.0094312821227585</v>
      </c>
      <c r="V275" s="4">
        <f>1+'Port Returns'!W274</f>
        <v>1.0124042969898994</v>
      </c>
      <c r="W275" s="4">
        <f>1+'Port Returns'!X274</f>
        <v>1.0094312821227585</v>
      </c>
      <c r="X275" s="4">
        <f>1+'Port Returns'!Y274</f>
        <v>1</v>
      </c>
      <c r="Y275" s="4">
        <f>1+'Port Returns'!Z274</f>
        <v>1.0157375553674701</v>
      </c>
      <c r="Z275" s="4">
        <f>1+'Port Returns'!AA274</f>
        <v>1.0090227599637329</v>
      </c>
    </row>
    <row r="276" spans="1:26" x14ac:dyDescent="0.35">
      <c r="A276" s="2">
        <v>1972</v>
      </c>
      <c r="B276" s="1">
        <v>10</v>
      </c>
      <c r="C276" s="4">
        <f>1+'Port Returns'!F275</f>
        <v>1.0567065411072207</v>
      </c>
      <c r="D276" s="4">
        <f>1+'Port Returns'!G275</f>
        <v>1.0602456358594761</v>
      </c>
      <c r="E276" s="4">
        <f>1+'Port Returns'!H275</f>
        <v>1.0572434660254841</v>
      </c>
      <c r="F276" s="4">
        <f>1+'Port Returns'!I275</f>
        <v>1.0597898774830634</v>
      </c>
      <c r="G276" s="4">
        <f>1+'Port Returns'!J275</f>
        <v>1.063008499676658</v>
      </c>
      <c r="H276" s="4">
        <f>1+'Port Returns'!K275</f>
        <v>1.0628813962275245</v>
      </c>
      <c r="I276" s="4">
        <f>1+'Port Returns'!L275</f>
        <v>1.063008499676658</v>
      </c>
      <c r="J276" s="4">
        <f>1+'Port Returns'!M275</f>
        <v>1</v>
      </c>
      <c r="K276" s="4">
        <f>1+'Port Returns'!N275</f>
        <v>1.0477687827954332</v>
      </c>
      <c r="L276" s="4">
        <f>1+'Port Returns'!O275</f>
        <v>1</v>
      </c>
      <c r="M276" s="4">
        <f>1+'Port Returns'!P275</f>
        <v>1.0571713293110732</v>
      </c>
      <c r="O276" s="50"/>
      <c r="P276" s="2">
        <v>1972</v>
      </c>
      <c r="Q276" s="4">
        <f>1+'Port Returns'!R275</f>
        <v>1.0600585410439707</v>
      </c>
      <c r="R276" s="4">
        <f>1+'Port Returns'!S275</f>
        <v>1.0645276755962227</v>
      </c>
      <c r="S276" s="4">
        <f>1+'Port Returns'!T275</f>
        <v>1.0621565635517409</v>
      </c>
      <c r="T276" s="4">
        <f>1+'Port Returns'!U275</f>
        <v>1.0647110314808281</v>
      </c>
      <c r="U276" s="4">
        <f>1+'Port Returns'!V275</f>
        <v>1.066889195804869</v>
      </c>
      <c r="V276" s="4">
        <f>1+'Port Returns'!W275</f>
        <v>1.0666141560528319</v>
      </c>
      <c r="W276" s="4">
        <f>1+'Port Returns'!X275</f>
        <v>1.066889195804869</v>
      </c>
      <c r="X276" s="4">
        <f>1+'Port Returns'!Y275</f>
        <v>1</v>
      </c>
      <c r="Y276" s="4">
        <f>1+'Port Returns'!Z275</f>
        <v>1.0538315161700669</v>
      </c>
      <c r="Z276" s="4">
        <f>1+'Port Returns'!AA275</f>
        <v>1.0615795802439394</v>
      </c>
    </row>
    <row r="277" spans="1:26" x14ac:dyDescent="0.35">
      <c r="A277" s="2">
        <v>1972</v>
      </c>
      <c r="B277" s="1">
        <v>11</v>
      </c>
      <c r="C277" s="4">
        <f>1+'Port Returns'!F276</f>
        <v>1.0571475187589907</v>
      </c>
      <c r="D277" s="4">
        <f>1+'Port Returns'!G276</f>
        <v>1.0568001304517427</v>
      </c>
      <c r="E277" s="4">
        <f>1+'Port Returns'!H276</f>
        <v>1.0582593439308237</v>
      </c>
      <c r="F277" s="4">
        <f>1+'Port Returns'!I276</f>
        <v>1.0574406843022841</v>
      </c>
      <c r="G277" s="4">
        <f>1+'Port Returns'!J276</f>
        <v>1.0567283923405792</v>
      </c>
      <c r="H277" s="4">
        <f>1+'Port Returns'!K276</f>
        <v>1.0561143059584484</v>
      </c>
      <c r="I277" s="4">
        <f>1+'Port Returns'!L276</f>
        <v>1.0567283923405792</v>
      </c>
      <c r="J277" s="4">
        <f>1+'Port Returns'!M276</f>
        <v>1</v>
      </c>
      <c r="K277" s="4">
        <f>1+'Port Returns'!N276</f>
        <v>1.0610466567552435</v>
      </c>
      <c r="L277" s="4">
        <f>1+'Port Returns'!O276</f>
        <v>1</v>
      </c>
      <c r="M277" s="4">
        <f>1+'Port Returns'!P276</f>
        <v>1.0622168992137586</v>
      </c>
      <c r="O277" s="50"/>
      <c r="P277" s="2">
        <v>1972</v>
      </c>
      <c r="Q277" s="4">
        <f>1+'Port Returns'!R276</f>
        <v>1.0658687424115061</v>
      </c>
      <c r="R277" s="4">
        <f>1+'Port Returns'!S276</f>
        <v>1.0663438663389047</v>
      </c>
      <c r="S277" s="4">
        <f>1+'Port Returns'!T276</f>
        <v>1.0661324591709709</v>
      </c>
      <c r="T277" s="4">
        <f>1+'Port Returns'!U276</f>
        <v>1.0643574550827146</v>
      </c>
      <c r="U277" s="4">
        <f>1+'Port Returns'!V276</f>
        <v>1.0664599667333503</v>
      </c>
      <c r="V277" s="4">
        <f>1+'Port Returns'!W276</f>
        <v>1.0668526039511261</v>
      </c>
      <c r="W277" s="4">
        <f>1+'Port Returns'!X276</f>
        <v>1.0664599667333503</v>
      </c>
      <c r="X277" s="4">
        <f>1+'Port Returns'!Y276</f>
        <v>1</v>
      </c>
      <c r="Y277" s="4">
        <f>1+'Port Returns'!Z276</f>
        <v>1.0696035665809782</v>
      </c>
      <c r="Z277" s="4">
        <f>1+'Port Returns'!AA276</f>
        <v>1.0728148979875329</v>
      </c>
    </row>
    <row r="278" spans="1:26" x14ac:dyDescent="0.35">
      <c r="A278" s="2">
        <v>1972</v>
      </c>
      <c r="B278" s="1">
        <v>12</v>
      </c>
      <c r="C278" s="4">
        <f>1+'Port Returns'!F277</f>
        <v>0.96532490885221056</v>
      </c>
      <c r="D278" s="4">
        <f>1+'Port Returns'!G277</f>
        <v>0.97650145588999604</v>
      </c>
      <c r="E278" s="4">
        <f>1+'Port Returns'!H277</f>
        <v>0.97319332320543539</v>
      </c>
      <c r="F278" s="4">
        <f>1+'Port Returns'!I277</f>
        <v>0.9728997347093512</v>
      </c>
      <c r="G278" s="4">
        <f>1+'Port Returns'!J277</f>
        <v>0.97008054441661262</v>
      </c>
      <c r="H278" s="4">
        <f>1+'Port Returns'!K277</f>
        <v>0.97223548647612323</v>
      </c>
      <c r="I278" s="4">
        <f>1+'Port Returns'!L277</f>
        <v>0.97008054441661262</v>
      </c>
      <c r="J278" s="4">
        <f>1+'Port Returns'!M277</f>
        <v>1</v>
      </c>
      <c r="K278" s="4">
        <f>1+'Port Returns'!N277</f>
        <v>0.96736266911831836</v>
      </c>
      <c r="L278" s="4">
        <f>1+'Port Returns'!O277</f>
        <v>1</v>
      </c>
      <c r="M278" s="4">
        <f>1+'Port Returns'!P277</f>
        <v>0.97325202500186281</v>
      </c>
      <c r="O278" s="50"/>
      <c r="P278" s="2">
        <v>1972</v>
      </c>
      <c r="Q278" s="4">
        <f>1+'Port Returns'!R277</f>
        <v>0.97299113203153131</v>
      </c>
      <c r="R278" s="4">
        <f>1+'Port Returns'!S277</f>
        <v>0.9803085972930311</v>
      </c>
      <c r="S278" s="4">
        <f>1+'Port Returns'!T277</f>
        <v>0.9772758684093884</v>
      </c>
      <c r="T278" s="4">
        <f>1+'Port Returns'!U277</f>
        <v>0.9772843985297599</v>
      </c>
      <c r="U278" s="4">
        <f>1+'Port Returns'!V277</f>
        <v>0.97451039014561425</v>
      </c>
      <c r="V278" s="4">
        <f>1+'Port Returns'!W277</f>
        <v>0.97627323765741203</v>
      </c>
      <c r="W278" s="4">
        <f>1+'Port Returns'!X277</f>
        <v>0.97451039014561425</v>
      </c>
      <c r="X278" s="4">
        <f>1+'Port Returns'!Y277</f>
        <v>1</v>
      </c>
      <c r="Y278" s="4">
        <f>1+'Port Returns'!Z277</f>
        <v>0.97125243297844133</v>
      </c>
      <c r="Z278" s="4">
        <f>1+'Port Returns'!AA277</f>
        <v>0.97710413680842156</v>
      </c>
    </row>
    <row r="279" spans="1:26" x14ac:dyDescent="0.35">
      <c r="A279" s="2">
        <v>1973</v>
      </c>
      <c r="B279" s="1">
        <v>1</v>
      </c>
      <c r="C279" s="4">
        <f>1+'Port Returns'!F278</f>
        <v>0.95742677784205854</v>
      </c>
      <c r="D279" s="4">
        <f>1+'Port Returns'!G278</f>
        <v>0.94908068406065338</v>
      </c>
      <c r="E279" s="4">
        <f>1+'Port Returns'!H278</f>
        <v>0.95218633765554661</v>
      </c>
      <c r="F279" s="4">
        <f>1+'Port Returns'!I278</f>
        <v>0.94883480720704105</v>
      </c>
      <c r="G279" s="4">
        <f>1+'Port Returns'!J278</f>
        <v>0.94991709720636774</v>
      </c>
      <c r="H279" s="4">
        <f>1+'Port Returns'!K278</f>
        <v>0.95061247352426337</v>
      </c>
      <c r="I279" s="4">
        <f>1+'Port Returns'!L278</f>
        <v>0.94991709720636774</v>
      </c>
      <c r="J279" s="4">
        <f>1+'Port Returns'!M278</f>
        <v>1</v>
      </c>
      <c r="K279" s="4">
        <f>1+'Port Returns'!N278</f>
        <v>0.96164990811401141</v>
      </c>
      <c r="L279" s="4">
        <f>1+'Port Returns'!O278</f>
        <v>1</v>
      </c>
      <c r="M279" s="4">
        <f>1+'Port Returns'!P278</f>
        <v>0.9549405666668408</v>
      </c>
      <c r="O279" s="50"/>
      <c r="P279" s="2">
        <v>1973</v>
      </c>
      <c r="Q279" s="4">
        <f>1+'Port Returns'!R278</f>
        <v>0.96007489942301016</v>
      </c>
      <c r="R279" s="4">
        <f>1+'Port Returns'!S278</f>
        <v>0.95333451487739174</v>
      </c>
      <c r="S279" s="4">
        <f>1+'Port Returns'!T278</f>
        <v>0.95690914364885127</v>
      </c>
      <c r="T279" s="4">
        <f>1+'Port Returns'!U278</f>
        <v>0.95405653979024407</v>
      </c>
      <c r="U279" s="4">
        <f>1+'Port Returns'!V278</f>
        <v>0.95390943001915296</v>
      </c>
      <c r="V279" s="4">
        <f>1+'Port Returns'!W278</f>
        <v>0.95433578577077538</v>
      </c>
      <c r="W279" s="4">
        <f>1+'Port Returns'!X278</f>
        <v>0.95390943001915296</v>
      </c>
      <c r="X279" s="4">
        <f>1+'Port Returns'!Y278</f>
        <v>1</v>
      </c>
      <c r="Y279" s="4">
        <f>1+'Port Returns'!Z278</f>
        <v>0.96566887481460006</v>
      </c>
      <c r="Z279" s="4">
        <f>1+'Port Returns'!AA278</f>
        <v>0.95879342832099546</v>
      </c>
    </row>
    <row r="280" spans="1:26" x14ac:dyDescent="0.35">
      <c r="A280" s="2">
        <v>1973</v>
      </c>
      <c r="B280" s="1">
        <v>2</v>
      </c>
      <c r="C280" s="4">
        <f>1+'Port Returns'!F279</f>
        <v>0.96183254415160846</v>
      </c>
      <c r="D280" s="4">
        <f>1+'Port Returns'!G279</f>
        <v>0.96218165539952905</v>
      </c>
      <c r="E280" s="4">
        <f>1+'Port Returns'!H279</f>
        <v>0.96241445628443467</v>
      </c>
      <c r="F280" s="4">
        <f>1+'Port Returns'!I279</f>
        <v>0.96871837236775626</v>
      </c>
      <c r="G280" s="4">
        <f>1+'Port Returns'!J279</f>
        <v>0.96391464106477398</v>
      </c>
      <c r="H280" s="4">
        <f>1+'Port Returns'!K279</f>
        <v>0.95822189427106919</v>
      </c>
      <c r="I280" s="4">
        <f>1+'Port Returns'!L279</f>
        <v>0.96391464106477398</v>
      </c>
      <c r="J280" s="4">
        <f>1+'Port Returns'!M279</f>
        <v>1</v>
      </c>
      <c r="K280" s="4">
        <f>1+'Port Returns'!N279</f>
        <v>0.96364198711084337</v>
      </c>
      <c r="L280" s="4">
        <f>1+'Port Returns'!O279</f>
        <v>1</v>
      </c>
      <c r="M280" s="4">
        <f>1+'Port Returns'!P279</f>
        <v>0.96097913332566742</v>
      </c>
      <c r="O280" s="50"/>
      <c r="P280" s="2">
        <v>1973</v>
      </c>
      <c r="Q280" s="4">
        <f>1+'Port Returns'!R279</f>
        <v>0.97335318647081304</v>
      </c>
      <c r="R280" s="4">
        <f>1+'Port Returns'!S279</f>
        <v>0.97208780966400754</v>
      </c>
      <c r="S280" s="4">
        <f>1+'Port Returns'!T279</f>
        <v>0.97281683320689427</v>
      </c>
      <c r="T280" s="4">
        <f>1+'Port Returns'!U279</f>
        <v>0.97730926377265037</v>
      </c>
      <c r="U280" s="4">
        <f>1+'Port Returns'!V279</f>
        <v>0.97399510562872038</v>
      </c>
      <c r="V280" s="4">
        <f>1+'Port Returns'!W279</f>
        <v>0.96969454170104474</v>
      </c>
      <c r="W280" s="4">
        <f>1+'Port Returns'!X279</f>
        <v>0.97399510562872038</v>
      </c>
      <c r="X280" s="4">
        <f>1+'Port Returns'!Y279</f>
        <v>1</v>
      </c>
      <c r="Y280" s="4">
        <f>1+'Port Returns'!Z279</f>
        <v>0.97480933670124936</v>
      </c>
      <c r="Z280" s="4">
        <f>1+'Port Returns'!AA279</f>
        <v>0.97163567876640933</v>
      </c>
    </row>
    <row r="281" spans="1:26" x14ac:dyDescent="0.35">
      <c r="A281" s="2">
        <v>1973</v>
      </c>
      <c r="B281" s="1">
        <v>3</v>
      </c>
      <c r="C281" s="4">
        <f>1+'Port Returns'!F280</f>
        <v>0.9702032420068164</v>
      </c>
      <c r="D281" s="4">
        <f>1+'Port Returns'!G280</f>
        <v>0.96909616257769682</v>
      </c>
      <c r="E281" s="4">
        <f>1+'Port Returns'!H280</f>
        <v>0.97130807047210832</v>
      </c>
      <c r="F281" s="4">
        <f>1+'Port Returns'!I280</f>
        <v>0.97073684781576541</v>
      </c>
      <c r="G281" s="4">
        <f>1+'Port Returns'!J280</f>
        <v>0.97080544202112484</v>
      </c>
      <c r="H281" s="4">
        <f>1+'Port Returns'!K280</f>
        <v>0.97099515416653526</v>
      </c>
      <c r="I281" s="4">
        <f>1+'Port Returns'!L280</f>
        <v>0.97080544202112484</v>
      </c>
      <c r="J281" s="4">
        <f>1+'Port Returns'!M280</f>
        <v>1</v>
      </c>
      <c r="K281" s="4">
        <f>1+'Port Returns'!N280</f>
        <v>0.97121470945190402</v>
      </c>
      <c r="L281" s="4">
        <f>1+'Port Returns'!O280</f>
        <v>1</v>
      </c>
      <c r="M281" s="4">
        <f>1+'Port Returns'!P280</f>
        <v>0.96688831867642977</v>
      </c>
      <c r="O281" s="50"/>
      <c r="P281" s="2">
        <v>1973</v>
      </c>
      <c r="Q281" s="4">
        <f>1+'Port Returns'!R280</f>
        <v>0.97805416730629335</v>
      </c>
      <c r="R281" s="4">
        <f>1+'Port Returns'!S280</f>
        <v>0.97431205676928045</v>
      </c>
      <c r="S281" s="4">
        <f>1+'Port Returns'!T280</f>
        <v>0.97474939498884772</v>
      </c>
      <c r="T281" s="4">
        <f>1+'Port Returns'!U280</f>
        <v>0.97456055723786306</v>
      </c>
      <c r="U281" s="4">
        <f>1+'Port Returns'!V280</f>
        <v>0.97650722411789392</v>
      </c>
      <c r="V281" s="4">
        <f>1+'Port Returns'!W280</f>
        <v>0.97615018889370508</v>
      </c>
      <c r="W281" s="4">
        <f>1+'Port Returns'!X280</f>
        <v>0.97650722411789392</v>
      </c>
      <c r="X281" s="4">
        <f>1+'Port Returns'!Y280</f>
        <v>1</v>
      </c>
      <c r="Y281" s="4">
        <f>1+'Port Returns'!Z280</f>
        <v>0.97651546572208092</v>
      </c>
      <c r="Z281" s="4">
        <f>1+'Port Returns'!AA280</f>
        <v>0.97296652913543347</v>
      </c>
    </row>
    <row r="282" spans="1:26" x14ac:dyDescent="0.35">
      <c r="A282" s="2">
        <v>1973</v>
      </c>
      <c r="B282" s="1">
        <v>4</v>
      </c>
      <c r="C282" s="4">
        <f>1+'Port Returns'!F281</f>
        <v>1.0005969279808831</v>
      </c>
      <c r="D282" s="4">
        <f>1+'Port Returns'!G281</f>
        <v>0.99050453696426122</v>
      </c>
      <c r="E282" s="4">
        <f>1+'Port Returns'!H281</f>
        <v>0.9915603653527969</v>
      </c>
      <c r="F282" s="4">
        <f>1+'Port Returns'!I281</f>
        <v>0.98914042787098611</v>
      </c>
      <c r="G282" s="4">
        <f>1+'Port Returns'!J281</f>
        <v>0.99181796288981283</v>
      </c>
      <c r="H282" s="4">
        <f>1+'Port Returns'!K281</f>
        <v>0.99283135306942394</v>
      </c>
      <c r="I282" s="4">
        <f>1+'Port Returns'!L281</f>
        <v>0.99181796288981283</v>
      </c>
      <c r="J282" s="4">
        <f>1+'Port Returns'!M281</f>
        <v>1</v>
      </c>
      <c r="K282" s="4">
        <f>1+'Port Returns'!N281</f>
        <v>0.996748445922921</v>
      </c>
      <c r="L282" s="4">
        <f>1+'Port Returns'!O281</f>
        <v>1</v>
      </c>
      <c r="M282" s="4">
        <f>1+'Port Returns'!P281</f>
        <v>0.99564028508743707</v>
      </c>
      <c r="O282" s="50"/>
      <c r="P282" s="2">
        <v>1973</v>
      </c>
      <c r="Q282" s="4">
        <f>1+'Port Returns'!R281</f>
        <v>1.0031467166542352</v>
      </c>
      <c r="R282" s="4">
        <f>1+'Port Returns'!S281</f>
        <v>0.99468266073413325</v>
      </c>
      <c r="S282" s="4">
        <f>1+'Port Returns'!T281</f>
        <v>0.9962119333243098</v>
      </c>
      <c r="T282" s="4">
        <f>1+'Port Returns'!U281</f>
        <v>0.99412543256162367</v>
      </c>
      <c r="U282" s="4">
        <f>1+'Port Returns'!V281</f>
        <v>0.99557549213646368</v>
      </c>
      <c r="V282" s="4">
        <f>1+'Port Returns'!W281</f>
        <v>0.99639955467065411</v>
      </c>
      <c r="W282" s="4">
        <f>1+'Port Returns'!X281</f>
        <v>0.99557549213646368</v>
      </c>
      <c r="X282" s="4">
        <f>1+'Port Returns'!Y281</f>
        <v>1</v>
      </c>
      <c r="Y282" s="4">
        <f>1+'Port Returns'!Z281</f>
        <v>1.0010375168188941</v>
      </c>
      <c r="Z282" s="4">
        <f>1+'Port Returns'!AA281</f>
        <v>0.99954039300086406</v>
      </c>
    </row>
    <row r="283" spans="1:26" x14ac:dyDescent="0.35">
      <c r="A283" s="2">
        <v>1973</v>
      </c>
      <c r="B283" s="1">
        <v>5</v>
      </c>
      <c r="C283" s="4">
        <f>1+'Port Returns'!F282</f>
        <v>0.98968653364000736</v>
      </c>
      <c r="D283" s="4">
        <f>1+'Port Returns'!G282</f>
        <v>0.99454524281068346</v>
      </c>
      <c r="E283" s="4">
        <f>1+'Port Returns'!H282</f>
        <v>0.99210148171812684</v>
      </c>
      <c r="F283" s="4">
        <f>1+'Port Returns'!I282</f>
        <v>0.99287403289593879</v>
      </c>
      <c r="G283" s="4">
        <f>1+'Port Returns'!J282</f>
        <v>0.99132659851400351</v>
      </c>
      <c r="H283" s="4">
        <f>1+'Port Returns'!K282</f>
        <v>0.99218626000020105</v>
      </c>
      <c r="I283" s="4">
        <f>1+'Port Returns'!L282</f>
        <v>0.99132659851400351</v>
      </c>
      <c r="J283" s="4">
        <f>1+'Port Returns'!M282</f>
        <v>1</v>
      </c>
      <c r="K283" s="4">
        <f>1+'Port Returns'!N282</f>
        <v>0.98798824054012546</v>
      </c>
      <c r="L283" s="4">
        <f>1+'Port Returns'!O282</f>
        <v>1</v>
      </c>
      <c r="M283" s="4">
        <f>1+'Port Returns'!P282</f>
        <v>0.99019163354500972</v>
      </c>
      <c r="O283" s="50"/>
      <c r="P283" s="2">
        <v>1973</v>
      </c>
      <c r="Q283" s="4">
        <f>1+'Port Returns'!R282</f>
        <v>1.0001071913965953</v>
      </c>
      <c r="R283" s="4">
        <f>1+'Port Returns'!S282</f>
        <v>1.0042101715836842</v>
      </c>
      <c r="S283" s="4">
        <f>1+'Port Returns'!T282</f>
        <v>1.0023893784793485</v>
      </c>
      <c r="T283" s="4">
        <f>1+'Port Returns'!U282</f>
        <v>1.0014556135162522</v>
      </c>
      <c r="U283" s="4">
        <f>1+'Port Returns'!V282</f>
        <v>1.0012808131887598</v>
      </c>
      <c r="V283" s="4">
        <f>1+'Port Returns'!W282</f>
        <v>1.0034450853915968</v>
      </c>
      <c r="W283" s="4">
        <f>1+'Port Returns'!X282</f>
        <v>1.0012808131887598</v>
      </c>
      <c r="X283" s="4">
        <f>1+'Port Returns'!Y282</f>
        <v>1</v>
      </c>
      <c r="Y283" s="4">
        <f>1+'Port Returns'!Z282</f>
        <v>0.99865582757107185</v>
      </c>
      <c r="Z283" s="4">
        <f>1+'Port Returns'!AA282</f>
        <v>1.0006495533505015</v>
      </c>
    </row>
    <row r="284" spans="1:26" x14ac:dyDescent="0.35">
      <c r="A284" s="2">
        <v>1973</v>
      </c>
      <c r="B284" s="1">
        <v>6</v>
      </c>
      <c r="C284" s="4">
        <f>1+'Port Returns'!F283</f>
        <v>0.96683389680220089</v>
      </c>
      <c r="D284" s="4">
        <f>1+'Port Returns'!G283</f>
        <v>0.95203734929659634</v>
      </c>
      <c r="E284" s="4">
        <f>1+'Port Returns'!H283</f>
        <v>0.95339769893933024</v>
      </c>
      <c r="F284" s="4">
        <f>1+'Port Returns'!I283</f>
        <v>0.95050657681130646</v>
      </c>
      <c r="G284" s="4">
        <f>1+'Port Returns'!J283</f>
        <v>0.95935736887643375</v>
      </c>
      <c r="H284" s="4">
        <f>1+'Port Returns'!K283</f>
        <v>0.95957018455412102</v>
      </c>
      <c r="I284" s="4">
        <f>1+'Port Returns'!L283</f>
        <v>0.95935736887643375</v>
      </c>
      <c r="J284" s="4">
        <f>1+'Port Returns'!M283</f>
        <v>1</v>
      </c>
      <c r="K284" s="4">
        <f>1+'Port Returns'!N283</f>
        <v>0.96696574469324348</v>
      </c>
      <c r="L284" s="4">
        <f>1+'Port Returns'!O283</f>
        <v>1</v>
      </c>
      <c r="M284" s="4">
        <f>1+'Port Returns'!P283</f>
        <v>0.96048752618128441</v>
      </c>
      <c r="O284" s="50"/>
      <c r="P284" s="2">
        <v>1973</v>
      </c>
      <c r="Q284" s="4">
        <f>1+'Port Returns'!R283</f>
        <v>0.97797272130540558</v>
      </c>
      <c r="R284" s="4">
        <f>1+'Port Returns'!S283</f>
        <v>0.95989430321522595</v>
      </c>
      <c r="S284" s="4">
        <f>1+'Port Returns'!T283</f>
        <v>0.959282879592261</v>
      </c>
      <c r="T284" s="4">
        <f>1+'Port Returns'!U283</f>
        <v>0.95666835373853742</v>
      </c>
      <c r="U284" s="4">
        <f>1+'Port Returns'!V283</f>
        <v>0.96781692914254336</v>
      </c>
      <c r="V284" s="4">
        <f>1+'Port Returns'!W283</f>
        <v>0.96764133189396739</v>
      </c>
      <c r="W284" s="4">
        <f>1+'Port Returns'!X283</f>
        <v>0.96781692914254336</v>
      </c>
      <c r="X284" s="4">
        <f>1+'Port Returns'!Y283</f>
        <v>1</v>
      </c>
      <c r="Y284" s="4">
        <f>1+'Port Returns'!Z283</f>
        <v>0.9743833172448213</v>
      </c>
      <c r="Z284" s="4">
        <f>1+'Port Returns'!AA283</f>
        <v>0.9691135526544139</v>
      </c>
    </row>
    <row r="285" spans="1:26" x14ac:dyDescent="0.35">
      <c r="A285" s="2">
        <v>1973</v>
      </c>
      <c r="B285" s="1">
        <v>7</v>
      </c>
      <c r="C285" s="4">
        <f>1+'Port Returns'!F284</f>
        <v>0.96786648424965116</v>
      </c>
      <c r="D285" s="4">
        <f>1+'Port Returns'!G284</f>
        <v>0.97413892276365988</v>
      </c>
      <c r="E285" s="4">
        <f>1+'Port Returns'!H284</f>
        <v>0.97608466524651094</v>
      </c>
      <c r="F285" s="4">
        <f>1+'Port Returns'!I284</f>
        <v>0.97739187686434814</v>
      </c>
      <c r="G285" s="4">
        <f>1+'Port Returns'!J284</f>
        <v>0.97341819331823864</v>
      </c>
      <c r="H285" s="4">
        <f>1+'Port Returns'!K284</f>
        <v>0.97264189668113621</v>
      </c>
      <c r="I285" s="4">
        <f>1+'Port Returns'!L284</f>
        <v>0.97341819331823864</v>
      </c>
      <c r="J285" s="4">
        <f>1+'Port Returns'!M284</f>
        <v>1</v>
      </c>
      <c r="K285" s="4">
        <f>1+'Port Returns'!N284</f>
        <v>0.97089636039846694</v>
      </c>
      <c r="L285" s="4">
        <f>1+'Port Returns'!O284</f>
        <v>1</v>
      </c>
      <c r="M285" s="4">
        <f>1+'Port Returns'!P284</f>
        <v>0.97445208718896059</v>
      </c>
      <c r="O285" s="50"/>
      <c r="P285" s="2">
        <v>1973</v>
      </c>
      <c r="Q285" s="4">
        <f>1+'Port Returns'!R284</f>
        <v>0.96990533892052699</v>
      </c>
      <c r="R285" s="4">
        <f>1+'Port Returns'!S284</f>
        <v>0.97787071578497808</v>
      </c>
      <c r="S285" s="4">
        <f>1+'Port Returns'!T284</f>
        <v>0.98039767024250934</v>
      </c>
      <c r="T285" s="4">
        <f>1+'Port Returns'!U284</f>
        <v>0.98173141658144758</v>
      </c>
      <c r="U285" s="4">
        <f>1+'Port Returns'!V284</f>
        <v>0.97670412625697056</v>
      </c>
      <c r="V285" s="4">
        <f>1+'Port Returns'!W284</f>
        <v>0.97563548569505276</v>
      </c>
      <c r="W285" s="4">
        <f>1+'Port Returns'!X284</f>
        <v>0.97670412625697056</v>
      </c>
      <c r="X285" s="4">
        <f>1+'Port Returns'!Y284</f>
        <v>1</v>
      </c>
      <c r="Y285" s="4">
        <f>1+'Port Returns'!Z284</f>
        <v>0.9749432456796886</v>
      </c>
      <c r="Z285" s="4">
        <f>1+'Port Returns'!AA284</f>
        <v>0.97814493316769557</v>
      </c>
    </row>
    <row r="286" spans="1:26" x14ac:dyDescent="0.35">
      <c r="A286" s="2">
        <v>1973</v>
      </c>
      <c r="B286" s="1">
        <v>8</v>
      </c>
      <c r="C286" s="4">
        <f>1+'Port Returns'!F285</f>
        <v>0.95630486950485971</v>
      </c>
      <c r="D286" s="4">
        <f>1+'Port Returns'!G285</f>
        <v>0.9574910117852522</v>
      </c>
      <c r="E286" s="4">
        <f>1+'Port Returns'!H285</f>
        <v>0.95826935914909384</v>
      </c>
      <c r="F286" s="4">
        <f>1+'Port Returns'!I285</f>
        <v>0.96047996327815788</v>
      </c>
      <c r="G286" s="4">
        <f>1+'Port Returns'!J285</f>
        <v>0.95791301310255139</v>
      </c>
      <c r="H286" s="4">
        <f>1+'Port Returns'!K285</f>
        <v>0.95557631113846997</v>
      </c>
      <c r="I286" s="4">
        <f>1+'Port Returns'!L285</f>
        <v>0.95791301310255139</v>
      </c>
      <c r="J286" s="4">
        <f>1+'Port Returns'!M285</f>
        <v>1</v>
      </c>
      <c r="K286" s="4">
        <f>1+'Port Returns'!N285</f>
        <v>0.95668911041418747</v>
      </c>
      <c r="L286" s="4">
        <f>1+'Port Returns'!O285</f>
        <v>1</v>
      </c>
      <c r="M286" s="4">
        <f>1+'Port Returns'!P285</f>
        <v>0.95467500563655161</v>
      </c>
      <c r="O286" s="50"/>
      <c r="P286" s="2">
        <v>1973</v>
      </c>
      <c r="Q286" s="4">
        <f>1+'Port Returns'!R285</f>
        <v>0.96861081354320444</v>
      </c>
      <c r="R286" s="4">
        <f>1+'Port Returns'!S285</f>
        <v>0.97087695055542134</v>
      </c>
      <c r="S286" s="4">
        <f>1+'Port Returns'!T285</f>
        <v>0.96985022369829865</v>
      </c>
      <c r="T286" s="4">
        <f>1+'Port Returns'!U285</f>
        <v>0.97054676425268405</v>
      </c>
      <c r="U286" s="4">
        <f>1+'Port Returns'!V285</f>
        <v>0.97115032603787754</v>
      </c>
      <c r="V286" s="4">
        <f>1+'Port Returns'!W285</f>
        <v>0.97084709408600633</v>
      </c>
      <c r="W286" s="4">
        <f>1+'Port Returns'!X285</f>
        <v>0.97115032603787754</v>
      </c>
      <c r="X286" s="4">
        <f>1+'Port Returns'!Y285</f>
        <v>1</v>
      </c>
      <c r="Y286" s="4">
        <f>1+'Port Returns'!Z285</f>
        <v>0.97011982234112004</v>
      </c>
      <c r="Z286" s="4">
        <f>1+'Port Returns'!AA285</f>
        <v>0.96911667701462723</v>
      </c>
    </row>
    <row r="287" spans="1:26" x14ac:dyDescent="0.35">
      <c r="A287" s="2">
        <v>1973</v>
      </c>
      <c r="B287" s="1">
        <v>9</v>
      </c>
      <c r="C287" s="4">
        <f>1+'Port Returns'!F286</f>
        <v>1.0696268315254009</v>
      </c>
      <c r="D287" s="4">
        <f>1+'Port Returns'!G286</f>
        <v>1.0804613992801337</v>
      </c>
      <c r="E287" s="4">
        <f>1+'Port Returns'!H286</f>
        <v>1.0843881171308365</v>
      </c>
      <c r="F287" s="4">
        <f>1+'Port Returns'!I286</f>
        <v>1.0862712740583933</v>
      </c>
      <c r="G287" s="4">
        <f>1+'Port Returns'!J286</f>
        <v>1.0813598267993403</v>
      </c>
      <c r="H287" s="4">
        <f>1+'Port Returns'!K286</f>
        <v>1.0791211618627663</v>
      </c>
      <c r="I287" s="4">
        <f>1+'Port Returns'!L286</f>
        <v>1.0813598267993403</v>
      </c>
      <c r="J287" s="4">
        <f>1+'Port Returns'!M286</f>
        <v>1</v>
      </c>
      <c r="K287" s="4">
        <f>1+'Port Returns'!N286</f>
        <v>1.0773344487528698</v>
      </c>
      <c r="L287" s="4">
        <f>1+'Port Returns'!O286</f>
        <v>1</v>
      </c>
      <c r="M287" s="4">
        <f>1+'Port Returns'!P286</f>
        <v>1.0782013180327294</v>
      </c>
      <c r="O287" s="50"/>
      <c r="P287" s="2">
        <v>1973</v>
      </c>
      <c r="Q287" s="4">
        <f>1+'Port Returns'!R286</f>
        <v>1.0790537288639903</v>
      </c>
      <c r="R287" s="4">
        <f>1+'Port Returns'!S286</f>
        <v>1.0844186567849117</v>
      </c>
      <c r="S287" s="4">
        <f>1+'Port Returns'!T286</f>
        <v>1.088396528562724</v>
      </c>
      <c r="T287" s="4">
        <f>1+'Port Returns'!U286</f>
        <v>1.0908199085542438</v>
      </c>
      <c r="U287" s="4">
        <f>1+'Port Returns'!V286</f>
        <v>1.0857222962664941</v>
      </c>
      <c r="V287" s="4">
        <f>1+'Port Returns'!W286</f>
        <v>1.0830036070688511</v>
      </c>
      <c r="W287" s="4">
        <f>1+'Port Returns'!X286</f>
        <v>1.0857222962664941</v>
      </c>
      <c r="X287" s="4">
        <f>1+'Port Returns'!Y286</f>
        <v>1</v>
      </c>
      <c r="Y287" s="4">
        <f>1+'Port Returns'!Z286</f>
        <v>1.0809610192887635</v>
      </c>
      <c r="Z287" s="4">
        <f>1+'Port Returns'!AA286</f>
        <v>1.0821376445678217</v>
      </c>
    </row>
    <row r="288" spans="1:26" x14ac:dyDescent="0.35">
      <c r="A288" s="2">
        <v>1973</v>
      </c>
      <c r="B288" s="1">
        <v>10</v>
      </c>
      <c r="C288" s="4">
        <f>1+'Port Returns'!F287</f>
        <v>0.95633292259155989</v>
      </c>
      <c r="D288" s="4">
        <f>1+'Port Returns'!G287</f>
        <v>0.96194409758204613</v>
      </c>
      <c r="E288" s="4">
        <f>1+'Port Returns'!H287</f>
        <v>0.96100078915433906</v>
      </c>
      <c r="F288" s="4">
        <f>1+'Port Returns'!I287</f>
        <v>0.96136539073532057</v>
      </c>
      <c r="G288" s="4">
        <f>1+'Port Returns'!J287</f>
        <v>0.96063295367859614</v>
      </c>
      <c r="H288" s="4">
        <f>1+'Port Returns'!K287</f>
        <v>0.96034388551801886</v>
      </c>
      <c r="I288" s="4">
        <f>1+'Port Returns'!L287</f>
        <v>0.96063295367859614</v>
      </c>
      <c r="J288" s="4">
        <f>1+'Port Returns'!M287</f>
        <v>1</v>
      </c>
      <c r="K288" s="4">
        <f>1+'Port Returns'!N287</f>
        <v>0.96409101126082852</v>
      </c>
      <c r="L288" s="4">
        <f>1+'Port Returns'!O287</f>
        <v>1</v>
      </c>
      <c r="M288" s="4">
        <f>1+'Port Returns'!P287</f>
        <v>0.96555229875715476</v>
      </c>
      <c r="O288" s="50"/>
      <c r="P288" s="2">
        <v>1973</v>
      </c>
      <c r="Q288" s="4">
        <f>1+'Port Returns'!R287</f>
        <v>0.96094612280616742</v>
      </c>
      <c r="R288" s="4">
        <f>1+'Port Returns'!S287</f>
        <v>0.9680842870142472</v>
      </c>
      <c r="S288" s="4">
        <f>1+'Port Returns'!T287</f>
        <v>0.9678109760291046</v>
      </c>
      <c r="T288" s="4">
        <f>1+'Port Returns'!U287</f>
        <v>0.9677589405507474</v>
      </c>
      <c r="U288" s="4">
        <f>1+'Port Returns'!V287</f>
        <v>0.96628818018104923</v>
      </c>
      <c r="V288" s="4">
        <f>1+'Port Returns'!W287</f>
        <v>0.96593285665524908</v>
      </c>
      <c r="W288" s="4">
        <f>1+'Port Returns'!X287</f>
        <v>0.96628818018104923</v>
      </c>
      <c r="X288" s="4">
        <f>1+'Port Returns'!Y287</f>
        <v>1</v>
      </c>
      <c r="Y288" s="4">
        <f>1+'Port Returns'!Z287</f>
        <v>0.97163669655753016</v>
      </c>
      <c r="Z288" s="4">
        <f>1+'Port Returns'!AA287</f>
        <v>0.97172327581562468</v>
      </c>
    </row>
    <row r="289" spans="1:26" x14ac:dyDescent="0.35">
      <c r="A289" s="2">
        <v>1973</v>
      </c>
      <c r="B289" s="1">
        <v>11</v>
      </c>
      <c r="C289" s="4">
        <f>1+'Port Returns'!F288</f>
        <v>0.86098610530887565</v>
      </c>
      <c r="D289" s="4">
        <f>1+'Port Returns'!G288</f>
        <v>0.85095597310663029</v>
      </c>
      <c r="E289" s="4">
        <f>1+'Port Returns'!H288</f>
        <v>0.85741951179078879</v>
      </c>
      <c r="F289" s="4">
        <f>1+'Port Returns'!I288</f>
        <v>0.86257034370236574</v>
      </c>
      <c r="G289" s="4">
        <f>1+'Port Returns'!J288</f>
        <v>0.84807297239132795</v>
      </c>
      <c r="H289" s="4">
        <f>1+'Port Returns'!K288</f>
        <v>0.8391277462461485</v>
      </c>
      <c r="I289" s="4">
        <f>1+'Port Returns'!L288</f>
        <v>0.84807297239132795</v>
      </c>
      <c r="J289" s="4">
        <f>1+'Port Returns'!M288</f>
        <v>1</v>
      </c>
      <c r="K289" s="4">
        <f>1+'Port Returns'!N288</f>
        <v>0.85877616733119611</v>
      </c>
      <c r="L289" s="4">
        <f>1+'Port Returns'!O288</f>
        <v>1</v>
      </c>
      <c r="M289" s="4">
        <f>1+'Port Returns'!P288</f>
        <v>0.85364605673637628</v>
      </c>
      <c r="O289" s="50"/>
      <c r="P289" s="2">
        <v>1973</v>
      </c>
      <c r="Q289" s="4">
        <f>1+'Port Returns'!R288</f>
        <v>0.87160495723329301</v>
      </c>
      <c r="R289" s="4">
        <f>1+'Port Returns'!S288</f>
        <v>0.86299496414639287</v>
      </c>
      <c r="S289" s="4">
        <f>1+'Port Returns'!T288</f>
        <v>0.86765578485448835</v>
      </c>
      <c r="T289" s="4">
        <f>1+'Port Returns'!U288</f>
        <v>0.87177012148610566</v>
      </c>
      <c r="U289" s="4">
        <f>1+'Port Returns'!V288</f>
        <v>0.86018342209313681</v>
      </c>
      <c r="V289" s="4">
        <f>1+'Port Returns'!W288</f>
        <v>0.85291248825679034</v>
      </c>
      <c r="W289" s="4">
        <f>1+'Port Returns'!X288</f>
        <v>0.86018342209313681</v>
      </c>
      <c r="X289" s="4">
        <f>1+'Port Returns'!Y288</f>
        <v>1</v>
      </c>
      <c r="Y289" s="4">
        <f>1+'Port Returns'!Z288</f>
        <v>0.87012101036350376</v>
      </c>
      <c r="Z289" s="4">
        <f>1+'Port Returns'!AA288</f>
        <v>0.86648484414620719</v>
      </c>
    </row>
    <row r="290" spans="1:26" x14ac:dyDescent="0.35">
      <c r="A290" s="2">
        <v>1973</v>
      </c>
      <c r="B290" s="1">
        <v>12</v>
      </c>
      <c r="C290" s="4">
        <f>1+'Port Returns'!F289</f>
        <v>1.0042815288712117</v>
      </c>
      <c r="D290" s="4">
        <f>1+'Port Returns'!G289</f>
        <v>1.0189518498149817</v>
      </c>
      <c r="E290" s="4">
        <f>1+'Port Returns'!H289</f>
        <v>1.0200745860553817</v>
      </c>
      <c r="F290" s="4">
        <f>1+'Port Returns'!I289</f>
        <v>1.0197990917947815</v>
      </c>
      <c r="G290" s="4">
        <f>1+'Port Returns'!J289</f>
        <v>1.0204581352985564</v>
      </c>
      <c r="H290" s="4">
        <f>1+'Port Returns'!K289</f>
        <v>1.0200572442482658</v>
      </c>
      <c r="I290" s="4">
        <f>1+'Port Returns'!L289</f>
        <v>1.0204581352985564</v>
      </c>
      <c r="J290" s="4">
        <f>1+'Port Returns'!M289</f>
        <v>1</v>
      </c>
      <c r="K290" s="4">
        <f>1+'Port Returns'!N289</f>
        <v>1.0167198589672868</v>
      </c>
      <c r="L290" s="4">
        <f>1+'Port Returns'!O289</f>
        <v>1</v>
      </c>
      <c r="M290" s="4">
        <f>1+'Port Returns'!P289</f>
        <v>1.0193743705407243</v>
      </c>
      <c r="O290" s="50"/>
      <c r="P290" s="2">
        <v>1973</v>
      </c>
      <c r="Q290" s="4">
        <f>1+'Port Returns'!R289</f>
        <v>1.020355334059927</v>
      </c>
      <c r="R290" s="4">
        <f>1+'Port Returns'!S289</f>
        <v>1.0264799263470399</v>
      </c>
      <c r="S290" s="4">
        <f>1+'Port Returns'!T289</f>
        <v>1.0276207058526039</v>
      </c>
      <c r="T290" s="4">
        <f>1+'Port Returns'!U289</f>
        <v>1.0276608744357658</v>
      </c>
      <c r="U290" s="4">
        <f>1+'Port Returns'!V289</f>
        <v>1.0287407524696777</v>
      </c>
      <c r="V290" s="4">
        <f>1+'Port Returns'!W289</f>
        <v>1.0279495451384315</v>
      </c>
      <c r="W290" s="4">
        <f>1+'Port Returns'!X289</f>
        <v>1.0287407524696777</v>
      </c>
      <c r="X290" s="4">
        <f>1+'Port Returns'!Y289</f>
        <v>1</v>
      </c>
      <c r="Y290" s="4">
        <f>1+'Port Returns'!Z289</f>
        <v>1.0245460710808734</v>
      </c>
      <c r="Z290" s="4">
        <f>1+'Port Returns'!AA289</f>
        <v>1.0265964403583068</v>
      </c>
    </row>
    <row r="291" spans="1:26" x14ac:dyDescent="0.35">
      <c r="A291" s="2">
        <v>1974</v>
      </c>
      <c r="B291" s="1">
        <v>1</v>
      </c>
      <c r="C291" s="4">
        <f>1+'Port Returns'!F290</f>
        <v>1.0488301021569979</v>
      </c>
      <c r="D291" s="4">
        <f>1+'Port Returns'!G290</f>
        <v>1.0411973114873709</v>
      </c>
      <c r="E291" s="4">
        <f>1+'Port Returns'!H290</f>
        <v>1.0394502974854687</v>
      </c>
      <c r="F291" s="4">
        <f>1+'Port Returns'!I290</f>
        <v>1.0390369718390937</v>
      </c>
      <c r="G291" s="4">
        <f>1+'Port Returns'!J290</f>
        <v>1.0396963733428322</v>
      </c>
      <c r="H291" s="4">
        <f>1+'Port Returns'!K290</f>
        <v>1.0407465174292123</v>
      </c>
      <c r="I291" s="4">
        <f>1+'Port Returns'!L290</f>
        <v>1.0396963733428322</v>
      </c>
      <c r="J291" s="4">
        <f>1+'Port Returns'!M290</f>
        <v>1</v>
      </c>
      <c r="K291" s="4">
        <f>1+'Port Returns'!N290</f>
        <v>1.0426490893506848</v>
      </c>
      <c r="L291" s="4">
        <f>1+'Port Returns'!O290</f>
        <v>1</v>
      </c>
      <c r="M291" s="4">
        <f>1+'Port Returns'!P290</f>
        <v>1.0415332305575293</v>
      </c>
      <c r="O291" s="50"/>
      <c r="P291" s="2">
        <v>1974</v>
      </c>
      <c r="Q291" s="4">
        <f>1+'Port Returns'!R290</f>
        <v>1.0531759676217085</v>
      </c>
      <c r="R291" s="4">
        <f>1+'Port Returns'!S290</f>
        <v>1.0472716662959622</v>
      </c>
      <c r="S291" s="4">
        <f>1+'Port Returns'!T290</f>
        <v>1.0461175331051766</v>
      </c>
      <c r="T291" s="4">
        <f>1+'Port Returns'!U290</f>
        <v>1.0452846720549351</v>
      </c>
      <c r="U291" s="4">
        <f>1+'Port Returns'!V290</f>
        <v>1.0449353437752333</v>
      </c>
      <c r="V291" s="4">
        <f>1+'Port Returns'!W290</f>
        <v>1.0460081628194755</v>
      </c>
      <c r="W291" s="4">
        <f>1+'Port Returns'!X290</f>
        <v>1.0449353437752333</v>
      </c>
      <c r="X291" s="4">
        <f>1+'Port Returns'!Y290</f>
        <v>1</v>
      </c>
      <c r="Y291" s="4">
        <f>1+'Port Returns'!Z290</f>
        <v>1.0499270966535923</v>
      </c>
      <c r="Z291" s="4">
        <f>1+'Port Returns'!AA290</f>
        <v>1.0477078645627584</v>
      </c>
    </row>
    <row r="292" spans="1:26" x14ac:dyDescent="0.35">
      <c r="A292" s="2">
        <v>1974</v>
      </c>
      <c r="B292" s="1">
        <v>2</v>
      </c>
      <c r="C292" s="4">
        <f>1+'Port Returns'!F291</f>
        <v>1.0060594277151058</v>
      </c>
      <c r="D292" s="4">
        <f>1+'Port Returns'!G291</f>
        <v>1.0067554440993558</v>
      </c>
      <c r="E292" s="4">
        <f>1+'Port Returns'!H291</f>
        <v>1.0081219299990574</v>
      </c>
      <c r="F292" s="4">
        <f>1+'Port Returns'!I291</f>
        <v>1.0060075908179049</v>
      </c>
      <c r="G292" s="4">
        <f>1+'Port Returns'!J291</f>
        <v>1.0069468689968029</v>
      </c>
      <c r="H292" s="4">
        <f>1+'Port Returns'!K291</f>
        <v>1.0084735645069638</v>
      </c>
      <c r="I292" s="4">
        <f>1+'Port Returns'!L291</f>
        <v>1.0069468689968029</v>
      </c>
      <c r="J292" s="4">
        <f>1+'Port Returns'!M291</f>
        <v>1</v>
      </c>
      <c r="K292" s="4">
        <f>1+'Port Returns'!N291</f>
        <v>1.0094233323946575</v>
      </c>
      <c r="L292" s="4">
        <f>1+'Port Returns'!O291</f>
        <v>1</v>
      </c>
      <c r="M292" s="4">
        <f>1+'Port Returns'!P291</f>
        <v>1.009479216409531</v>
      </c>
      <c r="O292" s="50"/>
      <c r="P292" s="2">
        <v>1974</v>
      </c>
      <c r="Q292" s="4">
        <f>1+'Port Returns'!R291</f>
        <v>1.0162331481202245</v>
      </c>
      <c r="R292" s="4">
        <f>1+'Port Returns'!S291</f>
        <v>1.0182674494816271</v>
      </c>
      <c r="S292" s="4">
        <f>1+'Port Returns'!T291</f>
        <v>1.018721715918036</v>
      </c>
      <c r="T292" s="4">
        <f>1+'Port Returns'!U291</f>
        <v>1.015531676235528</v>
      </c>
      <c r="U292" s="4">
        <f>1+'Port Returns'!V291</f>
        <v>1.0185672661185194</v>
      </c>
      <c r="V292" s="4">
        <f>1+'Port Returns'!W291</f>
        <v>1.0219202283598319</v>
      </c>
      <c r="W292" s="4">
        <f>1+'Port Returns'!X291</f>
        <v>1.0185672661185194</v>
      </c>
      <c r="X292" s="4">
        <f>1+'Port Returns'!Y291</f>
        <v>1</v>
      </c>
      <c r="Y292" s="4">
        <f>1+'Port Returns'!Z291</f>
        <v>1.0192132417566182</v>
      </c>
      <c r="Z292" s="4">
        <f>1+'Port Returns'!AA291</f>
        <v>1.0211960742977693</v>
      </c>
    </row>
    <row r="293" spans="1:26" x14ac:dyDescent="0.35">
      <c r="A293" s="2">
        <v>1974</v>
      </c>
      <c r="B293" s="1">
        <v>3</v>
      </c>
      <c r="C293" s="4">
        <f>1+'Port Returns'!F292</f>
        <v>0.95651067454126792</v>
      </c>
      <c r="D293" s="4">
        <f>1+'Port Returns'!G292</f>
        <v>0.97061443155826943</v>
      </c>
      <c r="E293" s="4">
        <f>1+'Port Returns'!H292</f>
        <v>0.97134920271036418</v>
      </c>
      <c r="F293" s="4">
        <f>1+'Port Returns'!I292</f>
        <v>0.9727734813683846</v>
      </c>
      <c r="G293" s="4">
        <f>1+'Port Returns'!J292</f>
        <v>0.96953027971861461</v>
      </c>
      <c r="H293" s="4">
        <f>1+'Port Returns'!K292</f>
        <v>0.96704044792472854</v>
      </c>
      <c r="I293" s="4">
        <f>1+'Port Returns'!L292</f>
        <v>0.96953027971861461</v>
      </c>
      <c r="J293" s="4">
        <f>1+'Port Returns'!M292</f>
        <v>1</v>
      </c>
      <c r="K293" s="4">
        <f>1+'Port Returns'!N292</f>
        <v>0.97311764536640999</v>
      </c>
      <c r="L293" s="4">
        <f>1+'Port Returns'!O292</f>
        <v>1</v>
      </c>
      <c r="M293" s="4">
        <f>1+'Port Returns'!P292</f>
        <v>0.97000281962642121</v>
      </c>
      <c r="O293" s="50"/>
      <c r="P293" s="2">
        <v>1974</v>
      </c>
      <c r="Q293" s="4">
        <f>1+'Port Returns'!R292</f>
        <v>0.97059064505228787</v>
      </c>
      <c r="R293" s="4">
        <f>1+'Port Returns'!S292</f>
        <v>0.97638598847394009</v>
      </c>
      <c r="S293" s="4">
        <f>1+'Port Returns'!T292</f>
        <v>0.9769228230473328</v>
      </c>
      <c r="T293" s="4">
        <f>1+'Port Returns'!U292</f>
        <v>0.97881369763960913</v>
      </c>
      <c r="U293" s="4">
        <f>1+'Port Returns'!V292</f>
        <v>0.97569761844399783</v>
      </c>
      <c r="V293" s="4">
        <f>1+'Port Returns'!W292</f>
        <v>0.9729055479696106</v>
      </c>
      <c r="W293" s="4">
        <f>1+'Port Returns'!X292</f>
        <v>0.97569761844399783</v>
      </c>
      <c r="X293" s="4">
        <f>1+'Port Returns'!Y292</f>
        <v>1</v>
      </c>
      <c r="Y293" s="4">
        <f>1+'Port Returns'!Z292</f>
        <v>0.97868227477813852</v>
      </c>
      <c r="Z293" s="4">
        <f>1+'Port Returns'!AA292</f>
        <v>0.97540699550732624</v>
      </c>
    </row>
    <row r="294" spans="1:26" x14ac:dyDescent="0.35">
      <c r="A294" s="2">
        <v>1974</v>
      </c>
      <c r="B294" s="1">
        <v>4</v>
      </c>
      <c r="C294" s="4">
        <f>1+'Port Returns'!F293</f>
        <v>0.8444397844779421</v>
      </c>
      <c r="D294" s="4">
        <f>1+'Port Returns'!G293</f>
        <v>0.83928779880615578</v>
      </c>
      <c r="E294" s="4">
        <f>1+'Port Returns'!H293</f>
        <v>0.84187453855550942</v>
      </c>
      <c r="F294" s="4">
        <f>1+'Port Returns'!I293</f>
        <v>0.84698371701703778</v>
      </c>
      <c r="G294" s="4">
        <f>1+'Port Returns'!J293</f>
        <v>0.84576285305783505</v>
      </c>
      <c r="H294" s="4">
        <f>1+'Port Returns'!K293</f>
        <v>0.83999204737649857</v>
      </c>
      <c r="I294" s="4">
        <f>1+'Port Returns'!L293</f>
        <v>0.84576285305783505</v>
      </c>
      <c r="J294" s="4">
        <f>1+'Port Returns'!M293</f>
        <v>1</v>
      </c>
      <c r="K294" s="4">
        <f>1+'Port Returns'!N293</f>
        <v>0.82830813111159585</v>
      </c>
      <c r="L294" s="4">
        <f>1+'Port Returns'!O293</f>
        <v>1</v>
      </c>
      <c r="M294" s="4">
        <f>1+'Port Returns'!P293</f>
        <v>0.83602531153840942</v>
      </c>
      <c r="O294" s="50"/>
      <c r="P294" s="2">
        <v>1974</v>
      </c>
      <c r="Q294" s="4">
        <f>1+'Port Returns'!R293</f>
        <v>0.84831984911216329</v>
      </c>
      <c r="R294" s="4">
        <f>1+'Port Returns'!S293</f>
        <v>0.84495289583318001</v>
      </c>
      <c r="S294" s="4">
        <f>1+'Port Returns'!T293</f>
        <v>0.84839095637010642</v>
      </c>
      <c r="T294" s="4">
        <f>1+'Port Returns'!U293</f>
        <v>0.85328352171950472</v>
      </c>
      <c r="U294" s="4">
        <f>1+'Port Returns'!V293</f>
        <v>0.85106912057074369</v>
      </c>
      <c r="V294" s="4">
        <f>1+'Port Returns'!W293</f>
        <v>0.84500921264175166</v>
      </c>
      <c r="W294" s="4">
        <f>1+'Port Returns'!X293</f>
        <v>0.85106912057074369</v>
      </c>
      <c r="X294" s="4">
        <f>1+'Port Returns'!Y293</f>
        <v>1</v>
      </c>
      <c r="Y294" s="4">
        <f>1+'Port Returns'!Z293</f>
        <v>0.83497466119353814</v>
      </c>
      <c r="Z294" s="4">
        <f>1+'Port Returns'!AA293</f>
        <v>0.84165033846810189</v>
      </c>
    </row>
    <row r="295" spans="1:26" x14ac:dyDescent="0.35">
      <c r="A295" s="2">
        <v>1974</v>
      </c>
      <c r="B295" s="1">
        <v>5</v>
      </c>
      <c r="C295" s="4">
        <f>1+'Port Returns'!F294</f>
        <v>0.94492155636271002</v>
      </c>
      <c r="D295" s="4">
        <f>1+'Port Returns'!G294</f>
        <v>0.94411625597769688</v>
      </c>
      <c r="E295" s="4">
        <f>1+'Port Returns'!H294</f>
        <v>0.95010018422636788</v>
      </c>
      <c r="F295" s="4">
        <f>1+'Port Returns'!I294</f>
        <v>0.95700737407338077</v>
      </c>
      <c r="G295" s="4">
        <f>1+'Port Returns'!J294</f>
        <v>0.9472166383277385</v>
      </c>
      <c r="H295" s="4">
        <f>1+'Port Returns'!K294</f>
        <v>0.93669672397233539</v>
      </c>
      <c r="I295" s="4">
        <f>1+'Port Returns'!L294</f>
        <v>0.9472166383277385</v>
      </c>
      <c r="J295" s="4">
        <f>1+'Port Returns'!M294</f>
        <v>1</v>
      </c>
      <c r="K295" s="4">
        <f>1+'Port Returns'!N294</f>
        <v>0.94529177021843935</v>
      </c>
      <c r="L295" s="4">
        <f>1+'Port Returns'!O294</f>
        <v>1</v>
      </c>
      <c r="M295" s="4">
        <f>1+'Port Returns'!P294</f>
        <v>0.94093060659262695</v>
      </c>
      <c r="O295" s="50"/>
      <c r="P295" s="2">
        <v>1974</v>
      </c>
      <c r="Q295" s="4">
        <f>1+'Port Returns'!R294</f>
        <v>0.95604430990957479</v>
      </c>
      <c r="R295" s="4">
        <f>1+'Port Returns'!S294</f>
        <v>0.95659617979549538</v>
      </c>
      <c r="S295" s="4">
        <f>1+'Port Returns'!T294</f>
        <v>0.96153614451276592</v>
      </c>
      <c r="T295" s="4">
        <f>1+'Port Returns'!U294</f>
        <v>0.96721343725742959</v>
      </c>
      <c r="U295" s="4">
        <f>1+'Port Returns'!V294</f>
        <v>0.95966375334178278</v>
      </c>
      <c r="V295" s="4">
        <f>1+'Port Returns'!W294</f>
        <v>0.95125201903883005</v>
      </c>
      <c r="W295" s="4">
        <f>1+'Port Returns'!X294</f>
        <v>0.95966375334178278</v>
      </c>
      <c r="X295" s="4">
        <f>1+'Port Returns'!Y294</f>
        <v>1</v>
      </c>
      <c r="Y295" s="4">
        <f>1+'Port Returns'!Z294</f>
        <v>0.9563589022135166</v>
      </c>
      <c r="Z295" s="4">
        <f>1+'Port Returns'!AA294</f>
        <v>0.95389470403009402</v>
      </c>
    </row>
    <row r="296" spans="1:26" x14ac:dyDescent="0.35">
      <c r="A296" s="2">
        <v>1974</v>
      </c>
      <c r="B296" s="1">
        <v>6</v>
      </c>
      <c r="C296" s="4">
        <f>1+'Port Returns'!F295</f>
        <v>0.88971038672828984</v>
      </c>
      <c r="D296" s="4">
        <f>1+'Port Returns'!G295</f>
        <v>0.9323934481891436</v>
      </c>
      <c r="E296" s="4">
        <f>1+'Port Returns'!H295</f>
        <v>0.93557751775497155</v>
      </c>
      <c r="F296" s="4">
        <f>1+'Port Returns'!I295</f>
        <v>0.9433815081562672</v>
      </c>
      <c r="G296" s="4">
        <f>1+'Port Returns'!J295</f>
        <v>0.9321995474160415</v>
      </c>
      <c r="H296" s="4">
        <f>1+'Port Returns'!K295</f>
        <v>0.92470672552370803</v>
      </c>
      <c r="I296" s="4">
        <f>1+'Port Returns'!L295</f>
        <v>0.9321995474160415</v>
      </c>
      <c r="J296" s="4">
        <f>1+'Port Returns'!M295</f>
        <v>1</v>
      </c>
      <c r="K296" s="4">
        <f>1+'Port Returns'!N295</f>
        <v>0.92732487178847478</v>
      </c>
      <c r="L296" s="4">
        <f>1+'Port Returns'!O295</f>
        <v>1</v>
      </c>
      <c r="M296" s="4">
        <f>1+'Port Returns'!P295</f>
        <v>0.93090663724280942</v>
      </c>
      <c r="O296" s="50"/>
      <c r="P296" s="2">
        <v>1974</v>
      </c>
      <c r="Q296" s="4">
        <f>1+'Port Returns'!R295</f>
        <v>0.90833957194171955</v>
      </c>
      <c r="R296" s="4">
        <f>1+'Port Returns'!S295</f>
        <v>0.94065767317678972</v>
      </c>
      <c r="S296" s="4">
        <f>1+'Port Returns'!T295</f>
        <v>0.94382113720232874</v>
      </c>
      <c r="T296" s="4">
        <f>1+'Port Returns'!U295</f>
        <v>0.95201065474596658</v>
      </c>
      <c r="U296" s="4">
        <f>1+'Port Returns'!V295</f>
        <v>0.94124582598586548</v>
      </c>
      <c r="V296" s="4">
        <f>1+'Port Returns'!W295</f>
        <v>0.93341053500345583</v>
      </c>
      <c r="W296" s="4">
        <f>1+'Port Returns'!X295</f>
        <v>0.94124582598586548</v>
      </c>
      <c r="X296" s="4">
        <f>1+'Port Returns'!Y295</f>
        <v>1</v>
      </c>
      <c r="Y296" s="4">
        <f>1+'Port Returns'!Z295</f>
        <v>0.93617407821015042</v>
      </c>
      <c r="Z296" s="4">
        <f>1+'Port Returns'!AA295</f>
        <v>0.93864343680459461</v>
      </c>
    </row>
    <row r="297" spans="1:26" x14ac:dyDescent="0.35">
      <c r="A297" s="2">
        <v>1974</v>
      </c>
      <c r="B297" s="1">
        <v>7</v>
      </c>
      <c r="C297" s="4">
        <f>1+'Port Returns'!F296</f>
        <v>1.0198808750968431</v>
      </c>
      <c r="D297" s="4">
        <f>1+'Port Returns'!G296</f>
        <v>1.0217986993561579</v>
      </c>
      <c r="E297" s="4">
        <f>1+'Port Returns'!H296</f>
        <v>1.0159839153849821</v>
      </c>
      <c r="F297" s="4">
        <f>1+'Port Returns'!I296</f>
        <v>1.0136001341833194</v>
      </c>
      <c r="G297" s="4">
        <f>1+'Port Returns'!J296</f>
        <v>1.022482860971281</v>
      </c>
      <c r="H297" s="4">
        <f>1+'Port Returns'!K296</f>
        <v>1.0254157786744607</v>
      </c>
      <c r="I297" s="4">
        <f>1+'Port Returns'!L296</f>
        <v>1.022482860971281</v>
      </c>
      <c r="J297" s="4">
        <f>1+'Port Returns'!M296</f>
        <v>1</v>
      </c>
      <c r="K297" s="4">
        <f>1+'Port Returns'!N296</f>
        <v>1.0391895391946477</v>
      </c>
      <c r="L297" s="4">
        <f>1+'Port Returns'!O296</f>
        <v>1</v>
      </c>
      <c r="M297" s="4">
        <f>1+'Port Returns'!P296</f>
        <v>1.0226946311652578</v>
      </c>
      <c r="O297" s="50"/>
      <c r="P297" s="2">
        <v>1974</v>
      </c>
      <c r="Q297" s="4">
        <f>1+'Port Returns'!R296</f>
        <v>1.0230408265184123</v>
      </c>
      <c r="R297" s="4">
        <f>1+'Port Returns'!S296</f>
        <v>1.0272480392457153</v>
      </c>
      <c r="S297" s="4">
        <f>1+'Port Returns'!T296</f>
        <v>1.0223051163302381</v>
      </c>
      <c r="T297" s="4">
        <f>1+'Port Returns'!U296</f>
        <v>1.0200731126589146</v>
      </c>
      <c r="U297" s="4">
        <f>1+'Port Returns'!V296</f>
        <v>1.0271018345128198</v>
      </c>
      <c r="V297" s="4">
        <f>1+'Port Returns'!W296</f>
        <v>1.0297020315511936</v>
      </c>
      <c r="W297" s="4">
        <f>1+'Port Returns'!X296</f>
        <v>1.0271018345128198</v>
      </c>
      <c r="X297" s="4">
        <f>1+'Port Returns'!Y296</f>
        <v>1</v>
      </c>
      <c r="Y297" s="4">
        <f>1+'Port Returns'!Z296</f>
        <v>1.0441108185163526</v>
      </c>
      <c r="Z297" s="4">
        <f>1+'Port Returns'!AA296</f>
        <v>1.027541682610412</v>
      </c>
    </row>
    <row r="298" spans="1:26" x14ac:dyDescent="0.35">
      <c r="A298" s="2">
        <v>1974</v>
      </c>
      <c r="B298" s="1">
        <v>8</v>
      </c>
      <c r="C298" s="4">
        <f>1+'Port Returns'!F297</f>
        <v>0.86904204605457103</v>
      </c>
      <c r="D298" s="4">
        <f>1+'Port Returns'!G297</f>
        <v>0.86887038680009432</v>
      </c>
      <c r="E298" s="4">
        <f>1+'Port Returns'!H297</f>
        <v>0.8622156400235832</v>
      </c>
      <c r="F298" s="4">
        <f>1+'Port Returns'!I297</f>
        <v>0.86836549464438917</v>
      </c>
      <c r="G298" s="4">
        <f>1+'Port Returns'!J297</f>
        <v>0.86460637581584676</v>
      </c>
      <c r="H298" s="4">
        <f>1+'Port Returns'!K297</f>
        <v>0.86032492076015288</v>
      </c>
      <c r="I298" s="4">
        <f>1+'Port Returns'!L297</f>
        <v>0.86460637581584676</v>
      </c>
      <c r="J298" s="4">
        <f>1+'Port Returns'!M297</f>
        <v>1</v>
      </c>
      <c r="K298" s="4">
        <f>1+'Port Returns'!N297</f>
        <v>0.87119754782986314</v>
      </c>
      <c r="L298" s="4">
        <f>1+'Port Returns'!O297</f>
        <v>1</v>
      </c>
      <c r="M298" s="4">
        <f>1+'Port Returns'!P297</f>
        <v>0.86372092978143422</v>
      </c>
      <c r="O298" s="50"/>
      <c r="P298" s="2">
        <v>1974</v>
      </c>
      <c r="Q298" s="4">
        <f>1+'Port Returns'!R297</f>
        <v>0.88451371583469363</v>
      </c>
      <c r="R298" s="4">
        <f>1+'Port Returns'!S297</f>
        <v>0.88790444756060849</v>
      </c>
      <c r="S298" s="4">
        <f>1+'Port Returns'!T297</f>
        <v>0.88040814418230917</v>
      </c>
      <c r="T298" s="4">
        <f>1+'Port Returns'!U297</f>
        <v>0.88406041910328437</v>
      </c>
      <c r="U298" s="4">
        <f>1+'Port Returns'!V297</f>
        <v>0.88376297271165094</v>
      </c>
      <c r="V298" s="4">
        <f>1+'Port Returns'!W297</f>
        <v>0.8817616806730556</v>
      </c>
      <c r="W298" s="4">
        <f>1+'Port Returns'!X297</f>
        <v>0.88376297271165094</v>
      </c>
      <c r="X298" s="4">
        <f>1+'Port Returns'!Y297</f>
        <v>1</v>
      </c>
      <c r="Y298" s="4">
        <f>1+'Port Returns'!Z297</f>
        <v>0.88920790702683972</v>
      </c>
      <c r="Z298" s="4">
        <f>1+'Port Returns'!AA297</f>
        <v>0.88544728268805706</v>
      </c>
    </row>
    <row r="299" spans="1:26" x14ac:dyDescent="0.35">
      <c r="A299" s="2">
        <v>1974</v>
      </c>
      <c r="B299" s="1">
        <v>9</v>
      </c>
      <c r="C299" s="4">
        <f>1+'Port Returns'!F298</f>
        <v>0.96239328624680354</v>
      </c>
      <c r="D299" s="4">
        <f>1+'Port Returns'!G298</f>
        <v>0.99899490463773233</v>
      </c>
      <c r="E299" s="4">
        <f>1+'Port Returns'!H298</f>
        <v>1.0057984170563443</v>
      </c>
      <c r="F299" s="4">
        <f>1+'Port Returns'!I298</f>
        <v>1.0063004220647529</v>
      </c>
      <c r="G299" s="4">
        <f>1+'Port Returns'!J298</f>
        <v>0.99695610144874414</v>
      </c>
      <c r="H299" s="4">
        <f>1+'Port Returns'!K298</f>
        <v>0.99619373343962447</v>
      </c>
      <c r="I299" s="4">
        <f>1+'Port Returns'!L298</f>
        <v>0.99695610144874414</v>
      </c>
      <c r="J299" s="4">
        <f>1+'Port Returns'!M298</f>
        <v>1</v>
      </c>
      <c r="K299" s="4">
        <f>1+'Port Returns'!N298</f>
        <v>0.98296371923347081</v>
      </c>
      <c r="L299" s="4">
        <f>1+'Port Returns'!O298</f>
        <v>1</v>
      </c>
      <c r="M299" s="4">
        <f>1+'Port Returns'!P298</f>
        <v>0.99532903424812014</v>
      </c>
      <c r="O299" s="50"/>
      <c r="P299" s="2">
        <v>1974</v>
      </c>
      <c r="Q299" s="4">
        <f>1+'Port Returns'!R298</f>
        <v>0.98718027656488017</v>
      </c>
      <c r="R299" s="4">
        <f>1+'Port Returns'!S298</f>
        <v>1.0094615533972302</v>
      </c>
      <c r="S299" s="4">
        <f>1+'Port Returns'!T298</f>
        <v>1.0158836594661698</v>
      </c>
      <c r="T299" s="4">
        <f>1+'Port Returns'!U298</f>
        <v>1.0168088330288743</v>
      </c>
      <c r="U299" s="4">
        <f>1+'Port Returns'!V298</f>
        <v>1.0077986671415156</v>
      </c>
      <c r="V299" s="4">
        <f>1+'Port Returns'!W298</f>
        <v>1.0073021557488795</v>
      </c>
      <c r="W299" s="4">
        <f>1+'Port Returns'!X298</f>
        <v>1.0077986671415156</v>
      </c>
      <c r="X299" s="4">
        <f>1+'Port Returns'!Y298</f>
        <v>1</v>
      </c>
      <c r="Y299" s="4">
        <f>1+'Port Returns'!Z298</f>
        <v>0.99606075438105068</v>
      </c>
      <c r="Z299" s="4">
        <f>1+'Port Returns'!AA298</f>
        <v>1.0045558619170787</v>
      </c>
    </row>
    <row r="300" spans="1:26" x14ac:dyDescent="0.35">
      <c r="A300" s="2">
        <v>1974</v>
      </c>
      <c r="B300" s="1">
        <v>10</v>
      </c>
      <c r="C300" s="4">
        <f>1+'Port Returns'!F299</f>
        <v>1.1107874385210921</v>
      </c>
      <c r="D300" s="4">
        <f>1+'Port Returns'!G299</f>
        <v>1.1066520723372839</v>
      </c>
      <c r="E300" s="4">
        <f>1+'Port Returns'!H299</f>
        <v>1.1099694052252962</v>
      </c>
      <c r="F300" s="4">
        <f>1+'Port Returns'!I299</f>
        <v>1.1171068373697164</v>
      </c>
      <c r="G300" s="4">
        <f>1+'Port Returns'!J299</f>
        <v>1.1188259390774655</v>
      </c>
      <c r="H300" s="4">
        <f>1+'Port Returns'!K299</f>
        <v>1.1097375440471542</v>
      </c>
      <c r="I300" s="4">
        <f>1+'Port Returns'!L299</f>
        <v>1.1188259390774655</v>
      </c>
      <c r="J300" s="4">
        <f>1+'Port Returns'!M299</f>
        <v>1</v>
      </c>
      <c r="K300" s="4">
        <f>1+'Port Returns'!N299</f>
        <v>1.104607615269801</v>
      </c>
      <c r="L300" s="4">
        <f>1+'Port Returns'!O299</f>
        <v>1</v>
      </c>
      <c r="M300" s="4">
        <f>1+'Port Returns'!P299</f>
        <v>1.1110459940012098</v>
      </c>
      <c r="O300" s="50"/>
      <c r="P300" s="2">
        <v>1974</v>
      </c>
      <c r="Q300" s="4">
        <f>1+'Port Returns'!R299</f>
        <v>1.1150957375039605</v>
      </c>
      <c r="R300" s="4">
        <f>1+'Port Returns'!S299</f>
        <v>1.1140645830951597</v>
      </c>
      <c r="S300" s="4">
        <f>1+'Port Returns'!T299</f>
        <v>1.1188027339262532</v>
      </c>
      <c r="T300" s="4">
        <f>1+'Port Returns'!U299</f>
        <v>1.1257185731304187</v>
      </c>
      <c r="U300" s="4">
        <f>1+'Port Returns'!V299</f>
        <v>1.1249813317863198</v>
      </c>
      <c r="V300" s="4">
        <f>1+'Port Returns'!W299</f>
        <v>1.1154256994261749</v>
      </c>
      <c r="W300" s="4">
        <f>1+'Port Returns'!X299</f>
        <v>1.1249813317863198</v>
      </c>
      <c r="X300" s="4">
        <f>1+'Port Returns'!Y299</f>
        <v>1</v>
      </c>
      <c r="Y300" s="4">
        <f>1+'Port Returns'!Z299</f>
        <v>1.1137546684476984</v>
      </c>
      <c r="Z300" s="4">
        <f>1+'Port Returns'!AA299</f>
        <v>1.1181932287483141</v>
      </c>
    </row>
    <row r="301" spans="1:26" x14ac:dyDescent="0.35">
      <c r="A301" s="2">
        <v>1974</v>
      </c>
      <c r="B301" s="1">
        <v>11</v>
      </c>
      <c r="C301" s="4">
        <f>1+'Port Returns'!F300</f>
        <v>0.97624478040463858</v>
      </c>
      <c r="D301" s="4">
        <f>1+'Port Returns'!G300</f>
        <v>0.97720541045235321</v>
      </c>
      <c r="E301" s="4">
        <f>1+'Port Returns'!H300</f>
        <v>0.98315536371492918</v>
      </c>
      <c r="F301" s="4">
        <f>1+'Port Returns'!I300</f>
        <v>0.98635600409811852</v>
      </c>
      <c r="G301" s="4">
        <f>1+'Port Returns'!J300</f>
        <v>0.96976972243202386</v>
      </c>
      <c r="H301" s="4">
        <f>1+'Port Returns'!K300</f>
        <v>0.96477117533778767</v>
      </c>
      <c r="I301" s="4">
        <f>1+'Port Returns'!L300</f>
        <v>0.96976972243202386</v>
      </c>
      <c r="J301" s="4">
        <f>1+'Port Returns'!M300</f>
        <v>1</v>
      </c>
      <c r="K301" s="4">
        <f>1+'Port Returns'!N300</f>
        <v>0.98551610420816294</v>
      </c>
      <c r="L301" s="4">
        <f>1+'Port Returns'!O300</f>
        <v>1</v>
      </c>
      <c r="M301" s="4">
        <f>1+'Port Returns'!P300</f>
        <v>0.97032153379648722</v>
      </c>
      <c r="O301" s="50"/>
      <c r="P301" s="2">
        <v>1974</v>
      </c>
      <c r="Q301" s="4">
        <f>1+'Port Returns'!R300</f>
        <v>0.99013687698227759</v>
      </c>
      <c r="R301" s="4">
        <f>1+'Port Returns'!S300</f>
        <v>0.99396347441670541</v>
      </c>
      <c r="S301" s="4">
        <f>1+'Port Returns'!T300</f>
        <v>0.99844999607031537</v>
      </c>
      <c r="T301" s="4">
        <f>1+'Port Returns'!U300</f>
        <v>0.9996892948340067</v>
      </c>
      <c r="U301" s="4">
        <f>1+'Port Returns'!V300</f>
        <v>0.98670628746840661</v>
      </c>
      <c r="V301" s="4">
        <f>1+'Port Returns'!W300</f>
        <v>0.98400711323717549</v>
      </c>
      <c r="W301" s="4">
        <f>1+'Port Returns'!X300</f>
        <v>0.98670628746840661</v>
      </c>
      <c r="X301" s="4">
        <f>1+'Port Returns'!Y300</f>
        <v>1</v>
      </c>
      <c r="Y301" s="4">
        <f>1+'Port Returns'!Z300</f>
        <v>0.99955767786048466</v>
      </c>
      <c r="Z301" s="4">
        <f>1+'Port Returns'!AA300</f>
        <v>0.989152694110635</v>
      </c>
    </row>
    <row r="302" spans="1:26" x14ac:dyDescent="0.35">
      <c r="A302" s="2">
        <v>1974</v>
      </c>
      <c r="B302" s="1">
        <v>12</v>
      </c>
      <c r="C302" s="4">
        <f>1+'Port Returns'!F301</f>
        <v>0.99694816287267773</v>
      </c>
      <c r="D302" s="4">
        <f>1+'Port Returns'!G301</f>
        <v>1.0266984625683029</v>
      </c>
      <c r="E302" s="4">
        <f>1+'Port Returns'!H301</f>
        <v>1.0308410229209803</v>
      </c>
      <c r="F302" s="4">
        <f>1+'Port Returns'!I301</f>
        <v>1.0356030935156726</v>
      </c>
      <c r="G302" s="4">
        <f>1+'Port Returns'!J301</f>
        <v>1.0297339168270838</v>
      </c>
      <c r="H302" s="4">
        <f>1+'Port Returns'!K301</f>
        <v>1.0223659153797615</v>
      </c>
      <c r="I302" s="4">
        <f>1+'Port Returns'!L301</f>
        <v>1.0297339168270838</v>
      </c>
      <c r="J302" s="4">
        <f>1+'Port Returns'!M301</f>
        <v>1</v>
      </c>
      <c r="K302" s="4">
        <f>1+'Port Returns'!N301</f>
        <v>1.024684506812509</v>
      </c>
      <c r="L302" s="4">
        <f>1+'Port Returns'!O301</f>
        <v>1</v>
      </c>
      <c r="M302" s="4">
        <f>1+'Port Returns'!P301</f>
        <v>1.0294511174262002</v>
      </c>
      <c r="O302" s="50"/>
      <c r="P302" s="2">
        <v>1974</v>
      </c>
      <c r="Q302" s="4">
        <f>1+'Port Returns'!R301</f>
        <v>1.0177488546767273</v>
      </c>
      <c r="R302" s="4">
        <f>1+'Port Returns'!S301</f>
        <v>1.0354220063269168</v>
      </c>
      <c r="S302" s="4">
        <f>1+'Port Returns'!T301</f>
        <v>1.0390022884639298</v>
      </c>
      <c r="T302" s="4">
        <f>1+'Port Returns'!U301</f>
        <v>1.0443099304811627</v>
      </c>
      <c r="U302" s="4">
        <f>1+'Port Returns'!V301</f>
        <v>1.0388004801044921</v>
      </c>
      <c r="V302" s="4">
        <f>1+'Port Returns'!W301</f>
        <v>1.0316329140692051</v>
      </c>
      <c r="W302" s="4">
        <f>1+'Port Returns'!X301</f>
        <v>1.0388004801044921</v>
      </c>
      <c r="X302" s="4">
        <f>1+'Port Returns'!Y301</f>
        <v>1</v>
      </c>
      <c r="Y302" s="4">
        <f>1+'Port Returns'!Z301</f>
        <v>1.035772827070216</v>
      </c>
      <c r="Z302" s="4">
        <f>1+'Port Returns'!AA301</f>
        <v>1.0368587817909829</v>
      </c>
    </row>
    <row r="303" spans="1:26" x14ac:dyDescent="0.35">
      <c r="A303" s="2">
        <v>1975</v>
      </c>
      <c r="B303" s="1">
        <v>1</v>
      </c>
      <c r="C303" s="4">
        <f>1+'Port Returns'!F302</f>
        <v>1.172534740913465</v>
      </c>
      <c r="D303" s="4">
        <f>1+'Port Returns'!G302</f>
        <v>1.1760958632256437</v>
      </c>
      <c r="E303" s="4">
        <f>1+'Port Returns'!H302</f>
        <v>1.1720479369697683</v>
      </c>
      <c r="F303" s="4">
        <f>1+'Port Returns'!I302</f>
        <v>1.1591736792709921</v>
      </c>
      <c r="G303" s="4">
        <f>1+'Port Returns'!J302</f>
        <v>1.1688307295176599</v>
      </c>
      <c r="H303" s="4">
        <f>1+'Port Returns'!K302</f>
        <v>1.1777330811599644</v>
      </c>
      <c r="I303" s="4">
        <f>1+'Port Returns'!L302</f>
        <v>1.1688307295176599</v>
      </c>
      <c r="J303" s="4">
        <f>1+'Port Returns'!M302</f>
        <v>1</v>
      </c>
      <c r="K303" s="4">
        <f>1+'Port Returns'!N302</f>
        <v>1.192495204069363</v>
      </c>
      <c r="L303" s="4">
        <f>1+'Port Returns'!O302</f>
        <v>1</v>
      </c>
      <c r="M303" s="4">
        <f>1+'Port Returns'!P302</f>
        <v>1.1862786910735621</v>
      </c>
      <c r="O303" s="50"/>
      <c r="P303" s="2">
        <v>1975</v>
      </c>
      <c r="Q303" s="4">
        <f>1+'Port Returns'!R302</f>
        <v>1.178828378962518</v>
      </c>
      <c r="R303" s="4">
        <f>1+'Port Returns'!S302</f>
        <v>1.18362672963305</v>
      </c>
      <c r="S303" s="4">
        <f>1+'Port Returns'!T302</f>
        <v>1.1805754185001651</v>
      </c>
      <c r="T303" s="4">
        <f>1+'Port Returns'!U302</f>
        <v>1.1675370312198972</v>
      </c>
      <c r="U303" s="4">
        <f>1+'Port Returns'!V302</f>
        <v>1.1755951027761633</v>
      </c>
      <c r="V303" s="4">
        <f>1+'Port Returns'!W302</f>
        <v>1.1843492943729828</v>
      </c>
      <c r="W303" s="4">
        <f>1+'Port Returns'!X302</f>
        <v>1.1755951027761633</v>
      </c>
      <c r="X303" s="4">
        <f>1+'Port Returns'!Y302</f>
        <v>1</v>
      </c>
      <c r="Y303" s="4">
        <f>1+'Port Returns'!Z302</f>
        <v>1.1987169250566068</v>
      </c>
      <c r="Z303" s="4">
        <f>1+'Port Returns'!AA302</f>
        <v>1.1933841249372115</v>
      </c>
    </row>
    <row r="304" spans="1:26" x14ac:dyDescent="0.35">
      <c r="A304" s="2">
        <v>1975</v>
      </c>
      <c r="B304" s="1">
        <v>2</v>
      </c>
      <c r="C304" s="4">
        <f>1+'Port Returns'!F303</f>
        <v>0.98255408170900482</v>
      </c>
      <c r="D304" s="4">
        <f>1+'Port Returns'!G303</f>
        <v>0.98081163077940114</v>
      </c>
      <c r="E304" s="4">
        <f>1+'Port Returns'!H303</f>
        <v>0.97660543989739479</v>
      </c>
      <c r="F304" s="4">
        <f>1+'Port Returns'!I303</f>
        <v>0.98142968397963382</v>
      </c>
      <c r="G304" s="4">
        <f>1+'Port Returns'!J303</f>
        <v>0.97850728213328075</v>
      </c>
      <c r="H304" s="4">
        <f>1+'Port Returns'!K303</f>
        <v>0.97274006127493828</v>
      </c>
      <c r="I304" s="4">
        <f>1+'Port Returns'!L303</f>
        <v>0.97850728213328075</v>
      </c>
      <c r="J304" s="4">
        <f>1+'Port Returns'!M303</f>
        <v>1</v>
      </c>
      <c r="K304" s="4">
        <f>1+'Port Returns'!N303</f>
        <v>0.98437368806372305</v>
      </c>
      <c r="L304" s="4">
        <f>1+'Port Returns'!O303</f>
        <v>1</v>
      </c>
      <c r="M304" s="4">
        <f>1+'Port Returns'!P303</f>
        <v>0.98000057125132745</v>
      </c>
      <c r="O304" s="50"/>
      <c r="P304" s="2">
        <v>1975</v>
      </c>
      <c r="Q304" s="4">
        <f>1+'Port Returns'!R303</f>
        <v>0.99381714108824482</v>
      </c>
      <c r="R304" s="4">
        <f>1+'Port Returns'!S303</f>
        <v>0.99605617350795483</v>
      </c>
      <c r="S304" s="4">
        <f>1+'Port Returns'!T303</f>
        <v>0.98889929957923828</v>
      </c>
      <c r="T304" s="4">
        <f>1+'Port Returns'!U303</f>
        <v>0.99221203363983745</v>
      </c>
      <c r="U304" s="4">
        <f>1+'Port Returns'!V303</f>
        <v>0.99356199622825936</v>
      </c>
      <c r="V304" s="4">
        <f>1+'Port Returns'!W303</f>
        <v>0.98977011297776374</v>
      </c>
      <c r="W304" s="4">
        <f>1+'Port Returns'!X303</f>
        <v>0.99356199622825936</v>
      </c>
      <c r="X304" s="4">
        <f>1+'Port Returns'!Y303</f>
        <v>1</v>
      </c>
      <c r="Y304" s="4">
        <f>1+'Port Returns'!Z303</f>
        <v>0.99919358124080448</v>
      </c>
      <c r="Z304" s="4">
        <f>1+'Port Returns'!AA303</f>
        <v>0.99727424256133312</v>
      </c>
    </row>
    <row r="305" spans="1:26" x14ac:dyDescent="0.35">
      <c r="A305" s="2">
        <v>1975</v>
      </c>
      <c r="B305" s="1">
        <v>3</v>
      </c>
      <c r="C305" s="4">
        <f>1+'Port Returns'!F304</f>
        <v>0.93654256565366201</v>
      </c>
      <c r="D305" s="4">
        <f>1+'Port Returns'!G304</f>
        <v>0.97180962226693801</v>
      </c>
      <c r="E305" s="4">
        <f>1+'Port Returns'!H304</f>
        <v>0.97289322193962968</v>
      </c>
      <c r="F305" s="4">
        <f>1+'Port Returns'!I304</f>
        <v>0.97319574134096076</v>
      </c>
      <c r="G305" s="4">
        <f>1+'Port Returns'!J304</f>
        <v>0.96894758762070166</v>
      </c>
      <c r="H305" s="4">
        <f>1+'Port Returns'!K304</f>
        <v>0.96833318016129977</v>
      </c>
      <c r="I305" s="4">
        <f>1+'Port Returns'!L304</f>
        <v>0.96894758762070166</v>
      </c>
      <c r="J305" s="4">
        <f>1+'Port Returns'!M304</f>
        <v>1</v>
      </c>
      <c r="K305" s="4">
        <f>1+'Port Returns'!N304</f>
        <v>0.973897782348635</v>
      </c>
      <c r="L305" s="4">
        <f>1+'Port Returns'!O304</f>
        <v>1</v>
      </c>
      <c r="M305" s="4">
        <f>1+'Port Returns'!P304</f>
        <v>0.97380794854299668</v>
      </c>
      <c r="O305" s="50"/>
      <c r="P305" s="2">
        <v>1975</v>
      </c>
      <c r="Q305" s="4">
        <f>1+'Port Returns'!R304</f>
        <v>0.95770700561956157</v>
      </c>
      <c r="R305" s="4">
        <f>1+'Port Returns'!S304</f>
        <v>0.98186354926338248</v>
      </c>
      <c r="S305" s="4">
        <f>1+'Port Returns'!T304</f>
        <v>0.98262864791522564</v>
      </c>
      <c r="T305" s="4">
        <f>1+'Port Returns'!U304</f>
        <v>0.98325651619691412</v>
      </c>
      <c r="U305" s="4">
        <f>1+'Port Returns'!V304</f>
        <v>0.9798812905969615</v>
      </c>
      <c r="V305" s="4">
        <f>1+'Port Returns'!W304</f>
        <v>0.97944573679301905</v>
      </c>
      <c r="W305" s="4">
        <f>1+'Port Returns'!X304</f>
        <v>0.9798812905969615</v>
      </c>
      <c r="X305" s="4">
        <f>1+'Port Returns'!Y304</f>
        <v>1</v>
      </c>
      <c r="Y305" s="4">
        <f>1+'Port Returns'!Z304</f>
        <v>0.98493690654600818</v>
      </c>
      <c r="Z305" s="4">
        <f>1+'Port Returns'!AA304</f>
        <v>0.98306944685317543</v>
      </c>
    </row>
    <row r="306" spans="1:26" x14ac:dyDescent="0.35">
      <c r="A306" s="2">
        <v>1975</v>
      </c>
      <c r="B306" s="1">
        <v>4</v>
      </c>
      <c r="C306" s="4">
        <f>1+'Port Returns'!F305</f>
        <v>0.95881822764977453</v>
      </c>
      <c r="D306" s="4">
        <f>1+'Port Returns'!G305</f>
        <v>0.96546653165010932</v>
      </c>
      <c r="E306" s="4">
        <f>1+'Port Returns'!H305</f>
        <v>0.96630599509587056</v>
      </c>
      <c r="F306" s="4">
        <f>1+'Port Returns'!I305</f>
        <v>0.95975753411867515</v>
      </c>
      <c r="G306" s="4">
        <f>1+'Port Returns'!J305</f>
        <v>0.9643281816268533</v>
      </c>
      <c r="H306" s="4">
        <f>1+'Port Returns'!K305</f>
        <v>0.96871538377135002</v>
      </c>
      <c r="I306" s="4">
        <f>1+'Port Returns'!L305</f>
        <v>0.9643281816268533</v>
      </c>
      <c r="J306" s="4">
        <f>1+'Port Returns'!M305</f>
        <v>1</v>
      </c>
      <c r="K306" s="4">
        <f>1+'Port Returns'!N305</f>
        <v>0.97251843685027994</v>
      </c>
      <c r="L306" s="4">
        <f>1+'Port Returns'!O305</f>
        <v>1</v>
      </c>
      <c r="M306" s="4">
        <f>1+'Port Returns'!P305</f>
        <v>0.96869776222938808</v>
      </c>
      <c r="O306" s="50"/>
      <c r="P306" s="2">
        <v>1975</v>
      </c>
      <c r="Q306" s="4">
        <f>1+'Port Returns'!R305</f>
        <v>0.963205236454592</v>
      </c>
      <c r="R306" s="4">
        <f>1+'Port Returns'!S305</f>
        <v>0.97157817779079059</v>
      </c>
      <c r="S306" s="4">
        <f>1+'Port Returns'!T305</f>
        <v>0.97325461397912338</v>
      </c>
      <c r="T306" s="4">
        <f>1+'Port Returns'!U305</f>
        <v>0.96679112105291598</v>
      </c>
      <c r="U306" s="4">
        <f>1+'Port Returns'!V305</f>
        <v>0.96988577384754859</v>
      </c>
      <c r="V306" s="4">
        <f>1+'Port Returns'!W305</f>
        <v>0.97404965268039012</v>
      </c>
      <c r="W306" s="4">
        <f>1+'Port Returns'!X305</f>
        <v>0.96988577384754859</v>
      </c>
      <c r="X306" s="4">
        <f>1+'Port Returns'!Y305</f>
        <v>1</v>
      </c>
      <c r="Y306" s="4">
        <f>1+'Port Returns'!Z305</f>
        <v>0.97740626425418009</v>
      </c>
      <c r="Z306" s="4">
        <f>1+'Port Returns'!AA305</f>
        <v>0.97433509917326588</v>
      </c>
    </row>
    <row r="307" spans="1:26" x14ac:dyDescent="0.35">
      <c r="A307" s="2">
        <v>1975</v>
      </c>
      <c r="B307" s="1">
        <v>5</v>
      </c>
      <c r="C307" s="4">
        <f>1+'Port Returns'!F306</f>
        <v>1.0790911572347694</v>
      </c>
      <c r="D307" s="4">
        <f>1+'Port Returns'!G306</f>
        <v>1.0698227176444923</v>
      </c>
      <c r="E307" s="4">
        <f>1+'Port Returns'!H306</f>
        <v>1.0732109181358427</v>
      </c>
      <c r="F307" s="4">
        <f>1+'Port Returns'!I306</f>
        <v>1.080312343754513</v>
      </c>
      <c r="G307" s="4">
        <f>1+'Port Returns'!J306</f>
        <v>1.0726759105269434</v>
      </c>
      <c r="H307" s="4">
        <f>1+'Port Returns'!K306</f>
        <v>1.0686833869558574</v>
      </c>
      <c r="I307" s="4">
        <f>1+'Port Returns'!L306</f>
        <v>1.0726759105269434</v>
      </c>
      <c r="J307" s="4">
        <f>1+'Port Returns'!M306</f>
        <v>1</v>
      </c>
      <c r="K307" s="4">
        <f>1+'Port Returns'!N306</f>
        <v>1.0608949111008943</v>
      </c>
      <c r="L307" s="4">
        <f>1+'Port Returns'!O306</f>
        <v>1</v>
      </c>
      <c r="M307" s="4">
        <f>1+'Port Returns'!P306</f>
        <v>1.0642482808804279</v>
      </c>
      <c r="O307" s="50"/>
      <c r="P307" s="2">
        <v>1975</v>
      </c>
      <c r="Q307" s="4">
        <f>1+'Port Returns'!R306</f>
        <v>1.0923619606065897</v>
      </c>
      <c r="R307" s="4">
        <f>1+'Port Returns'!S306</f>
        <v>1.0866118109863396</v>
      </c>
      <c r="S307" s="4">
        <f>1+'Port Returns'!T306</f>
        <v>1.0868716820563447</v>
      </c>
      <c r="T307" s="4">
        <f>1+'Port Returns'!U306</f>
        <v>1.0919805600325738</v>
      </c>
      <c r="U307" s="4">
        <f>1+'Port Returns'!V306</f>
        <v>1.0892740226865243</v>
      </c>
      <c r="V307" s="4">
        <f>1+'Port Returns'!W306</f>
        <v>1.0877099521758382</v>
      </c>
      <c r="W307" s="4">
        <f>1+'Port Returns'!X306</f>
        <v>1.0892740226865243</v>
      </c>
      <c r="X307" s="4">
        <f>1+'Port Returns'!Y306</f>
        <v>1</v>
      </c>
      <c r="Y307" s="4">
        <f>1+'Port Returns'!Z306</f>
        <v>1.0773528727694313</v>
      </c>
      <c r="Z307" s="4">
        <f>1+'Port Returns'!AA306</f>
        <v>1.083573236639956</v>
      </c>
    </row>
    <row r="308" spans="1:26" x14ac:dyDescent="0.35">
      <c r="A308" s="2">
        <v>1975</v>
      </c>
      <c r="B308" s="1">
        <v>6</v>
      </c>
      <c r="C308" s="4">
        <f>1+'Port Returns'!F307</f>
        <v>1.0997823428881996</v>
      </c>
      <c r="D308" s="4">
        <f>1+'Port Returns'!G307</f>
        <v>1.0864688702262133</v>
      </c>
      <c r="E308" s="4">
        <f>1+'Port Returns'!H307</f>
        <v>1.0812168245775153</v>
      </c>
      <c r="F308" s="4">
        <f>1+'Port Returns'!I307</f>
        <v>1.0757732899086609</v>
      </c>
      <c r="G308" s="4">
        <f>1+'Port Returns'!J307</f>
        <v>1.0874125003817972</v>
      </c>
      <c r="H308" s="4">
        <f>1+'Port Returns'!K307</f>
        <v>1.0912221732225882</v>
      </c>
      <c r="I308" s="4">
        <f>1+'Port Returns'!L307</f>
        <v>1.0874125003817972</v>
      </c>
      <c r="J308" s="4">
        <f>1+'Port Returns'!M307</f>
        <v>1</v>
      </c>
      <c r="K308" s="4">
        <f>1+'Port Returns'!N307</f>
        <v>1.0977190807495962</v>
      </c>
      <c r="L308" s="4">
        <f>1+'Port Returns'!O307</f>
        <v>1</v>
      </c>
      <c r="M308" s="4">
        <f>1+'Port Returns'!P307</f>
        <v>1.0937792539993694</v>
      </c>
      <c r="O308" s="50"/>
      <c r="P308" s="2">
        <v>1975</v>
      </c>
      <c r="Q308" s="4">
        <f>1+'Port Returns'!R307</f>
        <v>1.1201664583174293</v>
      </c>
      <c r="R308" s="4">
        <f>1+'Port Returns'!S307</f>
        <v>1.0958406910135177</v>
      </c>
      <c r="S308" s="4">
        <f>1+'Port Returns'!T307</f>
        <v>1.0899420249814145</v>
      </c>
      <c r="T308" s="4">
        <f>1+'Port Returns'!U307</f>
        <v>1.0848840517520602</v>
      </c>
      <c r="U308" s="4">
        <f>1+'Port Returns'!V307</f>
        <v>1.0970688331136935</v>
      </c>
      <c r="V308" s="4">
        <f>1+'Port Returns'!W307</f>
        <v>1.1011261828916983</v>
      </c>
      <c r="W308" s="4">
        <f>1+'Port Returns'!X307</f>
        <v>1.0970688331136935</v>
      </c>
      <c r="X308" s="4">
        <f>1+'Port Returns'!Y307</f>
        <v>1</v>
      </c>
      <c r="Y308" s="4">
        <f>1+'Port Returns'!Z307</f>
        <v>1.1080682769074397</v>
      </c>
      <c r="Z308" s="4">
        <f>1+'Port Returns'!AA307</f>
        <v>1.1019693271710451</v>
      </c>
    </row>
    <row r="309" spans="1:26" x14ac:dyDescent="0.35">
      <c r="A309" s="2">
        <v>1975</v>
      </c>
      <c r="B309" s="1">
        <v>7</v>
      </c>
      <c r="C309" s="4">
        <f>1+'Port Returns'!F308</f>
        <v>0.93878075778838765</v>
      </c>
      <c r="D309" s="4">
        <f>1+'Port Returns'!G308</f>
        <v>0.92334185715921613</v>
      </c>
      <c r="E309" s="4">
        <f>1+'Port Returns'!H308</f>
        <v>0.91881193571613373</v>
      </c>
      <c r="F309" s="4">
        <f>1+'Port Returns'!I308</f>
        <v>0.91535644810185834</v>
      </c>
      <c r="G309" s="4">
        <f>1+'Port Returns'!J308</f>
        <v>0.92220644017530073</v>
      </c>
      <c r="H309" s="4">
        <f>1+'Port Returns'!K308</f>
        <v>0.92525159870645646</v>
      </c>
      <c r="I309" s="4">
        <f>1+'Port Returns'!L308</f>
        <v>0.92220644017530073</v>
      </c>
      <c r="J309" s="4">
        <f>1+'Port Returns'!M308</f>
        <v>1</v>
      </c>
      <c r="K309" s="4">
        <f>1+'Port Returns'!N308</f>
        <v>0.92448960739613029</v>
      </c>
      <c r="L309" s="4">
        <f>1+'Port Returns'!O308</f>
        <v>1</v>
      </c>
      <c r="M309" s="4">
        <f>1+'Port Returns'!P308</f>
        <v>0.92198231864610514</v>
      </c>
      <c r="O309" s="50"/>
      <c r="P309" s="2">
        <v>1975</v>
      </c>
      <c r="Q309" s="4">
        <f>1+'Port Returns'!R308</f>
        <v>0.94329012374474452</v>
      </c>
      <c r="R309" s="4">
        <f>1+'Port Returns'!S308</f>
        <v>0.93110925930445476</v>
      </c>
      <c r="S309" s="4">
        <f>1+'Port Returns'!T308</f>
        <v>0.92705542436115329</v>
      </c>
      <c r="T309" s="4">
        <f>1+'Port Returns'!U308</f>
        <v>0.92319938082792263</v>
      </c>
      <c r="U309" s="4">
        <f>1+'Port Returns'!V308</f>
        <v>0.92847219956647642</v>
      </c>
      <c r="V309" s="4">
        <f>1+'Port Returns'!W308</f>
        <v>0.93214250385819031</v>
      </c>
      <c r="W309" s="4">
        <f>1+'Port Returns'!X308</f>
        <v>0.92847219956647642</v>
      </c>
      <c r="X309" s="4">
        <f>1+'Port Returns'!Y308</f>
        <v>1</v>
      </c>
      <c r="Y309" s="4">
        <f>1+'Port Returns'!Z308</f>
        <v>0.93348985753095559</v>
      </c>
      <c r="Z309" s="4">
        <f>1+'Port Returns'!AA308</f>
        <v>0.92922357782285936</v>
      </c>
    </row>
    <row r="310" spans="1:26" x14ac:dyDescent="0.35">
      <c r="A310" s="2">
        <v>1975</v>
      </c>
      <c r="B310" s="1">
        <v>8</v>
      </c>
      <c r="C310" s="4">
        <f>1+'Port Returns'!F309</f>
        <v>0.98963720760384921</v>
      </c>
      <c r="D310" s="4">
        <f>1+'Port Returns'!G309</f>
        <v>0.98940886866074229</v>
      </c>
      <c r="E310" s="4">
        <f>1+'Port Returns'!H309</f>
        <v>0.98905379315424802</v>
      </c>
      <c r="F310" s="4">
        <f>1+'Port Returns'!I309</f>
        <v>0.98951908644751507</v>
      </c>
      <c r="G310" s="4">
        <f>1+'Port Returns'!J309</f>
        <v>0.98612058825270743</v>
      </c>
      <c r="H310" s="4">
        <f>1+'Port Returns'!K309</f>
        <v>0.98610648448001714</v>
      </c>
      <c r="I310" s="4">
        <f>1+'Port Returns'!L309</f>
        <v>0.98612058825270743</v>
      </c>
      <c r="J310" s="4">
        <f>1+'Port Returns'!M309</f>
        <v>1</v>
      </c>
      <c r="K310" s="4">
        <f>1+'Port Returns'!N309</f>
        <v>0.98927488159365851</v>
      </c>
      <c r="L310" s="4">
        <f>1+'Port Returns'!O309</f>
        <v>1</v>
      </c>
      <c r="M310" s="4">
        <f>1+'Port Returns'!P309</f>
        <v>0.98659190248571327</v>
      </c>
      <c r="O310" s="50"/>
      <c r="P310" s="2">
        <v>1975</v>
      </c>
      <c r="Q310" s="4">
        <f>1+'Port Returns'!R309</f>
        <v>1.0051118567303063</v>
      </c>
      <c r="R310" s="4">
        <f>1+'Port Returns'!S309</f>
        <v>1.0056006606948149</v>
      </c>
      <c r="S310" s="4">
        <f>1+'Port Returns'!T309</f>
        <v>1.0025144171830398</v>
      </c>
      <c r="T310" s="4">
        <f>1+'Port Returns'!U309</f>
        <v>1.0023067263417393</v>
      </c>
      <c r="U310" s="4">
        <f>1+'Port Returns'!V309</f>
        <v>1.0037786759209804</v>
      </c>
      <c r="V310" s="4">
        <f>1+'Port Returns'!W309</f>
        <v>1.0045981087055087</v>
      </c>
      <c r="W310" s="4">
        <f>1+'Port Returns'!X309</f>
        <v>1.0037786759209804</v>
      </c>
      <c r="X310" s="4">
        <f>1+'Port Returns'!Y309</f>
        <v>1</v>
      </c>
      <c r="Y310" s="4">
        <f>1+'Port Returns'!Z309</f>
        <v>1.0038060530642872</v>
      </c>
      <c r="Z310" s="4">
        <f>1+'Port Returns'!AA309</f>
        <v>1.0036820491978196</v>
      </c>
    </row>
    <row r="311" spans="1:26" x14ac:dyDescent="0.35">
      <c r="A311" s="2">
        <v>1975</v>
      </c>
      <c r="B311" s="1">
        <v>9</v>
      </c>
      <c r="C311" s="4">
        <f>1+'Port Returns'!F310</f>
        <v>0.95757003150968856</v>
      </c>
      <c r="D311" s="4">
        <f>1+'Port Returns'!G310</f>
        <v>0.96685152805990893</v>
      </c>
      <c r="E311" s="4">
        <f>1+'Port Returns'!H310</f>
        <v>0.96649326624487142</v>
      </c>
      <c r="F311" s="4">
        <f>1+'Port Returns'!I310</f>
        <v>0.96701818662203221</v>
      </c>
      <c r="G311" s="4">
        <f>1+'Port Returns'!J310</f>
        <v>0.96695388079941946</v>
      </c>
      <c r="H311" s="4">
        <f>1+'Port Returns'!K310</f>
        <v>0.96661116136604597</v>
      </c>
      <c r="I311" s="4">
        <f>1+'Port Returns'!L310</f>
        <v>0.96695388079941946</v>
      </c>
      <c r="J311" s="4">
        <f>1+'Port Returns'!M310</f>
        <v>1</v>
      </c>
      <c r="K311" s="4">
        <f>1+'Port Returns'!N310</f>
        <v>0.96565884933309909</v>
      </c>
      <c r="L311" s="4">
        <f>1+'Port Returns'!O310</f>
        <v>1</v>
      </c>
      <c r="M311" s="4">
        <f>1+'Port Returns'!P310</f>
        <v>0.96861653110457635</v>
      </c>
      <c r="O311" s="50"/>
      <c r="P311" s="2">
        <v>1975</v>
      </c>
      <c r="Q311" s="4">
        <f>1+'Port Returns'!R310</f>
        <v>0.97419737917193583</v>
      </c>
      <c r="R311" s="4">
        <f>1+'Port Returns'!S310</f>
        <v>0.97518851075735835</v>
      </c>
      <c r="S311" s="4">
        <f>1+'Port Returns'!T310</f>
        <v>0.97510056339258122</v>
      </c>
      <c r="T311" s="4">
        <f>1+'Port Returns'!U310</f>
        <v>0.97505029610130534</v>
      </c>
      <c r="U311" s="4">
        <f>1+'Port Returns'!V310</f>
        <v>0.97499315871299586</v>
      </c>
      <c r="V311" s="4">
        <f>1+'Port Returns'!W310</f>
        <v>0.97516254944743697</v>
      </c>
      <c r="W311" s="4">
        <f>1+'Port Returns'!X310</f>
        <v>0.97499315871299586</v>
      </c>
      <c r="X311" s="4">
        <f>1+'Port Returns'!Y310</f>
        <v>1</v>
      </c>
      <c r="Y311" s="4">
        <f>1+'Port Returns'!Z310</f>
        <v>0.97362491216224889</v>
      </c>
      <c r="Z311" s="4">
        <f>1+'Port Returns'!AA310</f>
        <v>0.97635176308452865</v>
      </c>
    </row>
    <row r="312" spans="1:26" x14ac:dyDescent="0.35">
      <c r="A312" s="2">
        <v>1975</v>
      </c>
      <c r="B312" s="1">
        <v>10</v>
      </c>
      <c r="C312" s="4">
        <f>1+'Port Returns'!F311</f>
        <v>1.0851627673143573</v>
      </c>
      <c r="D312" s="4">
        <f>1+'Port Returns'!G311</f>
        <v>1.0763795208845348</v>
      </c>
      <c r="E312" s="4">
        <f>1+'Port Returns'!H311</f>
        <v>1.073708186279585</v>
      </c>
      <c r="F312" s="4">
        <f>1+'Port Returns'!I311</f>
        <v>1.0752271362139167</v>
      </c>
      <c r="G312" s="4">
        <f>1+'Port Returns'!J311</f>
        <v>1.0825637552917939</v>
      </c>
      <c r="H312" s="4">
        <f>1+'Port Returns'!K311</f>
        <v>1.0814209561159653</v>
      </c>
      <c r="I312" s="4">
        <f>1+'Port Returns'!L311</f>
        <v>1.0825637552917939</v>
      </c>
      <c r="J312" s="4">
        <f>1+'Port Returns'!M311</f>
        <v>1</v>
      </c>
      <c r="K312" s="4">
        <f>1+'Port Returns'!N311</f>
        <v>1.0722657192974712</v>
      </c>
      <c r="L312" s="4">
        <f>1+'Port Returns'!O311</f>
        <v>1</v>
      </c>
      <c r="M312" s="4">
        <f>1+'Port Returns'!P311</f>
        <v>1.0766375826811161</v>
      </c>
      <c r="O312" s="50"/>
      <c r="P312" s="2">
        <v>1975</v>
      </c>
      <c r="Q312" s="4">
        <f>1+'Port Returns'!R311</f>
        <v>1.0885902340362321</v>
      </c>
      <c r="R312" s="4">
        <f>1+'Port Returns'!S311</f>
        <v>1.0831992290464485</v>
      </c>
      <c r="S312" s="4">
        <f>1+'Port Returns'!T311</f>
        <v>1.0808990236769516</v>
      </c>
      <c r="T312" s="4">
        <f>1+'Port Returns'!U311</f>
        <v>1.0822756241126872</v>
      </c>
      <c r="U312" s="4">
        <f>1+'Port Returns'!V311</f>
        <v>1.0881445303285644</v>
      </c>
      <c r="V312" s="4">
        <f>1+'Port Returns'!W311</f>
        <v>1.0874907686366957</v>
      </c>
      <c r="W312" s="4">
        <f>1+'Port Returns'!X311</f>
        <v>1.0881445303285644</v>
      </c>
      <c r="X312" s="4">
        <f>1+'Port Returns'!Y311</f>
        <v>1</v>
      </c>
      <c r="Y312" s="4">
        <f>1+'Port Returns'!Z311</f>
        <v>1.0777940336891274</v>
      </c>
      <c r="Z312" s="4">
        <f>1+'Port Returns'!AA311</f>
        <v>1.0830850886471852</v>
      </c>
    </row>
    <row r="313" spans="1:26" x14ac:dyDescent="0.35">
      <c r="A313" s="2">
        <v>1975</v>
      </c>
      <c r="B313" s="1">
        <v>11</v>
      </c>
      <c r="C313" s="4">
        <f>1+'Port Returns'!F312</f>
        <v>1.0215397828654766</v>
      </c>
      <c r="D313" s="4">
        <f>1+'Port Returns'!G312</f>
        <v>1.0104979372751106</v>
      </c>
      <c r="E313" s="4">
        <f>1+'Port Returns'!H312</f>
        <v>1.009766627878989</v>
      </c>
      <c r="F313" s="4">
        <f>1+'Port Returns'!I312</f>
        <v>1.0068687206823554</v>
      </c>
      <c r="G313" s="4">
        <f>1+'Port Returns'!J312</f>
        <v>1.0095382899173355</v>
      </c>
      <c r="H313" s="4">
        <f>1+'Port Returns'!K312</f>
        <v>1.0120878085216116</v>
      </c>
      <c r="I313" s="4">
        <f>1+'Port Returns'!L312</f>
        <v>1.0095382899173355</v>
      </c>
      <c r="J313" s="4">
        <f>1+'Port Returns'!M312</f>
        <v>1</v>
      </c>
      <c r="K313" s="4">
        <f>1+'Port Returns'!N312</f>
        <v>1.0144654324169762</v>
      </c>
      <c r="L313" s="4">
        <f>1+'Port Returns'!O312</f>
        <v>1</v>
      </c>
      <c r="M313" s="4">
        <f>1+'Port Returns'!P312</f>
        <v>1.0091743914998603</v>
      </c>
      <c r="O313" s="50"/>
      <c r="P313" s="2">
        <v>1975</v>
      </c>
      <c r="Q313" s="4">
        <f>1+'Port Returns'!R312</f>
        <v>1.0380937445668472</v>
      </c>
      <c r="R313" s="4">
        <f>1+'Port Returns'!S312</f>
        <v>1.028001241707065</v>
      </c>
      <c r="S313" s="4">
        <f>1+'Port Returns'!T312</f>
        <v>1.0247889964099484</v>
      </c>
      <c r="T313" s="4">
        <f>1+'Port Returns'!U312</f>
        <v>1.0210216772753096</v>
      </c>
      <c r="U313" s="4">
        <f>1+'Port Returns'!V312</f>
        <v>1.0280595567064654</v>
      </c>
      <c r="V313" s="4">
        <f>1+'Port Returns'!W312</f>
        <v>1.0315053460708232</v>
      </c>
      <c r="W313" s="4">
        <f>1+'Port Returns'!X312</f>
        <v>1.0280595567064654</v>
      </c>
      <c r="X313" s="4">
        <f>1+'Port Returns'!Y312</f>
        <v>1</v>
      </c>
      <c r="Y313" s="4">
        <f>1+'Port Returns'!Z312</f>
        <v>1.0330747710677513</v>
      </c>
      <c r="Z313" s="4">
        <f>1+'Port Returns'!AA312</f>
        <v>1.0274108948795948</v>
      </c>
    </row>
    <row r="314" spans="1:26" x14ac:dyDescent="0.35">
      <c r="A314" s="2">
        <v>1975</v>
      </c>
      <c r="B314" s="1">
        <v>12</v>
      </c>
      <c r="C314" s="4">
        <f>1+'Port Returns'!F313</f>
        <v>0.99426760761770483</v>
      </c>
      <c r="D314" s="4">
        <f>1+'Port Returns'!G313</f>
        <v>1.0123912571619513</v>
      </c>
      <c r="E314" s="4">
        <f>1+'Port Returns'!H313</f>
        <v>1.0106371394389395</v>
      </c>
      <c r="F314" s="4">
        <f>1+'Port Returns'!I313</f>
        <v>1.0111974697924491</v>
      </c>
      <c r="G314" s="4">
        <f>1+'Port Returns'!J313</f>
        <v>1.0113746404716313</v>
      </c>
      <c r="H314" s="4">
        <f>1+'Port Returns'!K313</f>
        <v>1.0109907190405205</v>
      </c>
      <c r="I314" s="4">
        <f>1+'Port Returns'!L313</f>
        <v>1.0113746404716313</v>
      </c>
      <c r="J314" s="4">
        <f>1+'Port Returns'!M313</f>
        <v>1</v>
      </c>
      <c r="K314" s="4">
        <f>1+'Port Returns'!N313</f>
        <v>1.0258865576623653</v>
      </c>
      <c r="L314" s="4">
        <f>1+'Port Returns'!O313</f>
        <v>1</v>
      </c>
      <c r="M314" s="4">
        <f>1+'Port Returns'!P313</f>
        <v>1.0115377733298425</v>
      </c>
      <c r="O314" s="50"/>
      <c r="P314" s="2">
        <v>1975</v>
      </c>
      <c r="Q314" s="4">
        <f>1+'Port Returns'!R313</f>
        <v>1.0064006678973039</v>
      </c>
      <c r="R314" s="4">
        <f>1+'Port Returns'!S313</f>
        <v>1.0182798287766643</v>
      </c>
      <c r="S314" s="4">
        <f>1+'Port Returns'!T313</f>
        <v>1.016645795792839</v>
      </c>
      <c r="T314" s="4">
        <f>1+'Port Returns'!U313</f>
        <v>1.0173249089895384</v>
      </c>
      <c r="U314" s="4">
        <f>1+'Port Returns'!V313</f>
        <v>1.0172575120871259</v>
      </c>
      <c r="V314" s="4">
        <f>1+'Port Returns'!W313</f>
        <v>1.0168592826289742</v>
      </c>
      <c r="W314" s="4">
        <f>1+'Port Returns'!X313</f>
        <v>1.0172575120871259</v>
      </c>
      <c r="X314" s="4">
        <f>1+'Port Returns'!Y313</f>
        <v>1</v>
      </c>
      <c r="Y314" s="4">
        <f>1+'Port Returns'!Z313</f>
        <v>1.0309137507897983</v>
      </c>
      <c r="Z314" s="4">
        <f>1+'Port Returns'!AA313</f>
        <v>1.0169427539628584</v>
      </c>
    </row>
    <row r="315" spans="1:26" x14ac:dyDescent="0.35">
      <c r="A315" s="2">
        <v>1976</v>
      </c>
      <c r="B315" s="1">
        <v>1</v>
      </c>
      <c r="C315" s="4">
        <f>1+'Port Returns'!F314</f>
        <v>1.0900986461119366</v>
      </c>
      <c r="D315" s="4">
        <f>1+'Port Returns'!G314</f>
        <v>1.0967428390398386</v>
      </c>
      <c r="E315" s="4">
        <f>1+'Port Returns'!H314</f>
        <v>1.0997336494545682</v>
      </c>
      <c r="F315" s="4">
        <f>1+'Port Returns'!I314</f>
        <v>1.0950306559072214</v>
      </c>
      <c r="G315" s="4">
        <f>1+'Port Returns'!J314</f>
        <v>1.0893595407885432</v>
      </c>
      <c r="H315" s="4">
        <f>1+'Port Returns'!K314</f>
        <v>1.0940024296418347</v>
      </c>
      <c r="I315" s="4">
        <f>1+'Port Returns'!L314</f>
        <v>1.0893595407885432</v>
      </c>
      <c r="J315" s="4">
        <f>1+'Port Returns'!M314</f>
        <v>1</v>
      </c>
      <c r="K315" s="4">
        <f>1+'Port Returns'!N314</f>
        <v>1.1096670501088985</v>
      </c>
      <c r="L315" s="4">
        <f>1+'Port Returns'!O314</f>
        <v>1</v>
      </c>
      <c r="M315" s="4">
        <f>1+'Port Returns'!P314</f>
        <v>1.0944861560629169</v>
      </c>
      <c r="O315" s="50"/>
      <c r="P315" s="2">
        <v>1976</v>
      </c>
      <c r="Q315" s="4">
        <f>1+'Port Returns'!R314</f>
        <v>1.0936033767155533</v>
      </c>
      <c r="R315" s="4">
        <f>1+'Port Returns'!S314</f>
        <v>1.1035279562558096</v>
      </c>
      <c r="S315" s="4">
        <f>1+'Port Returns'!T314</f>
        <v>1.1071380557020694</v>
      </c>
      <c r="T315" s="4">
        <f>1+'Port Returns'!U314</f>
        <v>1.1023136519238301</v>
      </c>
      <c r="U315" s="4">
        <f>1+'Port Returns'!V314</f>
        <v>1.0950519010972071</v>
      </c>
      <c r="V315" s="4">
        <f>1+'Port Returns'!W314</f>
        <v>1.1001735554966503</v>
      </c>
      <c r="W315" s="4">
        <f>1+'Port Returns'!X314</f>
        <v>1.0950519010972071</v>
      </c>
      <c r="X315" s="4">
        <f>1+'Port Returns'!Y314</f>
        <v>1</v>
      </c>
      <c r="Y315" s="4">
        <f>1+'Port Returns'!Z314</f>
        <v>1.1145487712801023</v>
      </c>
      <c r="Z315" s="4">
        <f>1+'Port Returns'!AA314</f>
        <v>1.1009530063831949</v>
      </c>
    </row>
    <row r="316" spans="1:26" x14ac:dyDescent="0.35">
      <c r="A316" s="2">
        <v>1976</v>
      </c>
      <c r="B316" s="1">
        <v>2</v>
      </c>
      <c r="C316" s="4">
        <f>1+'Port Returns'!F315</f>
        <v>0.93663792879301289</v>
      </c>
      <c r="D316" s="4">
        <f>1+'Port Returns'!G315</f>
        <v>0.9499250513966947</v>
      </c>
      <c r="E316" s="4">
        <f>1+'Port Returns'!H315</f>
        <v>0.94980157211389338</v>
      </c>
      <c r="F316" s="4">
        <f>1+'Port Returns'!I315</f>
        <v>0.95567612237444</v>
      </c>
      <c r="G316" s="4">
        <f>1+'Port Returns'!J315</f>
        <v>0.94825966091825153</v>
      </c>
      <c r="H316" s="4">
        <f>1+'Port Returns'!K315</f>
        <v>0.94464844091397071</v>
      </c>
      <c r="I316" s="4">
        <f>1+'Port Returns'!L315</f>
        <v>0.94825966091825153</v>
      </c>
      <c r="J316" s="4">
        <f>1+'Port Returns'!M315</f>
        <v>1</v>
      </c>
      <c r="K316" s="4">
        <f>1+'Port Returns'!N315</f>
        <v>0.94690090234684354</v>
      </c>
      <c r="L316" s="4">
        <f>1+'Port Returns'!O315</f>
        <v>1</v>
      </c>
      <c r="M316" s="4">
        <f>1+'Port Returns'!P315</f>
        <v>0.9481280014996426</v>
      </c>
      <c r="O316" s="50"/>
      <c r="P316" s="2">
        <v>1976</v>
      </c>
      <c r="Q316" s="4">
        <f>1+'Port Returns'!R315</f>
        <v>0.95102975076076357</v>
      </c>
      <c r="R316" s="4">
        <f>1+'Port Returns'!S315</f>
        <v>0.9638392959594424</v>
      </c>
      <c r="S316" s="4">
        <f>1+'Port Returns'!T315</f>
        <v>0.96189547276427279</v>
      </c>
      <c r="T316" s="4">
        <f>1+'Port Returns'!U315</f>
        <v>0.96640940955459775</v>
      </c>
      <c r="U316" s="4">
        <f>1+'Port Returns'!V315</f>
        <v>0.96279951735864111</v>
      </c>
      <c r="V316" s="4">
        <f>1+'Port Returns'!W315</f>
        <v>0.96004846626106677</v>
      </c>
      <c r="W316" s="4">
        <f>1+'Port Returns'!X315</f>
        <v>0.96279951735864111</v>
      </c>
      <c r="X316" s="4">
        <f>1+'Port Returns'!Y315</f>
        <v>1</v>
      </c>
      <c r="Y316" s="4">
        <f>1+'Port Returns'!Z315</f>
        <v>0.96265216007462362</v>
      </c>
      <c r="Z316" s="4">
        <f>1+'Port Returns'!AA315</f>
        <v>0.96304070469908676</v>
      </c>
    </row>
    <row r="317" spans="1:26" x14ac:dyDescent="0.35">
      <c r="A317" s="2">
        <v>1976</v>
      </c>
      <c r="B317" s="1">
        <v>3</v>
      </c>
      <c r="C317" s="4">
        <f>1+'Port Returns'!F316</f>
        <v>0.99599475923865599</v>
      </c>
      <c r="D317" s="4">
        <f>1+'Port Returns'!G316</f>
        <v>0.9986935423530936</v>
      </c>
      <c r="E317" s="4">
        <f>1+'Port Returns'!H316</f>
        <v>0.99993843374993141</v>
      </c>
      <c r="F317" s="4">
        <f>1+'Port Returns'!I316</f>
        <v>0.99860804699244621</v>
      </c>
      <c r="G317" s="4">
        <f>1+'Port Returns'!J316</f>
        <v>0.99917698727852466</v>
      </c>
      <c r="H317" s="4">
        <f>1+'Port Returns'!K316</f>
        <v>0.99901840735740333</v>
      </c>
      <c r="I317" s="4">
        <f>1+'Port Returns'!L316</f>
        <v>0.99917698727852466</v>
      </c>
      <c r="J317" s="4">
        <f>1+'Port Returns'!M316</f>
        <v>1</v>
      </c>
      <c r="K317" s="4">
        <f>1+'Port Returns'!N316</f>
        <v>0.99872717864693505</v>
      </c>
      <c r="L317" s="4">
        <f>1+'Port Returns'!O316</f>
        <v>1</v>
      </c>
      <c r="M317" s="4">
        <f>1+'Port Returns'!P316</f>
        <v>1.0009261404890486</v>
      </c>
      <c r="O317" s="50"/>
      <c r="P317" s="2">
        <v>1976</v>
      </c>
      <c r="Q317" s="4">
        <f>1+'Port Returns'!R316</f>
        <v>1.0096593379633616</v>
      </c>
      <c r="R317" s="4">
        <f>1+'Port Returns'!S316</f>
        <v>1.006401023296142</v>
      </c>
      <c r="S317" s="4">
        <f>1+'Port Returns'!T316</f>
        <v>1.0079884274585162</v>
      </c>
      <c r="T317" s="4">
        <f>1+'Port Returns'!U316</f>
        <v>1.0067462822155846</v>
      </c>
      <c r="U317" s="4">
        <f>1+'Port Returns'!V316</f>
        <v>1.0073247040338644</v>
      </c>
      <c r="V317" s="4">
        <f>1+'Port Returns'!W316</f>
        <v>1.0072743832860243</v>
      </c>
      <c r="W317" s="4">
        <f>1+'Port Returns'!X316</f>
        <v>1.0073247040338644</v>
      </c>
      <c r="X317" s="4">
        <f>1+'Port Returns'!Y316</f>
        <v>1</v>
      </c>
      <c r="Y317" s="4">
        <f>1+'Port Returns'!Z316</f>
        <v>1.0050347147285204</v>
      </c>
      <c r="Z317" s="4">
        <f>1+'Port Returns'!AA316</f>
        <v>1.0082156098756616</v>
      </c>
    </row>
    <row r="318" spans="1:26" x14ac:dyDescent="0.35">
      <c r="A318" s="2">
        <v>1976</v>
      </c>
      <c r="B318" s="1">
        <v>4</v>
      </c>
      <c r="C318" s="4">
        <f>1+'Port Returns'!F317</f>
        <v>1.0011961441567006</v>
      </c>
      <c r="D318" s="4">
        <f>1+'Port Returns'!G317</f>
        <v>1.002167354809568</v>
      </c>
      <c r="E318" s="4">
        <f>1+'Port Returns'!H317</f>
        <v>1.0039507372194671</v>
      </c>
      <c r="F318" s="4">
        <f>1+'Port Returns'!I317</f>
        <v>1.0048535105749299</v>
      </c>
      <c r="G318" s="4">
        <f>1+'Port Returns'!J317</f>
        <v>1.0049008462102609</v>
      </c>
      <c r="H318" s="4">
        <f>1+'Port Returns'!K317</f>
        <v>1.0029732951585015</v>
      </c>
      <c r="I318" s="4">
        <f>1+'Port Returns'!L317</f>
        <v>1.0049008462102609</v>
      </c>
      <c r="J318" s="4">
        <f>1+'Port Returns'!M317</f>
        <v>1</v>
      </c>
      <c r="K318" s="4">
        <f>1+'Port Returns'!N317</f>
        <v>1.0067501689432103</v>
      </c>
      <c r="L318" s="4">
        <f>1+'Port Returns'!O317</f>
        <v>1</v>
      </c>
      <c r="M318" s="4">
        <f>1+'Port Returns'!P317</f>
        <v>1.0027466681862736</v>
      </c>
      <c r="O318" s="50"/>
      <c r="P318" s="2">
        <v>1976</v>
      </c>
      <c r="Q318" s="4">
        <f>1+'Port Returns'!R317</f>
        <v>1.0045794268640436</v>
      </c>
      <c r="R318" s="4">
        <f>1+'Port Returns'!S317</f>
        <v>1.0083960050841485</v>
      </c>
      <c r="S318" s="4">
        <f>1+'Port Returns'!T317</f>
        <v>1.0106279396804168</v>
      </c>
      <c r="T318" s="4">
        <f>1+'Port Returns'!U317</f>
        <v>1.0113272638488071</v>
      </c>
      <c r="U318" s="4">
        <f>1+'Port Returns'!V317</f>
        <v>1.0100574551717054</v>
      </c>
      <c r="V318" s="4">
        <f>1+'Port Returns'!W317</f>
        <v>1.0086438258701163</v>
      </c>
      <c r="W318" s="4">
        <f>1+'Port Returns'!X317</f>
        <v>1.0100574551717054</v>
      </c>
      <c r="X318" s="4">
        <f>1+'Port Returns'!Y317</f>
        <v>1</v>
      </c>
      <c r="Y318" s="4">
        <f>1+'Port Returns'!Z317</f>
        <v>1.0115156682994864</v>
      </c>
      <c r="Z318" s="4">
        <f>1+'Port Returns'!AA317</f>
        <v>1.0087045943072142</v>
      </c>
    </row>
    <row r="319" spans="1:26" x14ac:dyDescent="0.35">
      <c r="A319" s="2">
        <v>1976</v>
      </c>
      <c r="B319" s="1">
        <v>5</v>
      </c>
      <c r="C319" s="4">
        <f>1+'Port Returns'!F318</f>
        <v>0.96337993799908839</v>
      </c>
      <c r="D319" s="4">
        <f>1+'Port Returns'!G318</f>
        <v>0.96470811210694773</v>
      </c>
      <c r="E319" s="4">
        <f>1+'Port Returns'!H318</f>
        <v>0.96562105198129866</v>
      </c>
      <c r="F319" s="4">
        <f>1+'Port Returns'!I318</f>
        <v>0.96681978259215007</v>
      </c>
      <c r="G319" s="4">
        <f>1+'Port Returns'!J318</f>
        <v>0.96246431573007962</v>
      </c>
      <c r="H319" s="4">
        <f>1+'Port Returns'!K318</f>
        <v>0.96148915682377978</v>
      </c>
      <c r="I319" s="4">
        <f>1+'Port Returns'!L318</f>
        <v>0.96246431573007962</v>
      </c>
      <c r="J319" s="4">
        <f>1+'Port Returns'!M318</f>
        <v>1</v>
      </c>
      <c r="K319" s="4">
        <f>1+'Port Returns'!N318</f>
        <v>0.96758078684180737</v>
      </c>
      <c r="L319" s="4">
        <f>1+'Port Returns'!O318</f>
        <v>1</v>
      </c>
      <c r="M319" s="4">
        <f>1+'Port Returns'!P318</f>
        <v>0.96401438297210462</v>
      </c>
      <c r="O319" s="50"/>
      <c r="P319" s="2">
        <v>1976</v>
      </c>
      <c r="Q319" s="4">
        <f>1+'Port Returns'!R318</f>
        <v>0.97713935488265424</v>
      </c>
      <c r="R319" s="4">
        <f>1+'Port Returns'!S318</f>
        <v>0.9790072330973435</v>
      </c>
      <c r="S319" s="4">
        <f>1+'Port Returns'!T318</f>
        <v>0.9774985685875327</v>
      </c>
      <c r="T319" s="4">
        <f>1+'Port Returns'!U318</f>
        <v>0.97794830130909816</v>
      </c>
      <c r="U319" s="4">
        <f>1+'Port Returns'!V318</f>
        <v>0.97727491034124447</v>
      </c>
      <c r="V319" s="4">
        <f>1+'Port Returns'!W318</f>
        <v>0.9770172872621754</v>
      </c>
      <c r="W319" s="4">
        <f>1+'Port Returns'!X318</f>
        <v>0.97727491034124447</v>
      </c>
      <c r="X319" s="4">
        <f>1+'Port Returns'!Y318</f>
        <v>1</v>
      </c>
      <c r="Y319" s="4">
        <f>1+'Port Returns'!Z318</f>
        <v>0.98379504707909027</v>
      </c>
      <c r="Z319" s="4">
        <f>1+'Port Returns'!AA318</f>
        <v>0.97882155368079538</v>
      </c>
    </row>
    <row r="320" spans="1:26" x14ac:dyDescent="0.35">
      <c r="A320" s="2">
        <v>1976</v>
      </c>
      <c r="B320" s="1">
        <v>6</v>
      </c>
      <c r="C320" s="4">
        <f>1+'Port Returns'!F319</f>
        <v>1.0183935500259413</v>
      </c>
      <c r="D320" s="4">
        <f>1+'Port Returns'!G319</f>
        <v>1.0307253869017041</v>
      </c>
      <c r="E320" s="4">
        <f>1+'Port Returns'!H319</f>
        <v>1.0332557233039656</v>
      </c>
      <c r="F320" s="4">
        <f>1+'Port Returns'!I319</f>
        <v>1.033803148065638</v>
      </c>
      <c r="G320" s="4">
        <f>1+'Port Returns'!J319</f>
        <v>1.0327954904700356</v>
      </c>
      <c r="H320" s="4">
        <f>1+'Port Returns'!K319</f>
        <v>1.0312855450095844</v>
      </c>
      <c r="I320" s="4">
        <f>1+'Port Returns'!L319</f>
        <v>1.0327954904700356</v>
      </c>
      <c r="J320" s="4">
        <f>1+'Port Returns'!M319</f>
        <v>1</v>
      </c>
      <c r="K320" s="4">
        <f>1+'Port Returns'!N319</f>
        <v>1.0339451756252995</v>
      </c>
      <c r="L320" s="4">
        <f>1+'Port Returns'!O319</f>
        <v>1</v>
      </c>
      <c r="M320" s="4">
        <f>1+'Port Returns'!P319</f>
        <v>1.0329951989694532</v>
      </c>
      <c r="O320" s="50"/>
      <c r="P320" s="2">
        <v>1976</v>
      </c>
      <c r="Q320" s="4">
        <f>1+'Port Returns'!R319</f>
        <v>1.0298060725767266</v>
      </c>
      <c r="R320" s="4">
        <f>1+'Port Returns'!S319</f>
        <v>1.0363280028434962</v>
      </c>
      <c r="S320" s="4">
        <f>1+'Port Returns'!T319</f>
        <v>1.0392413125016848</v>
      </c>
      <c r="T320" s="4">
        <f>1+'Port Returns'!U319</f>
        <v>1.0398291786013547</v>
      </c>
      <c r="U320" s="4">
        <f>1+'Port Returns'!V319</f>
        <v>1.0384323846574943</v>
      </c>
      <c r="V320" s="4">
        <f>1+'Port Returns'!W319</f>
        <v>1.0369332772924489</v>
      </c>
      <c r="W320" s="4">
        <f>1+'Port Returns'!X319</f>
        <v>1.0384323846574943</v>
      </c>
      <c r="X320" s="4">
        <f>1+'Port Returns'!Y319</f>
        <v>1</v>
      </c>
      <c r="Y320" s="4">
        <f>1+'Port Returns'!Z319</f>
        <v>1.0385468890607148</v>
      </c>
      <c r="Z320" s="4">
        <f>1+'Port Returns'!AA319</f>
        <v>1.0381498749514533</v>
      </c>
    </row>
    <row r="321" spans="1:26" x14ac:dyDescent="0.35">
      <c r="A321" s="2">
        <v>1976</v>
      </c>
      <c r="B321" s="1">
        <v>7</v>
      </c>
      <c r="C321" s="4">
        <f>1+'Port Returns'!F320</f>
        <v>1.0400768023666238</v>
      </c>
      <c r="D321" s="4">
        <f>1+'Port Returns'!G320</f>
        <v>1.0425591339221161</v>
      </c>
      <c r="E321" s="4">
        <f>1+'Port Returns'!H320</f>
        <v>1.0430108974903718</v>
      </c>
      <c r="F321" s="4">
        <f>1+'Port Returns'!I320</f>
        <v>1.0453746976949398</v>
      </c>
      <c r="G321" s="4">
        <f>1+'Port Returns'!J320</f>
        <v>1.0433804625947971</v>
      </c>
      <c r="H321" s="4">
        <f>1+'Port Returns'!K320</f>
        <v>1.040888749082824</v>
      </c>
      <c r="I321" s="4">
        <f>1+'Port Returns'!L320</f>
        <v>1.0433804625947971</v>
      </c>
      <c r="J321" s="4">
        <f>1+'Port Returns'!M320</f>
        <v>1</v>
      </c>
      <c r="K321" s="4">
        <f>1+'Port Returns'!N320</f>
        <v>1.040696559356129</v>
      </c>
      <c r="L321" s="4">
        <f>1+'Port Returns'!O320</f>
        <v>1</v>
      </c>
      <c r="M321" s="4">
        <f>1+'Port Returns'!P320</f>
        <v>1.0424814594779208</v>
      </c>
      <c r="O321" s="50"/>
      <c r="P321" s="2">
        <v>1976</v>
      </c>
      <c r="Q321" s="4">
        <f>1+'Port Returns'!R320</f>
        <v>1.0438854025001525</v>
      </c>
      <c r="R321" s="4">
        <f>1+'Port Returns'!S320</f>
        <v>1.0491151888181811</v>
      </c>
      <c r="S321" s="4">
        <f>1+'Port Returns'!T320</f>
        <v>1.050028325981857</v>
      </c>
      <c r="T321" s="4">
        <f>1+'Port Returns'!U320</f>
        <v>1.0521158493471099</v>
      </c>
      <c r="U321" s="4">
        <f>1+'Port Returns'!V320</f>
        <v>1.049024459744919</v>
      </c>
      <c r="V321" s="4">
        <f>1+'Port Returns'!W320</f>
        <v>1.0472731610959931</v>
      </c>
      <c r="W321" s="4">
        <f>1+'Port Returns'!X320</f>
        <v>1.049024459744919</v>
      </c>
      <c r="X321" s="4">
        <f>1+'Port Returns'!Y320</f>
        <v>1</v>
      </c>
      <c r="Y321" s="4">
        <f>1+'Port Returns'!Z320</f>
        <v>1.0461423496489979</v>
      </c>
      <c r="Z321" s="4">
        <f>1+'Port Returns'!AA320</f>
        <v>1.0487336082036687</v>
      </c>
    </row>
    <row r="322" spans="1:26" x14ac:dyDescent="0.35">
      <c r="A322" s="2">
        <v>1976</v>
      </c>
      <c r="B322" s="1">
        <v>8</v>
      </c>
      <c r="C322" s="4">
        <f>1+'Port Returns'!F321</f>
        <v>1.0207903148819211</v>
      </c>
      <c r="D322" s="4">
        <f>1+'Port Returns'!G321</f>
        <v>1.0190890574479861</v>
      </c>
      <c r="E322" s="4">
        <f>1+'Port Returns'!H321</f>
        <v>1.0166347142610221</v>
      </c>
      <c r="F322" s="4">
        <f>1+'Port Returns'!I321</f>
        <v>1.0152357596952697</v>
      </c>
      <c r="G322" s="4">
        <f>1+'Port Returns'!J321</f>
        <v>1.0172844714000551</v>
      </c>
      <c r="H322" s="4">
        <f>1+'Port Returns'!K321</f>
        <v>1.0195212764238992</v>
      </c>
      <c r="I322" s="4">
        <f>1+'Port Returns'!L321</f>
        <v>1.0172844714000551</v>
      </c>
      <c r="J322" s="4">
        <f>1+'Port Returns'!M321</f>
        <v>1</v>
      </c>
      <c r="K322" s="4">
        <f>1+'Port Returns'!N321</f>
        <v>1.0195199145835436</v>
      </c>
      <c r="L322" s="4">
        <f>1+'Port Returns'!O321</f>
        <v>1</v>
      </c>
      <c r="M322" s="4">
        <f>1+'Port Returns'!P321</f>
        <v>1.0166252602532697</v>
      </c>
      <c r="O322" s="50"/>
      <c r="P322" s="2">
        <v>1976</v>
      </c>
      <c r="Q322" s="4">
        <f>1+'Port Returns'!R321</f>
        <v>1.0373074513661129</v>
      </c>
      <c r="R322" s="4">
        <f>1+'Port Returns'!S321</f>
        <v>1.0334976457149703</v>
      </c>
      <c r="S322" s="4">
        <f>1+'Port Returns'!T321</f>
        <v>1.0291412310667716</v>
      </c>
      <c r="T322" s="4">
        <f>1+'Port Returns'!U321</f>
        <v>1.026977191885202</v>
      </c>
      <c r="U322" s="4">
        <f>1+'Port Returns'!V321</f>
        <v>1.0326111417282737</v>
      </c>
      <c r="V322" s="4">
        <f>1+'Port Returns'!W321</f>
        <v>1.0353092150716561</v>
      </c>
      <c r="W322" s="4">
        <f>1+'Port Returns'!X321</f>
        <v>1.0326111417282737</v>
      </c>
      <c r="X322" s="4">
        <f>1+'Port Returns'!Y321</f>
        <v>1</v>
      </c>
      <c r="Y322" s="4">
        <f>1+'Port Returns'!Z321</f>
        <v>1.0362375220652327</v>
      </c>
      <c r="Z322" s="4">
        <f>1+'Port Returns'!AA321</f>
        <v>1.0318490140540875</v>
      </c>
    </row>
    <row r="323" spans="1:26" x14ac:dyDescent="0.35">
      <c r="A323" s="2">
        <v>1976</v>
      </c>
      <c r="B323" s="1">
        <v>9</v>
      </c>
      <c r="C323" s="4">
        <f>1+'Port Returns'!F322</f>
        <v>1.0481727251198827</v>
      </c>
      <c r="D323" s="4">
        <f>1+'Port Returns'!G322</f>
        <v>1.0534961644386447</v>
      </c>
      <c r="E323" s="4">
        <f>1+'Port Returns'!H322</f>
        <v>1.055290946310026</v>
      </c>
      <c r="F323" s="4">
        <f>1+'Port Returns'!I322</f>
        <v>1.0549889919011863</v>
      </c>
      <c r="G323" s="4">
        <f>1+'Port Returns'!J322</f>
        <v>1.0536017387475034</v>
      </c>
      <c r="H323" s="4">
        <f>1+'Port Returns'!K322</f>
        <v>1.0549291476357938</v>
      </c>
      <c r="I323" s="4">
        <f>1+'Port Returns'!L322</f>
        <v>1.0536017387475034</v>
      </c>
      <c r="J323" s="4">
        <f>1+'Port Returns'!M322</f>
        <v>1</v>
      </c>
      <c r="K323" s="4">
        <f>1+'Port Returns'!N322</f>
        <v>1.0494466423383204</v>
      </c>
      <c r="L323" s="4">
        <f>1+'Port Returns'!O322</f>
        <v>1</v>
      </c>
      <c r="M323" s="4">
        <f>1+'Port Returns'!P322</f>
        <v>1.052768445939525</v>
      </c>
      <c r="O323" s="50"/>
      <c r="P323" s="2">
        <v>1976</v>
      </c>
      <c r="Q323" s="4">
        <f>1+'Port Returns'!R322</f>
        <v>1.0549640627410817</v>
      </c>
      <c r="R323" s="4">
        <f>1+'Port Returns'!S322</f>
        <v>1.0576723585664232</v>
      </c>
      <c r="S323" s="4">
        <f>1+'Port Returns'!T322</f>
        <v>1.0597291458773546</v>
      </c>
      <c r="T323" s="4">
        <f>1+'Port Returns'!U322</f>
        <v>1.0596140534467056</v>
      </c>
      <c r="U323" s="4">
        <f>1+'Port Returns'!V322</f>
        <v>1.058069053216343</v>
      </c>
      <c r="V323" s="4">
        <f>1+'Port Returns'!W322</f>
        <v>1.0591678494515127</v>
      </c>
      <c r="W323" s="4">
        <f>1+'Port Returns'!X322</f>
        <v>1.058069053216343</v>
      </c>
      <c r="X323" s="4">
        <f>1+'Port Returns'!Y322</f>
        <v>1</v>
      </c>
      <c r="Y323" s="4">
        <f>1+'Port Returns'!Z322</f>
        <v>1.0526382146091866</v>
      </c>
      <c r="Z323" s="4">
        <f>1+'Port Returns'!AA322</f>
        <v>1.0570213817907492</v>
      </c>
    </row>
    <row r="324" spans="1:26" x14ac:dyDescent="0.35">
      <c r="A324" s="2">
        <v>1976</v>
      </c>
      <c r="B324" s="1">
        <v>10</v>
      </c>
      <c r="C324" s="4">
        <f>1+'Port Returns'!F323</f>
        <v>0.99559219394050247</v>
      </c>
      <c r="D324" s="4">
        <f>1+'Port Returns'!G323</f>
        <v>1.0014263168974686</v>
      </c>
      <c r="E324" s="4">
        <f>1+'Port Returns'!H323</f>
        <v>1.0013301501902279</v>
      </c>
      <c r="F324" s="4">
        <f>1+'Port Returns'!I323</f>
        <v>1.0020449333055252</v>
      </c>
      <c r="G324" s="4">
        <f>1+'Port Returns'!J323</f>
        <v>1.0007558013548328</v>
      </c>
      <c r="H324" s="4">
        <f>1+'Port Returns'!K323</f>
        <v>1.0005521402472106</v>
      </c>
      <c r="I324" s="4">
        <f>1+'Port Returns'!L323</f>
        <v>1.0007558013548328</v>
      </c>
      <c r="J324" s="4">
        <f>1+'Port Returns'!M323</f>
        <v>1</v>
      </c>
      <c r="K324" s="4">
        <f>1+'Port Returns'!N323</f>
        <v>0.99871145491766933</v>
      </c>
      <c r="L324" s="4">
        <f>1+'Port Returns'!O323</f>
        <v>1</v>
      </c>
      <c r="M324" s="4">
        <f>1+'Port Returns'!P323</f>
        <v>1.0007305366180581</v>
      </c>
      <c r="O324" s="50"/>
      <c r="P324" s="2">
        <v>1976</v>
      </c>
      <c r="Q324" s="4">
        <f>1+'Port Returns'!R323</f>
        <v>0.99916625354612387</v>
      </c>
      <c r="R324" s="4">
        <f>1+'Port Returns'!S323</f>
        <v>1.0074237713998746</v>
      </c>
      <c r="S324" s="4">
        <f>1+'Port Returns'!T323</f>
        <v>1.0077433753638758</v>
      </c>
      <c r="T324" s="4">
        <f>1+'Port Returns'!U323</f>
        <v>1.0081769319819078</v>
      </c>
      <c r="U324" s="4">
        <f>1+'Port Returns'!V323</f>
        <v>1.0059483203159885</v>
      </c>
      <c r="V324" s="4">
        <f>1+'Port Returns'!W323</f>
        <v>1.0064482154705627</v>
      </c>
      <c r="W324" s="4">
        <f>1+'Port Returns'!X323</f>
        <v>1.0059483203159885</v>
      </c>
      <c r="X324" s="4">
        <f>1+'Port Returns'!Y323</f>
        <v>1</v>
      </c>
      <c r="Y324" s="4">
        <f>1+'Port Returns'!Z323</f>
        <v>1.0037101201329774</v>
      </c>
      <c r="Z324" s="4">
        <f>1+'Port Returns'!AA323</f>
        <v>1.0064806037593701</v>
      </c>
    </row>
    <row r="325" spans="1:26" x14ac:dyDescent="0.35">
      <c r="A325" s="2">
        <v>1976</v>
      </c>
      <c r="B325" s="1">
        <v>11</v>
      </c>
      <c r="C325" s="4">
        <f>1+'Port Returns'!F324</f>
        <v>1.0276837732319624</v>
      </c>
      <c r="D325" s="4">
        <f>1+'Port Returns'!G324</f>
        <v>1.0384633441239102</v>
      </c>
      <c r="E325" s="4">
        <f>1+'Port Returns'!H324</f>
        <v>1.0380651573985102</v>
      </c>
      <c r="F325" s="4">
        <f>1+'Port Returns'!I324</f>
        <v>1.0417090951488812</v>
      </c>
      <c r="G325" s="4">
        <f>1+'Port Returns'!J324</f>
        <v>1.0350753757454563</v>
      </c>
      <c r="H325" s="4">
        <f>1+'Port Returns'!K324</f>
        <v>1.0315581171322079</v>
      </c>
      <c r="I325" s="4">
        <f>1+'Port Returns'!L324</f>
        <v>1.0350753757454563</v>
      </c>
      <c r="J325" s="4">
        <f>1+'Port Returns'!M324</f>
        <v>1</v>
      </c>
      <c r="K325" s="4">
        <f>1+'Port Returns'!N324</f>
        <v>1.0358622586854349</v>
      </c>
      <c r="L325" s="4">
        <f>1+'Port Returns'!O324</f>
        <v>1</v>
      </c>
      <c r="M325" s="4">
        <f>1+'Port Returns'!P324</f>
        <v>1.0363619240313127</v>
      </c>
      <c r="O325" s="50"/>
      <c r="P325" s="2">
        <v>1976</v>
      </c>
      <c r="Q325" s="4">
        <f>1+'Port Returns'!R324</f>
        <v>1.0412176959158363</v>
      </c>
      <c r="R325" s="4">
        <f>1+'Port Returns'!S324</f>
        <v>1.0506730919088594</v>
      </c>
      <c r="S325" s="4">
        <f>1+'Port Returns'!T324</f>
        <v>1.0483198113592322</v>
      </c>
      <c r="T325" s="4">
        <f>1+'Port Returns'!U324</f>
        <v>1.0517330031112835</v>
      </c>
      <c r="U325" s="4">
        <f>1+'Port Returns'!V324</f>
        <v>1.0483972299012199</v>
      </c>
      <c r="V325" s="4">
        <f>1+'Port Returns'!W324</f>
        <v>1.044920144290745</v>
      </c>
      <c r="W325" s="4">
        <f>1+'Port Returns'!X324</f>
        <v>1.0483972299012199</v>
      </c>
      <c r="X325" s="4">
        <f>1+'Port Returns'!Y324</f>
        <v>1</v>
      </c>
      <c r="Y325" s="4">
        <f>1+'Port Returns'!Z324</f>
        <v>1.0500594879229168</v>
      </c>
      <c r="Z325" s="4">
        <f>1+'Port Returns'!AA324</f>
        <v>1.0494835735073764</v>
      </c>
    </row>
    <row r="326" spans="1:26" x14ac:dyDescent="0.35">
      <c r="A326" s="2">
        <v>1976</v>
      </c>
      <c r="B326" s="1">
        <v>12</v>
      </c>
      <c r="C326" s="4">
        <f>1+'Port Returns'!F325</f>
        <v>1.0519883348988006</v>
      </c>
      <c r="D326" s="4">
        <f>1+'Port Returns'!G325</f>
        <v>1.0618132214091685</v>
      </c>
      <c r="E326" s="4">
        <f>1+'Port Returns'!H325</f>
        <v>1.0671725781386545</v>
      </c>
      <c r="F326" s="4">
        <f>1+'Port Returns'!I325</f>
        <v>1.0688858236259366</v>
      </c>
      <c r="G326" s="4">
        <f>1+'Port Returns'!J325</f>
        <v>1.058389471862345</v>
      </c>
      <c r="H326" s="4">
        <f>1+'Port Returns'!K325</f>
        <v>1.0566755967319093</v>
      </c>
      <c r="I326" s="4">
        <f>1+'Port Returns'!L325</f>
        <v>1.058389471862345</v>
      </c>
      <c r="J326" s="4">
        <f>1+'Port Returns'!M325</f>
        <v>1</v>
      </c>
      <c r="K326" s="4">
        <f>1+'Port Returns'!N325</f>
        <v>1.0597016882999117</v>
      </c>
      <c r="L326" s="4">
        <f>1+'Port Returns'!O325</f>
        <v>1</v>
      </c>
      <c r="M326" s="4">
        <f>1+'Port Returns'!P325</f>
        <v>1.0603330175932899</v>
      </c>
      <c r="O326" s="50"/>
      <c r="P326" s="2">
        <v>1976</v>
      </c>
      <c r="Q326" s="4">
        <f>1+'Port Returns'!R325</f>
        <v>1.0597094366031699</v>
      </c>
      <c r="R326" s="4">
        <f>1+'Port Returns'!S325</f>
        <v>1.0671209063513465</v>
      </c>
      <c r="S326" s="4">
        <f>1+'Port Returns'!T325</f>
        <v>1.0729866161729549</v>
      </c>
      <c r="T326" s="4">
        <f>1+'Port Returns'!U325</f>
        <v>1.0744202683253641</v>
      </c>
      <c r="U326" s="4">
        <f>1+'Port Returns'!V325</f>
        <v>1.0638426430330197</v>
      </c>
      <c r="V326" s="4">
        <f>1+'Port Returns'!W325</f>
        <v>1.0622195244933175</v>
      </c>
      <c r="W326" s="4">
        <f>1+'Port Returns'!X325</f>
        <v>1.0638426430330197</v>
      </c>
      <c r="X326" s="4">
        <f>1+'Port Returns'!Y325</f>
        <v>1</v>
      </c>
      <c r="Y326" s="4">
        <f>1+'Port Returns'!Z325</f>
        <v>1.0643926162755684</v>
      </c>
      <c r="Z326" s="4">
        <f>1+'Port Returns'!AA325</f>
        <v>1.0656864527614127</v>
      </c>
    </row>
    <row r="327" spans="1:26" x14ac:dyDescent="0.35">
      <c r="A327" s="2">
        <v>1977</v>
      </c>
      <c r="B327" s="1">
        <v>1</v>
      </c>
      <c r="C327" s="4">
        <f>1+'Port Returns'!F326</f>
        <v>1.0116815730254018</v>
      </c>
      <c r="D327" s="4">
        <f>1+'Port Returns'!G326</f>
        <v>1.0124501179771601</v>
      </c>
      <c r="E327" s="4">
        <f>1+'Port Returns'!H326</f>
        <v>1.0091943854129153</v>
      </c>
      <c r="F327" s="4">
        <f>1+'Port Returns'!I326</f>
        <v>1.0086343409030203</v>
      </c>
      <c r="G327" s="4">
        <f>1+'Port Returns'!J326</f>
        <v>1.007868423628959</v>
      </c>
      <c r="H327" s="4">
        <f>1+'Port Returns'!K326</f>
        <v>1.0091179158142658</v>
      </c>
      <c r="I327" s="4">
        <f>1+'Port Returns'!L326</f>
        <v>1.007868423628959</v>
      </c>
      <c r="J327" s="4">
        <f>1+'Port Returns'!M326</f>
        <v>1</v>
      </c>
      <c r="K327" s="4">
        <f>1+'Port Returns'!N326</f>
        <v>1.0197789309216485</v>
      </c>
      <c r="L327" s="4">
        <f>1+'Port Returns'!O326</f>
        <v>1</v>
      </c>
      <c r="M327" s="4">
        <f>1+'Port Returns'!P326</f>
        <v>1.0087794494553084</v>
      </c>
      <c r="O327" s="50"/>
      <c r="P327" s="2">
        <v>1977</v>
      </c>
      <c r="Q327" s="4">
        <f>1+'Port Returns'!R326</f>
        <v>1.0143520027349389</v>
      </c>
      <c r="R327" s="4">
        <f>1+'Port Returns'!S326</f>
        <v>1.0166787358445042</v>
      </c>
      <c r="S327" s="4">
        <f>1+'Port Returns'!T326</f>
        <v>1.0137020163517925</v>
      </c>
      <c r="T327" s="4">
        <f>1+'Port Returns'!U326</f>
        <v>1.0131616196585682</v>
      </c>
      <c r="U327" s="4">
        <f>1+'Port Returns'!V326</f>
        <v>1.0114100735658218</v>
      </c>
      <c r="V327" s="4">
        <f>1+'Port Returns'!W326</f>
        <v>1.0127781660125239</v>
      </c>
      <c r="W327" s="4">
        <f>1+'Port Returns'!X326</f>
        <v>1.0114100735658218</v>
      </c>
      <c r="X327" s="4">
        <f>1+'Port Returns'!Y326</f>
        <v>1</v>
      </c>
      <c r="Y327" s="4">
        <f>1+'Port Returns'!Z326</f>
        <v>1.0235528353836874</v>
      </c>
      <c r="Z327" s="4">
        <f>1+'Port Returns'!AA326</f>
        <v>1.0128460442845419</v>
      </c>
    </row>
    <row r="328" spans="1:26" x14ac:dyDescent="0.35">
      <c r="A328" s="2">
        <v>1977</v>
      </c>
      <c r="B328" s="1">
        <v>2</v>
      </c>
      <c r="C328" s="4">
        <f>1+'Port Returns'!F327</f>
        <v>0.95590733656194371</v>
      </c>
      <c r="D328" s="4">
        <f>1+'Port Returns'!G327</f>
        <v>0.95940773937282942</v>
      </c>
      <c r="E328" s="4">
        <f>1+'Port Returns'!H327</f>
        <v>0.95808451965382602</v>
      </c>
      <c r="F328" s="4">
        <f>1+'Port Returns'!I327</f>
        <v>0.95918474878682314</v>
      </c>
      <c r="G328" s="4">
        <f>1+'Port Returns'!J327</f>
        <v>0.95914668966492089</v>
      </c>
      <c r="H328" s="4">
        <f>1+'Port Returns'!K327</f>
        <v>0.95936265256829245</v>
      </c>
      <c r="I328" s="4">
        <f>1+'Port Returns'!L327</f>
        <v>0.95914668966492089</v>
      </c>
      <c r="J328" s="4">
        <f>1+'Port Returns'!M327</f>
        <v>1</v>
      </c>
      <c r="K328" s="4">
        <f>1+'Port Returns'!N327</f>
        <v>0.96031551396360182</v>
      </c>
      <c r="L328" s="4">
        <f>1+'Port Returns'!O327</f>
        <v>1</v>
      </c>
      <c r="M328" s="4">
        <f>1+'Port Returns'!P327</f>
        <v>0.95823374605087297</v>
      </c>
      <c r="O328" s="50"/>
      <c r="P328" s="2">
        <v>1977</v>
      </c>
      <c r="Q328" s="4">
        <f>1+'Port Returns'!R327</f>
        <v>0.96755806473977235</v>
      </c>
      <c r="R328" s="4">
        <f>1+'Port Returns'!S327</f>
        <v>0.9695484085299253</v>
      </c>
      <c r="S328" s="4">
        <f>1+'Port Returns'!T327</f>
        <v>0.96763998661001538</v>
      </c>
      <c r="T328" s="4">
        <f>1+'Port Returns'!U327</f>
        <v>0.96847749124265392</v>
      </c>
      <c r="U328" s="4">
        <f>1+'Port Returns'!V327</f>
        <v>0.9703363855468975</v>
      </c>
      <c r="V328" s="4">
        <f>1+'Port Returns'!W327</f>
        <v>0.97063435588023872</v>
      </c>
      <c r="W328" s="4">
        <f>1+'Port Returns'!X327</f>
        <v>0.9703363855468975</v>
      </c>
      <c r="X328" s="4">
        <f>1+'Port Returns'!Y327</f>
        <v>1</v>
      </c>
      <c r="Y328" s="4">
        <f>1+'Port Returns'!Z327</f>
        <v>0.97198010166490334</v>
      </c>
      <c r="Z328" s="4">
        <f>1+'Port Returns'!AA327</f>
        <v>0.96906197976982766</v>
      </c>
    </row>
    <row r="329" spans="1:26" x14ac:dyDescent="0.35">
      <c r="A329" s="2">
        <v>1977</v>
      </c>
      <c r="B329" s="1">
        <v>3</v>
      </c>
      <c r="C329" s="4">
        <f>1+'Port Returns'!F328</f>
        <v>1.007112173854809</v>
      </c>
      <c r="D329" s="4">
        <f>1+'Port Returns'!G328</f>
        <v>1.0128672675504691</v>
      </c>
      <c r="E329" s="4">
        <f>1+'Port Returns'!H328</f>
        <v>1.011660849896747</v>
      </c>
      <c r="F329" s="4">
        <f>1+'Port Returns'!I328</f>
        <v>1.0106358910247404</v>
      </c>
      <c r="G329" s="4">
        <f>1+'Port Returns'!J328</f>
        <v>1.0086967736937036</v>
      </c>
      <c r="H329" s="4">
        <f>1+'Port Returns'!K328</f>
        <v>1.0106457268019178</v>
      </c>
      <c r="I329" s="4">
        <f>1+'Port Returns'!L328</f>
        <v>1.0086967736937036</v>
      </c>
      <c r="J329" s="4">
        <f>1+'Port Returns'!M328</f>
        <v>1</v>
      </c>
      <c r="K329" s="4">
        <f>1+'Port Returns'!N328</f>
        <v>1.0135910773644501</v>
      </c>
      <c r="L329" s="4">
        <f>1+'Port Returns'!O328</f>
        <v>1</v>
      </c>
      <c r="M329" s="4">
        <f>1+'Port Returns'!P328</f>
        <v>1.0095560973384965</v>
      </c>
      <c r="O329" s="50"/>
      <c r="P329" s="2">
        <v>1977</v>
      </c>
      <c r="Q329" s="4">
        <f>1+'Port Returns'!R328</f>
        <v>1.0167277161149773</v>
      </c>
      <c r="R329" s="4">
        <f>1+'Port Returns'!S328</f>
        <v>1.019448121492996</v>
      </c>
      <c r="S329" s="4">
        <f>1+'Port Returns'!T328</f>
        <v>1.0186252945264458</v>
      </c>
      <c r="T329" s="4">
        <f>1+'Port Returns'!U328</f>
        <v>1.0169761383354752</v>
      </c>
      <c r="U329" s="4">
        <f>1+'Port Returns'!V328</f>
        <v>1.0152533625781046</v>
      </c>
      <c r="V329" s="4">
        <f>1+'Port Returns'!W328</f>
        <v>1.0174889112196226</v>
      </c>
      <c r="W329" s="4">
        <f>1+'Port Returns'!X328</f>
        <v>1.0152533625781046</v>
      </c>
      <c r="X329" s="4">
        <f>1+'Port Returns'!Y328</f>
        <v>1</v>
      </c>
      <c r="Y329" s="4">
        <f>1+'Port Returns'!Z328</f>
        <v>1.019910359932978</v>
      </c>
      <c r="Z329" s="4">
        <f>1+'Port Returns'!AA328</f>
        <v>1.0161509956642321</v>
      </c>
    </row>
    <row r="330" spans="1:26" x14ac:dyDescent="0.35">
      <c r="A330" s="2">
        <v>1977</v>
      </c>
      <c r="B330" s="1">
        <v>4</v>
      </c>
      <c r="C330" s="4">
        <f>1+'Port Returns'!F329</f>
        <v>1.0257363954851293</v>
      </c>
      <c r="D330" s="4">
        <f>1+'Port Returns'!G329</f>
        <v>1.0244491176912467</v>
      </c>
      <c r="E330" s="4">
        <f>1+'Port Returns'!H329</f>
        <v>1.0221261853675101</v>
      </c>
      <c r="F330" s="4">
        <f>1+'Port Returns'!I329</f>
        <v>1.0209561291179434</v>
      </c>
      <c r="G330" s="4">
        <f>1+'Port Returns'!J329</f>
        <v>1.0232472678700024</v>
      </c>
      <c r="H330" s="4">
        <f>1+'Port Returns'!K329</f>
        <v>1.0238652764517882</v>
      </c>
      <c r="I330" s="4">
        <f>1+'Port Returns'!L329</f>
        <v>1.0232472678700024</v>
      </c>
      <c r="J330" s="4">
        <f>1+'Port Returns'!M329</f>
        <v>1</v>
      </c>
      <c r="K330" s="4">
        <f>1+'Port Returns'!N329</f>
        <v>1.0278109984660784</v>
      </c>
      <c r="L330" s="4">
        <f>1+'Port Returns'!O329</f>
        <v>1</v>
      </c>
      <c r="M330" s="4">
        <f>1+'Port Returns'!P329</f>
        <v>1.025173893527078</v>
      </c>
      <c r="O330" s="50"/>
      <c r="P330" s="2">
        <v>1977</v>
      </c>
      <c r="Q330" s="4">
        <f>1+'Port Returns'!R329</f>
        <v>1.0287341612586942</v>
      </c>
      <c r="R330" s="4">
        <f>1+'Port Returns'!S329</f>
        <v>1.0291053419628466</v>
      </c>
      <c r="S330" s="4">
        <f>1+'Port Returns'!T329</f>
        <v>1.0270917235074264</v>
      </c>
      <c r="T330" s="4">
        <f>1+'Port Returns'!U329</f>
        <v>1.0259089144937343</v>
      </c>
      <c r="U330" s="4">
        <f>1+'Port Returns'!V329</f>
        <v>1.027256078071568</v>
      </c>
      <c r="V330" s="4">
        <f>1+'Port Returns'!W329</f>
        <v>1.0280519816382097</v>
      </c>
      <c r="W330" s="4">
        <f>1+'Port Returns'!X329</f>
        <v>1.027256078071568</v>
      </c>
      <c r="X330" s="4">
        <f>1+'Port Returns'!Y329</f>
        <v>1</v>
      </c>
      <c r="Y330" s="4">
        <f>1+'Port Returns'!Z329</f>
        <v>1.0318861290691375</v>
      </c>
      <c r="Z330" s="4">
        <f>1+'Port Returns'!AA329</f>
        <v>1.0296710009231942</v>
      </c>
    </row>
    <row r="331" spans="1:26" x14ac:dyDescent="0.35">
      <c r="A331" s="2">
        <v>1977</v>
      </c>
      <c r="B331" s="1">
        <v>5</v>
      </c>
      <c r="C331" s="4">
        <f>1+'Port Returns'!F330</f>
        <v>1.0016748015358261</v>
      </c>
      <c r="D331" s="4">
        <f>1+'Port Returns'!G330</f>
        <v>1.0086737854293988</v>
      </c>
      <c r="E331" s="4">
        <f>1+'Port Returns'!H330</f>
        <v>1.0094240933403851</v>
      </c>
      <c r="F331" s="4">
        <f>1+'Port Returns'!I330</f>
        <v>1.0113728141253293</v>
      </c>
      <c r="G331" s="4">
        <f>1+'Port Returns'!J330</f>
        <v>1.0057931495257739</v>
      </c>
      <c r="H331" s="4">
        <f>1+'Port Returns'!K330</f>
        <v>1.0049918891876894</v>
      </c>
      <c r="I331" s="4">
        <f>1+'Port Returns'!L330</f>
        <v>1.0057931495257739</v>
      </c>
      <c r="J331" s="4">
        <f>1+'Port Returns'!M330</f>
        <v>1</v>
      </c>
      <c r="K331" s="4">
        <f>1+'Port Returns'!N330</f>
        <v>1.0043729335833276</v>
      </c>
      <c r="L331" s="4">
        <f>1+'Port Returns'!O330</f>
        <v>1</v>
      </c>
      <c r="M331" s="4">
        <f>1+'Port Returns'!P330</f>
        <v>1.004568936779999</v>
      </c>
      <c r="O331" s="50"/>
      <c r="P331" s="2">
        <v>1977</v>
      </c>
      <c r="Q331" s="4">
        <f>1+'Port Returns'!R330</f>
        <v>1.0147018929001601</v>
      </c>
      <c r="R331" s="4">
        <f>1+'Port Returns'!S330</f>
        <v>1.0200644416049984</v>
      </c>
      <c r="S331" s="4">
        <f>1+'Port Returns'!T330</f>
        <v>1.020116945555974</v>
      </c>
      <c r="T331" s="4">
        <f>1+'Port Returns'!U330</f>
        <v>1.0219152246570931</v>
      </c>
      <c r="U331" s="4">
        <f>1+'Port Returns'!V330</f>
        <v>1.0186544482744648</v>
      </c>
      <c r="V331" s="4">
        <f>1+'Port Returns'!W330</f>
        <v>1.0179172041589997</v>
      </c>
      <c r="W331" s="4">
        <f>1+'Port Returns'!X330</f>
        <v>1.0186544482744648</v>
      </c>
      <c r="X331" s="4">
        <f>1+'Port Returns'!Y330</f>
        <v>1</v>
      </c>
      <c r="Y331" s="4">
        <f>1+'Port Returns'!Z330</f>
        <v>1.0180998906951506</v>
      </c>
      <c r="Z331" s="4">
        <f>1+'Port Returns'!AA330</f>
        <v>1.0167870947202473</v>
      </c>
    </row>
    <row r="332" spans="1:26" x14ac:dyDescent="0.35">
      <c r="A332" s="2">
        <v>1977</v>
      </c>
      <c r="B332" s="1">
        <v>6</v>
      </c>
      <c r="C332" s="4">
        <f>1+'Port Returns'!F331</f>
        <v>1.0396213419061584</v>
      </c>
      <c r="D332" s="4">
        <f>1+'Port Returns'!G331</f>
        <v>1.043379836044956</v>
      </c>
      <c r="E332" s="4">
        <f>1+'Port Returns'!H331</f>
        <v>1.0408204100284322</v>
      </c>
      <c r="F332" s="4">
        <f>1+'Port Returns'!I331</f>
        <v>1.0426312954863388</v>
      </c>
      <c r="G332" s="4">
        <f>1+'Port Returns'!J331</f>
        <v>1.0433860026689528</v>
      </c>
      <c r="H332" s="4">
        <f>1+'Port Returns'!K331</f>
        <v>1.0420945522880172</v>
      </c>
      <c r="I332" s="4">
        <f>1+'Port Returns'!L331</f>
        <v>1.0433860026689528</v>
      </c>
      <c r="J332" s="4">
        <f>1+'Port Returns'!M331</f>
        <v>1</v>
      </c>
      <c r="K332" s="4">
        <f>1+'Port Returns'!N331</f>
        <v>1.0471968702827867</v>
      </c>
      <c r="L332" s="4">
        <f>1+'Port Returns'!O331</f>
        <v>1</v>
      </c>
      <c r="M332" s="4">
        <f>1+'Port Returns'!P331</f>
        <v>1.0429568867642545</v>
      </c>
      <c r="O332" s="50"/>
      <c r="P332" s="2">
        <v>1977</v>
      </c>
      <c r="Q332" s="4">
        <f>1+'Port Returns'!R331</f>
        <v>1.0492112102390196</v>
      </c>
      <c r="R332" s="4">
        <f>1+'Port Returns'!S331</f>
        <v>1.0499768274978432</v>
      </c>
      <c r="S332" s="4">
        <f>1+'Port Returns'!T331</f>
        <v>1.0476894956835145</v>
      </c>
      <c r="T332" s="4">
        <f>1+'Port Returns'!U331</f>
        <v>1.0488328914001479</v>
      </c>
      <c r="U332" s="4">
        <f>1+'Port Returns'!V331</f>
        <v>1.0498662052747842</v>
      </c>
      <c r="V332" s="4">
        <f>1+'Port Returns'!W331</f>
        <v>1.0489422379079549</v>
      </c>
      <c r="W332" s="4">
        <f>1+'Port Returns'!X331</f>
        <v>1.0498662052747842</v>
      </c>
      <c r="X332" s="4">
        <f>1+'Port Returns'!Y331</f>
        <v>1</v>
      </c>
      <c r="Y332" s="4">
        <f>1+'Port Returns'!Z331</f>
        <v>1.0535998484169318</v>
      </c>
      <c r="Z332" s="4">
        <f>1+'Port Returns'!AA331</f>
        <v>1.049528792468577</v>
      </c>
    </row>
    <row r="333" spans="1:26" x14ac:dyDescent="0.35">
      <c r="A333" s="2">
        <v>1977</v>
      </c>
      <c r="B333" s="1">
        <v>7</v>
      </c>
      <c r="C333" s="4">
        <f>1+'Port Returns'!F332</f>
        <v>1.0218397846437601</v>
      </c>
      <c r="D333" s="4">
        <f>1+'Port Returns'!G332</f>
        <v>1.0146469238943174</v>
      </c>
      <c r="E333" s="4">
        <f>1+'Port Returns'!H332</f>
        <v>1.0174607880768021</v>
      </c>
      <c r="F333" s="4">
        <f>1+'Port Returns'!I332</f>
        <v>1.0154826568998143</v>
      </c>
      <c r="G333" s="4">
        <f>1+'Port Returns'!J332</f>
        <v>1.0163241116088051</v>
      </c>
      <c r="H333" s="4">
        <f>1+'Port Returns'!K332</f>
        <v>1.0150616348922414</v>
      </c>
      <c r="I333" s="4">
        <f>1+'Port Returns'!L332</f>
        <v>1.0163241116088051</v>
      </c>
      <c r="J333" s="4">
        <f>1+'Port Returns'!M332</f>
        <v>1</v>
      </c>
      <c r="K333" s="4">
        <f>1+'Port Returns'!N332</f>
        <v>1.0124475526584302</v>
      </c>
      <c r="L333" s="4">
        <f>1+'Port Returns'!O332</f>
        <v>1</v>
      </c>
      <c r="M333" s="4">
        <f>1+'Port Returns'!P332</f>
        <v>1.0178780052303089</v>
      </c>
      <c r="O333" s="50"/>
      <c r="P333" s="2">
        <v>1977</v>
      </c>
      <c r="Q333" s="4">
        <f>1+'Port Returns'!R332</f>
        <v>1.0240530956159513</v>
      </c>
      <c r="R333" s="4">
        <f>1+'Port Returns'!S332</f>
        <v>1.0186057922379845</v>
      </c>
      <c r="S333" s="4">
        <f>1+'Port Returns'!T332</f>
        <v>1.0218278758568582</v>
      </c>
      <c r="T333" s="4">
        <f>1+'Port Returns'!U332</f>
        <v>1.0195263335665319</v>
      </c>
      <c r="U333" s="4">
        <f>1+'Port Returns'!V332</f>
        <v>1.0196898196389912</v>
      </c>
      <c r="V333" s="4">
        <f>1+'Port Returns'!W332</f>
        <v>1.0187580189238461</v>
      </c>
      <c r="W333" s="4">
        <f>1+'Port Returns'!X332</f>
        <v>1.0196898196389912</v>
      </c>
      <c r="X333" s="4">
        <f>1+'Port Returns'!Y332</f>
        <v>1</v>
      </c>
      <c r="Y333" s="4">
        <f>1+'Port Returns'!Z332</f>
        <v>1.0162537468815589</v>
      </c>
      <c r="Z333" s="4">
        <f>1+'Port Returns'!AA332</f>
        <v>1.0214417718845308</v>
      </c>
    </row>
    <row r="334" spans="1:26" x14ac:dyDescent="0.35">
      <c r="A334" s="2">
        <v>1977</v>
      </c>
      <c r="B334" s="1">
        <v>8</v>
      </c>
      <c r="C334" s="4">
        <f>1+'Port Returns'!F333</f>
        <v>0.94827254787975834</v>
      </c>
      <c r="D334" s="4">
        <f>1+'Port Returns'!G333</f>
        <v>0.94848780437900471</v>
      </c>
      <c r="E334" s="4">
        <f>1+'Port Returns'!H333</f>
        <v>0.94849975243973095</v>
      </c>
      <c r="F334" s="4">
        <f>1+'Port Returns'!I333</f>
        <v>0.94824517353053517</v>
      </c>
      <c r="G334" s="4">
        <f>1+'Port Returns'!J333</f>
        <v>0.94766485463171002</v>
      </c>
      <c r="H334" s="4">
        <f>1+'Port Returns'!K333</f>
        <v>0.94931074253300196</v>
      </c>
      <c r="I334" s="4">
        <f>1+'Port Returns'!L333</f>
        <v>0.94766485463171002</v>
      </c>
      <c r="J334" s="4">
        <f>1+'Port Returns'!M333</f>
        <v>1</v>
      </c>
      <c r="K334" s="4">
        <f>1+'Port Returns'!N333</f>
        <v>0.95054237665823593</v>
      </c>
      <c r="L334" s="4">
        <f>1+'Port Returns'!O333</f>
        <v>1</v>
      </c>
      <c r="M334" s="4">
        <f>1+'Port Returns'!P333</f>
        <v>0.94719985805790341</v>
      </c>
      <c r="O334" s="50"/>
      <c r="P334" s="2">
        <v>1977</v>
      </c>
      <c r="Q334" s="4">
        <f>1+'Port Returns'!R333</f>
        <v>0.96180654863676784</v>
      </c>
      <c r="R334" s="4">
        <f>1+'Port Returns'!S333</f>
        <v>0.96015441650298028</v>
      </c>
      <c r="S334" s="4">
        <f>1+'Port Returns'!T333</f>
        <v>0.95953657994675756</v>
      </c>
      <c r="T334" s="4">
        <f>1+'Port Returns'!U333</f>
        <v>0.95910709296573982</v>
      </c>
      <c r="U334" s="4">
        <f>1+'Port Returns'!V333</f>
        <v>0.9611818750828276</v>
      </c>
      <c r="V334" s="4">
        <f>1+'Port Returns'!W333</f>
        <v>0.96279549230334549</v>
      </c>
      <c r="W334" s="4">
        <f>1+'Port Returns'!X333</f>
        <v>0.9611818750828276</v>
      </c>
      <c r="X334" s="4">
        <f>1+'Port Returns'!Y333</f>
        <v>1</v>
      </c>
      <c r="Y334" s="4">
        <f>1+'Port Returns'!Z333</f>
        <v>0.96382524900899569</v>
      </c>
      <c r="Z334" s="4">
        <f>1+'Port Returns'!AA333</f>
        <v>0.96051553778367749</v>
      </c>
    </row>
    <row r="335" spans="1:26" x14ac:dyDescent="0.35">
      <c r="A335" s="2">
        <v>1977</v>
      </c>
      <c r="B335" s="1">
        <v>9</v>
      </c>
      <c r="C335" s="4">
        <f>1+'Port Returns'!F334</f>
        <v>1.0082864445947126</v>
      </c>
      <c r="D335" s="4">
        <f>1+'Port Returns'!G334</f>
        <v>1.0184894521358785</v>
      </c>
      <c r="E335" s="4">
        <f>1+'Port Returns'!H334</f>
        <v>1.0174802108571708</v>
      </c>
      <c r="F335" s="4">
        <f>1+'Port Returns'!I334</f>
        <v>1.019942719498111</v>
      </c>
      <c r="G335" s="4">
        <f>1+'Port Returns'!J334</f>
        <v>1.018580105373849</v>
      </c>
      <c r="H335" s="4">
        <f>1+'Port Returns'!K334</f>
        <v>1.0171191951522132</v>
      </c>
      <c r="I335" s="4">
        <f>1+'Port Returns'!L334</f>
        <v>1.018580105373849</v>
      </c>
      <c r="J335" s="4">
        <f>1+'Port Returns'!M334</f>
        <v>1</v>
      </c>
      <c r="K335" s="4">
        <f>1+'Port Returns'!N334</f>
        <v>1.0141584592598558</v>
      </c>
      <c r="L335" s="4">
        <f>1+'Port Returns'!O334</f>
        <v>1</v>
      </c>
      <c r="M335" s="4">
        <f>1+'Port Returns'!P334</f>
        <v>1.0171907261064959</v>
      </c>
      <c r="O335" s="50"/>
      <c r="P335" s="2">
        <v>1977</v>
      </c>
      <c r="Q335" s="4">
        <f>1+'Port Returns'!R334</f>
        <v>1.0197506879957947</v>
      </c>
      <c r="R335" s="4">
        <f>1+'Port Returns'!S334</f>
        <v>1.026960956556813</v>
      </c>
      <c r="S335" s="4">
        <f>1+'Port Returns'!T334</f>
        <v>1.0263694489286086</v>
      </c>
      <c r="T335" s="4">
        <f>1+'Port Returns'!U334</f>
        <v>1.0291885376738024</v>
      </c>
      <c r="U335" s="4">
        <f>1+'Port Returns'!V334</f>
        <v>1.0266437063831824</v>
      </c>
      <c r="V335" s="4">
        <f>1+'Port Returns'!W334</f>
        <v>1.0249796573644254</v>
      </c>
      <c r="W335" s="4">
        <f>1+'Port Returns'!X334</f>
        <v>1.0266437063831824</v>
      </c>
      <c r="X335" s="4">
        <f>1+'Port Returns'!Y334</f>
        <v>1</v>
      </c>
      <c r="Y335" s="4">
        <f>1+'Port Returns'!Z334</f>
        <v>1.0225933560832297</v>
      </c>
      <c r="Z335" s="4">
        <f>1+'Port Returns'!AA334</f>
        <v>1.0253141841623292</v>
      </c>
    </row>
    <row r="336" spans="1:26" x14ac:dyDescent="0.35">
      <c r="A336" s="2">
        <v>1977</v>
      </c>
      <c r="B336" s="1">
        <v>10</v>
      </c>
      <c r="C336" s="4">
        <f>1+'Port Returns'!F335</f>
        <v>0.97203210505199944</v>
      </c>
      <c r="D336" s="4">
        <f>1+'Port Returns'!G335</f>
        <v>0.96703816402914344</v>
      </c>
      <c r="E336" s="4">
        <f>1+'Port Returns'!H335</f>
        <v>0.96720138463533722</v>
      </c>
      <c r="F336" s="4">
        <f>1+'Port Returns'!I335</f>
        <v>0.96580014555431215</v>
      </c>
      <c r="G336" s="4">
        <f>1+'Port Returns'!J335</f>
        <v>0.9668877130645549</v>
      </c>
      <c r="H336" s="4">
        <f>1+'Port Returns'!K335</f>
        <v>0.96863453144151512</v>
      </c>
      <c r="I336" s="4">
        <f>1+'Port Returns'!L335</f>
        <v>0.9668877130645549</v>
      </c>
      <c r="J336" s="4">
        <f>1+'Port Returns'!M335</f>
        <v>1</v>
      </c>
      <c r="K336" s="4">
        <f>1+'Port Returns'!N335</f>
        <v>0.97643630581935625</v>
      </c>
      <c r="L336" s="4">
        <f>1+'Port Returns'!O335</f>
        <v>1</v>
      </c>
      <c r="M336" s="4">
        <f>1+'Port Returns'!P335</f>
        <v>0.96773870573007992</v>
      </c>
      <c r="O336" s="50"/>
      <c r="P336" s="2">
        <v>1977</v>
      </c>
      <c r="Q336" s="4">
        <f>1+'Port Returns'!R335</f>
        <v>0.97457002667050152</v>
      </c>
      <c r="R336" s="4">
        <f>1+'Port Returns'!S335</f>
        <v>0.97130637529311259</v>
      </c>
      <c r="S336" s="4">
        <f>1+'Port Returns'!T335</f>
        <v>0.97188772437099724</v>
      </c>
      <c r="T336" s="4">
        <f>1+'Port Returns'!U335</f>
        <v>0.97015975090634843</v>
      </c>
      <c r="U336" s="4">
        <f>1+'Port Returns'!V335</f>
        <v>0.97057059886441988</v>
      </c>
      <c r="V336" s="4">
        <f>1+'Port Returns'!W335</f>
        <v>0.97264818801017783</v>
      </c>
      <c r="W336" s="4">
        <f>1+'Port Returns'!X335</f>
        <v>0.97057059886441988</v>
      </c>
      <c r="X336" s="4">
        <f>1+'Port Returns'!Y335</f>
        <v>1</v>
      </c>
      <c r="Y336" s="4">
        <f>1+'Port Returns'!Z335</f>
        <v>0.9805309593796504</v>
      </c>
      <c r="Z336" s="4">
        <f>1+'Port Returns'!AA335</f>
        <v>0.9716176582721413</v>
      </c>
    </row>
    <row r="337" spans="1:26" x14ac:dyDescent="0.35">
      <c r="A337" s="2">
        <v>1977</v>
      </c>
      <c r="B337" s="1">
        <v>11</v>
      </c>
      <c r="C337" s="4">
        <f>1+'Port Returns'!F336</f>
        <v>1.0244694691359151</v>
      </c>
      <c r="D337" s="4">
        <f>1+'Port Returns'!G336</f>
        <v>1.0249756956863469</v>
      </c>
      <c r="E337" s="4">
        <f>1+'Port Returns'!H336</f>
        <v>1.0243147224020581</v>
      </c>
      <c r="F337" s="4">
        <f>1+'Port Returns'!I336</f>
        <v>1.0250549335744557</v>
      </c>
      <c r="G337" s="4">
        <f>1+'Port Returns'!J336</f>
        <v>1.0250112820690624</v>
      </c>
      <c r="H337" s="4">
        <f>1+'Port Returns'!K336</f>
        <v>1.0249961917050412</v>
      </c>
      <c r="I337" s="4">
        <f>1+'Port Returns'!L336</f>
        <v>1.0250112820690624</v>
      </c>
      <c r="J337" s="4">
        <f>1+'Port Returns'!M336</f>
        <v>1</v>
      </c>
      <c r="K337" s="4">
        <f>1+'Port Returns'!N336</f>
        <v>1.0222867685013803</v>
      </c>
      <c r="L337" s="4">
        <f>1+'Port Returns'!O336</f>
        <v>1</v>
      </c>
      <c r="M337" s="4">
        <f>1+'Port Returns'!P336</f>
        <v>1.0231169923334942</v>
      </c>
      <c r="O337" s="50"/>
      <c r="P337" s="2">
        <v>1977</v>
      </c>
      <c r="Q337" s="4">
        <f>1+'Port Returns'!R336</f>
        <v>1.0436721723949047</v>
      </c>
      <c r="R337" s="4">
        <f>1+'Port Returns'!S336</f>
        <v>1.0400360489863258</v>
      </c>
      <c r="S337" s="4">
        <f>1+'Port Returns'!T336</f>
        <v>1.0385121427082882</v>
      </c>
      <c r="T337" s="4">
        <f>1+'Port Returns'!U336</f>
        <v>1.0386319939328597</v>
      </c>
      <c r="U337" s="4">
        <f>1+'Port Returns'!V336</f>
        <v>1.0413300021109488</v>
      </c>
      <c r="V337" s="4">
        <f>1+'Port Returns'!W336</f>
        <v>1.0417516686125752</v>
      </c>
      <c r="W337" s="4">
        <f>1+'Port Returns'!X336</f>
        <v>1.0413300021109488</v>
      </c>
      <c r="X337" s="4">
        <f>1+'Port Returns'!Y336</f>
        <v>1</v>
      </c>
      <c r="Y337" s="4">
        <f>1+'Port Returns'!Z336</f>
        <v>1.0395234473947643</v>
      </c>
      <c r="Z337" s="4">
        <f>1+'Port Returns'!AA336</f>
        <v>1.0395533520834699</v>
      </c>
    </row>
    <row r="338" spans="1:26" x14ac:dyDescent="0.35">
      <c r="A338" s="2">
        <v>1977</v>
      </c>
      <c r="B338" s="1">
        <v>12</v>
      </c>
      <c r="C338" s="4">
        <f>1+'Port Returns'!F337</f>
        <v>0.99183469423641635</v>
      </c>
      <c r="D338" s="4">
        <f>1+'Port Returns'!G337</f>
        <v>0.99341595567193453</v>
      </c>
      <c r="E338" s="4">
        <f>1+'Port Returns'!H337</f>
        <v>0.99330443359129772</v>
      </c>
      <c r="F338" s="4">
        <f>1+'Port Returns'!I337</f>
        <v>0.99090701217629307</v>
      </c>
      <c r="G338" s="4">
        <f>1+'Port Returns'!J337</f>
        <v>0.98873713365775906</v>
      </c>
      <c r="H338" s="4">
        <f>1+'Port Returns'!K337</f>
        <v>0.99095240433510956</v>
      </c>
      <c r="I338" s="4">
        <f>1+'Port Returns'!L337</f>
        <v>0.98873713365775906</v>
      </c>
      <c r="J338" s="4">
        <f>1+'Port Returns'!M337</f>
        <v>1</v>
      </c>
      <c r="K338" s="4">
        <f>1+'Port Returns'!N337</f>
        <v>0.99729888003885603</v>
      </c>
      <c r="L338" s="4">
        <f>1+'Port Returns'!O337</f>
        <v>1</v>
      </c>
      <c r="M338" s="4">
        <f>1+'Port Returns'!P337</f>
        <v>0.99095988095465093</v>
      </c>
      <c r="O338" s="50"/>
      <c r="P338" s="2">
        <v>1977</v>
      </c>
      <c r="Q338" s="4">
        <f>1+'Port Returns'!R337</f>
        <v>0.99767677808635169</v>
      </c>
      <c r="R338" s="4">
        <f>1+'Port Returns'!S337</f>
        <v>0.99760601669006854</v>
      </c>
      <c r="S338" s="4">
        <f>1+'Port Returns'!T337</f>
        <v>0.99790133682870164</v>
      </c>
      <c r="T338" s="4">
        <f>1+'Port Returns'!U337</f>
        <v>0.99575584561422703</v>
      </c>
      <c r="U338" s="4">
        <f>1+'Port Returns'!V337</f>
        <v>0.99347703086275974</v>
      </c>
      <c r="V338" s="4">
        <f>1+'Port Returns'!W337</f>
        <v>0.99533917399073013</v>
      </c>
      <c r="W338" s="4">
        <f>1+'Port Returns'!X337</f>
        <v>0.99347703086275974</v>
      </c>
      <c r="X338" s="4">
        <f>1+'Port Returns'!Y337</f>
        <v>1</v>
      </c>
      <c r="Y338" s="4">
        <f>1+'Port Returns'!Z337</f>
        <v>1.0010040454868865</v>
      </c>
      <c r="Z338" s="4">
        <f>1+'Port Returns'!AA337</f>
        <v>0.99546704345808135</v>
      </c>
    </row>
    <row r="339" spans="1:26" x14ac:dyDescent="0.35">
      <c r="A339" s="2">
        <v>1978</v>
      </c>
      <c r="B339" s="1">
        <v>1</v>
      </c>
      <c r="C339" s="4">
        <f>1+'Port Returns'!F338</f>
        <v>0.95203192025837491</v>
      </c>
      <c r="D339" s="4">
        <f>1+'Port Returns'!G338</f>
        <v>0.93333677808454851</v>
      </c>
      <c r="E339" s="4">
        <f>1+'Port Returns'!H338</f>
        <v>0.93397778099353801</v>
      </c>
      <c r="F339" s="4">
        <f>1+'Port Returns'!I338</f>
        <v>0.93329186628929772</v>
      </c>
      <c r="G339" s="4">
        <f>1+'Port Returns'!J338</f>
        <v>0.93896307683704194</v>
      </c>
      <c r="H339" s="4">
        <f>1+'Port Returns'!K338</f>
        <v>0.9365949841336787</v>
      </c>
      <c r="I339" s="4">
        <f>1+'Port Returns'!L338</f>
        <v>0.93896307683704194</v>
      </c>
      <c r="J339" s="4">
        <f>1+'Port Returns'!M338</f>
        <v>1</v>
      </c>
      <c r="K339" s="4">
        <f>1+'Port Returns'!N338</f>
        <v>0.93571056618652726</v>
      </c>
      <c r="L339" s="4">
        <f>1+'Port Returns'!O338</f>
        <v>1</v>
      </c>
      <c r="M339" s="4">
        <f>1+'Port Returns'!P338</f>
        <v>0.93957341780747394</v>
      </c>
      <c r="O339" s="50"/>
      <c r="P339" s="2">
        <v>1978</v>
      </c>
      <c r="Q339" s="4">
        <f>1+'Port Returns'!R338</f>
        <v>0.9564071317031172</v>
      </c>
      <c r="R339" s="4">
        <f>1+'Port Returns'!S338</f>
        <v>0.94171323829018849</v>
      </c>
      <c r="S339" s="4">
        <f>1+'Port Returns'!T338</f>
        <v>0.94234787205276438</v>
      </c>
      <c r="T339" s="4">
        <f>1+'Port Returns'!U338</f>
        <v>0.94108781539760111</v>
      </c>
      <c r="U339" s="4">
        <f>1+'Port Returns'!V338</f>
        <v>0.946600662032408</v>
      </c>
      <c r="V339" s="4">
        <f>1+'Port Returns'!W338</f>
        <v>0.94577415539085052</v>
      </c>
      <c r="W339" s="4">
        <f>1+'Port Returns'!X338</f>
        <v>0.946600662032408</v>
      </c>
      <c r="X339" s="4">
        <f>1+'Port Returns'!Y338</f>
        <v>1</v>
      </c>
      <c r="Y339" s="4">
        <f>1+'Port Returns'!Z338</f>
        <v>0.94379860731319509</v>
      </c>
      <c r="Z339" s="4">
        <f>1+'Port Returns'!AA338</f>
        <v>0.94693472623088526</v>
      </c>
    </row>
    <row r="340" spans="1:26" x14ac:dyDescent="0.35">
      <c r="A340" s="2">
        <v>1978</v>
      </c>
      <c r="B340" s="1">
        <v>2</v>
      </c>
      <c r="C340" s="4">
        <f>1+'Port Returns'!F339</f>
        <v>0.98067310140150432</v>
      </c>
      <c r="D340" s="4">
        <f>1+'Port Returns'!G339</f>
        <v>0.98269384225683487</v>
      </c>
      <c r="E340" s="4">
        <f>1+'Port Returns'!H339</f>
        <v>0.98160933428950881</v>
      </c>
      <c r="F340" s="4">
        <f>1+'Port Returns'!I339</f>
        <v>0.98137322120351278</v>
      </c>
      <c r="G340" s="4">
        <f>1+'Port Returns'!J339</f>
        <v>0.98057497189085785</v>
      </c>
      <c r="H340" s="4">
        <f>1+'Port Returns'!K339</f>
        <v>0.98058964102034163</v>
      </c>
      <c r="I340" s="4">
        <f>1+'Port Returns'!L339</f>
        <v>0.98057497189085785</v>
      </c>
      <c r="J340" s="4">
        <f>1+'Port Returns'!M339</f>
        <v>1</v>
      </c>
      <c r="K340" s="4">
        <f>1+'Port Returns'!N339</f>
        <v>0.98148278709101233</v>
      </c>
      <c r="L340" s="4">
        <f>1+'Port Returns'!O339</f>
        <v>1</v>
      </c>
      <c r="M340" s="4">
        <f>1+'Port Returns'!P339</f>
        <v>0.98123928076879519</v>
      </c>
      <c r="O340" s="50"/>
      <c r="P340" s="2">
        <v>1978</v>
      </c>
      <c r="Q340" s="4">
        <f>1+'Port Returns'!R339</f>
        <v>0.99659556026566976</v>
      </c>
      <c r="R340" s="4">
        <f>1+'Port Returns'!S339</f>
        <v>0.99721416434035826</v>
      </c>
      <c r="S340" s="4">
        <f>1+'Port Returns'!T339</f>
        <v>0.99400377908540338</v>
      </c>
      <c r="T340" s="4">
        <f>1+'Port Returns'!U339</f>
        <v>0.99362652766642612</v>
      </c>
      <c r="U340" s="4">
        <f>1+'Port Returns'!V339</f>
        <v>0.99692387977488328</v>
      </c>
      <c r="V340" s="4">
        <f>1+'Port Returns'!W339</f>
        <v>0.99697516070532166</v>
      </c>
      <c r="W340" s="4">
        <f>1+'Port Returns'!X339</f>
        <v>0.99692387977488328</v>
      </c>
      <c r="X340" s="4">
        <f>1+'Port Returns'!Y339</f>
        <v>1</v>
      </c>
      <c r="Y340" s="4">
        <f>1+'Port Returns'!Z339</f>
        <v>0.99794475553184714</v>
      </c>
      <c r="Z340" s="4">
        <f>1+'Port Returns'!AA339</f>
        <v>0.99771809582758664</v>
      </c>
    </row>
    <row r="341" spans="1:26" x14ac:dyDescent="0.35">
      <c r="A341" s="2">
        <v>1978</v>
      </c>
      <c r="B341" s="1">
        <v>3</v>
      </c>
      <c r="C341" s="4">
        <f>1+'Port Returns'!F340</f>
        <v>1.01540382382865</v>
      </c>
      <c r="D341" s="4">
        <f>1+'Port Returns'!G340</f>
        <v>1.0207389563225733</v>
      </c>
      <c r="E341" s="4">
        <f>1+'Port Returns'!H340</f>
        <v>1.0221347540162933</v>
      </c>
      <c r="F341" s="4">
        <f>1+'Port Returns'!I340</f>
        <v>1.0247030491527629</v>
      </c>
      <c r="G341" s="4">
        <f>1+'Port Returns'!J340</f>
        <v>1.0182383097455716</v>
      </c>
      <c r="H341" s="4">
        <f>1+'Port Returns'!K340</f>
        <v>1.0166619759532083</v>
      </c>
      <c r="I341" s="4">
        <f>1+'Port Returns'!L340</f>
        <v>1.0182383097455716</v>
      </c>
      <c r="J341" s="4">
        <f>1+'Port Returns'!M340</f>
        <v>1</v>
      </c>
      <c r="K341" s="4">
        <f>1+'Port Returns'!N340</f>
        <v>1.0186628555274946</v>
      </c>
      <c r="L341" s="4">
        <f>1+'Port Returns'!O340</f>
        <v>1</v>
      </c>
      <c r="M341" s="4">
        <f>1+'Port Returns'!P340</f>
        <v>1.0181058709821176</v>
      </c>
      <c r="O341" s="50"/>
      <c r="P341" s="2">
        <v>1978</v>
      </c>
      <c r="Q341" s="4">
        <f>1+'Port Returns'!R340</f>
        <v>1.0243279010395832</v>
      </c>
      <c r="R341" s="4">
        <f>1+'Port Returns'!S340</f>
        <v>1.0268272462671768</v>
      </c>
      <c r="S341" s="4">
        <f>1+'Port Returns'!T340</f>
        <v>1.0286129682534597</v>
      </c>
      <c r="T341" s="4">
        <f>1+'Port Returns'!U340</f>
        <v>1.031203001331515</v>
      </c>
      <c r="U341" s="4">
        <f>1+'Port Returns'!V340</f>
        <v>1.0245019197878722</v>
      </c>
      <c r="V341" s="4">
        <f>1+'Port Returns'!W340</f>
        <v>1.0228616895186036</v>
      </c>
      <c r="W341" s="4">
        <f>1+'Port Returns'!X340</f>
        <v>1.0245019197878722</v>
      </c>
      <c r="X341" s="4">
        <f>1+'Port Returns'!Y340</f>
        <v>1</v>
      </c>
      <c r="Y341" s="4">
        <f>1+'Port Returns'!Z340</f>
        <v>1.0245501650074791</v>
      </c>
      <c r="Z341" s="4">
        <f>1+'Port Returns'!AA340</f>
        <v>1.0242874187624718</v>
      </c>
    </row>
    <row r="342" spans="1:26" x14ac:dyDescent="0.35">
      <c r="A342" s="2">
        <v>1978</v>
      </c>
      <c r="B342" s="1">
        <v>4</v>
      </c>
      <c r="C342" s="4">
        <f>1+'Port Returns'!F341</f>
        <v>0.9971759377308812</v>
      </c>
      <c r="D342" s="4">
        <f>1+'Port Returns'!G341</f>
        <v>1.0033441804289516</v>
      </c>
      <c r="E342" s="4">
        <f>1+'Port Returns'!H341</f>
        <v>1.0061651497184207</v>
      </c>
      <c r="F342" s="4">
        <f>1+'Port Returns'!I341</f>
        <v>1.0084658456975308</v>
      </c>
      <c r="G342" s="4">
        <f>1+'Port Returns'!J341</f>
        <v>1.0013305603257956</v>
      </c>
      <c r="H342" s="4">
        <f>1+'Port Returns'!K341</f>
        <v>0.99813987017314121</v>
      </c>
      <c r="I342" s="4">
        <f>1+'Port Returns'!L341</f>
        <v>1.0013305603257956</v>
      </c>
      <c r="J342" s="4">
        <f>1+'Port Returns'!M341</f>
        <v>1</v>
      </c>
      <c r="K342" s="4">
        <f>1+'Port Returns'!N341</f>
        <v>0.99941703980761709</v>
      </c>
      <c r="L342" s="4">
        <f>1+'Port Returns'!O341</f>
        <v>1</v>
      </c>
      <c r="M342" s="4">
        <f>1+'Port Returns'!P341</f>
        <v>1.0014551408713204</v>
      </c>
      <c r="O342" s="50"/>
      <c r="P342" s="2">
        <v>1978</v>
      </c>
      <c r="Q342" s="4">
        <f>1+'Port Returns'!R341</f>
        <v>0.99992957911007219</v>
      </c>
      <c r="R342" s="4">
        <f>1+'Port Returns'!S341</f>
        <v>1.0089353226390947</v>
      </c>
      <c r="S342" s="4">
        <f>1+'Port Returns'!T341</f>
        <v>1.012004913915999</v>
      </c>
      <c r="T342" s="4">
        <f>1+'Port Returns'!U341</f>
        <v>1.01386114330941</v>
      </c>
      <c r="U342" s="4">
        <f>1+'Port Returns'!V341</f>
        <v>1.0061895444180822</v>
      </c>
      <c r="V342" s="4">
        <f>1+'Port Returns'!W341</f>
        <v>1.0039046497129025</v>
      </c>
      <c r="W342" s="4">
        <f>1+'Port Returns'!X341</f>
        <v>1.0061895444180822</v>
      </c>
      <c r="X342" s="4">
        <f>1+'Port Returns'!Y341</f>
        <v>1</v>
      </c>
      <c r="Y342" s="4">
        <f>1+'Port Returns'!Z341</f>
        <v>1.0047689962232269</v>
      </c>
      <c r="Z342" s="4">
        <f>1+'Port Returns'!AA341</f>
        <v>1.0063219065204732</v>
      </c>
    </row>
    <row r="343" spans="1:26" x14ac:dyDescent="0.35">
      <c r="A343" s="2">
        <v>1978</v>
      </c>
      <c r="B343" s="1">
        <v>5</v>
      </c>
      <c r="C343" s="4">
        <f>1+'Port Returns'!F342</f>
        <v>0.97141730095334833</v>
      </c>
      <c r="D343" s="4">
        <f>1+'Port Returns'!G342</f>
        <v>0.97461403877830866</v>
      </c>
      <c r="E343" s="4">
        <f>1+'Port Returns'!H342</f>
        <v>0.97640850559224979</v>
      </c>
      <c r="F343" s="4">
        <f>1+'Port Returns'!I342</f>
        <v>0.97743149826888132</v>
      </c>
      <c r="G343" s="4">
        <f>1+'Port Returns'!J342</f>
        <v>0.97066645536167995</v>
      </c>
      <c r="H343" s="4">
        <f>1+'Port Returns'!K342</f>
        <v>0.97046693298576769</v>
      </c>
      <c r="I343" s="4">
        <f>1+'Port Returns'!L342</f>
        <v>0.97066645536167995</v>
      </c>
      <c r="J343" s="4">
        <f>1+'Port Returns'!M342</f>
        <v>1</v>
      </c>
      <c r="K343" s="4">
        <f>1+'Port Returns'!N342</f>
        <v>0.96909472525201457</v>
      </c>
      <c r="L343" s="4">
        <f>1+'Port Returns'!O342</f>
        <v>1</v>
      </c>
      <c r="M343" s="4">
        <f>1+'Port Returns'!P342</f>
        <v>0.96980254112172481</v>
      </c>
      <c r="O343" s="50"/>
      <c r="P343" s="2">
        <v>1978</v>
      </c>
      <c r="Q343" s="4">
        <f>1+'Port Returns'!R342</f>
        <v>0.98846367021440207</v>
      </c>
      <c r="R343" s="4">
        <f>1+'Port Returns'!S342</f>
        <v>0.99019757463874902</v>
      </c>
      <c r="S343" s="4">
        <f>1+'Port Returns'!T342</f>
        <v>0.98977316916512692</v>
      </c>
      <c r="T343" s="4">
        <f>1+'Port Returns'!U342</f>
        <v>0.99073226506140477</v>
      </c>
      <c r="U343" s="4">
        <f>1+'Port Returns'!V342</f>
        <v>0.98822629069412626</v>
      </c>
      <c r="V343" s="4">
        <f>1+'Port Returns'!W342</f>
        <v>0.98811159684049765</v>
      </c>
      <c r="W343" s="4">
        <f>1+'Port Returns'!X342</f>
        <v>0.98822629069412626</v>
      </c>
      <c r="X343" s="4">
        <f>1+'Port Returns'!Y342</f>
        <v>1</v>
      </c>
      <c r="Y343" s="4">
        <f>1+'Port Returns'!Z342</f>
        <v>0.98621783608486013</v>
      </c>
      <c r="Z343" s="4">
        <f>1+'Port Returns'!AA342</f>
        <v>0.98730613592714156</v>
      </c>
    </row>
    <row r="344" spans="1:26" x14ac:dyDescent="0.35">
      <c r="A344" s="2">
        <v>1978</v>
      </c>
      <c r="B344" s="1">
        <v>6</v>
      </c>
      <c r="C344" s="4">
        <f>1+'Port Returns'!F343</f>
        <v>1.0009723017331726</v>
      </c>
      <c r="D344" s="4">
        <f>1+'Port Returns'!G343</f>
        <v>1.0001562149220622</v>
      </c>
      <c r="E344" s="4">
        <f>1+'Port Returns'!H343</f>
        <v>1.0016426190471581</v>
      </c>
      <c r="F344" s="4">
        <f>1+'Port Returns'!I343</f>
        <v>1.0002998280429851</v>
      </c>
      <c r="G344" s="4">
        <f>1+'Port Returns'!J343</f>
        <v>1.0013162597293441</v>
      </c>
      <c r="H344" s="4">
        <f>1+'Port Returns'!K343</f>
        <v>1.0023758359829782</v>
      </c>
      <c r="I344" s="4">
        <f>1+'Port Returns'!L343</f>
        <v>1.0013162597293441</v>
      </c>
      <c r="J344" s="4">
        <f>1+'Port Returns'!M343</f>
        <v>1</v>
      </c>
      <c r="K344" s="4">
        <f>1+'Port Returns'!N343</f>
        <v>1.0034195568892061</v>
      </c>
      <c r="L344" s="4">
        <f>1+'Port Returns'!O343</f>
        <v>1</v>
      </c>
      <c r="M344" s="4">
        <f>1+'Port Returns'!P343</f>
        <v>1.0010574276826534</v>
      </c>
      <c r="O344" s="50"/>
      <c r="P344" s="2">
        <v>1978</v>
      </c>
      <c r="Q344" s="4">
        <f>1+'Port Returns'!R343</f>
        <v>1.0105021832370109</v>
      </c>
      <c r="R344" s="4">
        <f>1+'Port Returns'!S343</f>
        <v>1.006729384533616</v>
      </c>
      <c r="S344" s="4">
        <f>1+'Port Returns'!T343</f>
        <v>1.0086425470516116</v>
      </c>
      <c r="T344" s="4">
        <f>1+'Port Returns'!U343</f>
        <v>1.0072979603707868</v>
      </c>
      <c r="U344" s="4">
        <f>1+'Port Returns'!V343</f>
        <v>1.0081457833631173</v>
      </c>
      <c r="V344" s="4">
        <f>1+'Port Returns'!W343</f>
        <v>1.0091135303228325</v>
      </c>
      <c r="W344" s="4">
        <f>1+'Port Returns'!X343</f>
        <v>1.0081457833631173</v>
      </c>
      <c r="X344" s="4">
        <f>1+'Port Returns'!Y343</f>
        <v>1</v>
      </c>
      <c r="Y344" s="4">
        <f>1+'Port Returns'!Z343</f>
        <v>1.0097236334063662</v>
      </c>
      <c r="Z344" s="4">
        <f>1+'Port Returns'!AA343</f>
        <v>1.0078002401145172</v>
      </c>
    </row>
    <row r="345" spans="1:26" x14ac:dyDescent="0.35">
      <c r="A345" s="2">
        <v>1978</v>
      </c>
      <c r="B345" s="1">
        <v>7</v>
      </c>
      <c r="C345" s="4">
        <f>1+'Port Returns'!F344</f>
        <v>1.025419069190721</v>
      </c>
      <c r="D345" s="4">
        <f>1+'Port Returns'!G344</f>
        <v>1.0162611809123492</v>
      </c>
      <c r="E345" s="4">
        <f>1+'Port Returns'!H344</f>
        <v>1.0147822064134833</v>
      </c>
      <c r="F345" s="4">
        <f>1+'Port Returns'!I344</f>
        <v>1.0146065823403858</v>
      </c>
      <c r="G345" s="4">
        <f>1+'Port Returns'!J344</f>
        <v>1.0206775477787906</v>
      </c>
      <c r="H345" s="4">
        <f>1+'Port Returns'!K344</f>
        <v>1.0199477774292063</v>
      </c>
      <c r="I345" s="4">
        <f>1+'Port Returns'!L344</f>
        <v>1.0206775477787906</v>
      </c>
      <c r="J345" s="4">
        <f>1+'Port Returns'!M344</f>
        <v>1</v>
      </c>
      <c r="K345" s="4">
        <f>1+'Port Returns'!N344</f>
        <v>1.017482328428037</v>
      </c>
      <c r="L345" s="4">
        <f>1+'Port Returns'!O344</f>
        <v>1</v>
      </c>
      <c r="M345" s="4">
        <f>1+'Port Returns'!P344</f>
        <v>1.0205479635767944</v>
      </c>
      <c r="O345" s="50"/>
      <c r="P345" s="2">
        <v>1978</v>
      </c>
      <c r="Q345" s="4">
        <f>1+'Port Returns'!R344</f>
        <v>1.0280412496448037</v>
      </c>
      <c r="R345" s="4">
        <f>1+'Port Returns'!S344</f>
        <v>1.022244157843349</v>
      </c>
      <c r="S345" s="4">
        <f>1+'Port Returns'!T344</f>
        <v>1.0212680227787869</v>
      </c>
      <c r="T345" s="4">
        <f>1+'Port Returns'!U344</f>
        <v>1.0209119638848265</v>
      </c>
      <c r="U345" s="4">
        <f>1+'Port Returns'!V344</f>
        <v>1.0262561295454433</v>
      </c>
      <c r="V345" s="4">
        <f>1+'Port Returns'!W344</f>
        <v>1.0259384139794523</v>
      </c>
      <c r="W345" s="4">
        <f>1+'Port Returns'!X344</f>
        <v>1.0262561295454433</v>
      </c>
      <c r="X345" s="4">
        <f>1+'Port Returns'!Y344</f>
        <v>1</v>
      </c>
      <c r="Y345" s="4">
        <f>1+'Port Returns'!Z344</f>
        <v>1.0225076136198119</v>
      </c>
      <c r="Z345" s="4">
        <f>1+'Port Returns'!AA344</f>
        <v>1.0260762075607714</v>
      </c>
    </row>
    <row r="346" spans="1:26" x14ac:dyDescent="0.35">
      <c r="A346" s="2">
        <v>1978</v>
      </c>
      <c r="B346" s="1">
        <v>8</v>
      </c>
      <c r="C346" s="4">
        <f>1+'Port Returns'!F345</f>
        <v>0.99050003892971106</v>
      </c>
      <c r="D346" s="4">
        <f>1+'Port Returns'!G345</f>
        <v>0.99440295929479294</v>
      </c>
      <c r="E346" s="4">
        <f>1+'Port Returns'!H345</f>
        <v>0.99380158810653807</v>
      </c>
      <c r="F346" s="4">
        <f>1+'Port Returns'!I345</f>
        <v>0.9953854349124831</v>
      </c>
      <c r="G346" s="4">
        <f>1+'Port Returns'!J345</f>
        <v>0.98929543816100995</v>
      </c>
      <c r="H346" s="4">
        <f>1+'Port Returns'!K345</f>
        <v>0.98911791284098005</v>
      </c>
      <c r="I346" s="4">
        <f>1+'Port Returns'!L345</f>
        <v>0.98929543816100995</v>
      </c>
      <c r="J346" s="4">
        <f>1+'Port Returns'!M345</f>
        <v>1</v>
      </c>
      <c r="K346" s="4">
        <f>1+'Port Returns'!N345</f>
        <v>0.99474237454745706</v>
      </c>
      <c r="L346" s="4">
        <f>1+'Port Returns'!O345</f>
        <v>1</v>
      </c>
      <c r="M346" s="4">
        <f>1+'Port Returns'!P345</f>
        <v>0.99033057142146119</v>
      </c>
      <c r="O346" s="50"/>
      <c r="P346" s="2">
        <v>1978</v>
      </c>
      <c r="Q346" s="4">
        <f>1+'Port Returns'!R345</f>
        <v>1.0038575577907489</v>
      </c>
      <c r="R346" s="4">
        <f>1+'Port Returns'!S345</f>
        <v>1.0095488788514377</v>
      </c>
      <c r="S346" s="4">
        <f>1+'Port Returns'!T345</f>
        <v>1.0068404430284565</v>
      </c>
      <c r="T346" s="4">
        <f>1+'Port Returns'!U345</f>
        <v>1.0080341868819218</v>
      </c>
      <c r="U346" s="4">
        <f>1+'Port Returns'!V345</f>
        <v>1.0064846063568378</v>
      </c>
      <c r="V346" s="4">
        <f>1+'Port Returns'!W345</f>
        <v>1.0062825833576063</v>
      </c>
      <c r="W346" s="4">
        <f>1+'Port Returns'!X345</f>
        <v>1.0064846063568378</v>
      </c>
      <c r="X346" s="4">
        <f>1+'Port Returns'!Y345</f>
        <v>1</v>
      </c>
      <c r="Y346" s="4">
        <f>1+'Port Returns'!Z345</f>
        <v>1.0117783049365949</v>
      </c>
      <c r="Z346" s="4">
        <f>1+'Port Returns'!AA345</f>
        <v>1.007441496079964</v>
      </c>
    </row>
    <row r="347" spans="1:26" x14ac:dyDescent="0.35">
      <c r="A347" s="2">
        <v>1978</v>
      </c>
      <c r="B347" s="1">
        <v>9</v>
      </c>
      <c r="C347" s="4">
        <f>1+'Port Returns'!F346</f>
        <v>0.98766222881567955</v>
      </c>
      <c r="D347" s="4">
        <f>1+'Port Returns'!G346</f>
        <v>0.99769220743778464</v>
      </c>
      <c r="E347" s="4">
        <f>1+'Port Returns'!H346</f>
        <v>0.99773755261108454</v>
      </c>
      <c r="F347" s="4">
        <f>1+'Port Returns'!I346</f>
        <v>0.99830152328639987</v>
      </c>
      <c r="G347" s="4">
        <f>1+'Port Returns'!J346</f>
        <v>0.99795893260333235</v>
      </c>
      <c r="H347" s="4">
        <f>1+'Port Returns'!K346</f>
        <v>0.99765456508387984</v>
      </c>
      <c r="I347" s="4">
        <f>1+'Port Returns'!L346</f>
        <v>0.99795893260333235</v>
      </c>
      <c r="J347" s="4">
        <f>1+'Port Returns'!M346</f>
        <v>1</v>
      </c>
      <c r="K347" s="4">
        <f>1+'Port Returns'!N346</f>
        <v>1.0004088338780008</v>
      </c>
      <c r="L347" s="4">
        <f>1+'Port Returns'!O346</f>
        <v>1</v>
      </c>
      <c r="M347" s="4">
        <f>1+'Port Returns'!P346</f>
        <v>0.99758779261667674</v>
      </c>
      <c r="O347" s="50"/>
      <c r="P347" s="2">
        <v>1978</v>
      </c>
      <c r="Q347" s="4">
        <f>1+'Port Returns'!R346</f>
        <v>0.99882647894987575</v>
      </c>
      <c r="R347" s="4">
        <f>1+'Port Returns'!S346</f>
        <v>1.0038554568610718</v>
      </c>
      <c r="S347" s="4">
        <f>1+'Port Returns'!T346</f>
        <v>1.003970878920492</v>
      </c>
      <c r="T347" s="4">
        <f>1+'Port Returns'!U346</f>
        <v>1.0043810903591408</v>
      </c>
      <c r="U347" s="4">
        <f>1+'Port Returns'!V346</f>
        <v>1.0040561700915136</v>
      </c>
      <c r="V347" s="4">
        <f>1+'Port Returns'!W346</f>
        <v>1.0040858480067401</v>
      </c>
      <c r="W347" s="4">
        <f>1+'Port Returns'!X346</f>
        <v>1.0040561700915136</v>
      </c>
      <c r="X347" s="4">
        <f>1+'Port Returns'!Y346</f>
        <v>1</v>
      </c>
      <c r="Y347" s="4">
        <f>1+'Port Returns'!Z346</f>
        <v>1.0063377405390286</v>
      </c>
      <c r="Z347" s="4">
        <f>1+'Port Returns'!AA346</f>
        <v>1.0035638045843374</v>
      </c>
    </row>
    <row r="348" spans="1:26" x14ac:dyDescent="0.35">
      <c r="A348" s="2">
        <v>1978</v>
      </c>
      <c r="B348" s="1">
        <v>10</v>
      </c>
      <c r="C348" s="4">
        <f>1+'Port Returns'!F347</f>
        <v>0.91816812867328634</v>
      </c>
      <c r="D348" s="4">
        <f>1+'Port Returns'!G347</f>
        <v>0.91139004693053649</v>
      </c>
      <c r="E348" s="4">
        <f>1+'Port Returns'!H347</f>
        <v>0.90367064944582842</v>
      </c>
      <c r="F348" s="4">
        <f>1+'Port Returns'!I347</f>
        <v>0.90503712300623751</v>
      </c>
      <c r="G348" s="4">
        <f>1+'Port Returns'!J347</f>
        <v>0.91059938210776725</v>
      </c>
      <c r="H348" s="4">
        <f>1+'Port Returns'!K347</f>
        <v>0.91134046005808145</v>
      </c>
      <c r="I348" s="4">
        <f>1+'Port Returns'!L347</f>
        <v>0.91059938210776725</v>
      </c>
      <c r="J348" s="4">
        <f>1+'Port Returns'!M347</f>
        <v>1</v>
      </c>
      <c r="K348" s="4">
        <f>1+'Port Returns'!N347</f>
        <v>0.91787191475197105</v>
      </c>
      <c r="L348" s="4">
        <f>1+'Port Returns'!O347</f>
        <v>1</v>
      </c>
      <c r="M348" s="4">
        <f>1+'Port Returns'!P347</f>
        <v>0.91153784022842077</v>
      </c>
      <c r="O348" s="50"/>
      <c r="P348" s="2">
        <v>1978</v>
      </c>
      <c r="Q348" s="4">
        <f>1+'Port Returns'!R347</f>
        <v>0.92565569793027236</v>
      </c>
      <c r="R348" s="4">
        <f>1+'Port Returns'!S347</f>
        <v>0.92005828414693258</v>
      </c>
      <c r="S348" s="4">
        <f>1+'Port Returns'!T347</f>
        <v>0.91372363743872853</v>
      </c>
      <c r="T348" s="4">
        <f>1+'Port Returns'!U347</f>
        <v>0.91432733417554157</v>
      </c>
      <c r="U348" s="4">
        <f>1+'Port Returns'!V347</f>
        <v>0.92027768580100833</v>
      </c>
      <c r="V348" s="4">
        <f>1+'Port Returns'!W347</f>
        <v>0.92108770592955591</v>
      </c>
      <c r="W348" s="4">
        <f>1+'Port Returns'!X347</f>
        <v>0.92027768580100833</v>
      </c>
      <c r="X348" s="4">
        <f>1+'Port Returns'!Y347</f>
        <v>1</v>
      </c>
      <c r="Y348" s="4">
        <f>1+'Port Returns'!Z347</f>
        <v>0.92525530537066447</v>
      </c>
      <c r="Z348" s="4">
        <f>1+'Port Returns'!AA347</f>
        <v>0.92123560267421112</v>
      </c>
    </row>
    <row r="349" spans="1:26" x14ac:dyDescent="0.35">
      <c r="A349" s="2">
        <v>1978</v>
      </c>
      <c r="B349" s="1">
        <v>11</v>
      </c>
      <c r="C349" s="4">
        <f>1+'Port Returns'!F348</f>
        <v>1.0318772195809889</v>
      </c>
      <c r="D349" s="4">
        <f>1+'Port Returns'!G348</f>
        <v>1.0178239677804461</v>
      </c>
      <c r="E349" s="4">
        <f>1+'Port Returns'!H348</f>
        <v>1.0183654843074603</v>
      </c>
      <c r="F349" s="4">
        <f>1+'Port Returns'!I348</f>
        <v>1.0183268648909989</v>
      </c>
      <c r="G349" s="4">
        <f>1+'Port Returns'!J348</f>
        <v>1.0140376629317531</v>
      </c>
      <c r="H349" s="4">
        <f>1+'Port Returns'!K348</f>
        <v>1.0138417856884208</v>
      </c>
      <c r="I349" s="4">
        <f>1+'Port Returns'!L348</f>
        <v>1.0140376629317531</v>
      </c>
      <c r="J349" s="4">
        <f>1+'Port Returns'!M348</f>
        <v>1</v>
      </c>
      <c r="K349" s="4">
        <f>1+'Port Returns'!N348</f>
        <v>1.0147837080924755</v>
      </c>
      <c r="L349" s="4">
        <f>1+'Port Returns'!O348</f>
        <v>1</v>
      </c>
      <c r="M349" s="4">
        <f>1+'Port Returns'!P348</f>
        <v>1.0143475899642078</v>
      </c>
      <c r="O349" s="50"/>
      <c r="P349" s="2">
        <v>1978</v>
      </c>
      <c r="Q349" s="4">
        <f>1+'Port Returns'!R348</f>
        <v>1.0411174002738692</v>
      </c>
      <c r="R349" s="4">
        <f>1+'Port Returns'!S348</f>
        <v>1.0314955163036656</v>
      </c>
      <c r="S349" s="4">
        <f>1+'Port Returns'!T348</f>
        <v>1.0283709939267192</v>
      </c>
      <c r="T349" s="4">
        <f>1+'Port Returns'!U348</f>
        <v>1.0285444796183478</v>
      </c>
      <c r="U349" s="4">
        <f>1+'Port Returns'!V348</f>
        <v>1.0283840365688068</v>
      </c>
      <c r="V349" s="4">
        <f>1+'Port Returns'!W348</f>
        <v>1.0285343630615424</v>
      </c>
      <c r="W349" s="4">
        <f>1+'Port Returns'!X348</f>
        <v>1.0283840365688068</v>
      </c>
      <c r="X349" s="4">
        <f>1+'Port Returns'!Y348</f>
        <v>1</v>
      </c>
      <c r="Y349" s="4">
        <f>1+'Port Returns'!Z348</f>
        <v>1.0307836899056739</v>
      </c>
      <c r="Z349" s="4">
        <f>1+'Port Returns'!AA348</f>
        <v>1.028599426922971</v>
      </c>
    </row>
    <row r="350" spans="1:26" x14ac:dyDescent="0.35">
      <c r="A350" s="2">
        <v>1978</v>
      </c>
      <c r="B350" s="1">
        <v>12</v>
      </c>
      <c r="C350" s="4">
        <f>1+'Port Returns'!F349</f>
        <v>0.97330150798287562</v>
      </c>
      <c r="D350" s="4">
        <f>1+'Port Returns'!G349</f>
        <v>0.98545086430470152</v>
      </c>
      <c r="E350" s="4">
        <f>1+'Port Returns'!H349</f>
        <v>0.98646061253891426</v>
      </c>
      <c r="F350" s="4">
        <f>1+'Port Returns'!I349</f>
        <v>0.98679865473038808</v>
      </c>
      <c r="G350" s="4">
        <f>1+'Port Returns'!J349</f>
        <v>0.97879882569527077</v>
      </c>
      <c r="H350" s="4">
        <f>1+'Port Returns'!K349</f>
        <v>0.97847251446926553</v>
      </c>
      <c r="I350" s="4">
        <f>1+'Port Returns'!L349</f>
        <v>0.97879882569527077</v>
      </c>
      <c r="J350" s="4">
        <f>1+'Port Returns'!M349</f>
        <v>1</v>
      </c>
      <c r="K350" s="4">
        <f>1+'Port Returns'!N349</f>
        <v>0.9871111840664244</v>
      </c>
      <c r="L350" s="4">
        <f>1+'Port Returns'!O349</f>
        <v>1</v>
      </c>
      <c r="M350" s="4">
        <f>1+'Port Returns'!P349</f>
        <v>0.98063247661986408</v>
      </c>
      <c r="O350" s="50"/>
      <c r="P350" s="2">
        <v>1978</v>
      </c>
      <c r="Q350" s="4">
        <f>1+'Port Returns'!R349</f>
        <v>0.99373640276123909</v>
      </c>
      <c r="R350" s="4">
        <f>1+'Port Returns'!S349</f>
        <v>0.99513854564098148</v>
      </c>
      <c r="S350" s="4">
        <f>1+'Port Returns'!T349</f>
        <v>0.99646735769982153</v>
      </c>
      <c r="T350" s="4">
        <f>1+'Port Returns'!U349</f>
        <v>0.99628127451082071</v>
      </c>
      <c r="U350" s="4">
        <f>1+'Port Returns'!V349</f>
        <v>0.98920056671238066</v>
      </c>
      <c r="V350" s="4">
        <f>1+'Port Returns'!W349</f>
        <v>0.9894064463314669</v>
      </c>
      <c r="W350" s="4">
        <f>1+'Port Returns'!X349</f>
        <v>0.98920056671238066</v>
      </c>
      <c r="X350" s="4">
        <f>1+'Port Returns'!Y349</f>
        <v>1</v>
      </c>
      <c r="Y350" s="4">
        <f>1+'Port Returns'!Z349</f>
        <v>0.99598803025263349</v>
      </c>
      <c r="Z350" s="4">
        <f>1+'Port Returns'!AA349</f>
        <v>0.99075192536516132</v>
      </c>
    </row>
    <row r="351" spans="1:26" x14ac:dyDescent="0.35">
      <c r="A351" s="2">
        <v>1979</v>
      </c>
      <c r="B351" s="1">
        <v>1</v>
      </c>
      <c r="C351" s="4">
        <f>1+'Port Returns'!F350</f>
        <v>1.0698741777999647</v>
      </c>
      <c r="D351" s="4">
        <f>1+'Port Returns'!G350</f>
        <v>1.0786661601675878</v>
      </c>
      <c r="E351" s="4">
        <f>1+'Port Returns'!H350</f>
        <v>1.0751949422308902</v>
      </c>
      <c r="F351" s="4">
        <f>1+'Port Returns'!I350</f>
        <v>1.0715731309527148</v>
      </c>
      <c r="G351" s="4">
        <f>1+'Port Returns'!J350</f>
        <v>1.0817070168084431</v>
      </c>
      <c r="H351" s="4">
        <f>1+'Port Returns'!K350</f>
        <v>1.0863937127867322</v>
      </c>
      <c r="I351" s="4">
        <f>1+'Port Returns'!L350</f>
        <v>1.0817070168084431</v>
      </c>
      <c r="J351" s="4">
        <f>1+'Port Returns'!M350</f>
        <v>1</v>
      </c>
      <c r="K351" s="4">
        <f>1+'Port Returns'!N350</f>
        <v>1.0766682503264815</v>
      </c>
      <c r="L351" s="4">
        <f>1+'Port Returns'!O350</f>
        <v>1</v>
      </c>
      <c r="M351" s="4">
        <f>1+'Port Returns'!P350</f>
        <v>1.0785485987296812</v>
      </c>
      <c r="O351" s="50"/>
      <c r="P351" s="2">
        <v>1979</v>
      </c>
      <c r="Q351" s="4">
        <f>1+'Port Returns'!R350</f>
        <v>1.0736683273863266</v>
      </c>
      <c r="R351" s="4">
        <f>1+'Port Returns'!S350</f>
        <v>1.0872817003989153</v>
      </c>
      <c r="S351" s="4">
        <f>1+'Port Returns'!T350</f>
        <v>1.0845334576343173</v>
      </c>
      <c r="T351" s="4">
        <f>1+'Port Returns'!U350</f>
        <v>1.0808220572282272</v>
      </c>
      <c r="U351" s="4">
        <f>1+'Port Returns'!V350</f>
        <v>1.0900523081740592</v>
      </c>
      <c r="V351" s="4">
        <f>1+'Port Returns'!W350</f>
        <v>1.0950820380872113</v>
      </c>
      <c r="W351" s="4">
        <f>1+'Port Returns'!X350</f>
        <v>1.0900523081740592</v>
      </c>
      <c r="X351" s="4">
        <f>1+'Port Returns'!Y350</f>
        <v>1</v>
      </c>
      <c r="Y351" s="4">
        <f>1+'Port Returns'!Z350</f>
        <v>1.0841054568324342</v>
      </c>
      <c r="Z351" s="4">
        <f>1+'Port Returns'!AA350</f>
        <v>1.0869711863194935</v>
      </c>
    </row>
    <row r="352" spans="1:26" x14ac:dyDescent="0.35">
      <c r="A352" s="2">
        <v>1979</v>
      </c>
      <c r="B352" s="1">
        <v>2</v>
      </c>
      <c r="C352" s="4">
        <f>1+'Port Returns'!F351</f>
        <v>0.96078508651271588</v>
      </c>
      <c r="D352" s="4">
        <f>1+'Port Returns'!G351</f>
        <v>0.95620138180511471</v>
      </c>
      <c r="E352" s="4">
        <f>1+'Port Returns'!H351</f>
        <v>0.96490688942128633</v>
      </c>
      <c r="F352" s="4">
        <f>1+'Port Returns'!I351</f>
        <v>0.96638000430016624</v>
      </c>
      <c r="G352" s="4">
        <f>1+'Port Returns'!J351</f>
        <v>0.95134302137177806</v>
      </c>
      <c r="H352" s="4">
        <f>1+'Port Returns'!K351</f>
        <v>0.94895631968569738</v>
      </c>
      <c r="I352" s="4">
        <f>1+'Port Returns'!L351</f>
        <v>0.95134302137177806</v>
      </c>
      <c r="J352" s="4">
        <f>1+'Port Returns'!M351</f>
        <v>1</v>
      </c>
      <c r="K352" s="4">
        <f>1+'Port Returns'!N351</f>
        <v>0.95477156337220015</v>
      </c>
      <c r="L352" s="4">
        <f>1+'Port Returns'!O351</f>
        <v>1</v>
      </c>
      <c r="M352" s="4">
        <f>1+'Port Returns'!P351</f>
        <v>0.9532773721969211</v>
      </c>
      <c r="O352" s="50"/>
      <c r="P352" s="2">
        <v>1979</v>
      </c>
      <c r="Q352" s="4">
        <f>1+'Port Returns'!R351</f>
        <v>0.97483800728033676</v>
      </c>
      <c r="R352" s="4">
        <f>1+'Port Returns'!S351</f>
        <v>0.97169163534299008</v>
      </c>
      <c r="S352" s="4">
        <f>1+'Port Returns'!T351</f>
        <v>0.9781117816616739</v>
      </c>
      <c r="T352" s="4">
        <f>1+'Port Returns'!U351</f>
        <v>0.97936803774898618</v>
      </c>
      <c r="U352" s="4">
        <f>1+'Port Returns'!V351</f>
        <v>0.96900955297197955</v>
      </c>
      <c r="V352" s="4">
        <f>1+'Port Returns'!W351</f>
        <v>0.96648667176466296</v>
      </c>
      <c r="W352" s="4">
        <f>1+'Port Returns'!X351</f>
        <v>0.96900955297197955</v>
      </c>
      <c r="X352" s="4">
        <f>1+'Port Returns'!Y351</f>
        <v>1</v>
      </c>
      <c r="Y352" s="4">
        <f>1+'Port Returns'!Z351</f>
        <v>0.97180554368030569</v>
      </c>
      <c r="Z352" s="4">
        <f>1+'Port Returns'!AA351</f>
        <v>0.97044130080473123</v>
      </c>
    </row>
    <row r="353" spans="1:26" x14ac:dyDescent="0.35">
      <c r="A353" s="2">
        <v>1979</v>
      </c>
      <c r="B353" s="1">
        <v>3</v>
      </c>
      <c r="C353" s="4">
        <f>1+'Port Returns'!F352</f>
        <v>0.99803204972773973</v>
      </c>
      <c r="D353" s="4">
        <f>1+'Port Returns'!G352</f>
        <v>1.0148216029747095</v>
      </c>
      <c r="E353" s="4">
        <f>1+'Port Returns'!H352</f>
        <v>1.0171264356246377</v>
      </c>
      <c r="F353" s="4">
        <f>1+'Port Returns'!I352</f>
        <v>1.0176607094430821</v>
      </c>
      <c r="G353" s="4">
        <f>1+'Port Returns'!J352</f>
        <v>1.0114134560284538</v>
      </c>
      <c r="H353" s="4">
        <f>1+'Port Returns'!K352</f>
        <v>1.0106693664151256</v>
      </c>
      <c r="I353" s="4">
        <f>1+'Port Returns'!L352</f>
        <v>1.0114134560284538</v>
      </c>
      <c r="J353" s="4">
        <f>1+'Port Returns'!M352</f>
        <v>1</v>
      </c>
      <c r="K353" s="4">
        <f>1+'Port Returns'!N352</f>
        <v>1.0111889173304824</v>
      </c>
      <c r="L353" s="4">
        <f>1+'Port Returns'!O352</f>
        <v>1</v>
      </c>
      <c r="M353" s="4">
        <f>1+'Port Returns'!P352</f>
        <v>1.0110445945198241</v>
      </c>
      <c r="O353" s="50"/>
      <c r="P353" s="2">
        <v>1979</v>
      </c>
      <c r="Q353" s="4">
        <f>1+'Port Returns'!R352</f>
        <v>1.014309408313486</v>
      </c>
      <c r="R353" s="4">
        <f>1+'Port Returns'!S352</f>
        <v>1.0230888258566209</v>
      </c>
      <c r="S353" s="4">
        <f>1+'Port Returns'!T352</f>
        <v>1.0255814780110708</v>
      </c>
      <c r="T353" s="4">
        <f>1+'Port Returns'!U352</f>
        <v>1.0256623392769517</v>
      </c>
      <c r="U353" s="4">
        <f>1+'Port Returns'!V352</f>
        <v>1.0197312700478869</v>
      </c>
      <c r="V353" s="4">
        <f>1+'Port Returns'!W352</f>
        <v>1.0196081413175357</v>
      </c>
      <c r="W353" s="4">
        <f>1+'Port Returns'!X352</f>
        <v>1.0197312700478869</v>
      </c>
      <c r="X353" s="4">
        <f>1+'Port Returns'!Y352</f>
        <v>1</v>
      </c>
      <c r="Y353" s="4">
        <f>1+'Port Returns'!Z352</f>
        <v>1.0195219703321809</v>
      </c>
      <c r="Z353" s="4">
        <f>1+'Port Returns'!AA352</f>
        <v>1.0192618379315375</v>
      </c>
    </row>
    <row r="354" spans="1:26" x14ac:dyDescent="0.35">
      <c r="A354" s="2">
        <v>1979</v>
      </c>
      <c r="B354" s="1">
        <v>4</v>
      </c>
      <c r="C354" s="4">
        <f>1+'Port Returns'!F353</f>
        <v>0.95792486875239824</v>
      </c>
      <c r="D354" s="4">
        <f>1+'Port Returns'!G353</f>
        <v>0.96010434171914694</v>
      </c>
      <c r="E354" s="4">
        <f>1+'Port Returns'!H353</f>
        <v>0.96283671751395561</v>
      </c>
      <c r="F354" s="4">
        <f>1+'Port Returns'!I353</f>
        <v>0.96608473379958559</v>
      </c>
      <c r="G354" s="4">
        <f>1+'Port Returns'!J353</f>
        <v>0.95745793731413231</v>
      </c>
      <c r="H354" s="4">
        <f>1+'Port Returns'!K353</f>
        <v>0.95185379597767616</v>
      </c>
      <c r="I354" s="4">
        <f>1+'Port Returns'!L353</f>
        <v>0.95745793731413231</v>
      </c>
      <c r="J354" s="4">
        <f>1+'Port Returns'!M353</f>
        <v>1</v>
      </c>
      <c r="K354" s="4">
        <f>1+'Port Returns'!N353</f>
        <v>0.95914877847375057</v>
      </c>
      <c r="L354" s="4">
        <f>1+'Port Returns'!O353</f>
        <v>1</v>
      </c>
      <c r="M354" s="4">
        <f>1+'Port Returns'!P353</f>
        <v>0.96175119180867308</v>
      </c>
      <c r="O354" s="50"/>
      <c r="P354" s="2">
        <v>1979</v>
      </c>
      <c r="Q354" s="4">
        <f>1+'Port Returns'!R353</f>
        <v>0.9604904402530956</v>
      </c>
      <c r="R354" s="4">
        <f>1+'Port Returns'!S353</f>
        <v>0.96579011998889597</v>
      </c>
      <c r="S354" s="4">
        <f>1+'Port Returns'!T353</f>
        <v>0.96896733063009588</v>
      </c>
      <c r="T354" s="4">
        <f>1+'Port Returns'!U353</f>
        <v>0.97204429474776866</v>
      </c>
      <c r="U354" s="4">
        <f>1+'Port Returns'!V353</f>
        <v>0.96280195094071164</v>
      </c>
      <c r="V354" s="4">
        <f>1+'Port Returns'!W353</f>
        <v>0.95767668910177917</v>
      </c>
      <c r="W354" s="4">
        <f>1+'Port Returns'!X353</f>
        <v>0.96280195094071164</v>
      </c>
      <c r="X354" s="4">
        <f>1+'Port Returns'!Y353</f>
        <v>1</v>
      </c>
      <c r="Y354" s="4">
        <f>1+'Port Returns'!Z353</f>
        <v>0.96390585566351017</v>
      </c>
      <c r="Z354" s="4">
        <f>1+'Port Returns'!AA353</f>
        <v>0.96701882818124207</v>
      </c>
    </row>
    <row r="355" spans="1:26" x14ac:dyDescent="0.35">
      <c r="A355" s="2">
        <v>1979</v>
      </c>
      <c r="B355" s="1">
        <v>5</v>
      </c>
      <c r="C355" s="4">
        <f>1+'Port Returns'!F354</f>
        <v>1.0053569752149811</v>
      </c>
      <c r="D355" s="4">
        <f>1+'Port Returns'!G354</f>
        <v>1.0008579764362093</v>
      </c>
      <c r="E355" s="4">
        <f>1+'Port Returns'!H354</f>
        <v>1.0045479908445227</v>
      </c>
      <c r="F355" s="4">
        <f>1+'Port Returns'!I354</f>
        <v>1.0042520904254446</v>
      </c>
      <c r="G355" s="4">
        <f>1+'Port Returns'!J354</f>
        <v>0.99818569248123945</v>
      </c>
      <c r="H355" s="4">
        <f>1+'Port Returns'!K354</f>
        <v>1.0003120365312856</v>
      </c>
      <c r="I355" s="4">
        <f>1+'Port Returns'!L354</f>
        <v>0.99818569248123945</v>
      </c>
      <c r="J355" s="4">
        <f>1+'Port Returns'!M354</f>
        <v>1</v>
      </c>
      <c r="K355" s="4">
        <f>1+'Port Returns'!N354</f>
        <v>1.0006731081415128</v>
      </c>
      <c r="L355" s="4">
        <f>1+'Port Returns'!O354</f>
        <v>1</v>
      </c>
      <c r="M355" s="4">
        <f>1+'Port Returns'!P354</f>
        <v>0.9960460954751541</v>
      </c>
      <c r="O355" s="50"/>
      <c r="P355" s="2">
        <v>1979</v>
      </c>
      <c r="Q355" s="4">
        <f>1+'Port Returns'!R354</f>
        <v>1.0209438751426474</v>
      </c>
      <c r="R355" s="4">
        <f>1+'Port Returns'!S354</f>
        <v>1.0191313239195363</v>
      </c>
      <c r="S355" s="4">
        <f>1+'Port Returns'!T354</f>
        <v>1.0205153492798977</v>
      </c>
      <c r="T355" s="4">
        <f>1+'Port Returns'!U354</f>
        <v>1.0199956230300118</v>
      </c>
      <c r="U355" s="4">
        <f>1+'Port Returns'!V354</f>
        <v>1.0190157061945961</v>
      </c>
      <c r="V355" s="4">
        <f>1+'Port Returns'!W354</f>
        <v>1.0211310561986517</v>
      </c>
      <c r="W355" s="4">
        <f>1+'Port Returns'!X354</f>
        <v>1.0190157061945961</v>
      </c>
      <c r="X355" s="4">
        <f>1+'Port Returns'!Y354</f>
        <v>1</v>
      </c>
      <c r="Y355" s="4">
        <f>1+'Port Returns'!Z354</f>
        <v>1.0205105040208224</v>
      </c>
      <c r="Z355" s="4">
        <f>1+'Port Returns'!AA354</f>
        <v>1.0163037763610741</v>
      </c>
    </row>
    <row r="356" spans="1:26" x14ac:dyDescent="0.35">
      <c r="A356" s="2">
        <v>1979</v>
      </c>
      <c r="B356" s="1">
        <v>6</v>
      </c>
      <c r="C356" s="4">
        <f>1+'Port Returns'!F355</f>
        <v>1.0125075976673354</v>
      </c>
      <c r="D356" s="4">
        <f>1+'Port Returns'!G355</f>
        <v>1.0358009533821448</v>
      </c>
      <c r="E356" s="4">
        <f>1+'Port Returns'!H355</f>
        <v>1.0365166658935601</v>
      </c>
      <c r="F356" s="4">
        <f>1+'Port Returns'!I355</f>
        <v>1.0388003934409196</v>
      </c>
      <c r="G356" s="4">
        <f>1+'Port Returns'!J355</f>
        <v>1.0325312240490716</v>
      </c>
      <c r="H356" s="4">
        <f>1+'Port Returns'!K355</f>
        <v>1.0307944576654868</v>
      </c>
      <c r="I356" s="4">
        <f>1+'Port Returns'!L355</f>
        <v>1.0325312240490716</v>
      </c>
      <c r="J356" s="4">
        <f>1+'Port Returns'!M355</f>
        <v>1</v>
      </c>
      <c r="K356" s="4">
        <f>1+'Port Returns'!N355</f>
        <v>1.0371786224408113</v>
      </c>
      <c r="L356" s="4">
        <f>1+'Port Returns'!O355</f>
        <v>1</v>
      </c>
      <c r="M356" s="4">
        <f>1+'Port Returns'!P355</f>
        <v>1.0331842292437883</v>
      </c>
      <c r="O356" s="50"/>
      <c r="P356" s="2">
        <v>1979</v>
      </c>
      <c r="Q356" s="4">
        <f>1+'Port Returns'!R355</f>
        <v>1.0296942571227519</v>
      </c>
      <c r="R356" s="4">
        <f>1+'Port Returns'!S355</f>
        <v>1.0443566519211045</v>
      </c>
      <c r="S356" s="4">
        <f>1+'Port Returns'!T355</f>
        <v>1.0450996669144781</v>
      </c>
      <c r="T356" s="4">
        <f>1+'Port Returns'!U355</f>
        <v>1.0468311284748417</v>
      </c>
      <c r="U356" s="4">
        <f>1+'Port Returns'!V355</f>
        <v>1.0411860437447782</v>
      </c>
      <c r="V356" s="4">
        <f>1+'Port Returns'!W355</f>
        <v>1.040185937440226</v>
      </c>
      <c r="W356" s="4">
        <f>1+'Port Returns'!X355</f>
        <v>1.0411860437447782</v>
      </c>
      <c r="X356" s="4">
        <f>1+'Port Returns'!Y355</f>
        <v>1</v>
      </c>
      <c r="Y356" s="4">
        <f>1+'Port Returns'!Z355</f>
        <v>1.0456479977726592</v>
      </c>
      <c r="Z356" s="4">
        <f>1+'Port Returns'!AA355</f>
        <v>1.0417201177548756</v>
      </c>
    </row>
    <row r="357" spans="1:26" x14ac:dyDescent="0.35">
      <c r="A357" s="2">
        <v>1979</v>
      </c>
      <c r="B357" s="1">
        <v>7</v>
      </c>
      <c r="C357" s="4">
        <f>1+'Port Returns'!F356</f>
        <v>1.0216954747466809</v>
      </c>
      <c r="D357" s="4">
        <f>1+'Port Returns'!G356</f>
        <v>1.023146909339063</v>
      </c>
      <c r="E357" s="4">
        <f>1+'Port Returns'!H356</f>
        <v>1.0252922018216652</v>
      </c>
      <c r="F357" s="4">
        <f>1+'Port Returns'!I356</f>
        <v>1.0290075428979049</v>
      </c>
      <c r="G357" s="4">
        <f>1+'Port Returns'!J356</f>
        <v>1.0162145461139589</v>
      </c>
      <c r="H357" s="4">
        <f>1+'Port Returns'!K356</f>
        <v>1.0105519804811172</v>
      </c>
      <c r="I357" s="4">
        <f>1+'Port Returns'!L356</f>
        <v>1.0162145461139589</v>
      </c>
      <c r="J357" s="4">
        <f>1+'Port Returns'!M356</f>
        <v>1</v>
      </c>
      <c r="K357" s="4">
        <f>1+'Port Returns'!N356</f>
        <v>1.0274224484623966</v>
      </c>
      <c r="L357" s="4">
        <f>1+'Port Returns'!O356</f>
        <v>1</v>
      </c>
      <c r="M357" s="4">
        <f>1+'Port Returns'!P356</f>
        <v>1.0218806742226816</v>
      </c>
      <c r="O357" s="50"/>
      <c r="P357" s="2">
        <v>1979</v>
      </c>
      <c r="Q357" s="4">
        <f>1+'Port Returns'!R356</f>
        <v>1.0251507007326908</v>
      </c>
      <c r="R357" s="4">
        <f>1+'Port Returns'!S356</f>
        <v>1.0296777415067422</v>
      </c>
      <c r="S357" s="4">
        <f>1+'Port Returns'!T356</f>
        <v>1.0323337783104556</v>
      </c>
      <c r="T357" s="4">
        <f>1+'Port Returns'!U356</f>
        <v>1.0362773573596928</v>
      </c>
      <c r="U357" s="4">
        <f>1+'Port Returns'!V356</f>
        <v>1.0226661357890656</v>
      </c>
      <c r="V357" s="4">
        <f>1+'Port Returns'!W356</f>
        <v>1.0174435526515275</v>
      </c>
      <c r="W357" s="4">
        <f>1+'Port Returns'!X356</f>
        <v>1.0226661357890656</v>
      </c>
      <c r="X357" s="4">
        <f>1+'Port Returns'!Y356</f>
        <v>1</v>
      </c>
      <c r="Y357" s="4">
        <f>1+'Port Returns'!Z356</f>
        <v>1.032504108346455</v>
      </c>
      <c r="Z357" s="4">
        <f>1+'Port Returns'!AA356</f>
        <v>1.0278452443146056</v>
      </c>
    </row>
    <row r="358" spans="1:26" x14ac:dyDescent="0.35">
      <c r="A358" s="2">
        <v>1979</v>
      </c>
      <c r="B358" s="1">
        <v>8</v>
      </c>
      <c r="C358" s="4">
        <f>1+'Port Returns'!F357</f>
        <v>0.99365718384948643</v>
      </c>
      <c r="D358" s="4">
        <f>1+'Port Returns'!G357</f>
        <v>0.98796833325789091</v>
      </c>
      <c r="E358" s="4">
        <f>1+'Port Returns'!H357</f>
        <v>0.99571235028742433</v>
      </c>
      <c r="F358" s="4">
        <f>1+'Port Returns'!I357</f>
        <v>0.99321152902801846</v>
      </c>
      <c r="G358" s="4">
        <f>1+'Port Returns'!J357</f>
        <v>0.9847581115690498</v>
      </c>
      <c r="H358" s="4">
        <f>1+'Port Returns'!K357</f>
        <v>0.98663503805213959</v>
      </c>
      <c r="I358" s="4">
        <f>1+'Port Returns'!L357</f>
        <v>0.9847581115690498</v>
      </c>
      <c r="J358" s="4">
        <f>1+'Port Returns'!M357</f>
        <v>1</v>
      </c>
      <c r="K358" s="4">
        <f>1+'Port Returns'!N357</f>
        <v>0.98359281550624789</v>
      </c>
      <c r="L358" s="4">
        <f>1+'Port Returns'!O357</f>
        <v>1</v>
      </c>
      <c r="M358" s="4">
        <f>1+'Port Returns'!P357</f>
        <v>0.98654299697054704</v>
      </c>
      <c r="O358" s="50"/>
      <c r="P358" s="2">
        <v>1979</v>
      </c>
      <c r="Q358" s="4">
        <f>1+'Port Returns'!R357</f>
        <v>1.0102534560936101</v>
      </c>
      <c r="R358" s="4">
        <f>1+'Port Returns'!S357</f>
        <v>1.0058479381562175</v>
      </c>
      <c r="S358" s="4">
        <f>1+'Port Returns'!T357</f>
        <v>1.011261414306116</v>
      </c>
      <c r="T358" s="4">
        <f>1+'Port Returns'!U357</f>
        <v>1.0081384617537439</v>
      </c>
      <c r="U358" s="4">
        <f>1+'Port Returns'!V357</f>
        <v>1.0057847647538052</v>
      </c>
      <c r="V358" s="4">
        <f>1+'Port Returns'!W357</f>
        <v>1.0074264448779959</v>
      </c>
      <c r="W358" s="4">
        <f>1+'Port Returns'!X357</f>
        <v>1.0057847647538052</v>
      </c>
      <c r="X358" s="4">
        <f>1+'Port Returns'!Y357</f>
        <v>1</v>
      </c>
      <c r="Y358" s="4">
        <f>1+'Port Returns'!Z357</f>
        <v>1.0022913888324547</v>
      </c>
      <c r="Z358" s="4">
        <f>1+'Port Returns'!AA357</f>
        <v>1.0068248550090011</v>
      </c>
    </row>
    <row r="359" spans="1:26" x14ac:dyDescent="0.35">
      <c r="A359" s="2">
        <v>1979</v>
      </c>
      <c r="B359" s="1">
        <v>9</v>
      </c>
      <c r="C359" s="4">
        <f>1+'Port Returns'!F358</f>
        <v>0.96632566117120333</v>
      </c>
      <c r="D359" s="4">
        <f>1+'Port Returns'!G358</f>
        <v>0.98158157460374817</v>
      </c>
      <c r="E359" s="4">
        <f>1+'Port Returns'!H358</f>
        <v>0.98507723293887661</v>
      </c>
      <c r="F359" s="4">
        <f>1+'Port Returns'!I358</f>
        <v>0.9900327196494183</v>
      </c>
      <c r="G359" s="4">
        <f>1+'Port Returns'!J358</f>
        <v>0.9738637631334548</v>
      </c>
      <c r="H359" s="4">
        <f>1+'Port Returns'!K358</f>
        <v>0.97086580562146285</v>
      </c>
      <c r="I359" s="4">
        <f>1+'Port Returns'!L358</f>
        <v>0.9738637631334548</v>
      </c>
      <c r="J359" s="4">
        <f>1+'Port Returns'!M358</f>
        <v>1</v>
      </c>
      <c r="K359" s="4">
        <f>1+'Port Returns'!N358</f>
        <v>0.98337965925490056</v>
      </c>
      <c r="L359" s="4">
        <f>1+'Port Returns'!O358</f>
        <v>1</v>
      </c>
      <c r="M359" s="4">
        <f>1+'Port Returns'!P358</f>
        <v>0.97708807438796952</v>
      </c>
      <c r="O359" s="50"/>
      <c r="P359" s="2">
        <v>1979</v>
      </c>
      <c r="Q359" s="4">
        <f>1+'Port Returns'!R358</f>
        <v>0.97584243347006128</v>
      </c>
      <c r="R359" s="4">
        <f>1+'Port Returns'!S358</f>
        <v>0.98608645150122165</v>
      </c>
      <c r="S359" s="4">
        <f>1+'Port Returns'!T358</f>
        <v>0.98957781359898356</v>
      </c>
      <c r="T359" s="4">
        <f>1+'Port Returns'!U358</f>
        <v>0.99440700826919792</v>
      </c>
      <c r="U359" s="4">
        <f>1+'Port Returns'!V358</f>
        <v>0.97841408246656325</v>
      </c>
      <c r="V359" s="4">
        <f>1+'Port Returns'!W358</f>
        <v>0.97565685991753193</v>
      </c>
      <c r="W359" s="4">
        <f>1+'Port Returns'!X358</f>
        <v>0.97841408246656325</v>
      </c>
      <c r="X359" s="4">
        <f>1+'Port Returns'!Y358</f>
        <v>1</v>
      </c>
      <c r="Y359" s="4">
        <f>1+'Port Returns'!Z358</f>
        <v>0.98800309978368428</v>
      </c>
      <c r="Z359" s="4">
        <f>1+'Port Returns'!AA358</f>
        <v>0.9819723460789852</v>
      </c>
    </row>
    <row r="360" spans="1:26" x14ac:dyDescent="0.35">
      <c r="A360" s="2">
        <v>1979</v>
      </c>
      <c r="B360" s="1">
        <v>10</v>
      </c>
      <c r="C360" s="4">
        <f>1+'Port Returns'!F359</f>
        <v>0.9364868555901773</v>
      </c>
      <c r="D360" s="4">
        <f>1+'Port Returns'!G359</f>
        <v>0.92640074236428749</v>
      </c>
      <c r="E360" s="4">
        <f>1+'Port Returns'!H359</f>
        <v>0.92516295977257546</v>
      </c>
      <c r="F360" s="4">
        <f>1+'Port Returns'!I359</f>
        <v>0.92284608194106976</v>
      </c>
      <c r="G360" s="4">
        <f>1+'Port Returns'!J359</f>
        <v>0.92771439534033528</v>
      </c>
      <c r="H360" s="4">
        <f>1+'Port Returns'!K359</f>
        <v>0.9246251234306424</v>
      </c>
      <c r="I360" s="4">
        <f>1+'Port Returns'!L359</f>
        <v>0.92771439534033528</v>
      </c>
      <c r="J360" s="4">
        <f>1+'Port Returns'!M359</f>
        <v>1</v>
      </c>
      <c r="K360" s="4">
        <f>1+'Port Returns'!N359</f>
        <v>0.92769129626582636</v>
      </c>
      <c r="L360" s="4">
        <f>1+'Port Returns'!O359</f>
        <v>1</v>
      </c>
      <c r="M360" s="4">
        <f>1+'Port Returns'!P359</f>
        <v>0.93154964928992312</v>
      </c>
      <c r="O360" s="50"/>
      <c r="P360" s="2">
        <v>1979</v>
      </c>
      <c r="Q360" s="4">
        <f>1+'Port Returns'!R359</f>
        <v>0.94596556937035203</v>
      </c>
      <c r="R360" s="4">
        <f>1+'Port Returns'!S359</f>
        <v>0.93915671912553156</v>
      </c>
      <c r="S360" s="4">
        <f>1+'Port Returns'!T359</f>
        <v>0.93753113187629689</v>
      </c>
      <c r="T360" s="4">
        <f>1+'Port Returns'!U359</f>
        <v>0.93505613496707474</v>
      </c>
      <c r="U360" s="4">
        <f>1+'Port Returns'!V359</f>
        <v>0.94029696036302046</v>
      </c>
      <c r="V360" s="4">
        <f>1+'Port Returns'!W359</f>
        <v>0.93883207582532013</v>
      </c>
      <c r="W360" s="4">
        <f>1+'Port Returns'!X359</f>
        <v>0.94029696036302046</v>
      </c>
      <c r="X360" s="4">
        <f>1+'Port Returns'!Y359</f>
        <v>1</v>
      </c>
      <c r="Y360" s="4">
        <f>1+'Port Returns'!Z359</f>
        <v>0.94057406277809452</v>
      </c>
      <c r="Z360" s="4">
        <f>1+'Port Returns'!AA359</f>
        <v>0.94289603971165337</v>
      </c>
    </row>
    <row r="361" spans="1:26" x14ac:dyDescent="0.35">
      <c r="A361" s="2">
        <v>1979</v>
      </c>
      <c r="B361" s="1">
        <v>11</v>
      </c>
      <c r="C361" s="4">
        <f>1+'Port Returns'!F360</f>
        <v>1.057020265874645</v>
      </c>
      <c r="D361" s="4">
        <f>1+'Port Returns'!G360</f>
        <v>1.0704116111176636</v>
      </c>
      <c r="E361" s="4">
        <f>1+'Port Returns'!H360</f>
        <v>1.0761497066264338</v>
      </c>
      <c r="F361" s="4">
        <f>1+'Port Returns'!I360</f>
        <v>1.0789360034668043</v>
      </c>
      <c r="G361" s="4">
        <f>1+'Port Returns'!J360</f>
        <v>1.0616059416659467</v>
      </c>
      <c r="H361" s="4">
        <f>1+'Port Returns'!K360</f>
        <v>1.0592136812274571</v>
      </c>
      <c r="I361" s="4">
        <f>1+'Port Returns'!L360</f>
        <v>1.0616059416659467</v>
      </c>
      <c r="J361" s="4">
        <f>1+'Port Returns'!M360</f>
        <v>1</v>
      </c>
      <c r="K361" s="4">
        <f>1+'Port Returns'!N360</f>
        <v>1.0703249166862669</v>
      </c>
      <c r="L361" s="4">
        <f>1+'Port Returns'!O360</f>
        <v>1</v>
      </c>
      <c r="M361" s="4">
        <f>1+'Port Returns'!P360</f>
        <v>1.0611417088954891</v>
      </c>
      <c r="O361" s="50"/>
      <c r="P361" s="2">
        <v>1979</v>
      </c>
      <c r="Q361" s="4">
        <f>1+'Port Returns'!R360</f>
        <v>1.0730411835401683</v>
      </c>
      <c r="R361" s="4">
        <f>1+'Port Returns'!S360</f>
        <v>1.0874911788492438</v>
      </c>
      <c r="S361" s="4">
        <f>1+'Port Returns'!T360</f>
        <v>1.0908735677844228</v>
      </c>
      <c r="T361" s="4">
        <f>1+'Port Returns'!U360</f>
        <v>1.0929105567055197</v>
      </c>
      <c r="U361" s="4">
        <f>1+'Port Returns'!V360</f>
        <v>1.0824763877006829</v>
      </c>
      <c r="V361" s="4">
        <f>1+'Port Returns'!W360</f>
        <v>1.0799396787591695</v>
      </c>
      <c r="W361" s="4">
        <f>1+'Port Returns'!X360</f>
        <v>1.0824763877006829</v>
      </c>
      <c r="X361" s="4">
        <f>1+'Port Returns'!Y360</f>
        <v>1</v>
      </c>
      <c r="Y361" s="4">
        <f>1+'Port Returns'!Z360</f>
        <v>1.0867022559342867</v>
      </c>
      <c r="Z361" s="4">
        <f>1+'Port Returns'!AA360</f>
        <v>1.0812273449708754</v>
      </c>
    </row>
    <row r="362" spans="1:26" x14ac:dyDescent="0.35">
      <c r="A362" s="2">
        <v>1979</v>
      </c>
      <c r="B362" s="1">
        <v>12</v>
      </c>
      <c r="C362" s="4">
        <f>1+'Port Returns'!F361</f>
        <v>0.9597266888649546</v>
      </c>
      <c r="D362" s="4">
        <f>1+'Port Returns'!G361</f>
        <v>0.98490924460956042</v>
      </c>
      <c r="E362" s="4">
        <f>1+'Port Returns'!H361</f>
        <v>0.98952482004135511</v>
      </c>
      <c r="F362" s="4">
        <f>1+'Port Returns'!I361</f>
        <v>0.9932495863703581</v>
      </c>
      <c r="G362" s="4">
        <f>1+'Port Returns'!J361</f>
        <v>0.97242183642527025</v>
      </c>
      <c r="H362" s="4">
        <f>1+'Port Returns'!K361</f>
        <v>0.96778072272854554</v>
      </c>
      <c r="I362" s="4">
        <f>1+'Port Returns'!L361</f>
        <v>0.97242183642527025</v>
      </c>
      <c r="J362" s="4">
        <f>1+'Port Returns'!M361</f>
        <v>1</v>
      </c>
      <c r="K362" s="4">
        <f>1+'Port Returns'!N361</f>
        <v>0.98590508444519898</v>
      </c>
      <c r="L362" s="4">
        <f>1+'Port Returns'!O361</f>
        <v>1</v>
      </c>
      <c r="M362" s="4">
        <f>1+'Port Returns'!P361</f>
        <v>0.9747860370557393</v>
      </c>
      <c r="O362" s="50"/>
      <c r="P362" s="2">
        <v>1979</v>
      </c>
      <c r="Q362" s="4">
        <f>1+'Port Returns'!R361</f>
        <v>0.97592835520363086</v>
      </c>
      <c r="R362" s="4">
        <f>1+'Port Returns'!S361</f>
        <v>0.9922387209044834</v>
      </c>
      <c r="S362" s="4">
        <f>1+'Port Returns'!T361</f>
        <v>0.99658439325518355</v>
      </c>
      <c r="T362" s="4">
        <f>1+'Port Returns'!U361</f>
        <v>0.99969848933156602</v>
      </c>
      <c r="U362" s="4">
        <f>1+'Port Returns'!V361</f>
        <v>0.98083238485380875</v>
      </c>
      <c r="V362" s="4">
        <f>1+'Port Returns'!W361</f>
        <v>0.97710687731292434</v>
      </c>
      <c r="W362" s="4">
        <f>1+'Port Returns'!X361</f>
        <v>0.98083238485380875</v>
      </c>
      <c r="X362" s="4">
        <f>1+'Port Returns'!Y361</f>
        <v>1</v>
      </c>
      <c r="Y362" s="4">
        <f>1+'Port Returns'!Z361</f>
        <v>0.99336142852368803</v>
      </c>
      <c r="Z362" s="4">
        <f>1+'Port Returns'!AA361</f>
        <v>0.98364392582664806</v>
      </c>
    </row>
    <row r="363" spans="1:26" x14ac:dyDescent="0.35">
      <c r="A363" s="2">
        <v>1980</v>
      </c>
      <c r="B363" s="1">
        <v>1</v>
      </c>
      <c r="C363" s="4">
        <f>1+'Port Returns'!F362</f>
        <v>1.0079452575496251</v>
      </c>
      <c r="D363" s="4">
        <f>1+'Port Returns'!G362</f>
        <v>1.0220231523052223</v>
      </c>
      <c r="E363" s="4">
        <f>1+'Port Returns'!H362</f>
        <v>1.0332488917503251</v>
      </c>
      <c r="F363" s="4">
        <f>1+'Port Returns'!I362</f>
        <v>1.0408165451575468</v>
      </c>
      <c r="G363" s="4">
        <f>1+'Port Returns'!J362</f>
        <v>1.0133301079839359</v>
      </c>
      <c r="H363" s="4">
        <f>1+'Port Returns'!K362</f>
        <v>1.0028549863833929</v>
      </c>
      <c r="I363" s="4">
        <f>1+'Port Returns'!L362</f>
        <v>1.0133301079839359</v>
      </c>
      <c r="J363" s="4">
        <f>1+'Port Returns'!M362</f>
        <v>1</v>
      </c>
      <c r="K363" s="4">
        <f>1+'Port Returns'!N362</f>
        <v>1.0179383303337175</v>
      </c>
      <c r="L363" s="4">
        <f>1+'Port Returns'!O362</f>
        <v>1</v>
      </c>
      <c r="M363" s="4">
        <f>1+'Port Returns'!P362</f>
        <v>1.0185883018351272</v>
      </c>
      <c r="O363" s="50"/>
      <c r="P363" s="2">
        <v>1980</v>
      </c>
      <c r="Q363" s="4">
        <f>1+'Port Returns'!R362</f>
        <v>1.0119265032623208</v>
      </c>
      <c r="R363" s="4">
        <f>1+'Port Returns'!S362</f>
        <v>1.0273829921378421</v>
      </c>
      <c r="S363" s="4">
        <f>1+'Port Returns'!T362</f>
        <v>1.0390639515958122</v>
      </c>
      <c r="T363" s="4">
        <f>1+'Port Returns'!U362</f>
        <v>1.0470437656511031</v>
      </c>
      <c r="U363" s="4">
        <f>1+'Port Returns'!V362</f>
        <v>1.0184801194156339</v>
      </c>
      <c r="V363" s="4">
        <f>1+'Port Returns'!W362</f>
        <v>1.0082146231921854</v>
      </c>
      <c r="W363" s="4">
        <f>1+'Port Returns'!X362</f>
        <v>1.0184801194156339</v>
      </c>
      <c r="X363" s="4">
        <f>1+'Port Returns'!Y362</f>
        <v>1</v>
      </c>
      <c r="Y363" s="4">
        <f>1+'Port Returns'!Z362</f>
        <v>1.0246036196369666</v>
      </c>
      <c r="Z363" s="4">
        <f>1+'Port Returns'!AA362</f>
        <v>1.0234155401422598</v>
      </c>
    </row>
    <row r="364" spans="1:26" x14ac:dyDescent="0.35">
      <c r="A364" s="2">
        <v>1980</v>
      </c>
      <c r="B364" s="1">
        <v>2</v>
      </c>
      <c r="C364" s="4">
        <f>1+'Port Returns'!F363</f>
        <v>0.96028517422618898</v>
      </c>
      <c r="D364" s="4">
        <f>1+'Port Returns'!G363</f>
        <v>0.96968437268634999</v>
      </c>
      <c r="E364" s="4">
        <f>1+'Port Returns'!H363</f>
        <v>0.9832797811439129</v>
      </c>
      <c r="F364" s="4">
        <f>1+'Port Returns'!I363</f>
        <v>0.98464955261388898</v>
      </c>
      <c r="G364" s="4">
        <f>1+'Port Returns'!J363</f>
        <v>0.95148847210981402</v>
      </c>
      <c r="H364" s="4">
        <f>1+'Port Returns'!K363</f>
        <v>0.94675693289436458</v>
      </c>
      <c r="I364" s="4">
        <f>1+'Port Returns'!L363</f>
        <v>0.95148847210981402</v>
      </c>
      <c r="J364" s="4">
        <f>1+'Port Returns'!M363</f>
        <v>1</v>
      </c>
      <c r="K364" s="4">
        <f>1+'Port Returns'!N363</f>
        <v>0.96562672988849096</v>
      </c>
      <c r="L364" s="4">
        <f>1+'Port Returns'!O363</f>
        <v>1</v>
      </c>
      <c r="M364" s="4">
        <f>1+'Port Returns'!P363</f>
        <v>0.95710901673422655</v>
      </c>
      <c r="O364" s="50"/>
      <c r="P364" s="2">
        <v>1980</v>
      </c>
      <c r="Q364" s="4">
        <f>1+'Port Returns'!R363</f>
        <v>0.97310427546839773</v>
      </c>
      <c r="R364" s="4">
        <f>1+'Port Returns'!S363</f>
        <v>0.98277560728308644</v>
      </c>
      <c r="S364" s="4">
        <f>1+'Port Returns'!T363</f>
        <v>0.99398727325008807</v>
      </c>
      <c r="T364" s="4">
        <f>1+'Port Returns'!U363</f>
        <v>0.99463783952166462</v>
      </c>
      <c r="U364" s="4">
        <f>1+'Port Returns'!V363</f>
        <v>0.96822244828793225</v>
      </c>
      <c r="V364" s="4">
        <f>1+'Port Returns'!W363</f>
        <v>0.96373339972361649</v>
      </c>
      <c r="W364" s="4">
        <f>1+'Port Returns'!X363</f>
        <v>0.96822244828793225</v>
      </c>
      <c r="X364" s="4">
        <f>1+'Port Returns'!Y363</f>
        <v>1</v>
      </c>
      <c r="Y364" s="4">
        <f>1+'Port Returns'!Z363</f>
        <v>0.97832743827885815</v>
      </c>
      <c r="Z364" s="4">
        <f>1+'Port Returns'!AA363</f>
        <v>0.97315291853659847</v>
      </c>
    </row>
    <row r="365" spans="1:26" x14ac:dyDescent="0.35">
      <c r="A365" s="2">
        <v>1980</v>
      </c>
      <c r="B365" s="1">
        <v>3</v>
      </c>
      <c r="C365" s="4">
        <f>1+'Port Returns'!F364</f>
        <v>0.92884783033870055</v>
      </c>
      <c r="D365" s="4">
        <f>1+'Port Returns'!G364</f>
        <v>0.92020202659117467</v>
      </c>
      <c r="E365" s="4">
        <f>1+'Port Returns'!H364</f>
        <v>0.90974102285829195</v>
      </c>
      <c r="F365" s="4">
        <f>1+'Port Returns'!I364</f>
        <v>0.90643626272052114</v>
      </c>
      <c r="G365" s="4">
        <f>1+'Port Returns'!J364</f>
        <v>0.93189911293842331</v>
      </c>
      <c r="H365" s="4">
        <f>1+'Port Returns'!K364</f>
        <v>0.93949553106351835</v>
      </c>
      <c r="I365" s="4">
        <f>1+'Port Returns'!L364</f>
        <v>0.93189911293842331</v>
      </c>
      <c r="J365" s="4">
        <f>1+'Port Returns'!M364</f>
        <v>1</v>
      </c>
      <c r="K365" s="4">
        <f>1+'Port Returns'!N364</f>
        <v>0.92462768513108551</v>
      </c>
      <c r="L365" s="4">
        <f>1+'Port Returns'!O364</f>
        <v>1</v>
      </c>
      <c r="M365" s="4">
        <f>1+'Port Returns'!P364</f>
        <v>0.9265268143071117</v>
      </c>
      <c r="O365" s="50"/>
      <c r="P365" s="2">
        <v>1980</v>
      </c>
      <c r="Q365" s="4">
        <f>1+'Port Returns'!R364</f>
        <v>0.94739206470222836</v>
      </c>
      <c r="R365" s="4">
        <f>1+'Port Returns'!S364</f>
        <v>0.93069014436083397</v>
      </c>
      <c r="S365" s="4">
        <f>1+'Port Returns'!T364</f>
        <v>0.91958265610616219</v>
      </c>
      <c r="T365" s="4">
        <f>1+'Port Returns'!U364</f>
        <v>0.91555192087698756</v>
      </c>
      <c r="U365" s="4">
        <f>1+'Port Returns'!V364</f>
        <v>0.94334300744882194</v>
      </c>
      <c r="V365" s="4">
        <f>1+'Port Returns'!W364</f>
        <v>0.95185415173026844</v>
      </c>
      <c r="W365" s="4">
        <f>1+'Port Returns'!X364</f>
        <v>0.94334300744882194</v>
      </c>
      <c r="X365" s="4">
        <f>1+'Port Returns'!Y364</f>
        <v>1</v>
      </c>
      <c r="Y365" s="4">
        <f>1+'Port Returns'!Z364</f>
        <v>0.93493029528314897</v>
      </c>
      <c r="Z365" s="4">
        <f>1+'Port Returns'!AA364</f>
        <v>0.93826794655163448</v>
      </c>
    </row>
    <row r="366" spans="1:26" x14ac:dyDescent="0.35">
      <c r="A366" s="2">
        <v>1980</v>
      </c>
      <c r="B366" s="1">
        <v>4</v>
      </c>
      <c r="C366" s="4">
        <f>1+'Port Returns'!F365</f>
        <v>1.1178169667798974</v>
      </c>
      <c r="D366" s="4">
        <f>1+'Port Returns'!G365</f>
        <v>1.0979937581081853</v>
      </c>
      <c r="E366" s="4">
        <f>1+'Port Returns'!H365</f>
        <v>1.0888331855218889</v>
      </c>
      <c r="F366" s="4">
        <f>1+'Port Returns'!I365</f>
        <v>1.083157472512611</v>
      </c>
      <c r="G366" s="4">
        <f>1+'Port Returns'!J365</f>
        <v>1.1106228358762937</v>
      </c>
      <c r="H366" s="4">
        <f>1+'Port Returns'!K365</f>
        <v>1.1176548710797305</v>
      </c>
      <c r="I366" s="4">
        <f>1+'Port Returns'!L365</f>
        <v>1.1106228358762937</v>
      </c>
      <c r="J366" s="4">
        <f>1+'Port Returns'!M365</f>
        <v>1</v>
      </c>
      <c r="K366" s="4">
        <f>1+'Port Returns'!N365</f>
        <v>1.100728889373364</v>
      </c>
      <c r="L366" s="4">
        <f>1+'Port Returns'!O365</f>
        <v>1</v>
      </c>
      <c r="M366" s="4">
        <f>1+'Port Returns'!P365</f>
        <v>1.1057123364987027</v>
      </c>
      <c r="O366" s="50"/>
      <c r="P366" s="2">
        <v>1980</v>
      </c>
      <c r="Q366" s="4">
        <f>1+'Port Returns'!R365</f>
        <v>1.1232672000981281</v>
      </c>
      <c r="R366" s="4">
        <f>1+'Port Returns'!S365</f>
        <v>1.1058401511962861</v>
      </c>
      <c r="S366" s="4">
        <f>1+'Port Returns'!T365</f>
        <v>1.0970776945785512</v>
      </c>
      <c r="T366" s="4">
        <f>1+'Port Returns'!U365</f>
        <v>1.0918116223150343</v>
      </c>
      <c r="U366" s="4">
        <f>1+'Port Returns'!V365</f>
        <v>1.118192071775979</v>
      </c>
      <c r="V366" s="4">
        <f>1+'Port Returns'!W365</f>
        <v>1.1249040499576568</v>
      </c>
      <c r="W366" s="4">
        <f>1+'Port Returns'!X365</f>
        <v>1.118192071775979</v>
      </c>
      <c r="X366" s="4">
        <f>1+'Port Returns'!Y365</f>
        <v>1</v>
      </c>
      <c r="Y366" s="4">
        <f>1+'Port Returns'!Z365</f>
        <v>1.1077299184115614</v>
      </c>
      <c r="Z366" s="4">
        <f>1+'Port Returns'!AA365</f>
        <v>1.1134152999456925</v>
      </c>
    </row>
    <row r="367" spans="1:26" x14ac:dyDescent="0.35">
      <c r="A367" s="2">
        <v>1980</v>
      </c>
      <c r="B367" s="1">
        <v>5</v>
      </c>
      <c r="C367" s="4">
        <f>1+'Port Returns'!F366</f>
        <v>1.0240714269622524</v>
      </c>
      <c r="D367" s="4">
        <f>1+'Port Returns'!G366</f>
        <v>1.020005608668721</v>
      </c>
      <c r="E367" s="4">
        <f>1+'Port Returns'!H366</f>
        <v>1.0182792223468096</v>
      </c>
      <c r="F367" s="4">
        <f>1+'Port Returns'!I366</f>
        <v>1.0205612707646161</v>
      </c>
      <c r="G367" s="4">
        <f>1+'Port Returns'!J366</f>
        <v>1.0226539960717538</v>
      </c>
      <c r="H367" s="4">
        <f>1+'Port Returns'!K366</f>
        <v>1.0232202337035274</v>
      </c>
      <c r="I367" s="4">
        <f>1+'Port Returns'!L366</f>
        <v>1.0226539960717538</v>
      </c>
      <c r="J367" s="4">
        <f>1+'Port Returns'!M366</f>
        <v>1</v>
      </c>
      <c r="K367" s="4">
        <f>1+'Port Returns'!N366</f>
        <v>1.0220086898602139</v>
      </c>
      <c r="L367" s="4">
        <f>1+'Port Returns'!O366</f>
        <v>1</v>
      </c>
      <c r="M367" s="4">
        <f>1+'Port Returns'!P366</f>
        <v>1.0232770679568723</v>
      </c>
      <c r="O367" s="50"/>
      <c r="P367" s="2">
        <v>1980</v>
      </c>
      <c r="Q367" s="4">
        <f>1+'Port Returns'!R366</f>
        <v>1.0408303860410737</v>
      </c>
      <c r="R367" s="4">
        <f>1+'Port Returns'!S366</f>
        <v>1.0380611240928654</v>
      </c>
      <c r="S367" s="4">
        <f>1+'Port Returns'!T366</f>
        <v>1.0338008937060652</v>
      </c>
      <c r="T367" s="4">
        <f>1+'Port Returns'!U366</f>
        <v>1.0350981024263399</v>
      </c>
      <c r="U367" s="4">
        <f>1+'Port Returns'!V366</f>
        <v>1.0439478855682827</v>
      </c>
      <c r="V367" s="4">
        <f>1+'Port Returns'!W366</f>
        <v>1.0446468900830113</v>
      </c>
      <c r="W367" s="4">
        <f>1+'Port Returns'!X366</f>
        <v>1.0439478855682827</v>
      </c>
      <c r="X367" s="4">
        <f>1+'Port Returns'!Y366</f>
        <v>1</v>
      </c>
      <c r="Y367" s="4">
        <f>1+'Port Returns'!Z366</f>
        <v>1.0409088126338533</v>
      </c>
      <c r="Z367" s="4">
        <f>1+'Port Returns'!AA366</f>
        <v>1.0437068454615219</v>
      </c>
    </row>
    <row r="368" spans="1:26" x14ac:dyDescent="0.35">
      <c r="A368" s="2">
        <v>1980</v>
      </c>
      <c r="B368" s="1">
        <v>6</v>
      </c>
      <c r="C368" s="4">
        <f>1+'Port Returns'!F367</f>
        <v>1.0220183207797982</v>
      </c>
      <c r="D368" s="4">
        <f>1+'Port Returns'!G367</f>
        <v>1.0309769694276048</v>
      </c>
      <c r="E368" s="4">
        <f>1+'Port Returns'!H367</f>
        <v>1.0309391067442544</v>
      </c>
      <c r="F368" s="4">
        <f>1+'Port Returns'!I367</f>
        <v>1.0294292411618275</v>
      </c>
      <c r="G368" s="4">
        <f>1+'Port Returns'!J367</f>
        <v>1.0266739839063017</v>
      </c>
      <c r="H368" s="4">
        <f>1+'Port Returns'!K367</f>
        <v>1.026658160385663</v>
      </c>
      <c r="I368" s="4">
        <f>1+'Port Returns'!L367</f>
        <v>1.0266739839063017</v>
      </c>
      <c r="J368" s="4">
        <f>1+'Port Returns'!M367</f>
        <v>1</v>
      </c>
      <c r="K368" s="4">
        <f>1+'Port Returns'!N367</f>
        <v>1.0290467126586853</v>
      </c>
      <c r="L368" s="4">
        <f>1+'Port Returns'!O367</f>
        <v>1</v>
      </c>
      <c r="M368" s="4">
        <f>1+'Port Returns'!P367</f>
        <v>1.0243149115602321</v>
      </c>
      <c r="O368" s="50"/>
      <c r="P368" s="2">
        <v>1980</v>
      </c>
      <c r="Q368" s="4">
        <f>1+'Port Returns'!R367</f>
        <v>1.0376879220532118</v>
      </c>
      <c r="R368" s="4">
        <f>1+'Port Returns'!S367</f>
        <v>1.0384832428001063</v>
      </c>
      <c r="S368" s="4">
        <f>1+'Port Returns'!T367</f>
        <v>1.0378609591521402</v>
      </c>
      <c r="T368" s="4">
        <f>1+'Port Returns'!U367</f>
        <v>1.0358884985211883</v>
      </c>
      <c r="U368" s="4">
        <f>1+'Port Returns'!V367</f>
        <v>1.035067452233295</v>
      </c>
      <c r="V368" s="4">
        <f>1+'Port Returns'!W367</f>
        <v>1.0359625223652351</v>
      </c>
      <c r="W368" s="4">
        <f>1+'Port Returns'!X367</f>
        <v>1.035067452233295</v>
      </c>
      <c r="X368" s="4">
        <f>1+'Port Returns'!Y367</f>
        <v>1</v>
      </c>
      <c r="Y368" s="4">
        <f>1+'Port Returns'!Z367</f>
        <v>1.0366577303805498</v>
      </c>
      <c r="Z368" s="4">
        <f>1+'Port Returns'!AA367</f>
        <v>1.0332457069531478</v>
      </c>
    </row>
    <row r="369" spans="1:26" x14ac:dyDescent="0.35">
      <c r="A369" s="2">
        <v>1980</v>
      </c>
      <c r="B369" s="1">
        <v>7</v>
      </c>
      <c r="C369" s="4">
        <f>1+'Port Returns'!F368</f>
        <v>0.97251280745657531</v>
      </c>
      <c r="D369" s="4">
        <f>1+'Port Returns'!G368</f>
        <v>0.9786136856269797</v>
      </c>
      <c r="E369" s="4">
        <f>1+'Port Returns'!H368</f>
        <v>0.95651208369530394</v>
      </c>
      <c r="F369" s="4">
        <f>1+'Port Returns'!I368</f>
        <v>0.95759208358029158</v>
      </c>
      <c r="G369" s="4">
        <f>1+'Port Returns'!J368</f>
        <v>0.97492131428133577</v>
      </c>
      <c r="H369" s="4">
        <f>1+'Port Returns'!K368</f>
        <v>0.97244692481915918</v>
      </c>
      <c r="I369" s="4">
        <f>1+'Port Returns'!L368</f>
        <v>0.97492131428133577</v>
      </c>
      <c r="J369" s="4">
        <f>1+'Port Returns'!M368</f>
        <v>1</v>
      </c>
      <c r="K369" s="4">
        <f>1+'Port Returns'!N368</f>
        <v>0.978474776260985</v>
      </c>
      <c r="L369" s="4">
        <f>1+'Port Returns'!O368</f>
        <v>1</v>
      </c>
      <c r="M369" s="4">
        <f>1+'Port Returns'!P368</f>
        <v>0.97647613123555443</v>
      </c>
      <c r="O369" s="50"/>
      <c r="P369" s="2">
        <v>1980</v>
      </c>
      <c r="Q369" s="4">
        <f>1+'Port Returns'!R368</f>
        <v>0.97642197167866041</v>
      </c>
      <c r="R369" s="4">
        <f>1+'Port Returns'!S368</f>
        <v>0.98499473758361011</v>
      </c>
      <c r="S369" s="4">
        <f>1+'Port Returns'!T368</f>
        <v>0.95651208369530394</v>
      </c>
      <c r="T369" s="4">
        <f>1+'Port Returns'!U368</f>
        <v>0.95759208358029158</v>
      </c>
      <c r="U369" s="4">
        <f>1+'Port Returns'!V368</f>
        <v>0.98115346390069358</v>
      </c>
      <c r="V369" s="4">
        <f>1+'Port Returns'!W368</f>
        <v>0.97878763130464752</v>
      </c>
      <c r="W369" s="4">
        <f>1+'Port Returns'!X368</f>
        <v>0.98115346390069358</v>
      </c>
      <c r="X369" s="4">
        <f>1+'Port Returns'!Y368</f>
        <v>1</v>
      </c>
      <c r="Y369" s="4">
        <f>1+'Port Returns'!Z368</f>
        <v>0.98595392104021273</v>
      </c>
      <c r="Z369" s="4">
        <f>1+'Port Returns'!AA368</f>
        <v>0.98235214613736777</v>
      </c>
    </row>
    <row r="370" spans="1:26" x14ac:dyDescent="0.35">
      <c r="A370" s="2">
        <v>1980</v>
      </c>
      <c r="B370" s="1">
        <v>8</v>
      </c>
      <c r="C370" s="4">
        <f>1+'Port Returns'!F369</f>
        <v>0.97097636604432114</v>
      </c>
      <c r="D370" s="4">
        <f>1+'Port Returns'!G369</f>
        <v>0.97647562959076994</v>
      </c>
      <c r="E370" s="4">
        <f>1+'Port Returns'!H369</f>
        <v>0.95320561863631037</v>
      </c>
      <c r="F370" s="4">
        <f>1+'Port Returns'!I369</f>
        <v>0.94960741615687183</v>
      </c>
      <c r="G370" s="4">
        <f>1+'Port Returns'!J369</f>
        <v>0.96371589707961192</v>
      </c>
      <c r="H370" s="4">
        <f>1+'Port Returns'!K369</f>
        <v>0.96388747386928053</v>
      </c>
      <c r="I370" s="4">
        <f>1+'Port Returns'!L369</f>
        <v>0.96371589707961192</v>
      </c>
      <c r="J370" s="4">
        <f>1+'Port Returns'!M369</f>
        <v>1</v>
      </c>
      <c r="K370" s="4">
        <f>1+'Port Returns'!N369</f>
        <v>0.97848679290838292</v>
      </c>
      <c r="L370" s="4">
        <f>1+'Port Returns'!O369</f>
        <v>1</v>
      </c>
      <c r="M370" s="4">
        <f>1+'Port Returns'!P369</f>
        <v>0.96756672111329933</v>
      </c>
      <c r="O370" s="50"/>
      <c r="P370" s="2">
        <v>1980</v>
      </c>
      <c r="Q370" s="4">
        <f>1+'Port Returns'!R369</f>
        <v>0.98144970750432925</v>
      </c>
      <c r="R370" s="4">
        <f>1+'Port Returns'!S369</f>
        <v>0.98765610559617301</v>
      </c>
      <c r="S370" s="4">
        <f>1+'Port Returns'!T369</f>
        <v>0.97844032901352673</v>
      </c>
      <c r="T370" s="4">
        <f>1+'Port Returns'!U369</f>
        <v>0.97568587579593502</v>
      </c>
      <c r="U370" s="4">
        <f>1+'Port Returns'!V369</f>
        <v>0.97792925382913809</v>
      </c>
      <c r="V370" s="4">
        <f>1+'Port Returns'!W369</f>
        <v>0.97754813829359088</v>
      </c>
      <c r="W370" s="4">
        <f>1+'Port Returns'!X369</f>
        <v>0.97792925382913809</v>
      </c>
      <c r="X370" s="4">
        <f>1+'Port Returns'!Y369</f>
        <v>1</v>
      </c>
      <c r="Y370" s="4">
        <f>1+'Port Returns'!Z369</f>
        <v>0.98877828946963175</v>
      </c>
      <c r="Z370" s="4">
        <f>1+'Port Returns'!AA369</f>
        <v>0.9812397834363441</v>
      </c>
    </row>
    <row r="371" spans="1:26" x14ac:dyDescent="0.35">
      <c r="A371" s="2">
        <v>1980</v>
      </c>
      <c r="B371" s="1">
        <v>9</v>
      </c>
      <c r="C371" s="4">
        <f>1+'Port Returns'!F370</f>
        <v>0.94542250746048362</v>
      </c>
      <c r="D371" s="4">
        <f>1+'Port Returns'!G370</f>
        <v>0.95904000375192666</v>
      </c>
      <c r="E371" s="4">
        <f>1+'Port Returns'!H370</f>
        <v>0.98709435693305103</v>
      </c>
      <c r="F371" s="4">
        <f>1+'Port Returns'!I370</f>
        <v>0.98663342488119132</v>
      </c>
      <c r="G371" s="4">
        <f>1+'Port Returns'!J370</f>
        <v>0.95394717951375185</v>
      </c>
      <c r="H371" s="4">
        <f>1+'Port Returns'!K370</f>
        <v>0.95213706901313011</v>
      </c>
      <c r="I371" s="4">
        <f>1+'Port Returns'!L370</f>
        <v>0.95394717951375185</v>
      </c>
      <c r="J371" s="4">
        <f>1+'Port Returns'!M370</f>
        <v>1</v>
      </c>
      <c r="K371" s="4">
        <f>1+'Port Returns'!N370</f>
        <v>0.96026401545786966</v>
      </c>
      <c r="L371" s="4">
        <f>1+'Port Returns'!O370</f>
        <v>1</v>
      </c>
      <c r="M371" s="4">
        <f>1+'Port Returns'!P370</f>
        <v>0.95636984908409739</v>
      </c>
      <c r="O371" s="50"/>
      <c r="P371" s="2">
        <v>1980</v>
      </c>
      <c r="Q371" s="4">
        <f>1+'Port Returns'!R370</f>
        <v>0.97049894848494034</v>
      </c>
      <c r="R371" s="4">
        <f>1+'Port Returns'!S370</f>
        <v>0.97604662344701643</v>
      </c>
      <c r="S371" s="4">
        <f>1+'Port Returns'!T370</f>
        <v>1.0024068072019499</v>
      </c>
      <c r="T371" s="4">
        <f>1+'Port Returns'!U370</f>
        <v>1.0016180329987334</v>
      </c>
      <c r="U371" s="4">
        <f>1+'Port Returns'!V370</f>
        <v>0.97265023599787337</v>
      </c>
      <c r="V371" s="4">
        <f>1+'Port Returns'!W370</f>
        <v>0.97204166120613933</v>
      </c>
      <c r="W371" s="4">
        <f>1+'Port Returns'!X370</f>
        <v>0.97265023599787337</v>
      </c>
      <c r="X371" s="4">
        <f>1+'Port Returns'!Y370</f>
        <v>1</v>
      </c>
      <c r="Y371" s="4">
        <f>1+'Port Returns'!Z370</f>
        <v>0.9766520413906542</v>
      </c>
      <c r="Z371" s="4">
        <f>1+'Port Returns'!AA370</f>
        <v>0.9743482971953461</v>
      </c>
    </row>
    <row r="372" spans="1:26" x14ac:dyDescent="0.35">
      <c r="A372" s="2">
        <v>1980</v>
      </c>
      <c r="B372" s="1">
        <v>10</v>
      </c>
      <c r="C372" s="4">
        <f>1+'Port Returns'!F371</f>
        <v>1.0108950533624055</v>
      </c>
      <c r="D372" s="4">
        <f>1+'Port Returns'!G371</f>
        <v>1.02161458816786</v>
      </c>
      <c r="E372" s="4">
        <f>1+'Port Returns'!H371</f>
        <v>1.0842537979994409</v>
      </c>
      <c r="F372" s="4">
        <f>1+'Port Returns'!I371</f>
        <v>1.0830414314593275</v>
      </c>
      <c r="G372" s="4">
        <f>1+'Port Returns'!J371</f>
        <v>1.0099550216607471</v>
      </c>
      <c r="H372" s="4">
        <f>1+'Port Returns'!K371</f>
        <v>1.0032132861438214</v>
      </c>
      <c r="I372" s="4">
        <f>1+'Port Returns'!L371</f>
        <v>1.0099550216607471</v>
      </c>
      <c r="J372" s="4">
        <f>1+'Port Returns'!M371</f>
        <v>1</v>
      </c>
      <c r="K372" s="4">
        <f>1+'Port Returns'!N371</f>
        <v>1.0206100377338183</v>
      </c>
      <c r="L372" s="4">
        <f>1+'Port Returns'!O371</f>
        <v>1</v>
      </c>
      <c r="M372" s="4">
        <f>1+'Port Returns'!P371</f>
        <v>1.0167518528479247</v>
      </c>
      <c r="O372" s="50"/>
      <c r="P372" s="2">
        <v>1980</v>
      </c>
      <c r="Q372" s="4">
        <f>1+'Port Returns'!R371</f>
        <v>1.0128080346423254</v>
      </c>
      <c r="R372" s="4">
        <f>1+'Port Returns'!S371</f>
        <v>1.0257014334445067</v>
      </c>
      <c r="S372" s="4">
        <f>1+'Port Returns'!T371</f>
        <v>1.0819889289778772</v>
      </c>
      <c r="T372" s="4">
        <f>1+'Port Returns'!U371</f>
        <v>1.0808001285863698</v>
      </c>
      <c r="U372" s="4">
        <f>1+'Port Returns'!V371</f>
        <v>1.0143132722090664</v>
      </c>
      <c r="V372" s="4">
        <f>1+'Port Returns'!W371</f>
        <v>1.007775599717712</v>
      </c>
      <c r="W372" s="4">
        <f>1+'Port Returns'!X371</f>
        <v>1.0143132722090664</v>
      </c>
      <c r="X372" s="4">
        <f>1+'Port Returns'!Y371</f>
        <v>1</v>
      </c>
      <c r="Y372" s="4">
        <f>1+'Port Returns'!Z371</f>
        <v>1.0245661649866153</v>
      </c>
      <c r="Z372" s="4">
        <f>1+'Port Returns'!AA371</f>
        <v>1.0208306006276935</v>
      </c>
    </row>
    <row r="373" spans="1:26" x14ac:dyDescent="0.35">
      <c r="A373" s="2">
        <v>1980</v>
      </c>
      <c r="B373" s="1">
        <v>11</v>
      </c>
      <c r="C373" s="4">
        <f>1+'Port Returns'!F372</f>
        <v>0.9995974667375106</v>
      </c>
      <c r="D373" s="4">
        <f>1+'Port Returns'!G372</f>
        <v>1.0215224262750962</v>
      </c>
      <c r="E373" s="4">
        <f>1+'Port Returns'!H372</f>
        <v>1.0966090235928019</v>
      </c>
      <c r="F373" s="4">
        <f>1+'Port Returns'!I372</f>
        <v>1.0909717700299355</v>
      </c>
      <c r="G373" s="4">
        <f>1+'Port Returns'!J372</f>
        <v>0.99621978636737007</v>
      </c>
      <c r="H373" s="4">
        <f>1+'Port Returns'!K372</f>
        <v>0.98652744918478152</v>
      </c>
      <c r="I373" s="4">
        <f>1+'Port Returns'!L372</f>
        <v>0.99621978636737007</v>
      </c>
      <c r="J373" s="4">
        <f>1+'Port Returns'!M372</f>
        <v>1</v>
      </c>
      <c r="K373" s="4">
        <f>1+'Port Returns'!N372</f>
        <v>1.0183381641852447</v>
      </c>
      <c r="L373" s="4">
        <f>1+'Port Returns'!O372</f>
        <v>1</v>
      </c>
      <c r="M373" s="4">
        <f>1+'Port Returns'!P372</f>
        <v>1.0111438836504882</v>
      </c>
      <c r="O373" s="50"/>
      <c r="P373" s="2">
        <v>1980</v>
      </c>
      <c r="Q373" s="4">
        <f>1+'Port Returns'!R372</f>
        <v>1.0180770408976227</v>
      </c>
      <c r="R373" s="4">
        <f>1+'Port Returns'!S372</f>
        <v>1.0412788619057434</v>
      </c>
      <c r="S373" s="4">
        <f>1+'Port Returns'!T372</f>
        <v>1.1149065231211677</v>
      </c>
      <c r="T373" s="4">
        <f>1+'Port Returns'!U372</f>
        <v>1.110120267392799</v>
      </c>
      <c r="U373" s="4">
        <f>1+'Port Returns'!V372</f>
        <v>1.0182017229685922</v>
      </c>
      <c r="V373" s="4">
        <f>1+'Port Returns'!W372</f>
        <v>1.0099850203016716</v>
      </c>
      <c r="W373" s="4">
        <f>1+'Port Returns'!X372</f>
        <v>1.0182017229685922</v>
      </c>
      <c r="X373" s="4">
        <f>1+'Port Returns'!Y372</f>
        <v>1</v>
      </c>
      <c r="Y373" s="4">
        <f>1+'Port Returns'!Z372</f>
        <v>1.0381515069657572</v>
      </c>
      <c r="Z373" s="4">
        <f>1+'Port Returns'!AA372</f>
        <v>1.0318980782235425</v>
      </c>
    </row>
    <row r="374" spans="1:26" x14ac:dyDescent="0.35">
      <c r="A374" s="2">
        <v>1980</v>
      </c>
      <c r="B374" s="1">
        <v>12</v>
      </c>
      <c r="C374" s="4">
        <f>1+'Port Returns'!F373</f>
        <v>0.98715927598535824</v>
      </c>
      <c r="D374" s="4">
        <f>1+'Port Returns'!G373</f>
        <v>0.98670756888725486</v>
      </c>
      <c r="E374" s="4">
        <f>1+'Port Returns'!H373</f>
        <v>0.93653079899642822</v>
      </c>
      <c r="F374" s="4">
        <f>1+'Port Returns'!I373</f>
        <v>0.93831634428416988</v>
      </c>
      <c r="G374" s="4">
        <f>1+'Port Returns'!J373</f>
        <v>0.99715124658018384</v>
      </c>
      <c r="H374" s="4">
        <f>1+'Port Returns'!K373</f>
        <v>1.0018858313071006</v>
      </c>
      <c r="I374" s="4">
        <f>1+'Port Returns'!L373</f>
        <v>0.99715124658018384</v>
      </c>
      <c r="J374" s="4">
        <f>1+'Port Returns'!M373</f>
        <v>1</v>
      </c>
      <c r="K374" s="4">
        <f>1+'Port Returns'!N373</f>
        <v>0.99209233494302829</v>
      </c>
      <c r="L374" s="4">
        <f>1+'Port Returns'!O373</f>
        <v>1</v>
      </c>
      <c r="M374" s="4">
        <f>1+'Port Returns'!P373</f>
        <v>0.99103694566404588</v>
      </c>
      <c r="O374" s="50"/>
      <c r="P374" s="2">
        <v>1980</v>
      </c>
      <c r="Q374" s="4">
        <f>1+'Port Returns'!R373</f>
        <v>1.0109054673240143</v>
      </c>
      <c r="R374" s="4">
        <f>1+'Port Returns'!S373</f>
        <v>0.99823400069391699</v>
      </c>
      <c r="S374" s="4">
        <f>1+'Port Returns'!T373</f>
        <v>0.952616151663783</v>
      </c>
      <c r="T374" s="4">
        <f>1+'Port Returns'!U373</f>
        <v>0.95430441369271868</v>
      </c>
      <c r="U374" s="4">
        <f>1+'Port Returns'!V373</f>
        <v>1.0111054764163743</v>
      </c>
      <c r="V374" s="4">
        <f>1+'Port Returns'!W373</f>
        <v>1.0158749464967778</v>
      </c>
      <c r="W374" s="4">
        <f>1+'Port Returns'!X373</f>
        <v>1.0111054764163743</v>
      </c>
      <c r="X374" s="4">
        <f>1+'Port Returns'!Y373</f>
        <v>1</v>
      </c>
      <c r="Y374" s="4">
        <f>1+'Port Returns'!Z373</f>
        <v>1.0036714204754411</v>
      </c>
      <c r="Z374" s="4">
        <f>1+'Port Returns'!AA373</f>
        <v>1.0042103375686868</v>
      </c>
    </row>
    <row r="375" spans="1:26" x14ac:dyDescent="0.35">
      <c r="A375" s="2">
        <v>1981</v>
      </c>
      <c r="B375" s="1">
        <v>1</v>
      </c>
      <c r="C375" s="4">
        <f>1+'Port Returns'!F374</f>
        <v>1.0037307022961066</v>
      </c>
      <c r="D375" s="4">
        <f>1+'Port Returns'!G374</f>
        <v>0.99348803620610238</v>
      </c>
      <c r="E375" s="4">
        <f>1+'Port Returns'!H374</f>
        <v>1.0125995658947495</v>
      </c>
      <c r="F375" s="4">
        <f>1+'Port Returns'!I374</f>
        <v>1.0127804990081417</v>
      </c>
      <c r="G375" s="4">
        <f>1+'Port Returns'!J374</f>
        <v>1.0006323555490024</v>
      </c>
      <c r="H375" s="4">
        <f>1+'Port Returns'!K374</f>
        <v>1.0037339909883998</v>
      </c>
      <c r="I375" s="4">
        <f>1+'Port Returns'!L374</f>
        <v>1.0006323555490024</v>
      </c>
      <c r="J375" s="4">
        <f>1+'Port Returns'!M374</f>
        <v>1</v>
      </c>
      <c r="K375" s="4">
        <f>1+'Port Returns'!N374</f>
        <v>0.9896785071135582</v>
      </c>
      <c r="L375" s="4">
        <f>1+'Port Returns'!O374</f>
        <v>1</v>
      </c>
      <c r="M375" s="4">
        <f>1+'Port Returns'!P374</f>
        <v>0.99731852375985075</v>
      </c>
      <c r="O375" s="50"/>
      <c r="P375" s="2">
        <v>1981</v>
      </c>
      <c r="Q375" s="4">
        <f>1+'Port Returns'!R374</f>
        <v>1.0088402165397707</v>
      </c>
      <c r="R375" s="4">
        <f>1+'Port Returns'!S374</f>
        <v>1.0018851264095063</v>
      </c>
      <c r="S375" s="4">
        <f>1+'Port Returns'!T374</f>
        <v>1.0128949338417024</v>
      </c>
      <c r="T375" s="4">
        <f>1+'Port Returns'!U374</f>
        <v>1.0130822030384448</v>
      </c>
      <c r="U375" s="4">
        <f>1+'Port Returns'!V374</f>
        <v>1.0102309009965307</v>
      </c>
      <c r="V375" s="4">
        <f>1+'Port Returns'!W374</f>
        <v>1.0140731958586024</v>
      </c>
      <c r="W375" s="4">
        <f>1+'Port Returns'!X374</f>
        <v>1.0102309009965307</v>
      </c>
      <c r="X375" s="4">
        <f>1+'Port Returns'!Y374</f>
        <v>1</v>
      </c>
      <c r="Y375" s="4">
        <f>1+'Port Returns'!Z374</f>
        <v>0.99741163298995228</v>
      </c>
      <c r="Z375" s="4">
        <f>1+'Port Returns'!AA374</f>
        <v>1.0059757972253769</v>
      </c>
    </row>
    <row r="376" spans="1:26" x14ac:dyDescent="0.35">
      <c r="A376" s="2">
        <v>1981</v>
      </c>
      <c r="B376" s="1">
        <v>2</v>
      </c>
      <c r="C376" s="4">
        <f>1+'Port Returns'!F375</f>
        <v>0.94928965615816208</v>
      </c>
      <c r="D376" s="4">
        <f>1+'Port Returns'!G375</f>
        <v>0.9391321608601737</v>
      </c>
      <c r="E376" s="4">
        <f>1+'Port Returns'!H375</f>
        <v>0.91204108198482037</v>
      </c>
      <c r="F376" s="4">
        <f>1+'Port Returns'!I375</f>
        <v>0.91104490200820409</v>
      </c>
      <c r="G376" s="4">
        <f>1+'Port Returns'!J375</f>
        <v>0.93962621607350183</v>
      </c>
      <c r="H376" s="4">
        <f>1+'Port Returns'!K375</f>
        <v>0.9445241290300862</v>
      </c>
      <c r="I376" s="4">
        <f>1+'Port Returns'!L375</f>
        <v>0.93962621607350183</v>
      </c>
      <c r="J376" s="4">
        <f>1+'Port Returns'!M375</f>
        <v>1</v>
      </c>
      <c r="K376" s="4">
        <f>1+'Port Returns'!N375</f>
        <v>0.94061425879556793</v>
      </c>
      <c r="L376" s="4">
        <f>1+'Port Returns'!O375</f>
        <v>1</v>
      </c>
      <c r="M376" s="4">
        <f>1+'Port Returns'!P375</f>
        <v>0.93839869234077133</v>
      </c>
      <c r="O376" s="50"/>
      <c r="P376" s="2">
        <v>1981</v>
      </c>
      <c r="Q376" s="4">
        <f>1+'Port Returns'!R375</f>
        <v>0.96385208249317011</v>
      </c>
      <c r="R376" s="4">
        <f>1+'Port Returns'!S375</f>
        <v>0.95667959571953209</v>
      </c>
      <c r="S376" s="4">
        <f>1+'Port Returns'!T375</f>
        <v>0.9348081973255169</v>
      </c>
      <c r="T376" s="4">
        <f>1+'Port Returns'!U375</f>
        <v>0.93458330406890355</v>
      </c>
      <c r="U376" s="4">
        <f>1+'Port Returns'!V375</f>
        <v>0.95976011740038114</v>
      </c>
      <c r="V376" s="4">
        <f>1+'Port Returns'!W375</f>
        <v>0.96477576050645708</v>
      </c>
      <c r="W376" s="4">
        <f>1+'Port Returns'!X375</f>
        <v>0.95976011740038114</v>
      </c>
      <c r="X376" s="4">
        <f>1+'Port Returns'!Y375</f>
        <v>1</v>
      </c>
      <c r="Y376" s="4">
        <f>1+'Port Returns'!Z375</f>
        <v>0.95775816733147934</v>
      </c>
      <c r="Z376" s="4">
        <f>1+'Port Returns'!AA375</f>
        <v>0.95757277134592445</v>
      </c>
    </row>
    <row r="377" spans="1:26" x14ac:dyDescent="0.35">
      <c r="A377" s="2">
        <v>1981</v>
      </c>
      <c r="B377" s="1">
        <v>3</v>
      </c>
      <c r="C377" s="4">
        <f>1+'Port Returns'!F376</f>
        <v>1.0313505950127941</v>
      </c>
      <c r="D377" s="4">
        <f>1+'Port Returns'!G376</f>
        <v>1.0279172123184317</v>
      </c>
      <c r="E377" s="4">
        <f>1+'Port Returns'!H376</f>
        <v>1.0419797269217479</v>
      </c>
      <c r="F377" s="4">
        <f>1+'Port Returns'!I376</f>
        <v>1.0418152919324646</v>
      </c>
      <c r="G377" s="4">
        <f>1+'Port Returns'!J376</f>
        <v>1.0306507410749288</v>
      </c>
      <c r="H377" s="4">
        <f>1+'Port Returns'!K376</f>
        <v>1.0313028736261522</v>
      </c>
      <c r="I377" s="4">
        <f>1+'Port Returns'!L376</f>
        <v>1.0306507410749288</v>
      </c>
      <c r="J377" s="4">
        <f>1+'Port Returns'!M376</f>
        <v>1</v>
      </c>
      <c r="K377" s="4">
        <f>1+'Port Returns'!N376</f>
        <v>1.0327691051754697</v>
      </c>
      <c r="L377" s="4">
        <f>1+'Port Returns'!O376</f>
        <v>1</v>
      </c>
      <c r="M377" s="4">
        <f>1+'Port Returns'!P376</f>
        <v>1.0290235071273908</v>
      </c>
      <c r="O377" s="50"/>
      <c r="P377" s="2">
        <v>1981</v>
      </c>
      <c r="Q377" s="4">
        <f>1+'Port Returns'!R376</f>
        <v>1.0614525191624722</v>
      </c>
      <c r="R377" s="4">
        <f>1+'Port Returns'!S376</f>
        <v>1.0435448951925173</v>
      </c>
      <c r="S377" s="4">
        <f>1+'Port Returns'!T376</f>
        <v>1.0574552543213753</v>
      </c>
      <c r="T377" s="4">
        <f>1+'Port Returns'!U376</f>
        <v>1.0570175080808455</v>
      </c>
      <c r="U377" s="4">
        <f>1+'Port Returns'!V376</f>
        <v>1.0480908965664435</v>
      </c>
      <c r="V377" s="4">
        <f>1+'Port Returns'!W376</f>
        <v>1.0498764074410321</v>
      </c>
      <c r="W377" s="4">
        <f>1+'Port Returns'!X376</f>
        <v>1.0480908965664435</v>
      </c>
      <c r="X377" s="4">
        <f>1+'Port Returns'!Y376</f>
        <v>1</v>
      </c>
      <c r="Y377" s="4">
        <f>1+'Port Returns'!Z376</f>
        <v>1.0487012840633767</v>
      </c>
      <c r="Z377" s="4">
        <f>1+'Port Returns'!AA376</f>
        <v>1.0455614427891546</v>
      </c>
    </row>
    <row r="378" spans="1:26" x14ac:dyDescent="0.35">
      <c r="A378" s="2">
        <v>1981</v>
      </c>
      <c r="B378" s="1">
        <v>4</v>
      </c>
      <c r="C378" s="4">
        <f>1+'Port Returns'!F377</f>
        <v>0.97827441625903522</v>
      </c>
      <c r="D378" s="4">
        <f>1+'Port Returns'!G377</f>
        <v>0.96868383769441191</v>
      </c>
      <c r="E378" s="4">
        <f>1+'Port Returns'!H377</f>
        <v>0.9338925903522719</v>
      </c>
      <c r="F378" s="4">
        <f>1+'Port Returns'!I377</f>
        <v>0.93483238911789657</v>
      </c>
      <c r="G378" s="4">
        <f>1+'Port Returns'!J377</f>
        <v>0.97021122470555876</v>
      </c>
      <c r="H378" s="4">
        <f>1+'Port Returns'!K377</f>
        <v>0.97059036231738882</v>
      </c>
      <c r="I378" s="4">
        <f>1+'Port Returns'!L377</f>
        <v>0.97021122470555876</v>
      </c>
      <c r="J378" s="4">
        <f>1+'Port Returns'!M377</f>
        <v>1</v>
      </c>
      <c r="K378" s="4">
        <f>1+'Port Returns'!N377</f>
        <v>0.97413117768681712</v>
      </c>
      <c r="L378" s="4">
        <f>1+'Port Returns'!O377</f>
        <v>1</v>
      </c>
      <c r="M378" s="4">
        <f>1+'Port Returns'!P377</f>
        <v>0.96843191526893735</v>
      </c>
      <c r="O378" s="50"/>
      <c r="P378" s="2">
        <v>1981</v>
      </c>
      <c r="Q378" s="4">
        <f>1+'Port Returns'!R377</f>
        <v>0.9827898759067315</v>
      </c>
      <c r="R378" s="4">
        <f>1+'Port Returns'!S377</f>
        <v>0.97717970749347971</v>
      </c>
      <c r="S378" s="4">
        <f>1+'Port Returns'!T377</f>
        <v>0.93759500618775471</v>
      </c>
      <c r="T378" s="4">
        <f>1+'Port Returns'!U377</f>
        <v>0.93855759692879637</v>
      </c>
      <c r="U378" s="4">
        <f>1+'Port Returns'!V377</f>
        <v>0.97964208159456401</v>
      </c>
      <c r="V378" s="4">
        <f>1+'Port Returns'!W377</f>
        <v>0.98068657164391682</v>
      </c>
      <c r="W378" s="4">
        <f>1+'Port Returns'!X377</f>
        <v>0.97964208159456401</v>
      </c>
      <c r="X378" s="4">
        <f>1+'Port Returns'!Y377</f>
        <v>1</v>
      </c>
      <c r="Y378" s="4">
        <f>1+'Port Returns'!Z377</f>
        <v>0.98177111201310663</v>
      </c>
      <c r="Z378" s="4">
        <f>1+'Port Returns'!AA377</f>
        <v>0.97719572421690115</v>
      </c>
    </row>
    <row r="379" spans="1:26" x14ac:dyDescent="0.35">
      <c r="A379" s="2">
        <v>1981</v>
      </c>
      <c r="B379" s="1">
        <v>5</v>
      </c>
      <c r="C379" s="4">
        <f>1+'Port Returns'!F378</f>
        <v>1.0176869706226177</v>
      </c>
      <c r="D379" s="4">
        <f>1+'Port Returns'!G378</f>
        <v>1.0237665915005809</v>
      </c>
      <c r="E379" s="4">
        <f>1+'Port Returns'!H378</f>
        <v>1.0313451473241155</v>
      </c>
      <c r="F379" s="4">
        <f>1+'Port Returns'!I378</f>
        <v>1.0310385846195866</v>
      </c>
      <c r="G379" s="4">
        <f>1+'Port Returns'!J378</f>
        <v>1.0227575777833557</v>
      </c>
      <c r="H379" s="4">
        <f>1+'Port Returns'!K378</f>
        <v>1.0233990685011647</v>
      </c>
      <c r="I379" s="4">
        <f>1+'Port Returns'!L378</f>
        <v>1.0227575777833557</v>
      </c>
      <c r="J379" s="4">
        <f>1+'Port Returns'!M378</f>
        <v>1</v>
      </c>
      <c r="K379" s="4">
        <f>1+'Port Returns'!N378</f>
        <v>1.0216901363715982</v>
      </c>
      <c r="L379" s="4">
        <f>1+'Port Returns'!O378</f>
        <v>1</v>
      </c>
      <c r="M379" s="4">
        <f>1+'Port Returns'!P378</f>
        <v>1.0226998461947636</v>
      </c>
      <c r="O379" s="50"/>
      <c r="P379" s="2">
        <v>1981</v>
      </c>
      <c r="Q379" s="4">
        <f>1+'Port Returns'!R378</f>
        <v>1.0320393056883299</v>
      </c>
      <c r="R379" s="4">
        <f>1+'Port Returns'!S378</f>
        <v>1.042216690418871</v>
      </c>
      <c r="S379" s="4">
        <f>1+'Port Returns'!T378</f>
        <v>1.0543987232710617</v>
      </c>
      <c r="T379" s="4">
        <f>1+'Port Returns'!U378</f>
        <v>1.0549802299640709</v>
      </c>
      <c r="U379" s="4">
        <f>1+'Port Returns'!V378</f>
        <v>1.0437337203192552</v>
      </c>
      <c r="V379" s="4">
        <f>1+'Port Returns'!W378</f>
        <v>1.04450489827705</v>
      </c>
      <c r="W379" s="4">
        <f>1+'Port Returns'!X378</f>
        <v>1.0437337203192552</v>
      </c>
      <c r="X379" s="4">
        <f>1+'Port Returns'!Y378</f>
        <v>1</v>
      </c>
      <c r="Y379" s="4">
        <f>1+'Port Returns'!Z378</f>
        <v>1.0395535433926058</v>
      </c>
      <c r="Z379" s="4">
        <f>1+'Port Returns'!AA378</f>
        <v>1.042804796921402</v>
      </c>
    </row>
    <row r="380" spans="1:26" x14ac:dyDescent="0.35">
      <c r="A380" s="2">
        <v>1981</v>
      </c>
      <c r="B380" s="1">
        <v>6</v>
      </c>
      <c r="C380" s="4">
        <f>1+'Port Returns'!F379</f>
        <v>1.0197242724907367</v>
      </c>
      <c r="D380" s="4">
        <f>1+'Port Returns'!G379</f>
        <v>1.0120272919697539</v>
      </c>
      <c r="E380" s="4">
        <f>1+'Port Returns'!H379</f>
        <v>0.97800911981748739</v>
      </c>
      <c r="F380" s="4">
        <f>1+'Port Returns'!I379</f>
        <v>0.97919476010613271</v>
      </c>
      <c r="G380" s="4">
        <f>1+'Port Returns'!J379</f>
        <v>1.0218011583401176</v>
      </c>
      <c r="H380" s="4">
        <f>1+'Port Returns'!K379</f>
        <v>1.0261398871868215</v>
      </c>
      <c r="I380" s="4">
        <f>1+'Port Returns'!L379</f>
        <v>1.0218011583401176</v>
      </c>
      <c r="J380" s="4">
        <f>1+'Port Returns'!M379</f>
        <v>1</v>
      </c>
      <c r="K380" s="4">
        <f>1+'Port Returns'!N379</f>
        <v>1.0128655624671885</v>
      </c>
      <c r="L380" s="4">
        <f>1+'Port Returns'!O379</f>
        <v>1</v>
      </c>
      <c r="M380" s="4">
        <f>1+'Port Returns'!P379</f>
        <v>1.0154498696362291</v>
      </c>
      <c r="O380" s="50"/>
      <c r="P380" s="2">
        <v>1981</v>
      </c>
      <c r="Q380" s="4">
        <f>1+'Port Returns'!R379</f>
        <v>1.0521738398741001</v>
      </c>
      <c r="R380" s="4">
        <f>1+'Port Returns'!S379</f>
        <v>1.030655992854409</v>
      </c>
      <c r="S380" s="4">
        <f>1+'Port Returns'!T379</f>
        <v>1.0004422039839498</v>
      </c>
      <c r="T380" s="4">
        <f>1+'Port Returns'!U379</f>
        <v>1.0013793933738104</v>
      </c>
      <c r="U380" s="4">
        <f>1+'Port Returns'!V379</f>
        <v>1.0421021581321579</v>
      </c>
      <c r="V380" s="4">
        <f>1+'Port Returns'!W379</f>
        <v>1.0474945044104045</v>
      </c>
      <c r="W380" s="4">
        <f>1+'Port Returns'!X379</f>
        <v>1.0421021581321579</v>
      </c>
      <c r="X380" s="4">
        <f>1+'Port Returns'!Y379</f>
        <v>1</v>
      </c>
      <c r="Y380" s="4">
        <f>1+'Port Returns'!Z379</f>
        <v>1.031444163665699</v>
      </c>
      <c r="Z380" s="4">
        <f>1+'Port Returns'!AA379</f>
        <v>1.0352798180842107</v>
      </c>
    </row>
    <row r="381" spans="1:26" x14ac:dyDescent="0.35">
      <c r="A381" s="2">
        <v>1981</v>
      </c>
      <c r="B381" s="1">
        <v>7</v>
      </c>
      <c r="C381" s="4">
        <f>1+'Port Returns'!F380</f>
        <v>1.013750579207068</v>
      </c>
      <c r="D381" s="4">
        <f>1+'Port Returns'!G380</f>
        <v>1.0109837121996545</v>
      </c>
      <c r="E381" s="4">
        <f>1+'Port Returns'!H380</f>
        <v>1.0201975916424371</v>
      </c>
      <c r="F381" s="4">
        <f>1+'Port Returns'!I380</f>
        <v>1.0202253975766638</v>
      </c>
      <c r="G381" s="4">
        <f>1+'Port Returns'!J380</f>
        <v>1.0003478523040248</v>
      </c>
      <c r="H381" s="4">
        <f>1+'Port Returns'!K380</f>
        <v>0.99950176471120755</v>
      </c>
      <c r="I381" s="4">
        <f>1+'Port Returns'!L380</f>
        <v>1.0003478523040248</v>
      </c>
      <c r="J381" s="4">
        <f>1+'Port Returns'!M380</f>
        <v>1</v>
      </c>
      <c r="K381" s="4">
        <f>1+'Port Returns'!N380</f>
        <v>1.0104114902091637</v>
      </c>
      <c r="L381" s="4">
        <f>1+'Port Returns'!O380</f>
        <v>1</v>
      </c>
      <c r="M381" s="4">
        <f>1+'Port Returns'!P380</f>
        <v>1.0088386613871421</v>
      </c>
      <c r="O381" s="50"/>
      <c r="P381" s="2">
        <v>1981</v>
      </c>
      <c r="Q381" s="4">
        <f>1+'Port Returns'!R380</f>
        <v>1.0170909081136872</v>
      </c>
      <c r="R381" s="4">
        <f>1+'Port Returns'!S380</f>
        <v>1.0182779952072034</v>
      </c>
      <c r="S381" s="4">
        <f>1+'Port Returns'!T380</f>
        <v>1.0201975916424371</v>
      </c>
      <c r="T381" s="4">
        <f>1+'Port Returns'!U380</f>
        <v>1.0202253975766638</v>
      </c>
      <c r="U381" s="4">
        <f>1+'Port Returns'!V380</f>
        <v>1.00936050912829</v>
      </c>
      <c r="V381" s="4">
        <f>1+'Port Returns'!W380</f>
        <v>1.0088087759418312</v>
      </c>
      <c r="W381" s="4">
        <f>1+'Port Returns'!X380</f>
        <v>1.00936050912829</v>
      </c>
      <c r="X381" s="4">
        <f>1+'Port Returns'!Y380</f>
        <v>1</v>
      </c>
      <c r="Y381" s="4">
        <f>1+'Port Returns'!Z380</f>
        <v>1.0170665623826929</v>
      </c>
      <c r="Z381" s="4">
        <f>1+'Port Returns'!AA380</f>
        <v>1.0161311763282095</v>
      </c>
    </row>
    <row r="382" spans="1:26" x14ac:dyDescent="0.35">
      <c r="A382" s="2">
        <v>1981</v>
      </c>
      <c r="B382" s="1">
        <v>8</v>
      </c>
      <c r="C382" s="4">
        <f>1+'Port Returns'!F381</f>
        <v>1.0008663567931191</v>
      </c>
      <c r="D382" s="4">
        <f>1+'Port Returns'!G381</f>
        <v>0.99119081746422144</v>
      </c>
      <c r="E382" s="4">
        <f>1+'Port Returns'!H381</f>
        <v>0.98448118052819711</v>
      </c>
      <c r="F382" s="4">
        <f>1+'Port Returns'!I381</f>
        <v>0.98344441210792544</v>
      </c>
      <c r="G382" s="4">
        <f>1+'Port Returns'!J381</f>
        <v>0.98878983611110849</v>
      </c>
      <c r="H382" s="4">
        <f>1+'Port Returns'!K381</f>
        <v>0.98919941051320481</v>
      </c>
      <c r="I382" s="4">
        <f>1+'Port Returns'!L381</f>
        <v>0.98878983611110849</v>
      </c>
      <c r="J382" s="4">
        <f>1+'Port Returns'!M381</f>
        <v>1</v>
      </c>
      <c r="K382" s="4">
        <f>1+'Port Returns'!N381</f>
        <v>0.99124662126839735</v>
      </c>
      <c r="L382" s="4">
        <f>1+'Port Returns'!O381</f>
        <v>1</v>
      </c>
      <c r="M382" s="4">
        <f>1+'Port Returns'!P381</f>
        <v>0.98729263930469824</v>
      </c>
      <c r="O382" s="50"/>
      <c r="P382" s="2">
        <v>1981</v>
      </c>
      <c r="Q382" s="4">
        <f>1+'Port Returns'!R381</f>
        <v>1.0145048103370911</v>
      </c>
      <c r="R382" s="4">
        <f>1+'Port Returns'!S381</f>
        <v>1.006429229915287</v>
      </c>
      <c r="S382" s="4">
        <f>1+'Port Returns'!T381</f>
        <v>1.0105686104959759</v>
      </c>
      <c r="T382" s="4">
        <f>1+'Port Returns'!U381</f>
        <v>1.0103805022535906</v>
      </c>
      <c r="U382" s="4">
        <f>1+'Port Returns'!V381</f>
        <v>1.0070000450215442</v>
      </c>
      <c r="V382" s="4">
        <f>1+'Port Returns'!W381</f>
        <v>1.0062653538290138</v>
      </c>
      <c r="W382" s="4">
        <f>1+'Port Returns'!X381</f>
        <v>1.0070000450215442</v>
      </c>
      <c r="X382" s="4">
        <f>1+'Port Returns'!Y381</f>
        <v>1</v>
      </c>
      <c r="Y382" s="4">
        <f>1+'Port Returns'!Z381</f>
        <v>1.008578970080622</v>
      </c>
      <c r="Z382" s="4">
        <f>1+'Port Returns'!AA381</f>
        <v>1.0048438926694734</v>
      </c>
    </row>
    <row r="383" spans="1:26" x14ac:dyDescent="0.35">
      <c r="A383" s="2">
        <v>1981</v>
      </c>
      <c r="B383" s="1">
        <v>9</v>
      </c>
      <c r="C383" s="4">
        <f>1+'Port Returns'!F382</f>
        <v>0.91438184374114639</v>
      </c>
      <c r="D383" s="4">
        <f>1+'Port Returns'!G382</f>
        <v>0.92092276900985592</v>
      </c>
      <c r="E383" s="4">
        <f>1+'Port Returns'!H382</f>
        <v>0.89356623479784247</v>
      </c>
      <c r="F383" s="4">
        <f>1+'Port Returns'!I382</f>
        <v>0.89460379983292904</v>
      </c>
      <c r="G383" s="4">
        <f>1+'Port Returns'!J382</f>
        <v>0.92386231909198968</v>
      </c>
      <c r="H383" s="4">
        <f>1+'Port Returns'!K382</f>
        <v>0.92667896093892799</v>
      </c>
      <c r="I383" s="4">
        <f>1+'Port Returns'!L382</f>
        <v>0.92386231909198968</v>
      </c>
      <c r="J383" s="4">
        <f>1+'Port Returns'!M382</f>
        <v>1</v>
      </c>
      <c r="K383" s="4">
        <f>1+'Port Returns'!N382</f>
        <v>0.92482626654410971</v>
      </c>
      <c r="L383" s="4">
        <f>1+'Port Returns'!O382</f>
        <v>1</v>
      </c>
      <c r="M383" s="4">
        <f>1+'Port Returns'!P382</f>
        <v>0.91891710926638437</v>
      </c>
      <c r="O383" s="50"/>
      <c r="P383" s="2">
        <v>1981</v>
      </c>
      <c r="Q383" s="4">
        <f>1+'Port Returns'!R382</f>
        <v>0.9501755751632408</v>
      </c>
      <c r="R383" s="4">
        <f>1+'Port Returns'!S382</f>
        <v>0.9410884992872468</v>
      </c>
      <c r="S383" s="4">
        <f>1+'Port Returns'!T382</f>
        <v>0.91215584319559639</v>
      </c>
      <c r="T383" s="4">
        <f>1+'Port Returns'!U382</f>
        <v>0.9124149454879904</v>
      </c>
      <c r="U383" s="4">
        <f>1+'Port Returns'!V382</f>
        <v>0.94585183542926798</v>
      </c>
      <c r="V383" s="4">
        <f>1+'Port Returns'!W382</f>
        <v>0.95083875129040674</v>
      </c>
      <c r="W383" s="4">
        <f>1+'Port Returns'!X382</f>
        <v>0.94585183542926798</v>
      </c>
      <c r="X383" s="4">
        <f>1+'Port Returns'!Y382</f>
        <v>1</v>
      </c>
      <c r="Y383" s="4">
        <f>1+'Port Returns'!Z382</f>
        <v>0.94349947025115211</v>
      </c>
      <c r="Z383" s="4">
        <f>1+'Port Returns'!AA382</f>
        <v>0.94122111610833503</v>
      </c>
    </row>
    <row r="384" spans="1:26" x14ac:dyDescent="0.35">
      <c r="A384" s="2">
        <v>1981</v>
      </c>
      <c r="B384" s="1">
        <v>10</v>
      </c>
      <c r="C384" s="4">
        <f>1+'Port Returns'!F383</f>
        <v>1.0557480066983715</v>
      </c>
      <c r="D384" s="4">
        <f>1+'Port Returns'!G383</f>
        <v>1.049207879887726</v>
      </c>
      <c r="E384" s="4">
        <f>1+'Port Returns'!H383</f>
        <v>1.0558806779788508</v>
      </c>
      <c r="F384" s="4">
        <f>1+'Port Returns'!I383</f>
        <v>1.0556932601525231</v>
      </c>
      <c r="G384" s="4">
        <f>1+'Port Returns'!J383</f>
        <v>1.0499575327823618</v>
      </c>
      <c r="H384" s="4">
        <f>1+'Port Returns'!K383</f>
        <v>1.0498174879296769</v>
      </c>
      <c r="I384" s="4">
        <f>1+'Port Returns'!L383</f>
        <v>1.0499575327823618</v>
      </c>
      <c r="J384" s="4">
        <f>1+'Port Returns'!M383</f>
        <v>1</v>
      </c>
      <c r="K384" s="4">
        <f>1+'Port Returns'!N383</f>
        <v>1.0514408672154265</v>
      </c>
      <c r="L384" s="4">
        <f>1+'Port Returns'!O383</f>
        <v>1</v>
      </c>
      <c r="M384" s="4">
        <f>1+'Port Returns'!P383</f>
        <v>1.0500898450162972</v>
      </c>
      <c r="O384" s="50"/>
      <c r="P384" s="2">
        <v>1981</v>
      </c>
      <c r="Q384" s="4">
        <f>1+'Port Returns'!R383</f>
        <v>1.0590528975694582</v>
      </c>
      <c r="R384" s="4">
        <f>1+'Port Returns'!S383</f>
        <v>1.056566536828446</v>
      </c>
      <c r="S384" s="4">
        <f>1+'Port Returns'!T383</f>
        <v>1.0561074934324357</v>
      </c>
      <c r="T384" s="4">
        <f>1+'Port Returns'!U383</f>
        <v>1.0559139481358812</v>
      </c>
      <c r="U384" s="4">
        <f>1+'Port Returns'!V383</f>
        <v>1.0589653619567627</v>
      </c>
      <c r="V384" s="4">
        <f>1+'Port Returns'!W383</f>
        <v>1.0589846844218966</v>
      </c>
      <c r="W384" s="4">
        <f>1+'Port Returns'!X383</f>
        <v>1.0589653619567627</v>
      </c>
      <c r="X384" s="4">
        <f>1+'Port Returns'!Y383</f>
        <v>1</v>
      </c>
      <c r="Y384" s="4">
        <f>1+'Port Returns'!Z383</f>
        <v>1.0581807544473152</v>
      </c>
      <c r="Z384" s="4">
        <f>1+'Port Returns'!AA383</f>
        <v>1.0575231457134522</v>
      </c>
    </row>
    <row r="385" spans="1:26" x14ac:dyDescent="0.35">
      <c r="A385" s="2">
        <v>1981</v>
      </c>
      <c r="B385" s="1">
        <v>11</v>
      </c>
      <c r="C385" s="4">
        <f>1+'Port Returns'!F384</f>
        <v>1.0598127174887659</v>
      </c>
      <c r="D385" s="4">
        <f>1+'Port Returns'!G384</f>
        <v>1.0680267195778792</v>
      </c>
      <c r="E385" s="4">
        <f>1+'Port Returns'!H384</f>
        <v>1.0821106403996386</v>
      </c>
      <c r="F385" s="4">
        <f>1+'Port Returns'!I384</f>
        <v>1.0815836151457812</v>
      </c>
      <c r="G385" s="4">
        <f>1+'Port Returns'!J384</f>
        <v>1.0671218579017636</v>
      </c>
      <c r="H385" s="4">
        <f>1+'Port Returns'!K384</f>
        <v>1.0683762659245351</v>
      </c>
      <c r="I385" s="4">
        <f>1+'Port Returns'!L384</f>
        <v>1.0671218579017636</v>
      </c>
      <c r="J385" s="4">
        <f>1+'Port Returns'!M384</f>
        <v>1</v>
      </c>
      <c r="K385" s="4">
        <f>1+'Port Returns'!N384</f>
        <v>1.0660871591770347</v>
      </c>
      <c r="L385" s="4">
        <f>1+'Port Returns'!O384</f>
        <v>1</v>
      </c>
      <c r="M385" s="4">
        <f>1+'Port Returns'!P384</f>
        <v>1.0681506587208387</v>
      </c>
      <c r="O385" s="50"/>
      <c r="P385" s="2">
        <v>1981</v>
      </c>
      <c r="Q385" s="4">
        <f>1+'Port Returns'!R384</f>
        <v>1.0764768062219827</v>
      </c>
      <c r="R385" s="4">
        <f>1+'Port Returns'!S384</f>
        <v>1.0895877825232401</v>
      </c>
      <c r="S385" s="4">
        <f>1+'Port Returns'!T384</f>
        <v>1.1092391506087589</v>
      </c>
      <c r="T385" s="4">
        <f>1+'Port Returns'!U384</f>
        <v>1.1096188262119626</v>
      </c>
      <c r="U385" s="4">
        <f>1+'Port Returns'!V384</f>
        <v>1.0909405223768978</v>
      </c>
      <c r="V385" s="4">
        <f>1+'Port Returns'!W384</f>
        <v>1.0920046698008297</v>
      </c>
      <c r="W385" s="4">
        <f>1+'Port Returns'!X384</f>
        <v>1.0909405223768978</v>
      </c>
      <c r="X385" s="4">
        <f>1+'Port Returns'!Y384</f>
        <v>1</v>
      </c>
      <c r="Y385" s="4">
        <f>1+'Port Returns'!Z384</f>
        <v>1.0887449061089072</v>
      </c>
      <c r="Z385" s="4">
        <f>1+'Port Returns'!AA384</f>
        <v>1.0913541054453648</v>
      </c>
    </row>
    <row r="386" spans="1:26" x14ac:dyDescent="0.35">
      <c r="A386" s="2">
        <v>1981</v>
      </c>
      <c r="B386" s="1">
        <v>12</v>
      </c>
      <c r="C386" s="4">
        <f>1+'Port Returns'!F385</f>
        <v>0.91198156595177471</v>
      </c>
      <c r="D386" s="4">
        <f>1+'Port Returns'!G385</f>
        <v>0.95117443326231255</v>
      </c>
      <c r="E386" s="4">
        <f>1+'Port Returns'!H385</f>
        <v>0.92333534162967101</v>
      </c>
      <c r="F386" s="4">
        <f>1+'Port Returns'!I385</f>
        <v>0.92511583094452665</v>
      </c>
      <c r="G386" s="4">
        <f>1+'Port Returns'!J385</f>
        <v>0.94027263336169264</v>
      </c>
      <c r="H386" s="4">
        <f>1+'Port Returns'!K385</f>
        <v>0.94304864979869463</v>
      </c>
      <c r="I386" s="4">
        <f>1+'Port Returns'!L385</f>
        <v>0.94027263336169264</v>
      </c>
      <c r="J386" s="4">
        <f>1+'Port Returns'!M385</f>
        <v>1</v>
      </c>
      <c r="K386" s="4">
        <f>1+'Port Returns'!N385</f>
        <v>0.95101336287552818</v>
      </c>
      <c r="L386" s="4">
        <f>1+'Port Returns'!O385</f>
        <v>1</v>
      </c>
      <c r="M386" s="4">
        <f>1+'Port Returns'!P385</f>
        <v>0.93985260435108109</v>
      </c>
      <c r="O386" s="50"/>
      <c r="P386" s="2">
        <v>1981</v>
      </c>
      <c r="Q386" s="4">
        <f>1+'Port Returns'!R385</f>
        <v>0.93933138692398177</v>
      </c>
      <c r="R386" s="4">
        <f>1+'Port Returns'!S385</f>
        <v>0.9622730535670283</v>
      </c>
      <c r="S386" s="4">
        <f>1+'Port Returns'!T385</f>
        <v>0.93878354685810605</v>
      </c>
      <c r="T386" s="4">
        <f>1+'Port Returns'!U385</f>
        <v>0.93982176093820768</v>
      </c>
      <c r="U386" s="4">
        <f>1+'Port Returns'!V385</f>
        <v>0.95413724077900586</v>
      </c>
      <c r="V386" s="4">
        <f>1+'Port Returns'!W385</f>
        <v>0.95755534308426138</v>
      </c>
      <c r="W386" s="4">
        <f>1+'Port Returns'!X385</f>
        <v>0.95413724077900586</v>
      </c>
      <c r="X386" s="4">
        <f>1+'Port Returns'!Y385</f>
        <v>1</v>
      </c>
      <c r="Y386" s="4">
        <f>1+'Port Returns'!Z385</f>
        <v>0.96154989228466892</v>
      </c>
      <c r="Z386" s="4">
        <f>1+'Port Returns'!AA385</f>
        <v>0.95371826122028935</v>
      </c>
    </row>
    <row r="387" spans="1:26" x14ac:dyDescent="0.35">
      <c r="A387" s="2">
        <v>1982</v>
      </c>
      <c r="B387" s="1">
        <v>1</v>
      </c>
      <c r="C387" s="4">
        <f>1+'Port Returns'!F386</f>
        <v>1.0084612304568228</v>
      </c>
      <c r="D387" s="4">
        <f>1+'Port Returns'!G386</f>
        <v>0.99308212701375131</v>
      </c>
      <c r="E387" s="4">
        <f>1+'Port Returns'!H386</f>
        <v>0.96855744312527325</v>
      </c>
      <c r="F387" s="4">
        <f>1+'Port Returns'!I386</f>
        <v>0.96934543497261572</v>
      </c>
      <c r="G387" s="4">
        <f>1+'Port Returns'!J386</f>
        <v>0.99951379707921173</v>
      </c>
      <c r="H387" s="4">
        <f>1+'Port Returns'!K386</f>
        <v>0.9996245568506934</v>
      </c>
      <c r="I387" s="4">
        <f>1+'Port Returns'!L386</f>
        <v>0.99951379707921173</v>
      </c>
      <c r="J387" s="4">
        <f>1+'Port Returns'!M386</f>
        <v>1</v>
      </c>
      <c r="K387" s="4">
        <f>1+'Port Returns'!N386</f>
        <v>0.99710350777738233</v>
      </c>
      <c r="L387" s="4">
        <f>1+'Port Returns'!O386</f>
        <v>1</v>
      </c>
      <c r="M387" s="4">
        <f>1+'Port Returns'!P386</f>
        <v>0.99722627075107617</v>
      </c>
      <c r="O387" s="50"/>
      <c r="P387" s="2">
        <v>1982</v>
      </c>
      <c r="Q387" s="4">
        <f>1+'Port Returns'!R386</f>
        <v>1.011811717892819</v>
      </c>
      <c r="R387" s="4">
        <f>1+'Port Returns'!S386</f>
        <v>0.99923222347020924</v>
      </c>
      <c r="S387" s="4">
        <f>1+'Port Returns'!T386</f>
        <v>0.97206575231296044</v>
      </c>
      <c r="T387" s="4">
        <f>1+'Port Returns'!U386</f>
        <v>0.97285910393198616</v>
      </c>
      <c r="U387" s="4">
        <f>1+'Port Returns'!V386</f>
        <v>1.0057741132616616</v>
      </c>
      <c r="V387" s="4">
        <f>1+'Port Returns'!W386</f>
        <v>1.005667881343973</v>
      </c>
      <c r="W387" s="4">
        <f>1+'Port Returns'!X386</f>
        <v>1.0057741132616616</v>
      </c>
      <c r="X387" s="4">
        <f>1+'Port Returns'!Y386</f>
        <v>1</v>
      </c>
      <c r="Y387" s="4">
        <f>1+'Port Returns'!Z386</f>
        <v>1.0028881397827338</v>
      </c>
      <c r="Z387" s="4">
        <f>1+'Port Returns'!AA386</f>
        <v>1.0032712303525047</v>
      </c>
    </row>
    <row r="388" spans="1:26" x14ac:dyDescent="0.35">
      <c r="A388" s="2">
        <v>1982</v>
      </c>
      <c r="B388" s="1">
        <v>2</v>
      </c>
      <c r="C388" s="4">
        <f>1+'Port Returns'!F387</f>
        <v>1.0176031763614817</v>
      </c>
      <c r="D388" s="4">
        <f>1+'Port Returns'!G387</f>
        <v>1.0062928840143737</v>
      </c>
      <c r="E388" s="4">
        <f>1+'Port Returns'!H387</f>
        <v>0.99016360190311303</v>
      </c>
      <c r="F388" s="4">
        <f>1+'Port Returns'!I387</f>
        <v>0.98903609892625144</v>
      </c>
      <c r="G388" s="4">
        <f>1+'Port Returns'!J387</f>
        <v>1.0114592586845552</v>
      </c>
      <c r="H388" s="4">
        <f>1+'Port Returns'!K387</f>
        <v>1.0165717427189047</v>
      </c>
      <c r="I388" s="4">
        <f>1+'Port Returns'!L387</f>
        <v>1.0114592586845552</v>
      </c>
      <c r="J388" s="4">
        <f>1+'Port Returns'!M387</f>
        <v>1</v>
      </c>
      <c r="K388" s="4">
        <f>1+'Port Returns'!N387</f>
        <v>1.0047636443960564</v>
      </c>
      <c r="L388" s="4">
        <f>1+'Port Returns'!O387</f>
        <v>1</v>
      </c>
      <c r="M388" s="4">
        <f>1+'Port Returns'!P387</f>
        <v>1.010228274727164</v>
      </c>
      <c r="O388" s="50"/>
      <c r="P388" s="2">
        <v>1982</v>
      </c>
      <c r="Q388" s="4">
        <f>1+'Port Returns'!R387</f>
        <v>1.0316434682191189</v>
      </c>
      <c r="R388" s="4">
        <f>1+'Port Returns'!S387</f>
        <v>1.0231159569444968</v>
      </c>
      <c r="S388" s="4">
        <f>1+'Port Returns'!T387</f>
        <v>1.0210760470661588</v>
      </c>
      <c r="T388" s="4">
        <f>1+'Port Returns'!U387</f>
        <v>1.0207978806171345</v>
      </c>
      <c r="U388" s="4">
        <f>1+'Port Returns'!V387</f>
        <v>1.0296213352856014</v>
      </c>
      <c r="V388" s="4">
        <f>1+'Port Returns'!W387</f>
        <v>1.0338420490637357</v>
      </c>
      <c r="W388" s="4">
        <f>1+'Port Returns'!X387</f>
        <v>1.0296213352856014</v>
      </c>
      <c r="X388" s="4">
        <f>1+'Port Returns'!Y387</f>
        <v>1</v>
      </c>
      <c r="Y388" s="4">
        <f>1+'Port Returns'!Z387</f>
        <v>1.0209086158913203</v>
      </c>
      <c r="Z388" s="4">
        <f>1+'Port Returns'!AA387</f>
        <v>1.0275541884777595</v>
      </c>
    </row>
    <row r="389" spans="1:26" x14ac:dyDescent="0.35">
      <c r="A389" s="2">
        <v>1982</v>
      </c>
      <c r="B389" s="1">
        <v>3</v>
      </c>
      <c r="C389" s="4">
        <f>1+'Port Returns'!F388</f>
        <v>0.9984556790455712</v>
      </c>
      <c r="D389" s="4">
        <f>1+'Port Returns'!G388</f>
        <v>1.0080084842041159</v>
      </c>
      <c r="E389" s="4">
        <f>1+'Port Returns'!H388</f>
        <v>0.96991241439813469</v>
      </c>
      <c r="F389" s="4">
        <f>1+'Port Returns'!I388</f>
        <v>0.97053253327454581</v>
      </c>
      <c r="G389" s="4">
        <f>1+'Port Returns'!J388</f>
        <v>1.0081077253816331</v>
      </c>
      <c r="H389" s="4">
        <f>1+'Port Returns'!K388</f>
        <v>1.0073180377478188</v>
      </c>
      <c r="I389" s="4">
        <f>1+'Port Returns'!L388</f>
        <v>1.0081077253816331</v>
      </c>
      <c r="J389" s="4">
        <f>1+'Port Returns'!M388</f>
        <v>1</v>
      </c>
      <c r="K389" s="4">
        <f>1+'Port Returns'!N388</f>
        <v>1.0096272472945123</v>
      </c>
      <c r="L389" s="4">
        <f>1+'Port Returns'!O388</f>
        <v>1</v>
      </c>
      <c r="M389" s="4">
        <f>1+'Port Returns'!P388</f>
        <v>1.0050886858642951</v>
      </c>
      <c r="O389" s="50"/>
      <c r="P389" s="2">
        <v>1982</v>
      </c>
      <c r="Q389" s="4">
        <f>1+'Port Returns'!R388</f>
        <v>1.0248113609105394</v>
      </c>
      <c r="R389" s="4">
        <f>1+'Port Returns'!S388</f>
        <v>1.0219988348959297</v>
      </c>
      <c r="S389" s="4">
        <f>1+'Port Returns'!T388</f>
        <v>0.98987048915502662</v>
      </c>
      <c r="T389" s="4">
        <f>1+'Port Returns'!U388</f>
        <v>0.98971959082301397</v>
      </c>
      <c r="U389" s="4">
        <f>1+'Port Returns'!V388</f>
        <v>1.0243138605575424</v>
      </c>
      <c r="V389" s="4">
        <f>1+'Port Returns'!W388</f>
        <v>1.0241242286101409</v>
      </c>
      <c r="W389" s="4">
        <f>1+'Port Returns'!X388</f>
        <v>1.0243138605575424</v>
      </c>
      <c r="X389" s="4">
        <f>1+'Port Returns'!Y388</f>
        <v>1</v>
      </c>
      <c r="Y389" s="4">
        <f>1+'Port Returns'!Z388</f>
        <v>1.024044230870808</v>
      </c>
      <c r="Z389" s="4">
        <f>1+'Port Returns'!AA388</f>
        <v>1.0215817212772003</v>
      </c>
    </row>
    <row r="390" spans="1:26" x14ac:dyDescent="0.35">
      <c r="A390" s="2">
        <v>1982</v>
      </c>
      <c r="B390" s="1">
        <v>4</v>
      </c>
      <c r="C390" s="4">
        <f>1+'Port Returns'!F389</f>
        <v>1.0500894336743074</v>
      </c>
      <c r="D390" s="4">
        <f>1+'Port Returns'!G389</f>
        <v>1.0496363044471682</v>
      </c>
      <c r="E390" s="4">
        <f>1+'Port Returns'!H389</f>
        <v>1.0553677484922495</v>
      </c>
      <c r="F390" s="4">
        <f>1+'Port Returns'!I389</f>
        <v>1.0552084969675015</v>
      </c>
      <c r="G390" s="4">
        <f>1+'Port Returns'!J389</f>
        <v>1.0473733974048485</v>
      </c>
      <c r="H390" s="4">
        <f>1+'Port Returns'!K389</f>
        <v>1.0487149216504466</v>
      </c>
      <c r="I390" s="4">
        <f>1+'Port Returns'!L389</f>
        <v>1.0473733974048485</v>
      </c>
      <c r="J390" s="4">
        <f>1+'Port Returns'!M389</f>
        <v>1</v>
      </c>
      <c r="K390" s="4">
        <f>1+'Port Returns'!N389</f>
        <v>1.049279897566705</v>
      </c>
      <c r="L390" s="4">
        <f>1+'Port Returns'!O389</f>
        <v>1</v>
      </c>
      <c r="M390" s="4">
        <f>1+'Port Returns'!P389</f>
        <v>1.0474739903683434</v>
      </c>
      <c r="O390" s="50"/>
      <c r="P390" s="2">
        <v>1982</v>
      </c>
      <c r="Q390" s="4">
        <f>1+'Port Returns'!R389</f>
        <v>1.0525302592048562</v>
      </c>
      <c r="R390" s="4">
        <f>1+'Port Returns'!S389</f>
        <v>1.0548142148496427</v>
      </c>
      <c r="S390" s="4">
        <f>1+'Port Returns'!T389</f>
        <v>1.0538414333352264</v>
      </c>
      <c r="T390" s="4">
        <f>1+'Port Returns'!U389</f>
        <v>1.0536854173890422</v>
      </c>
      <c r="U390" s="4">
        <f>1+'Port Returns'!V389</f>
        <v>1.0528063936960397</v>
      </c>
      <c r="V390" s="4">
        <f>1+'Port Returns'!W389</f>
        <v>1.0540223375183202</v>
      </c>
      <c r="W390" s="4">
        <f>1+'Port Returns'!X389</f>
        <v>1.0528063936960397</v>
      </c>
      <c r="X390" s="4">
        <f>1+'Port Returns'!Y389</f>
        <v>1</v>
      </c>
      <c r="Y390" s="4">
        <f>1+'Port Returns'!Z389</f>
        <v>1.0542047235229632</v>
      </c>
      <c r="Z390" s="4">
        <f>1+'Port Returns'!AA389</f>
        <v>1.0525248204723143</v>
      </c>
    </row>
    <row r="391" spans="1:26" x14ac:dyDescent="0.35">
      <c r="A391" s="2">
        <v>1982</v>
      </c>
      <c r="B391" s="1">
        <v>5</v>
      </c>
      <c r="C391" s="4">
        <f>1+'Port Returns'!F390</f>
        <v>0.98474855913726878</v>
      </c>
      <c r="D391" s="4">
        <f>1+'Port Returns'!G390</f>
        <v>0.97787621985955864</v>
      </c>
      <c r="E391" s="4">
        <f>1+'Port Returns'!H390</f>
        <v>0.95616638364370954</v>
      </c>
      <c r="F391" s="4">
        <f>1+'Port Returns'!I390</f>
        <v>0.95532627966697758</v>
      </c>
      <c r="G391" s="4">
        <f>1+'Port Returns'!J390</f>
        <v>0.97886901784164371</v>
      </c>
      <c r="H391" s="4">
        <f>1+'Port Returns'!K390</f>
        <v>0.98136001314260735</v>
      </c>
      <c r="I391" s="4">
        <f>1+'Port Returns'!L390</f>
        <v>0.97886901784164371</v>
      </c>
      <c r="J391" s="4">
        <f>1+'Port Returns'!M390</f>
        <v>1</v>
      </c>
      <c r="K391" s="4">
        <f>1+'Port Returns'!N390</f>
        <v>0.97811849414606145</v>
      </c>
      <c r="L391" s="4">
        <f>1+'Port Returns'!O390</f>
        <v>1</v>
      </c>
      <c r="M391" s="4">
        <f>1+'Port Returns'!P390</f>
        <v>0.97786118676634404</v>
      </c>
      <c r="O391" s="50"/>
      <c r="P391" s="2">
        <v>1982</v>
      </c>
      <c r="Q391" s="4">
        <f>1+'Port Returns'!R390</f>
        <v>1.0032200347236297</v>
      </c>
      <c r="R391" s="4">
        <f>1+'Port Returns'!S390</f>
        <v>0.99823463103387822</v>
      </c>
      <c r="S391" s="4">
        <f>1+'Port Returns'!T390</f>
        <v>0.9877055014959536</v>
      </c>
      <c r="T391" s="4">
        <f>1+'Port Returns'!U390</f>
        <v>0.98770442515285317</v>
      </c>
      <c r="U391" s="4">
        <f>1+'Port Returns'!V390</f>
        <v>1.0008098615010563</v>
      </c>
      <c r="V391" s="4">
        <f>1+'Port Returns'!W390</f>
        <v>1.002891436012576</v>
      </c>
      <c r="W391" s="4">
        <f>1+'Port Returns'!X390</f>
        <v>1.0008098615010563</v>
      </c>
      <c r="X391" s="4">
        <f>1+'Port Returns'!Y390</f>
        <v>1</v>
      </c>
      <c r="Y391" s="4">
        <f>1+'Port Returns'!Z390</f>
        <v>0.99826213968597655</v>
      </c>
      <c r="Z391" s="4">
        <f>1+'Port Returns'!AA390</f>
        <v>0.99960959815785477</v>
      </c>
    </row>
    <row r="392" spans="1:26" x14ac:dyDescent="0.35">
      <c r="A392" s="2">
        <v>1982</v>
      </c>
      <c r="B392" s="1">
        <v>6</v>
      </c>
      <c r="C392" s="4">
        <f>1+'Port Returns'!F391</f>
        <v>0.96379063239761098</v>
      </c>
      <c r="D392" s="4">
        <f>1+'Port Returns'!G391</f>
        <v>0.97427691548430384</v>
      </c>
      <c r="E392" s="4">
        <f>1+'Port Returns'!H391</f>
        <v>0.91866163621740049</v>
      </c>
      <c r="F392" s="4">
        <f>1+'Port Returns'!I391</f>
        <v>0.91932988731617471</v>
      </c>
      <c r="G392" s="4">
        <f>1+'Port Returns'!J391</f>
        <v>0.97062023883921988</v>
      </c>
      <c r="H392" s="4">
        <f>1+'Port Returns'!K391</f>
        <v>0.96957478371577965</v>
      </c>
      <c r="I392" s="4">
        <f>1+'Port Returns'!L391</f>
        <v>0.97062023883921988</v>
      </c>
      <c r="J392" s="4">
        <f>1+'Port Returns'!M391</f>
        <v>1</v>
      </c>
      <c r="K392" s="4">
        <f>1+'Port Returns'!N391</f>
        <v>0.97801949041919511</v>
      </c>
      <c r="L392" s="4">
        <f>1+'Port Returns'!O391</f>
        <v>1</v>
      </c>
      <c r="M392" s="4">
        <f>1+'Port Returns'!P391</f>
        <v>0.97040238897122788</v>
      </c>
      <c r="O392" s="50"/>
      <c r="P392" s="2">
        <v>1982</v>
      </c>
      <c r="Q392" s="4">
        <f>1+'Port Returns'!R391</f>
        <v>0.98444596504010284</v>
      </c>
      <c r="R392" s="4">
        <f>1+'Port Returns'!S391</f>
        <v>0.98371888796221885</v>
      </c>
      <c r="S392" s="4">
        <f>1+'Port Returns'!T391</f>
        <v>0.93999971820823425</v>
      </c>
      <c r="T392" s="4">
        <f>1+'Port Returns'!U391</f>
        <v>0.93988624458645842</v>
      </c>
      <c r="U392" s="4">
        <f>1+'Port Returns'!V391</f>
        <v>0.98139417887116143</v>
      </c>
      <c r="V392" s="4">
        <f>1+'Port Returns'!W391</f>
        <v>0.98071290604107553</v>
      </c>
      <c r="W392" s="4">
        <f>1+'Port Returns'!X391</f>
        <v>0.98139417887116143</v>
      </c>
      <c r="X392" s="4">
        <f>1+'Port Returns'!Y391</f>
        <v>1</v>
      </c>
      <c r="Y392" s="4">
        <f>1+'Port Returns'!Z391</f>
        <v>0.98720493906137696</v>
      </c>
      <c r="Z392" s="4">
        <f>1+'Port Returns'!AA391</f>
        <v>0.98137428541095928</v>
      </c>
    </row>
    <row r="393" spans="1:26" x14ac:dyDescent="0.35">
      <c r="A393" s="2">
        <v>1982</v>
      </c>
      <c r="B393" s="1">
        <v>7</v>
      </c>
      <c r="C393" s="4">
        <f>1+'Port Returns'!F392</f>
        <v>0.97320249662561686</v>
      </c>
      <c r="D393" s="4">
        <f>1+'Port Returns'!G392</f>
        <v>0.96715716512991945</v>
      </c>
      <c r="E393" s="4">
        <f>1+'Port Returns'!H392</f>
        <v>0.92852960922428984</v>
      </c>
      <c r="F393" s="4">
        <f>1+'Port Returns'!I392</f>
        <v>0.93591026928087218</v>
      </c>
      <c r="G393" s="4">
        <f>1+'Port Returns'!J392</f>
        <v>0.97200462357211281</v>
      </c>
      <c r="H393" s="4">
        <f>1+'Port Returns'!K392</f>
        <v>0.97323687475867193</v>
      </c>
      <c r="I393" s="4">
        <f>1+'Port Returns'!L392</f>
        <v>0.97200462357211281</v>
      </c>
      <c r="J393" s="4">
        <f>1+'Port Returns'!M392</f>
        <v>1</v>
      </c>
      <c r="K393" s="4">
        <f>1+'Port Returns'!N392</f>
        <v>0.96324255753030752</v>
      </c>
      <c r="L393" s="4">
        <f>1+'Port Returns'!O392</f>
        <v>1</v>
      </c>
      <c r="M393" s="4">
        <f>1+'Port Returns'!P392</f>
        <v>0.96420759527462574</v>
      </c>
      <c r="O393" s="50"/>
      <c r="P393" s="2">
        <v>1982</v>
      </c>
      <c r="Q393" s="4">
        <f>1+'Port Returns'!R392</f>
        <v>0.97555595088444136</v>
      </c>
      <c r="R393" s="4">
        <f>1+'Port Returns'!S392</f>
        <v>0.97266095823238141</v>
      </c>
      <c r="S393" s="4">
        <f>1+'Port Returns'!T392</f>
        <v>0.92852960922428984</v>
      </c>
      <c r="T393" s="4">
        <f>1+'Port Returns'!U392</f>
        <v>0.93591026928087218</v>
      </c>
      <c r="U393" s="4">
        <f>1+'Port Returns'!V392</f>
        <v>0.97770340843286274</v>
      </c>
      <c r="V393" s="4">
        <f>1+'Port Returns'!W392</f>
        <v>0.97929542517195645</v>
      </c>
      <c r="W393" s="4">
        <f>1+'Port Returns'!X392</f>
        <v>0.97770340843286274</v>
      </c>
      <c r="X393" s="4">
        <f>1+'Port Returns'!Y392</f>
        <v>1</v>
      </c>
      <c r="Y393" s="4">
        <f>1+'Port Returns'!Z392</f>
        <v>0.96853234301625668</v>
      </c>
      <c r="Z393" s="4">
        <f>1+'Port Returns'!AA392</f>
        <v>0.96923485243468244</v>
      </c>
    </row>
    <row r="394" spans="1:26" x14ac:dyDescent="0.35">
      <c r="A394" s="2">
        <v>1982</v>
      </c>
      <c r="B394" s="1">
        <v>8</v>
      </c>
      <c r="C394" s="4">
        <f>1+'Port Returns'!F393</f>
        <v>1.1367127603378304</v>
      </c>
      <c r="D394" s="4">
        <f>1+'Port Returns'!G393</f>
        <v>1.1326307316024946</v>
      </c>
      <c r="E394" s="4">
        <f>1+'Port Returns'!H393</f>
        <v>1.1647012950816518</v>
      </c>
      <c r="F394" s="4">
        <f>1+'Port Returns'!I393</f>
        <v>1.1648837116369439</v>
      </c>
      <c r="G394" s="4">
        <f>1+'Port Returns'!J393</f>
        <v>1.1392189414530975</v>
      </c>
      <c r="H394" s="4">
        <f>1+'Port Returns'!K393</f>
        <v>1.1432613590578082</v>
      </c>
      <c r="I394" s="4">
        <f>1+'Port Returns'!L393</f>
        <v>1.1392189414530975</v>
      </c>
      <c r="J394" s="4">
        <f>1+'Port Returns'!M393</f>
        <v>1</v>
      </c>
      <c r="K394" s="4">
        <f>1+'Port Returns'!N393</f>
        <v>1.125197470540261</v>
      </c>
      <c r="L394" s="4">
        <f>1+'Port Returns'!O393</f>
        <v>1</v>
      </c>
      <c r="M394" s="4">
        <f>1+'Port Returns'!P393</f>
        <v>1.131956862409996</v>
      </c>
      <c r="O394" s="50"/>
      <c r="P394" s="2">
        <v>1982</v>
      </c>
      <c r="Q394" s="4">
        <f>1+'Port Returns'!R393</f>
        <v>1.1537341976510724</v>
      </c>
      <c r="R394" s="4">
        <f>1+'Port Returns'!S393</f>
        <v>1.1523518756344853</v>
      </c>
      <c r="S394" s="4">
        <f>1+'Port Returns'!T393</f>
        <v>1.1973678319153924</v>
      </c>
      <c r="T394" s="4">
        <f>1+'Port Returns'!U393</f>
        <v>1.1990882756729078</v>
      </c>
      <c r="U394" s="4">
        <f>1+'Port Returns'!V393</f>
        <v>1.1616613014245225</v>
      </c>
      <c r="V394" s="4">
        <f>1+'Port Returns'!W393</f>
        <v>1.164071716567318</v>
      </c>
      <c r="W394" s="4">
        <f>1+'Port Returns'!X393</f>
        <v>1.1616613014245225</v>
      </c>
      <c r="X394" s="4">
        <f>1+'Port Returns'!Y393</f>
        <v>1</v>
      </c>
      <c r="Y394" s="4">
        <f>1+'Port Returns'!Z393</f>
        <v>1.1442962714046012</v>
      </c>
      <c r="Z394" s="4">
        <f>1+'Port Returns'!AA393</f>
        <v>1.1536191585450453</v>
      </c>
    </row>
    <row r="395" spans="1:26" x14ac:dyDescent="0.35">
      <c r="A395" s="2">
        <v>1982</v>
      </c>
      <c r="B395" s="1">
        <v>9</v>
      </c>
      <c r="C395" s="4">
        <f>1+'Port Returns'!F394</f>
        <v>0.98688836171966876</v>
      </c>
      <c r="D395" s="4">
        <f>1+'Port Returns'!G394</f>
        <v>1.0004516478904892</v>
      </c>
      <c r="E395" s="4">
        <f>1+'Port Returns'!H394</f>
        <v>0.99436587121205322</v>
      </c>
      <c r="F395" s="4">
        <f>1+'Port Returns'!I394</f>
        <v>0.993011913204918</v>
      </c>
      <c r="G395" s="4">
        <f>1+'Port Returns'!J394</f>
        <v>0.99592230562980633</v>
      </c>
      <c r="H395" s="4">
        <f>1+'Port Returns'!K394</f>
        <v>0.9952189608908768</v>
      </c>
      <c r="I395" s="4">
        <f>1+'Port Returns'!L394</f>
        <v>0.99592230562980633</v>
      </c>
      <c r="J395" s="4">
        <f>1+'Port Returns'!M394</f>
        <v>1</v>
      </c>
      <c r="K395" s="4">
        <f>1+'Port Returns'!N394</f>
        <v>1.0031096931526184</v>
      </c>
      <c r="L395" s="4">
        <f>1+'Port Returns'!O394</f>
        <v>1</v>
      </c>
      <c r="M395" s="4">
        <f>1+'Port Returns'!P394</f>
        <v>0.99630203181041732</v>
      </c>
      <c r="O395" s="50"/>
      <c r="P395" s="2">
        <v>1982</v>
      </c>
      <c r="Q395" s="4">
        <f>1+'Port Returns'!R394</f>
        <v>1.0103794314727725</v>
      </c>
      <c r="R395" s="4">
        <f>1+'Port Returns'!S394</f>
        <v>1.0107229227488679</v>
      </c>
      <c r="S395" s="4">
        <f>1+'Port Returns'!T394</f>
        <v>1.0111764395664358</v>
      </c>
      <c r="T395" s="4">
        <f>1+'Port Returns'!U394</f>
        <v>1.0101094064560758</v>
      </c>
      <c r="U395" s="4">
        <f>1+'Port Returns'!V394</f>
        <v>1.0063170110198181</v>
      </c>
      <c r="V395" s="4">
        <f>1+'Port Returns'!W394</f>
        <v>1.0069809452271892</v>
      </c>
      <c r="W395" s="4">
        <f>1+'Port Returns'!X394</f>
        <v>1.0063170110198181</v>
      </c>
      <c r="X395" s="4">
        <f>1+'Port Returns'!Y394</f>
        <v>1</v>
      </c>
      <c r="Y395" s="4">
        <f>1+'Port Returns'!Z394</f>
        <v>1.0129401536317764</v>
      </c>
      <c r="Z395" s="4">
        <f>1+'Port Returns'!AA394</f>
        <v>1.0066061546730327</v>
      </c>
    </row>
    <row r="396" spans="1:26" x14ac:dyDescent="0.35">
      <c r="A396" s="2">
        <v>1982</v>
      </c>
      <c r="B396" s="1">
        <v>10</v>
      </c>
      <c r="C396" s="4">
        <f>1+'Port Returns'!F395</f>
        <v>1.0290835022738989</v>
      </c>
      <c r="D396" s="4">
        <f>1+'Port Returns'!G395</f>
        <v>1.0354262798529505</v>
      </c>
      <c r="E396" s="4">
        <f>1+'Port Returns'!H395</f>
        <v>1.0804196052153141</v>
      </c>
      <c r="F396" s="4">
        <f>1+'Port Returns'!I395</f>
        <v>1.0766102898110887</v>
      </c>
      <c r="G396" s="4">
        <f>1+'Port Returns'!J395</f>
        <v>1.0360776485934444</v>
      </c>
      <c r="H396" s="4">
        <f>1+'Port Returns'!K395</f>
        <v>1.033691529101513</v>
      </c>
      <c r="I396" s="4">
        <f>1+'Port Returns'!L395</f>
        <v>1.0360776485934444</v>
      </c>
      <c r="J396" s="4">
        <f>1+'Port Returns'!M395</f>
        <v>1</v>
      </c>
      <c r="K396" s="4">
        <f>1+'Port Returns'!N395</f>
        <v>1.0402034494670724</v>
      </c>
      <c r="L396" s="4">
        <f>1+'Port Returns'!O395</f>
        <v>1</v>
      </c>
      <c r="M396" s="4">
        <f>1+'Port Returns'!P395</f>
        <v>1.0491604675732722</v>
      </c>
      <c r="O396" s="50"/>
      <c r="P396" s="2">
        <v>1982</v>
      </c>
      <c r="Q396" s="4">
        <f>1+'Port Returns'!R395</f>
        <v>1.0314316115821756</v>
      </c>
      <c r="R396" s="4">
        <f>1+'Port Returns'!S395</f>
        <v>1.0406634652661924</v>
      </c>
      <c r="S396" s="4">
        <f>1+'Port Returns'!T395</f>
        <v>1.0795692460333846</v>
      </c>
      <c r="T396" s="4">
        <f>1+'Port Returns'!U395</f>
        <v>1.0758220816081816</v>
      </c>
      <c r="U396" s="4">
        <f>1+'Port Returns'!V395</f>
        <v>1.0415041324914858</v>
      </c>
      <c r="V396" s="4">
        <f>1+'Port Returns'!W395</f>
        <v>1.0394431642571316</v>
      </c>
      <c r="W396" s="4">
        <f>1+'Port Returns'!X395</f>
        <v>1.0415041324914858</v>
      </c>
      <c r="X396" s="4">
        <f>1+'Port Returns'!Y395</f>
        <v>1</v>
      </c>
      <c r="Y396" s="4">
        <f>1+'Port Returns'!Z395</f>
        <v>1.0452718605550892</v>
      </c>
      <c r="Z396" s="4">
        <f>1+'Port Returns'!AA395</f>
        <v>1.0538502207222613</v>
      </c>
    </row>
    <row r="397" spans="1:26" x14ac:dyDescent="0.35">
      <c r="A397" s="2">
        <v>1982</v>
      </c>
      <c r="B397" s="1">
        <v>11</v>
      </c>
      <c r="C397" s="4">
        <f>1+'Port Returns'!F396</f>
        <v>0.98421353190918648</v>
      </c>
      <c r="D397" s="4">
        <f>1+'Port Returns'!G396</f>
        <v>0.97537331603595723</v>
      </c>
      <c r="E397" s="4">
        <f>1+'Port Returns'!H396</f>
        <v>0.91638092318804898</v>
      </c>
      <c r="F397" s="4">
        <f>1+'Port Returns'!I396</f>
        <v>0.91697329557155838</v>
      </c>
      <c r="G397" s="4">
        <f>1+'Port Returns'!J396</f>
        <v>0.97091799801697132</v>
      </c>
      <c r="H397" s="4">
        <f>1+'Port Returns'!K396</f>
        <v>0.97753566846957707</v>
      </c>
      <c r="I397" s="4">
        <f>1+'Port Returns'!L396</f>
        <v>0.97091799801697132</v>
      </c>
      <c r="J397" s="4">
        <f>1+'Port Returns'!M396</f>
        <v>1</v>
      </c>
      <c r="K397" s="4">
        <f>1+'Port Returns'!N396</f>
        <v>0.96929917463531901</v>
      </c>
      <c r="L397" s="4">
        <f>1+'Port Returns'!O396</f>
        <v>1</v>
      </c>
      <c r="M397" s="4">
        <f>1+'Port Returns'!P396</f>
        <v>0.96208519860556907</v>
      </c>
      <c r="O397" s="50"/>
      <c r="P397" s="2">
        <v>1982</v>
      </c>
      <c r="Q397" s="4">
        <f>1+'Port Returns'!R396</f>
        <v>0.99835885768866317</v>
      </c>
      <c r="R397" s="4">
        <f>1+'Port Returns'!S396</f>
        <v>0.99165743163327291</v>
      </c>
      <c r="S397" s="4">
        <f>1+'Port Returns'!T396</f>
        <v>0.94470156663158755</v>
      </c>
      <c r="T397" s="4">
        <f>1+'Port Returns'!U396</f>
        <v>0.94679055583573124</v>
      </c>
      <c r="U397" s="4">
        <f>1+'Port Returns'!V396</f>
        <v>0.98952516960470971</v>
      </c>
      <c r="V397" s="4">
        <f>1+'Port Returns'!W396</f>
        <v>0.99475868806817336</v>
      </c>
      <c r="W397" s="4">
        <f>1+'Port Returns'!X396</f>
        <v>0.98952516960470971</v>
      </c>
      <c r="X397" s="4">
        <f>1+'Port Returns'!Y396</f>
        <v>1</v>
      </c>
      <c r="Y397" s="4">
        <f>1+'Port Returns'!Z396</f>
        <v>0.98505912883856173</v>
      </c>
      <c r="Z397" s="4">
        <f>1+'Port Returns'!AA396</f>
        <v>0.97999178338680437</v>
      </c>
    </row>
    <row r="398" spans="1:26" x14ac:dyDescent="0.35">
      <c r="A398" s="2">
        <v>1982</v>
      </c>
      <c r="B398" s="1">
        <v>12</v>
      </c>
      <c r="C398" s="4">
        <f>1+'Port Returns'!F397</f>
        <v>1.0385925740750332</v>
      </c>
      <c r="D398" s="4">
        <f>1+'Port Returns'!G397</f>
        <v>1.0367169594482035</v>
      </c>
      <c r="E398" s="4">
        <f>1+'Port Returns'!H397</f>
        <v>1.0212483327950759</v>
      </c>
      <c r="F398" s="4">
        <f>1+'Port Returns'!I397</f>
        <v>1.0212423317505634</v>
      </c>
      <c r="G398" s="4">
        <f>1+'Port Returns'!J397</f>
        <v>1.0397354136888428</v>
      </c>
      <c r="H398" s="4">
        <f>1+'Port Returns'!K397</f>
        <v>1.04276666031201</v>
      </c>
      <c r="I398" s="4">
        <f>1+'Port Returns'!L397</f>
        <v>1.0397354136888428</v>
      </c>
      <c r="J398" s="4">
        <f>1+'Port Returns'!M397</f>
        <v>1</v>
      </c>
      <c r="K398" s="4">
        <f>1+'Port Returns'!N397</f>
        <v>1.0362306574950937</v>
      </c>
      <c r="L398" s="4">
        <f>1+'Port Returns'!O397</f>
        <v>1</v>
      </c>
      <c r="M398" s="4">
        <f>1+'Port Returns'!P397</f>
        <v>1.0335345598856285</v>
      </c>
      <c r="O398" s="50"/>
      <c r="P398" s="2">
        <v>1982</v>
      </c>
      <c r="Q398" s="4">
        <f>1+'Port Returns'!R397</f>
        <v>1.0640151322179716</v>
      </c>
      <c r="R398" s="4">
        <f>1+'Port Returns'!S397</f>
        <v>1.0489205648420235</v>
      </c>
      <c r="S398" s="4">
        <f>1+'Port Returns'!T397</f>
        <v>1.0390776566034801</v>
      </c>
      <c r="T398" s="4">
        <f>1+'Port Returns'!U397</f>
        <v>1.0393475505485974</v>
      </c>
      <c r="U398" s="4">
        <f>1+'Port Returns'!V397</f>
        <v>1.0521113376776179</v>
      </c>
      <c r="V398" s="4">
        <f>1+'Port Returns'!W397</f>
        <v>1.0564869827195364</v>
      </c>
      <c r="W398" s="4">
        <f>1+'Port Returns'!X397</f>
        <v>1.0521113376776179</v>
      </c>
      <c r="X398" s="4">
        <f>1+'Port Returns'!Y397</f>
        <v>1</v>
      </c>
      <c r="Y398" s="4">
        <f>1+'Port Returns'!Z397</f>
        <v>1.0477399041132898</v>
      </c>
      <c r="Z398" s="4">
        <f>1+'Port Returns'!AA397</f>
        <v>1.0457478149944264</v>
      </c>
    </row>
    <row r="399" spans="1:26" x14ac:dyDescent="0.35">
      <c r="A399" s="2">
        <v>1983</v>
      </c>
      <c r="B399" s="1">
        <v>1</v>
      </c>
      <c r="C399" s="4">
        <f>1+'Port Returns'!F398</f>
        <v>1.0476091067379865</v>
      </c>
      <c r="D399" s="4">
        <f>1+'Port Returns'!G398</f>
        <v>1.0370112819467721</v>
      </c>
      <c r="E399" s="4">
        <f>1+'Port Returns'!H398</f>
        <v>1.0543754878050842</v>
      </c>
      <c r="F399" s="4">
        <f>1+'Port Returns'!I398</f>
        <v>1.0577130103351786</v>
      </c>
      <c r="G399" s="4">
        <f>1+'Port Returns'!J398</f>
        <v>1.0381681513275336</v>
      </c>
      <c r="H399" s="4">
        <f>1+'Port Returns'!K398</f>
        <v>1.0359697847661642</v>
      </c>
      <c r="I399" s="4">
        <f>1+'Port Returns'!L398</f>
        <v>1.0381681513275336</v>
      </c>
      <c r="J399" s="4">
        <f>1+'Port Returns'!M398</f>
        <v>1</v>
      </c>
      <c r="K399" s="4">
        <f>1+'Port Returns'!N398</f>
        <v>1.0341356451327608</v>
      </c>
      <c r="L399" s="4">
        <f>1+'Port Returns'!O398</f>
        <v>1</v>
      </c>
      <c r="M399" s="4">
        <f>1+'Port Returns'!P398</f>
        <v>1.0367307432398916</v>
      </c>
      <c r="O399" s="50"/>
      <c r="P399" s="2">
        <v>1983</v>
      </c>
      <c r="Q399" s="4">
        <f>1+'Port Returns'!R398</f>
        <v>1.0503397701452761</v>
      </c>
      <c r="R399" s="4">
        <f>1+'Port Returns'!S398</f>
        <v>1.0424043136315917</v>
      </c>
      <c r="S399" s="4">
        <f>1+'Port Returns'!T398</f>
        <v>1.0554948323769731</v>
      </c>
      <c r="T399" s="4">
        <f>1+'Port Returns'!U398</f>
        <v>1.0587779667366779</v>
      </c>
      <c r="U399" s="4">
        <f>1+'Port Returns'!V398</f>
        <v>1.0438606792888916</v>
      </c>
      <c r="V399" s="4">
        <f>1+'Port Returns'!W398</f>
        <v>1.0419200031578881</v>
      </c>
      <c r="W399" s="4">
        <f>1+'Port Returns'!X398</f>
        <v>1.0438606792888916</v>
      </c>
      <c r="X399" s="4">
        <f>1+'Port Returns'!Y398</f>
        <v>1</v>
      </c>
      <c r="Y399" s="4">
        <f>1+'Port Returns'!Z398</f>
        <v>1.0394109044821138</v>
      </c>
      <c r="Z399" s="4">
        <f>1+'Port Returns'!AA398</f>
        <v>1.0418890462990071</v>
      </c>
    </row>
    <row r="400" spans="1:26" x14ac:dyDescent="0.35">
      <c r="A400" s="2">
        <v>1983</v>
      </c>
      <c r="B400" s="1">
        <v>2</v>
      </c>
      <c r="C400" s="4">
        <f>1+'Port Returns'!F399</f>
        <v>1.004186941548971</v>
      </c>
      <c r="D400" s="4">
        <f>1+'Port Returns'!G399</f>
        <v>0.99828064954990525</v>
      </c>
      <c r="E400" s="4">
        <f>1+'Port Returns'!H399</f>
        <v>0.9973185167246793</v>
      </c>
      <c r="F400" s="4">
        <f>1+'Port Returns'!I399</f>
        <v>0.99367864735841072</v>
      </c>
      <c r="G400" s="4">
        <f>1+'Port Returns'!J399</f>
        <v>0.99744948598950023</v>
      </c>
      <c r="H400" s="4">
        <f>1+'Port Returns'!K399</f>
        <v>1.0017850502304451</v>
      </c>
      <c r="I400" s="4">
        <f>1+'Port Returns'!L399</f>
        <v>0.99744948598950023</v>
      </c>
      <c r="J400" s="4">
        <f>1+'Port Returns'!M399</f>
        <v>1</v>
      </c>
      <c r="K400" s="4">
        <f>1+'Port Returns'!N399</f>
        <v>0.99632108274995712</v>
      </c>
      <c r="L400" s="4">
        <f>1+'Port Returns'!O399</f>
        <v>1</v>
      </c>
      <c r="M400" s="4">
        <f>1+'Port Returns'!P399</f>
        <v>0.99241951883200508</v>
      </c>
      <c r="O400" s="50"/>
      <c r="P400" s="2">
        <v>1983</v>
      </c>
      <c r="Q400" s="4">
        <f>1+'Port Returns'!R399</f>
        <v>1.0145468676719296</v>
      </c>
      <c r="R400" s="4">
        <f>1+'Port Returns'!S399</f>
        <v>1.0108403690430372</v>
      </c>
      <c r="S400" s="4">
        <f>1+'Port Returns'!T399</f>
        <v>1.013356856048842</v>
      </c>
      <c r="T400" s="4">
        <f>1+'Port Returns'!U399</f>
        <v>1.0099256937587631</v>
      </c>
      <c r="U400" s="4">
        <f>1+'Port Returns'!V399</f>
        <v>1.0111059575180168</v>
      </c>
      <c r="V400" s="4">
        <f>1+'Port Returns'!W399</f>
        <v>1.014351781371122</v>
      </c>
      <c r="W400" s="4">
        <f>1+'Port Returns'!X399</f>
        <v>1.0111059575180168</v>
      </c>
      <c r="X400" s="4">
        <f>1+'Port Returns'!Y399</f>
        <v>1</v>
      </c>
      <c r="Y400" s="4">
        <f>1+'Port Returns'!Z399</f>
        <v>1.0090218187134476</v>
      </c>
      <c r="Z400" s="4">
        <f>1+'Port Returns'!AA399</f>
        <v>1.006105913698139</v>
      </c>
    </row>
    <row r="401" spans="1:26" x14ac:dyDescent="0.35">
      <c r="A401" s="2">
        <v>1983</v>
      </c>
      <c r="B401" s="1">
        <v>3</v>
      </c>
      <c r="C401" s="4">
        <f>1+'Port Returns'!F400</f>
        <v>0.99100813834755019</v>
      </c>
      <c r="D401" s="4">
        <f>1+'Port Returns'!G400</f>
        <v>1.0002429216579256</v>
      </c>
      <c r="E401" s="4">
        <f>1+'Port Returns'!H400</f>
        <v>0.97558160323652665</v>
      </c>
      <c r="F401" s="4">
        <f>1+'Port Returns'!I400</f>
        <v>0.97883374467436202</v>
      </c>
      <c r="G401" s="4">
        <f>1+'Port Returns'!J400</f>
        <v>1.0027594282321388</v>
      </c>
      <c r="H401" s="4">
        <f>1+'Port Returns'!K400</f>
        <v>1.001950484061997</v>
      </c>
      <c r="I401" s="4">
        <f>1+'Port Returns'!L400</f>
        <v>1.0027594282321388</v>
      </c>
      <c r="J401" s="4">
        <f>1+'Port Returns'!M400</f>
        <v>1</v>
      </c>
      <c r="K401" s="4">
        <f>1+'Port Returns'!N400</f>
        <v>1.0007628959435633</v>
      </c>
      <c r="L401" s="4">
        <f>1+'Port Returns'!O400</f>
        <v>1</v>
      </c>
      <c r="M401" s="4">
        <f>1+'Port Returns'!P400</f>
        <v>0.99861910097380036</v>
      </c>
      <c r="O401" s="50"/>
      <c r="P401" s="2">
        <v>1983</v>
      </c>
      <c r="Q401" s="4">
        <f>1+'Port Returns'!R400</f>
        <v>1.0135173318409072</v>
      </c>
      <c r="R401" s="4">
        <f>1+'Port Returns'!S400</f>
        <v>1.0105175235746939</v>
      </c>
      <c r="S401" s="4">
        <f>1+'Port Returns'!T400</f>
        <v>0.99477397846956483</v>
      </c>
      <c r="T401" s="4">
        <f>1+'Port Returns'!U400</f>
        <v>0.99837013526860352</v>
      </c>
      <c r="U401" s="4">
        <f>1+'Port Returns'!V400</f>
        <v>1.0134046461177704</v>
      </c>
      <c r="V401" s="4">
        <f>1+'Port Returns'!W400</f>
        <v>1.0138169347496544</v>
      </c>
      <c r="W401" s="4">
        <f>1+'Port Returns'!X400</f>
        <v>1.0134046461177704</v>
      </c>
      <c r="X401" s="4">
        <f>1+'Port Returns'!Y400</f>
        <v>1</v>
      </c>
      <c r="Y401" s="4">
        <f>1+'Port Returns'!Z400</f>
        <v>1.0105738500074515</v>
      </c>
      <c r="Z401" s="4">
        <f>1+'Port Returns'!AA400</f>
        <v>1.0092313981058418</v>
      </c>
    </row>
    <row r="402" spans="1:26" x14ac:dyDescent="0.35">
      <c r="A402" s="2">
        <v>1983</v>
      </c>
      <c r="B402" s="1">
        <v>4</v>
      </c>
      <c r="C402" s="4">
        <f>1+'Port Returns'!F401</f>
        <v>1.0325551340329071</v>
      </c>
      <c r="D402" s="4">
        <f>1+'Port Returns'!G401</f>
        <v>1.0311999617759662</v>
      </c>
      <c r="E402" s="4">
        <f>1+'Port Returns'!H401</f>
        <v>1.03522385041135</v>
      </c>
      <c r="F402" s="4">
        <f>1+'Port Returns'!I401</f>
        <v>1.0360675004020492</v>
      </c>
      <c r="G402" s="4">
        <f>1+'Port Returns'!J401</f>
        <v>1.0300487472438911</v>
      </c>
      <c r="H402" s="4">
        <f>1+'Port Returns'!K401</f>
        <v>1.0260352036244813</v>
      </c>
      <c r="I402" s="4">
        <f>1+'Port Returns'!L401</f>
        <v>1.0300487472438911</v>
      </c>
      <c r="J402" s="4">
        <f>1+'Port Returns'!M401</f>
        <v>1</v>
      </c>
      <c r="K402" s="4">
        <f>1+'Port Returns'!N401</f>
        <v>1.0313487355883568</v>
      </c>
      <c r="L402" s="4">
        <f>1+'Port Returns'!O401</f>
        <v>1</v>
      </c>
      <c r="M402" s="4">
        <f>1+'Port Returns'!P401</f>
        <v>1.0321273826199033</v>
      </c>
      <c r="O402" s="50"/>
      <c r="P402" s="2">
        <v>1983</v>
      </c>
      <c r="Q402" s="4">
        <f>1+'Port Returns'!R401</f>
        <v>1.0343490024826489</v>
      </c>
      <c r="R402" s="4">
        <f>1+'Port Returns'!S401</f>
        <v>1.0360868508852694</v>
      </c>
      <c r="S402" s="4">
        <f>1+'Port Returns'!T401</f>
        <v>1.0349133893623466</v>
      </c>
      <c r="T402" s="4">
        <f>1+'Port Returns'!U401</f>
        <v>1.035784705047671</v>
      </c>
      <c r="U402" s="4">
        <f>1+'Port Returns'!V401</f>
        <v>1.0350300600410358</v>
      </c>
      <c r="V402" s="4">
        <f>1+'Port Returns'!W401</f>
        <v>1.0312576613623885</v>
      </c>
      <c r="W402" s="4">
        <f>1+'Port Returns'!X401</f>
        <v>1.0350300600410358</v>
      </c>
      <c r="X402" s="4">
        <f>1+'Port Returns'!Y401</f>
        <v>1</v>
      </c>
      <c r="Y402" s="4">
        <f>1+'Port Returns'!Z401</f>
        <v>1.0361100075905596</v>
      </c>
      <c r="Z402" s="4">
        <f>1+'Port Returns'!AA401</f>
        <v>1.0366564883866034</v>
      </c>
    </row>
    <row r="403" spans="1:26" x14ac:dyDescent="0.35">
      <c r="A403" s="2">
        <v>1983</v>
      </c>
      <c r="B403" s="1">
        <v>5</v>
      </c>
      <c r="C403" s="4">
        <f>1+'Port Returns'!F402</f>
        <v>1.0014480270474164</v>
      </c>
      <c r="D403" s="4">
        <f>1+'Port Returns'!G402</f>
        <v>1.0003602173948569</v>
      </c>
      <c r="E403" s="4">
        <f>1+'Port Returns'!H402</f>
        <v>1.0275400143063522</v>
      </c>
      <c r="F403" s="4">
        <f>1+'Port Returns'!I402</f>
        <v>1.021532547200086</v>
      </c>
      <c r="G403" s="4">
        <f>1+'Port Returns'!J402</f>
        <v>0.99626303301093933</v>
      </c>
      <c r="H403" s="4">
        <f>1+'Port Returns'!K402</f>
        <v>0.99717746312406119</v>
      </c>
      <c r="I403" s="4">
        <f>1+'Port Returns'!L402</f>
        <v>0.99626303301093933</v>
      </c>
      <c r="J403" s="4">
        <f>1+'Port Returns'!M402</f>
        <v>1</v>
      </c>
      <c r="K403" s="4">
        <f>1+'Port Returns'!N402</f>
        <v>1.0020447479444159</v>
      </c>
      <c r="L403" s="4">
        <f>1+'Port Returns'!O402</f>
        <v>1</v>
      </c>
      <c r="M403" s="4">
        <f>1+'Port Returns'!P402</f>
        <v>1.0008309025414384</v>
      </c>
      <c r="O403" s="50"/>
      <c r="P403" s="2">
        <v>1983</v>
      </c>
      <c r="Q403" s="4">
        <f>1+'Port Returns'!R402</f>
        <v>1.0136106811848831</v>
      </c>
      <c r="R403" s="4">
        <f>1+'Port Returns'!S402</f>
        <v>1.0157457192374815</v>
      </c>
      <c r="S403" s="4">
        <f>1+'Port Returns'!T402</f>
        <v>1.0421484896313864</v>
      </c>
      <c r="T403" s="4">
        <f>1+'Port Returns'!U402</f>
        <v>1.0364629832335401</v>
      </c>
      <c r="U403" s="4">
        <f>1+'Port Returns'!V402</f>
        <v>1.0122696526213326</v>
      </c>
      <c r="V403" s="4">
        <f>1+'Port Returns'!W402</f>
        <v>1.0125427269799903</v>
      </c>
      <c r="W403" s="4">
        <f>1+'Port Returns'!X402</f>
        <v>1.0122696526213326</v>
      </c>
      <c r="X403" s="4">
        <f>1+'Port Returns'!Y402</f>
        <v>1</v>
      </c>
      <c r="Y403" s="4">
        <f>1+'Port Returns'!Z402</f>
        <v>1.0165419258706963</v>
      </c>
      <c r="Z403" s="4">
        <f>1+'Port Returns'!AA402</f>
        <v>1.0166005703993115</v>
      </c>
    </row>
    <row r="404" spans="1:26" x14ac:dyDescent="0.35">
      <c r="A404" s="2">
        <v>1983</v>
      </c>
      <c r="B404" s="1">
        <v>6</v>
      </c>
      <c r="C404" s="4">
        <f>1+'Port Returns'!F403</f>
        <v>0.92935218834606548</v>
      </c>
      <c r="D404" s="4">
        <f>1+'Port Returns'!G403</f>
        <v>0.97572625398068769</v>
      </c>
      <c r="E404" s="4">
        <f>1+'Port Returns'!H403</f>
        <v>1.0016505403644622</v>
      </c>
      <c r="F404" s="4">
        <f>1+'Port Returns'!I403</f>
        <v>0.98944636985268908</v>
      </c>
      <c r="G404" s="4">
        <f>1+'Port Returns'!J403</f>
        <v>0.96695318551804399</v>
      </c>
      <c r="H404" s="4">
        <f>1+'Port Returns'!K403</f>
        <v>0.96375106122397658</v>
      </c>
      <c r="I404" s="4">
        <f>1+'Port Returns'!L403</f>
        <v>0.96695318551804399</v>
      </c>
      <c r="J404" s="4">
        <f>1+'Port Returns'!M403</f>
        <v>1</v>
      </c>
      <c r="K404" s="4">
        <f>1+'Port Returns'!N403</f>
        <v>0.98374901286356287</v>
      </c>
      <c r="L404" s="4">
        <f>1+'Port Returns'!O403</f>
        <v>1</v>
      </c>
      <c r="M404" s="4">
        <f>1+'Port Returns'!P403</f>
        <v>0.98065050327054382</v>
      </c>
      <c r="O404" s="50"/>
      <c r="P404" s="2">
        <v>1983</v>
      </c>
      <c r="Q404" s="4">
        <f>1+'Port Returns'!R403</f>
        <v>0.94958075109937834</v>
      </c>
      <c r="R404" s="4">
        <f>1+'Port Returns'!S403</f>
        <v>0.98456633648499359</v>
      </c>
      <c r="S404" s="4">
        <f>1+'Port Returns'!T403</f>
        <v>1.0129963635496788</v>
      </c>
      <c r="T404" s="4">
        <f>1+'Port Returns'!U403</f>
        <v>1.0015792164113626</v>
      </c>
      <c r="U404" s="4">
        <f>1+'Port Returns'!V403</f>
        <v>0.97607543102688399</v>
      </c>
      <c r="V404" s="4">
        <f>1+'Port Returns'!W403</f>
        <v>0.97415769244668293</v>
      </c>
      <c r="W404" s="4">
        <f>1+'Port Returns'!X403</f>
        <v>0.97607543102688399</v>
      </c>
      <c r="X404" s="4">
        <f>1+'Port Returns'!Y403</f>
        <v>1</v>
      </c>
      <c r="Y404" s="4">
        <f>1+'Port Returns'!Z403</f>
        <v>0.99202290746319188</v>
      </c>
      <c r="Z404" s="4">
        <f>1+'Port Returns'!AA403</f>
        <v>0.98924171781288917</v>
      </c>
    </row>
    <row r="405" spans="1:26" x14ac:dyDescent="0.35">
      <c r="A405" s="2">
        <v>1983</v>
      </c>
      <c r="B405" s="1">
        <v>7</v>
      </c>
      <c r="C405" s="4">
        <f>1+'Port Returns'!F404</f>
        <v>1.0216427675294717</v>
      </c>
      <c r="D405" s="4">
        <f>1+'Port Returns'!G404</f>
        <v>1.0183658648109313</v>
      </c>
      <c r="E405" s="4">
        <f>1+'Port Returns'!H404</f>
        <v>1.0166335280543133</v>
      </c>
      <c r="F405" s="4">
        <f>1+'Port Returns'!I404</f>
        <v>1.0133049596654251</v>
      </c>
      <c r="G405" s="4">
        <f>1+'Port Returns'!J404</f>
        <v>1.014809969764046</v>
      </c>
      <c r="H405" s="4">
        <f>1+'Port Returns'!K404</f>
        <v>1.0130444289581437</v>
      </c>
      <c r="I405" s="4">
        <f>1+'Port Returns'!L404</f>
        <v>1.014809969764046</v>
      </c>
      <c r="J405" s="4">
        <f>1+'Port Returns'!M404</f>
        <v>1</v>
      </c>
      <c r="K405" s="4">
        <f>1+'Port Returns'!N404</f>
        <v>1.0161133265487481</v>
      </c>
      <c r="L405" s="4">
        <f>1+'Port Returns'!O404</f>
        <v>1</v>
      </c>
      <c r="M405" s="4">
        <f>1+'Port Returns'!P404</f>
        <v>1.0159339723584819</v>
      </c>
      <c r="O405" s="50"/>
      <c r="P405" s="2">
        <v>1983</v>
      </c>
      <c r="Q405" s="4">
        <f>1+'Port Returns'!R404</f>
        <v>1.0241004671582747</v>
      </c>
      <c r="R405" s="4">
        <f>1+'Port Returns'!S404</f>
        <v>1.0232027095807414</v>
      </c>
      <c r="S405" s="4">
        <f>1+'Port Returns'!T404</f>
        <v>1.0166335280543133</v>
      </c>
      <c r="T405" s="4">
        <f>1+'Port Returns'!U404</f>
        <v>1.0133049596654251</v>
      </c>
      <c r="U405" s="4">
        <f>1+'Port Returns'!V404</f>
        <v>1.0195891293964658</v>
      </c>
      <c r="V405" s="4">
        <f>1+'Port Returns'!W404</f>
        <v>1.0180026313064436</v>
      </c>
      <c r="W405" s="4">
        <f>1+'Port Returns'!X404</f>
        <v>1.0195891293964658</v>
      </c>
      <c r="X405" s="4">
        <f>1+'Port Returns'!Y404</f>
        <v>1</v>
      </c>
      <c r="Y405" s="4">
        <f>1+'Port Returns'!Z404</f>
        <v>1.021050312247058</v>
      </c>
      <c r="Z405" s="4">
        <f>1+'Port Returns'!AA404</f>
        <v>1.0203048605456966</v>
      </c>
    </row>
    <row r="406" spans="1:26" x14ac:dyDescent="0.35">
      <c r="A406" s="2">
        <v>1983</v>
      </c>
      <c r="B406" s="1">
        <v>8</v>
      </c>
      <c r="C406" s="4">
        <f>1+'Port Returns'!F405</f>
        <v>0.99547587220777833</v>
      </c>
      <c r="D406" s="4">
        <f>1+'Port Returns'!G405</f>
        <v>0.98919462651962997</v>
      </c>
      <c r="E406" s="4">
        <f>1+'Port Returns'!H405</f>
        <v>0.98907807500969358</v>
      </c>
      <c r="F406" s="4">
        <f>1+'Port Returns'!I405</f>
        <v>0.99146720270453115</v>
      </c>
      <c r="G406" s="4">
        <f>1+'Port Returns'!J405</f>
        <v>0.9889458762213138</v>
      </c>
      <c r="H406" s="4">
        <f>1+'Port Returns'!K405</f>
        <v>0.99112044147764089</v>
      </c>
      <c r="I406" s="4">
        <f>1+'Port Returns'!L405</f>
        <v>0.9889458762213138</v>
      </c>
      <c r="J406" s="4">
        <f>1+'Port Returns'!M405</f>
        <v>1</v>
      </c>
      <c r="K406" s="4">
        <f>1+'Port Returns'!N405</f>
        <v>0.98721575584772192</v>
      </c>
      <c r="L406" s="4">
        <f>1+'Port Returns'!O405</f>
        <v>1</v>
      </c>
      <c r="M406" s="4">
        <f>1+'Port Returns'!P405</f>
        <v>0.98860106462280162</v>
      </c>
      <c r="O406" s="50"/>
      <c r="P406" s="2">
        <v>1983</v>
      </c>
      <c r="Q406" s="4">
        <f>1+'Port Returns'!R405</f>
        <v>1.0107801872786861</v>
      </c>
      <c r="R406" s="4">
        <f>1+'Port Returns'!S405</f>
        <v>1.0065020204800679</v>
      </c>
      <c r="S406" s="4">
        <f>1+'Port Returns'!T405</f>
        <v>1.015195489463679</v>
      </c>
      <c r="T406" s="4">
        <f>1+'Port Returns'!U405</f>
        <v>1.0178611614742386</v>
      </c>
      <c r="U406" s="4">
        <f>1+'Port Returns'!V405</f>
        <v>1.0073873864771004</v>
      </c>
      <c r="V406" s="4">
        <f>1+'Port Returns'!W405</f>
        <v>1.0094634122478447</v>
      </c>
      <c r="W406" s="4">
        <f>1+'Port Returns'!X405</f>
        <v>1.0073873864771004</v>
      </c>
      <c r="X406" s="4">
        <f>1+'Port Returns'!Y405</f>
        <v>1</v>
      </c>
      <c r="Y406" s="4">
        <f>1+'Port Returns'!Z405</f>
        <v>1.0039823546435898</v>
      </c>
      <c r="Z406" s="4">
        <f>1+'Port Returns'!AA405</f>
        <v>1.0074912861366332</v>
      </c>
    </row>
    <row r="407" spans="1:26" x14ac:dyDescent="0.35">
      <c r="A407" s="2">
        <v>1983</v>
      </c>
      <c r="B407" s="1">
        <v>9</v>
      </c>
      <c r="C407" s="4">
        <f>1+'Port Returns'!F406</f>
        <v>1.0288119488135476</v>
      </c>
      <c r="D407" s="4">
        <f>1+'Port Returns'!G406</f>
        <v>1.0422483239598066</v>
      </c>
      <c r="E407" s="4">
        <f>1+'Port Returns'!H406</f>
        <v>1.0179032062450155</v>
      </c>
      <c r="F407" s="4">
        <f>1+'Port Returns'!I406</f>
        <v>1.0167290388174064</v>
      </c>
      <c r="G407" s="4">
        <f>1+'Port Returns'!J406</f>
        <v>1.0402913371789808</v>
      </c>
      <c r="H407" s="4">
        <f>1+'Port Returns'!K406</f>
        <v>1.0408933194589443</v>
      </c>
      <c r="I407" s="4">
        <f>1+'Port Returns'!L406</f>
        <v>1.0402913371789808</v>
      </c>
      <c r="J407" s="4">
        <f>1+'Port Returns'!M406</f>
        <v>1</v>
      </c>
      <c r="K407" s="4">
        <f>1+'Port Returns'!N406</f>
        <v>1.0423104313099094</v>
      </c>
      <c r="L407" s="4">
        <f>1+'Port Returns'!O406</f>
        <v>1</v>
      </c>
      <c r="M407" s="4">
        <f>1+'Port Returns'!P406</f>
        <v>1.0377959043229521</v>
      </c>
      <c r="O407" s="50"/>
      <c r="P407" s="2">
        <v>1983</v>
      </c>
      <c r="Q407" s="4">
        <f>1+'Port Returns'!R406</f>
        <v>1.0481242301461648</v>
      </c>
      <c r="R407" s="4">
        <f>1+'Port Returns'!S406</f>
        <v>1.0527073848445809</v>
      </c>
      <c r="S407" s="4">
        <f>1+'Port Returns'!T406</f>
        <v>1.0389721316899281</v>
      </c>
      <c r="T407" s="4">
        <f>1+'Port Returns'!U406</f>
        <v>1.0351782906872569</v>
      </c>
      <c r="U407" s="4">
        <f>1+'Port Returns'!V406</f>
        <v>1.0518165397407524</v>
      </c>
      <c r="V407" s="4">
        <f>1+'Port Returns'!W406</f>
        <v>1.0533056395049476</v>
      </c>
      <c r="W407" s="4">
        <f>1+'Port Returns'!X406</f>
        <v>1.0518165397407524</v>
      </c>
      <c r="X407" s="4">
        <f>1+'Port Returns'!Y406</f>
        <v>1</v>
      </c>
      <c r="Y407" s="4">
        <f>1+'Port Returns'!Z406</f>
        <v>1.0515128631312227</v>
      </c>
      <c r="Z407" s="4">
        <f>1+'Port Returns'!AA406</f>
        <v>1.0481831910603709</v>
      </c>
    </row>
    <row r="408" spans="1:26" x14ac:dyDescent="0.35">
      <c r="A408" s="2">
        <v>1983</v>
      </c>
      <c r="B408" s="1">
        <v>10</v>
      </c>
      <c r="C408" s="4">
        <f>1+'Port Returns'!F407</f>
        <v>1.0602198608072959</v>
      </c>
      <c r="D408" s="4">
        <f>1+'Port Returns'!G407</f>
        <v>1.0509816697066203</v>
      </c>
      <c r="E408" s="4">
        <f>1+'Port Returns'!H407</f>
        <v>1.0401263168516266</v>
      </c>
      <c r="F408" s="4">
        <f>1+'Port Returns'!I407</f>
        <v>1.0361540956707693</v>
      </c>
      <c r="G408" s="4">
        <f>1+'Port Returns'!J407</f>
        <v>1.0480274849066644</v>
      </c>
      <c r="H408" s="4">
        <f>1+'Port Returns'!K407</f>
        <v>1.0499504889307407</v>
      </c>
      <c r="I408" s="4">
        <f>1+'Port Returns'!L407</f>
        <v>1.0480274849066644</v>
      </c>
      <c r="J408" s="4">
        <f>1+'Port Returns'!M407</f>
        <v>1</v>
      </c>
      <c r="K408" s="4">
        <f>1+'Port Returns'!N407</f>
        <v>1.0505420339155311</v>
      </c>
      <c r="L408" s="4">
        <f>1+'Port Returns'!O407</f>
        <v>1</v>
      </c>
      <c r="M408" s="4">
        <f>1+'Port Returns'!P407</f>
        <v>1.0456336048604089</v>
      </c>
      <c r="O408" s="50"/>
      <c r="P408" s="2">
        <v>1983</v>
      </c>
      <c r="Q408" s="4">
        <f>1+'Port Returns'!R407</f>
        <v>1.0626505370323525</v>
      </c>
      <c r="R408" s="4">
        <f>1+'Port Returns'!S407</f>
        <v>1.0557078094532699</v>
      </c>
      <c r="S408" s="4">
        <f>1+'Port Returns'!T407</f>
        <v>1.0406424419914886</v>
      </c>
      <c r="T408" s="4">
        <f>1+'Port Returns'!U407</f>
        <v>1.0367269580931728</v>
      </c>
      <c r="U408" s="4">
        <f>1+'Port Returns'!V407</f>
        <v>1.0527867022468131</v>
      </c>
      <c r="V408" s="4">
        <f>1+'Port Returns'!W407</f>
        <v>1.054879603479195</v>
      </c>
      <c r="W408" s="4">
        <f>1+'Port Returns'!X407</f>
        <v>1.0527867022468131</v>
      </c>
      <c r="X408" s="4">
        <f>1+'Port Returns'!Y407</f>
        <v>1</v>
      </c>
      <c r="Y408" s="4">
        <f>1+'Port Returns'!Z407</f>
        <v>1.0553646595755688</v>
      </c>
      <c r="Z408" s="4">
        <f>1+'Port Returns'!AA407</f>
        <v>1.0500002966293298</v>
      </c>
    </row>
    <row r="409" spans="1:26" x14ac:dyDescent="0.35">
      <c r="A409" s="2">
        <v>1983</v>
      </c>
      <c r="B409" s="1">
        <v>11</v>
      </c>
      <c r="C409" s="4">
        <f>1+'Port Returns'!F408</f>
        <v>0.95833847310326792</v>
      </c>
      <c r="D409" s="4">
        <f>1+'Port Returns'!G408</f>
        <v>0.95330411070508747</v>
      </c>
      <c r="E409" s="4">
        <f>1+'Port Returns'!H408</f>
        <v>0.94826014977755324</v>
      </c>
      <c r="F409" s="4">
        <f>1+'Port Returns'!I408</f>
        <v>0.94655737371169912</v>
      </c>
      <c r="G409" s="4">
        <f>1+'Port Returns'!J408</f>
        <v>0.95039126179420641</v>
      </c>
      <c r="H409" s="4">
        <f>1+'Port Returns'!K408</f>
        <v>0.94720626123902674</v>
      </c>
      <c r="I409" s="4">
        <f>1+'Port Returns'!L408</f>
        <v>0.95039126179420641</v>
      </c>
      <c r="J409" s="4">
        <f>1+'Port Returns'!M408</f>
        <v>1</v>
      </c>
      <c r="K409" s="4">
        <f>1+'Port Returns'!N408</f>
        <v>0.9557490238537325</v>
      </c>
      <c r="L409" s="4">
        <f>1+'Port Returns'!O408</f>
        <v>1</v>
      </c>
      <c r="M409" s="4">
        <f>1+'Port Returns'!P408</f>
        <v>0.95101818829689888</v>
      </c>
      <c r="O409" s="50"/>
      <c r="P409" s="2">
        <v>1983</v>
      </c>
      <c r="Q409" s="4">
        <f>1+'Port Returns'!R408</f>
        <v>0.97184879126873114</v>
      </c>
      <c r="R409" s="4">
        <f>1+'Port Returns'!S408</f>
        <v>0.96882387499926881</v>
      </c>
      <c r="S409" s="4">
        <f>1+'Port Returns'!T408</f>
        <v>0.97172114330288406</v>
      </c>
      <c r="T409" s="4">
        <f>1+'Port Returns'!U408</f>
        <v>0.97038991210389136</v>
      </c>
      <c r="U409" s="4">
        <f>1+'Port Returns'!V408</f>
        <v>0.96684979747922084</v>
      </c>
      <c r="V409" s="4">
        <f>1+'Port Returns'!W408</f>
        <v>0.96349958416315262</v>
      </c>
      <c r="W409" s="4">
        <f>1+'Port Returns'!X408</f>
        <v>0.96684979747922084</v>
      </c>
      <c r="X409" s="4">
        <f>1+'Port Returns'!Y408</f>
        <v>1</v>
      </c>
      <c r="Y409" s="4">
        <f>1+'Port Returns'!Z408</f>
        <v>0.970883557529713</v>
      </c>
      <c r="Z409" s="4">
        <f>1+'Port Returns'!AA408</f>
        <v>0.96810289589914655</v>
      </c>
    </row>
    <row r="410" spans="1:26" x14ac:dyDescent="0.35">
      <c r="A410" s="2">
        <v>1983</v>
      </c>
      <c r="B410" s="1">
        <v>12</v>
      </c>
      <c r="C410" s="4">
        <f>1+'Port Returns'!F409</f>
        <v>0.94175416560740821</v>
      </c>
      <c r="D410" s="4">
        <f>1+'Port Returns'!G409</f>
        <v>0.95885668303576244</v>
      </c>
      <c r="E410" s="4">
        <f>1+'Port Returns'!H409</f>
        <v>0.95715912704882034</v>
      </c>
      <c r="F410" s="4">
        <f>1+'Port Returns'!I409</f>
        <v>0.9667088470861217</v>
      </c>
      <c r="G410" s="4">
        <f>1+'Port Returns'!J409</f>
        <v>0.95287093781665921</v>
      </c>
      <c r="H410" s="4">
        <f>1+'Port Returns'!K409</f>
        <v>0.94742863723266113</v>
      </c>
      <c r="I410" s="4">
        <f>1+'Port Returns'!L409</f>
        <v>0.95287093781665921</v>
      </c>
      <c r="J410" s="4">
        <f>1+'Port Returns'!M409</f>
        <v>1</v>
      </c>
      <c r="K410" s="4">
        <f>1+'Port Returns'!N409</f>
        <v>0.97277069691036444</v>
      </c>
      <c r="L410" s="4">
        <f>1+'Port Returns'!O409</f>
        <v>1</v>
      </c>
      <c r="M410" s="4">
        <f>1+'Port Returns'!P409</f>
        <v>0.96062068190742445</v>
      </c>
      <c r="O410" s="50"/>
      <c r="P410" s="2">
        <v>1983</v>
      </c>
      <c r="Q410" s="4">
        <f>1+'Port Returns'!R409</f>
        <v>0.95629702789203141</v>
      </c>
      <c r="R410" s="4">
        <f>1+'Port Returns'!S409</f>
        <v>0.96596158857232539</v>
      </c>
      <c r="S410" s="4">
        <f>1+'Port Returns'!T409</f>
        <v>0.96611150108728405</v>
      </c>
      <c r="T410" s="4">
        <f>1+'Port Returns'!U409</f>
        <v>0.97415961974365395</v>
      </c>
      <c r="U410" s="4">
        <f>1+'Port Returns'!V409</f>
        <v>0.96039322511633274</v>
      </c>
      <c r="V410" s="4">
        <f>1+'Port Returns'!W409</f>
        <v>0.9555145034143282</v>
      </c>
      <c r="W410" s="4">
        <f>1+'Port Returns'!X409</f>
        <v>0.96039322511633274</v>
      </c>
      <c r="X410" s="4">
        <f>1+'Port Returns'!Y409</f>
        <v>1</v>
      </c>
      <c r="Y410" s="4">
        <f>1+'Port Returns'!Z409</f>
        <v>0.97922458748725449</v>
      </c>
      <c r="Z410" s="4">
        <f>1+'Port Returns'!AA409</f>
        <v>0.96753929285747997</v>
      </c>
    </row>
    <row r="411" spans="1:26" x14ac:dyDescent="0.35">
      <c r="A411" s="2">
        <v>1984</v>
      </c>
      <c r="B411" s="1">
        <v>1</v>
      </c>
      <c r="C411" s="4">
        <f>1+'Port Returns'!F410</f>
        <v>1.0002257447141667</v>
      </c>
      <c r="D411" s="4">
        <f>1+'Port Returns'!G410</f>
        <v>0.99453241635044665</v>
      </c>
      <c r="E411" s="4">
        <f>1+'Port Returns'!H410</f>
        <v>1.0104808206398717</v>
      </c>
      <c r="F411" s="4">
        <f>1+'Port Returns'!I410</f>
        <v>1.0174916052152969</v>
      </c>
      <c r="G411" s="4">
        <f>1+'Port Returns'!J410</f>
        <v>0.99329350758536283</v>
      </c>
      <c r="H411" s="4">
        <f>1+'Port Returns'!K410</f>
        <v>0.98570841324989922</v>
      </c>
      <c r="I411" s="4">
        <f>1+'Port Returns'!L410</f>
        <v>0.99329350758536283</v>
      </c>
      <c r="J411" s="4">
        <f>1+'Port Returns'!M410</f>
        <v>1</v>
      </c>
      <c r="K411" s="4">
        <f>1+'Port Returns'!N410</f>
        <v>1.001498090646799</v>
      </c>
      <c r="L411" s="4">
        <f>1+'Port Returns'!O410</f>
        <v>1</v>
      </c>
      <c r="M411" s="4">
        <f>1+'Port Returns'!P410</f>
        <v>1.0024455959287932</v>
      </c>
      <c r="O411" s="50"/>
      <c r="P411" s="2">
        <v>1984</v>
      </c>
      <c r="Q411" s="4">
        <f>1+'Port Returns'!R410</f>
        <v>1.0039077276506516</v>
      </c>
      <c r="R411" s="4">
        <f>1+'Port Returns'!S410</f>
        <v>1.0020131520474798</v>
      </c>
      <c r="S411" s="4">
        <f>1+'Port Returns'!T410</f>
        <v>1.0105558103141261</v>
      </c>
      <c r="T411" s="4">
        <f>1+'Port Returns'!U410</f>
        <v>1.0174170974985852</v>
      </c>
      <c r="U411" s="4">
        <f>1+'Port Returns'!V410</f>
        <v>1.0017449072260318</v>
      </c>
      <c r="V411" s="4">
        <f>1+'Port Returns'!W410</f>
        <v>0.9951849486403691</v>
      </c>
      <c r="W411" s="4">
        <f>1+'Port Returns'!X410</f>
        <v>1.0017449072260318</v>
      </c>
      <c r="X411" s="4">
        <f>1+'Port Returns'!Y410</f>
        <v>1</v>
      </c>
      <c r="Y411" s="4">
        <f>1+'Port Returns'!Z410</f>
        <v>1.0083663233107452</v>
      </c>
      <c r="Z411" s="4">
        <f>1+'Port Returns'!AA410</f>
        <v>1.009212741145044</v>
      </c>
    </row>
    <row r="412" spans="1:26" x14ac:dyDescent="0.35">
      <c r="A412" s="2">
        <v>1984</v>
      </c>
      <c r="B412" s="1">
        <v>2</v>
      </c>
      <c r="C412" s="4">
        <f>1+'Port Returns'!F411</f>
        <v>0.94829036676684519</v>
      </c>
      <c r="D412" s="4">
        <f>1+'Port Returns'!G411</f>
        <v>0.95181449279750296</v>
      </c>
      <c r="E412" s="4">
        <f>1+'Port Returns'!H411</f>
        <v>0.97663907842865472</v>
      </c>
      <c r="F412" s="4">
        <f>1+'Port Returns'!I411</f>
        <v>0.97987937899720601</v>
      </c>
      <c r="G412" s="4">
        <f>1+'Port Returns'!J411</f>
        <v>0.9504782735980184</v>
      </c>
      <c r="H412" s="4">
        <f>1+'Port Returns'!K411</f>
        <v>0.94680716218012473</v>
      </c>
      <c r="I412" s="4">
        <f>1+'Port Returns'!L411</f>
        <v>0.9504782735980184</v>
      </c>
      <c r="J412" s="4">
        <f>1+'Port Returns'!M411</f>
        <v>1</v>
      </c>
      <c r="K412" s="4">
        <f>1+'Port Returns'!N411</f>
        <v>0.95788745016847088</v>
      </c>
      <c r="L412" s="4">
        <f>1+'Port Returns'!O411</f>
        <v>1</v>
      </c>
      <c r="M412" s="4">
        <f>1+'Port Returns'!P411</f>
        <v>0.95715136029387671</v>
      </c>
      <c r="O412" s="50"/>
      <c r="P412" s="2">
        <v>1984</v>
      </c>
      <c r="Q412" s="4">
        <f>1+'Port Returns'!R411</f>
        <v>0.9619106550544706</v>
      </c>
      <c r="R412" s="4">
        <f>1+'Port Returns'!S411</f>
        <v>0.96721265339629059</v>
      </c>
      <c r="S412" s="4">
        <f>1+'Port Returns'!T411</f>
        <v>0.98998524606328608</v>
      </c>
      <c r="T412" s="4">
        <f>1+'Port Returns'!U411</f>
        <v>0.99361974648329165</v>
      </c>
      <c r="U412" s="4">
        <f>1+'Port Returns'!V411</f>
        <v>0.96686327305906106</v>
      </c>
      <c r="V412" s="4">
        <f>1+'Port Returns'!W411</f>
        <v>0.9642382164121891</v>
      </c>
      <c r="W412" s="4">
        <f>1+'Port Returns'!X411</f>
        <v>0.96686327305906106</v>
      </c>
      <c r="X412" s="4">
        <f>1+'Port Returns'!Y411</f>
        <v>1</v>
      </c>
      <c r="Y412" s="4">
        <f>1+'Port Returns'!Z411</f>
        <v>0.97267059034483239</v>
      </c>
      <c r="Z412" s="4">
        <f>1+'Port Returns'!AA411</f>
        <v>0.9734348080342351</v>
      </c>
    </row>
    <row r="413" spans="1:26" x14ac:dyDescent="0.35">
      <c r="A413" s="2">
        <v>1984</v>
      </c>
      <c r="B413" s="1">
        <v>3</v>
      </c>
      <c r="C413" s="4">
        <f>1+'Port Returns'!F412</f>
        <v>0.96930771600797605</v>
      </c>
      <c r="D413" s="4">
        <f>1+'Port Returns'!G412</f>
        <v>0.99256818933557611</v>
      </c>
      <c r="E413" s="4">
        <f>1+'Port Returns'!H412</f>
        <v>0.96247698769819801</v>
      </c>
      <c r="F413" s="4">
        <f>1+'Port Returns'!I412</f>
        <v>0.96367814102270666</v>
      </c>
      <c r="G413" s="4">
        <f>1+'Port Returns'!J412</f>
        <v>0.98616028336337203</v>
      </c>
      <c r="H413" s="4">
        <f>1+'Port Returns'!K412</f>
        <v>0.98351712185094653</v>
      </c>
      <c r="I413" s="4">
        <f>1+'Port Returns'!L412</f>
        <v>0.98616028336337203</v>
      </c>
      <c r="J413" s="4">
        <f>1+'Port Returns'!M412</f>
        <v>1</v>
      </c>
      <c r="K413" s="4">
        <f>1+'Port Returns'!N412</f>
        <v>0.9979156563706757</v>
      </c>
      <c r="L413" s="4">
        <f>1+'Port Returns'!O412</f>
        <v>1</v>
      </c>
      <c r="M413" s="4">
        <f>1+'Port Returns'!P412</f>
        <v>0.98750326130789601</v>
      </c>
      <c r="O413" s="50"/>
      <c r="P413" s="2">
        <v>1984</v>
      </c>
      <c r="Q413" s="4">
        <f>1+'Port Returns'!R412</f>
        <v>0.98509704727766356</v>
      </c>
      <c r="R413" s="4">
        <f>1+'Port Returns'!S412</f>
        <v>1.0005376206723953</v>
      </c>
      <c r="S413" s="4">
        <f>1+'Port Returns'!T412</f>
        <v>0.97358264902662428</v>
      </c>
      <c r="T413" s="4">
        <f>1+'Port Returns'!U412</f>
        <v>0.97324982779504476</v>
      </c>
      <c r="U413" s="4">
        <f>1+'Port Returns'!V412</f>
        <v>0.99477984751842241</v>
      </c>
      <c r="V413" s="4">
        <f>1+'Port Returns'!W412</f>
        <v>0.99279124712844502</v>
      </c>
      <c r="W413" s="4">
        <f>1+'Port Returns'!X412</f>
        <v>0.99477984751842241</v>
      </c>
      <c r="X413" s="4">
        <f>1+'Port Returns'!Y412</f>
        <v>1</v>
      </c>
      <c r="Y413" s="4">
        <f>1+'Port Returns'!Z412</f>
        <v>1.0052010971632472</v>
      </c>
      <c r="Z413" s="4">
        <f>1+'Port Returns'!AA412</f>
        <v>0.99551474656090211</v>
      </c>
    </row>
    <row r="414" spans="1:26" x14ac:dyDescent="0.35">
      <c r="A414" s="2">
        <v>1984</v>
      </c>
      <c r="B414" s="1">
        <v>4</v>
      </c>
      <c r="C414" s="4">
        <f>1+'Port Returns'!F413</f>
        <v>0.99639733814765785</v>
      </c>
      <c r="D414" s="4">
        <f>1+'Port Returns'!G413</f>
        <v>0.97932173282823232</v>
      </c>
      <c r="E414" s="4">
        <f>1+'Port Returns'!H413</f>
        <v>0.99389444545042127</v>
      </c>
      <c r="F414" s="4">
        <f>1+'Port Returns'!I413</f>
        <v>0.988696792068819</v>
      </c>
      <c r="G414" s="4">
        <f>1+'Port Returns'!J413</f>
        <v>0.96937540643313591</v>
      </c>
      <c r="H414" s="4">
        <f>1+'Port Returns'!K413</f>
        <v>0.96249442286179199</v>
      </c>
      <c r="I414" s="4">
        <f>1+'Port Returns'!L413</f>
        <v>0.96937540643313591</v>
      </c>
      <c r="J414" s="4">
        <f>1+'Port Returns'!M413</f>
        <v>1</v>
      </c>
      <c r="K414" s="4">
        <f>1+'Port Returns'!N413</f>
        <v>0.97951952999017089</v>
      </c>
      <c r="L414" s="4">
        <f>1+'Port Returns'!O413</f>
        <v>1</v>
      </c>
      <c r="M414" s="4">
        <f>1+'Port Returns'!P413</f>
        <v>0.97577090776527586</v>
      </c>
      <c r="O414" s="50"/>
      <c r="P414" s="2">
        <v>1984</v>
      </c>
      <c r="Q414" s="4">
        <f>1+'Port Returns'!R413</f>
        <v>0.99906445521800258</v>
      </c>
      <c r="R414" s="4">
        <f>1+'Port Returns'!S413</f>
        <v>0.98580330299276786</v>
      </c>
      <c r="S414" s="4">
        <f>1+'Port Returns'!T413</f>
        <v>0.99527072171762287</v>
      </c>
      <c r="T414" s="4">
        <f>1+'Port Returns'!U413</f>
        <v>0.9902014726322792</v>
      </c>
      <c r="U414" s="4">
        <f>1+'Port Returns'!V413</f>
        <v>0.97655492713037273</v>
      </c>
      <c r="V414" s="4">
        <f>1+'Port Returns'!W413</f>
        <v>0.97042366083722809</v>
      </c>
      <c r="W414" s="4">
        <f>1+'Port Returns'!X413</f>
        <v>0.97655492713037273</v>
      </c>
      <c r="X414" s="4">
        <f>1+'Port Returns'!Y413</f>
        <v>1</v>
      </c>
      <c r="Y414" s="4">
        <f>1+'Port Returns'!Z413</f>
        <v>0.98558302467423564</v>
      </c>
      <c r="Z414" s="4">
        <f>1+'Port Returns'!AA413</f>
        <v>0.98175760151041425</v>
      </c>
    </row>
    <row r="415" spans="1:26" x14ac:dyDescent="0.35">
      <c r="A415" s="2">
        <v>1984</v>
      </c>
      <c r="B415" s="1">
        <v>5</v>
      </c>
      <c r="C415" s="4">
        <f>1+'Port Returns'!F414</f>
        <v>0.98844609097110625</v>
      </c>
      <c r="D415" s="4">
        <f>1+'Port Returns'!G414</f>
        <v>0.98456042645258912</v>
      </c>
      <c r="E415" s="4">
        <f>1+'Port Returns'!H414</f>
        <v>0.97868617349504039</v>
      </c>
      <c r="F415" s="4">
        <f>1+'Port Returns'!I414</f>
        <v>0.97545935764397462</v>
      </c>
      <c r="G415" s="4">
        <f>1+'Port Returns'!J414</f>
        <v>0.98444424823480348</v>
      </c>
      <c r="H415" s="4">
        <f>1+'Port Returns'!K414</f>
        <v>0.98930429291794364</v>
      </c>
      <c r="I415" s="4">
        <f>1+'Port Returns'!L414</f>
        <v>0.98444424823480348</v>
      </c>
      <c r="J415" s="4">
        <f>1+'Port Returns'!M414</f>
        <v>1</v>
      </c>
      <c r="K415" s="4">
        <f>1+'Port Returns'!N414</f>
        <v>0.98012585874660385</v>
      </c>
      <c r="L415" s="4">
        <f>1+'Port Returns'!O414</f>
        <v>1</v>
      </c>
      <c r="M415" s="4">
        <f>1+'Port Returns'!P414</f>
        <v>0.97757098206273585</v>
      </c>
      <c r="O415" s="50"/>
      <c r="P415" s="2">
        <v>1984</v>
      </c>
      <c r="Q415" s="4">
        <f>1+'Port Returns'!R414</f>
        <v>1.0017972161122815</v>
      </c>
      <c r="R415" s="4">
        <f>1+'Port Returns'!S414</f>
        <v>1.0003251678665634</v>
      </c>
      <c r="S415" s="4">
        <f>1+'Port Returns'!T414</f>
        <v>0.99491310303394742</v>
      </c>
      <c r="T415" s="4">
        <f>1+'Port Returns'!U414</f>
        <v>0.99228870816033787</v>
      </c>
      <c r="U415" s="4">
        <f>1+'Port Returns'!V414</f>
        <v>1.0016293724432503</v>
      </c>
      <c r="V415" s="4">
        <f>1+'Port Returns'!W414</f>
        <v>1.0076305230985232</v>
      </c>
      <c r="W415" s="4">
        <f>1+'Port Returns'!X414</f>
        <v>1.0016293724432503</v>
      </c>
      <c r="X415" s="4">
        <f>1+'Port Returns'!Y414</f>
        <v>1</v>
      </c>
      <c r="Y415" s="4">
        <f>1+'Port Returns'!Z414</f>
        <v>0.99541152230279928</v>
      </c>
      <c r="Z415" s="4">
        <f>1+'Port Returns'!AA414</f>
        <v>0.99449549623722011</v>
      </c>
    </row>
    <row r="416" spans="1:26" x14ac:dyDescent="0.35">
      <c r="A416" s="2">
        <v>1984</v>
      </c>
      <c r="B416" s="1">
        <v>6</v>
      </c>
      <c r="C416" s="4">
        <f>1+'Port Returns'!F415</f>
        <v>1.0118776887088636</v>
      </c>
      <c r="D416" s="4">
        <f>1+'Port Returns'!G415</f>
        <v>1.0129875932092915</v>
      </c>
      <c r="E416" s="4">
        <f>1+'Port Returns'!H415</f>
        <v>1.0126606682064476</v>
      </c>
      <c r="F416" s="4">
        <f>1+'Port Returns'!I415</f>
        <v>1.013530025619833</v>
      </c>
      <c r="G416" s="4">
        <f>1+'Port Returns'!J415</f>
        <v>1.0138742589433276</v>
      </c>
      <c r="H416" s="4">
        <f>1+'Port Returns'!K415</f>
        <v>1.0122735830664049</v>
      </c>
      <c r="I416" s="4">
        <f>1+'Port Returns'!L415</f>
        <v>1.0138742589433276</v>
      </c>
      <c r="J416" s="4">
        <f>1+'Port Returns'!M415</f>
        <v>1</v>
      </c>
      <c r="K416" s="4">
        <f>1+'Port Returns'!N415</f>
        <v>1.0159403406078562</v>
      </c>
      <c r="L416" s="4">
        <f>1+'Port Returns'!O415</f>
        <v>1</v>
      </c>
      <c r="M416" s="4">
        <f>1+'Port Returns'!P415</f>
        <v>1.0138354527807671</v>
      </c>
      <c r="O416" s="50"/>
      <c r="P416" s="2">
        <v>1984</v>
      </c>
      <c r="Q416" s="4">
        <f>1+'Port Returns'!R415</f>
        <v>1.0316474988752329</v>
      </c>
      <c r="R416" s="4">
        <f>1+'Port Returns'!S415</f>
        <v>1.0245963682583801</v>
      </c>
      <c r="S416" s="4">
        <f>1+'Port Returns'!T415</f>
        <v>1.0262829201629879</v>
      </c>
      <c r="T416" s="4">
        <f>1+'Port Returns'!U415</f>
        <v>1.0255962689743896</v>
      </c>
      <c r="U416" s="4">
        <f>1+'Port Returns'!V415</f>
        <v>1.026298079615342</v>
      </c>
      <c r="V416" s="4">
        <f>1+'Port Returns'!W415</f>
        <v>1.0254987676342759</v>
      </c>
      <c r="W416" s="4">
        <f>1+'Port Returns'!X415</f>
        <v>1.026298079615342</v>
      </c>
      <c r="X416" s="4">
        <f>1+'Port Returns'!Y415</f>
        <v>1</v>
      </c>
      <c r="Y416" s="4">
        <f>1+'Port Returns'!Z415</f>
        <v>1.0261768475439266</v>
      </c>
      <c r="Z416" s="4">
        <f>1+'Port Returns'!AA415</f>
        <v>1.0256020539001656</v>
      </c>
    </row>
    <row r="417" spans="1:26" x14ac:dyDescent="0.35">
      <c r="A417" s="2">
        <v>1984</v>
      </c>
      <c r="B417" s="1">
        <v>7</v>
      </c>
      <c r="C417" s="4">
        <f>1+'Port Returns'!F416</f>
        <v>1.0124233083764258</v>
      </c>
      <c r="D417" s="4">
        <f>1+'Port Returns'!G416</f>
        <v>0.99910840271192813</v>
      </c>
      <c r="E417" s="4">
        <f>1+'Port Returns'!H416</f>
        <v>1.0149051725869713</v>
      </c>
      <c r="F417" s="4">
        <f>1+'Port Returns'!I416</f>
        <v>1.0116175525397846</v>
      </c>
      <c r="G417" s="4">
        <f>1+'Port Returns'!J416</f>
        <v>0.99607248127150783</v>
      </c>
      <c r="H417" s="4">
        <f>1+'Port Returns'!K416</f>
        <v>0.99397402301370796</v>
      </c>
      <c r="I417" s="4">
        <f>1+'Port Returns'!L416</f>
        <v>0.99607248127150783</v>
      </c>
      <c r="J417" s="4">
        <f>1+'Port Returns'!M416</f>
        <v>1</v>
      </c>
      <c r="K417" s="4">
        <f>1+'Port Returns'!N416</f>
        <v>0.98982506557887173</v>
      </c>
      <c r="L417" s="4">
        <f>1+'Port Returns'!O416</f>
        <v>1</v>
      </c>
      <c r="M417" s="4">
        <f>1+'Port Returns'!P416</f>
        <v>0.99099044680837489</v>
      </c>
      <c r="O417" s="50"/>
      <c r="P417" s="2">
        <v>1984</v>
      </c>
      <c r="Q417" s="4">
        <f>1+'Port Returns'!R416</f>
        <v>1.0162317749059839</v>
      </c>
      <c r="R417" s="4">
        <f>1+'Port Returns'!S416</f>
        <v>1.0074481386588237</v>
      </c>
      <c r="S417" s="4">
        <f>1+'Port Returns'!T416</f>
        <v>1.0149051725869713</v>
      </c>
      <c r="T417" s="4">
        <f>1+'Port Returns'!U416</f>
        <v>1.0116175525397846</v>
      </c>
      <c r="U417" s="4">
        <f>1+'Port Returns'!V416</f>
        <v>1.0059698157692987</v>
      </c>
      <c r="V417" s="4">
        <f>1+'Port Returns'!W416</f>
        <v>1.0063987496871469</v>
      </c>
      <c r="W417" s="4">
        <f>1+'Port Returns'!X416</f>
        <v>1.0059698157692987</v>
      </c>
      <c r="X417" s="4">
        <f>1+'Port Returns'!Y416</f>
        <v>1</v>
      </c>
      <c r="Y417" s="4">
        <f>1+'Port Returns'!Z416</f>
        <v>0.99834233424142083</v>
      </c>
      <c r="Z417" s="4">
        <f>1+'Port Returns'!AA416</f>
        <v>0.99914307164824478</v>
      </c>
    </row>
    <row r="418" spans="1:26" x14ac:dyDescent="0.35">
      <c r="A418" s="2">
        <v>1984</v>
      </c>
      <c r="B418" s="1">
        <v>8</v>
      </c>
      <c r="C418" s="4">
        <f>1+'Port Returns'!F417</f>
        <v>1.0431072674328303</v>
      </c>
      <c r="D418" s="4">
        <f>1+'Port Returns'!G417</f>
        <v>1.0484175011721169</v>
      </c>
      <c r="E418" s="4">
        <f>1+'Port Returns'!H417</f>
        <v>1.0452996674161881</v>
      </c>
      <c r="F418" s="4">
        <f>1+'Port Returns'!I417</f>
        <v>1.0455028053436597</v>
      </c>
      <c r="G418" s="4">
        <f>1+'Port Returns'!J417</f>
        <v>1.045663831019108</v>
      </c>
      <c r="H418" s="4">
        <f>1+'Port Returns'!K417</f>
        <v>1.0457978456242902</v>
      </c>
      <c r="I418" s="4">
        <f>1+'Port Returns'!L417</f>
        <v>1.045663831019108</v>
      </c>
      <c r="J418" s="4">
        <f>1+'Port Returns'!M417</f>
        <v>1</v>
      </c>
      <c r="K418" s="4">
        <f>1+'Port Returns'!N417</f>
        <v>1.0482748348754147</v>
      </c>
      <c r="L418" s="4">
        <f>1+'Port Returns'!O417</f>
        <v>1</v>
      </c>
      <c r="M418" s="4">
        <f>1+'Port Returns'!P417</f>
        <v>1.046481531692868</v>
      </c>
      <c r="O418" s="50"/>
      <c r="P418" s="2">
        <v>1984</v>
      </c>
      <c r="Q418" s="4">
        <f>1+'Port Returns'!R417</f>
        <v>1.0575913600503564</v>
      </c>
      <c r="R418" s="4">
        <f>1+'Port Returns'!S417</f>
        <v>1.0645303727922659</v>
      </c>
      <c r="S418" s="4">
        <f>1+'Port Returns'!T417</f>
        <v>1.0617764718294647</v>
      </c>
      <c r="T418" s="4">
        <f>1+'Port Returns'!U417</f>
        <v>1.0629438765234274</v>
      </c>
      <c r="U418" s="4">
        <f>1+'Port Returns'!V417</f>
        <v>1.0627653950654088</v>
      </c>
      <c r="V418" s="4">
        <f>1+'Port Returns'!W417</f>
        <v>1.0643796114604345</v>
      </c>
      <c r="W418" s="4">
        <f>1+'Port Returns'!X417</f>
        <v>1.0627653950654088</v>
      </c>
      <c r="X418" s="4">
        <f>1+'Port Returns'!Y417</f>
        <v>1</v>
      </c>
      <c r="Y418" s="4">
        <f>1+'Port Returns'!Z417</f>
        <v>1.0641835570336229</v>
      </c>
      <c r="Z418" s="4">
        <f>1+'Port Returns'!AA417</f>
        <v>1.0650514860874223</v>
      </c>
    </row>
    <row r="419" spans="1:26" x14ac:dyDescent="0.35">
      <c r="A419" s="2">
        <v>1984</v>
      </c>
      <c r="B419" s="1">
        <v>9</v>
      </c>
      <c r="C419" s="4">
        <f>1+'Port Returns'!F418</f>
        <v>1.0677009842363536</v>
      </c>
      <c r="D419" s="4">
        <f>1+'Port Returns'!G418</f>
        <v>1.0839413502342998</v>
      </c>
      <c r="E419" s="4">
        <f>1+'Port Returns'!H418</f>
        <v>1.0618266590963152</v>
      </c>
      <c r="F419" s="4">
        <f>1+'Port Returns'!I418</f>
        <v>1.0632739380963248</v>
      </c>
      <c r="G419" s="4">
        <f>1+'Port Returns'!J418</f>
        <v>1.0793489228978737</v>
      </c>
      <c r="H419" s="4">
        <f>1+'Port Returns'!K418</f>
        <v>1.0806996213357201</v>
      </c>
      <c r="I419" s="4">
        <f>1+'Port Returns'!L418</f>
        <v>1.0793489228978737</v>
      </c>
      <c r="J419" s="4">
        <f>1+'Port Returns'!M418</f>
        <v>1</v>
      </c>
      <c r="K419" s="4">
        <f>1+'Port Returns'!N418</f>
        <v>1.0874808277907888</v>
      </c>
      <c r="L419" s="4">
        <f>1+'Port Returns'!O418</f>
        <v>1</v>
      </c>
      <c r="M419" s="4">
        <f>1+'Port Returns'!P418</f>
        <v>1.0836318983270519</v>
      </c>
      <c r="O419" s="50"/>
      <c r="P419" s="2">
        <v>1984</v>
      </c>
      <c r="Q419" s="4">
        <f>1+'Port Returns'!R418</f>
        <v>1.0812490211161638</v>
      </c>
      <c r="R419" s="4">
        <f>1+'Port Returns'!S418</f>
        <v>1.0929065532775535</v>
      </c>
      <c r="S419" s="4">
        <f>1+'Port Returns'!T418</f>
        <v>1.0722807963757974</v>
      </c>
      <c r="T419" s="4">
        <f>1+'Port Returns'!U418</f>
        <v>1.0726598993694862</v>
      </c>
      <c r="U419" s="4">
        <f>1+'Port Returns'!V418</f>
        <v>1.0880041770570463</v>
      </c>
      <c r="V419" s="4">
        <f>1+'Port Returns'!W418</f>
        <v>1.0900465260998746</v>
      </c>
      <c r="W419" s="4">
        <f>1+'Port Returns'!X418</f>
        <v>1.0880041770570463</v>
      </c>
      <c r="X419" s="4">
        <f>1+'Port Returns'!Y418</f>
        <v>1</v>
      </c>
      <c r="Y419" s="4">
        <f>1+'Port Returns'!Z418</f>
        <v>1.0949455401874035</v>
      </c>
      <c r="Z419" s="4">
        <f>1+'Port Returns'!AA418</f>
        <v>1.0924760204819115</v>
      </c>
    </row>
    <row r="420" spans="1:26" x14ac:dyDescent="0.35">
      <c r="A420" s="2">
        <v>1984</v>
      </c>
      <c r="B420" s="1">
        <v>10</v>
      </c>
      <c r="C420" s="4">
        <f>1+'Port Returns'!F419</f>
        <v>1.0313425062163071</v>
      </c>
      <c r="D420" s="4">
        <f>1+'Port Returns'!G419</f>
        <v>1.0396132439083308</v>
      </c>
      <c r="E420" s="4">
        <f>1+'Port Returns'!H419</f>
        <v>1.0205425607311747</v>
      </c>
      <c r="F420" s="4">
        <f>1+'Port Returns'!I419</f>
        <v>1.0208159511562289</v>
      </c>
      <c r="G420" s="4">
        <f>1+'Port Returns'!J419</f>
        <v>1.038089723551241</v>
      </c>
      <c r="H420" s="4">
        <f>1+'Port Returns'!K419</f>
        <v>1.0432882104962513</v>
      </c>
      <c r="I420" s="4">
        <f>1+'Port Returns'!L419</f>
        <v>1.038089723551241</v>
      </c>
      <c r="J420" s="4">
        <f>1+'Port Returns'!M419</f>
        <v>1</v>
      </c>
      <c r="K420" s="4">
        <f>1+'Port Returns'!N419</f>
        <v>1.0361301417995388</v>
      </c>
      <c r="L420" s="4">
        <f>1+'Port Returns'!O419</f>
        <v>1</v>
      </c>
      <c r="M420" s="4">
        <f>1+'Port Returns'!P419</f>
        <v>1.040260559023849</v>
      </c>
      <c r="O420" s="50"/>
      <c r="P420" s="2">
        <v>1984</v>
      </c>
      <c r="Q420" s="4">
        <f>1+'Port Returns'!R419</f>
        <v>1.0398496083524476</v>
      </c>
      <c r="R420" s="4">
        <f>1+'Port Returns'!S419</f>
        <v>1.051441490111612</v>
      </c>
      <c r="S420" s="4">
        <f>1+'Port Returns'!T419</f>
        <v>1.0207133613293049</v>
      </c>
      <c r="T420" s="4">
        <f>1+'Port Returns'!U419</f>
        <v>1.0209960134171585</v>
      </c>
      <c r="U420" s="4">
        <f>1+'Port Returns'!V419</f>
        <v>1.0516396412095608</v>
      </c>
      <c r="V420" s="4">
        <f>1+'Port Returns'!W419</f>
        <v>1.058803318821314</v>
      </c>
      <c r="W420" s="4">
        <f>1+'Port Returns'!X419</f>
        <v>1.0516396412095608</v>
      </c>
      <c r="X420" s="4">
        <f>1+'Port Returns'!Y419</f>
        <v>1</v>
      </c>
      <c r="Y420" s="4">
        <f>1+'Port Returns'!Z419</f>
        <v>1.0483435455170935</v>
      </c>
      <c r="Z420" s="4">
        <f>1+'Port Returns'!AA419</f>
        <v>1.0506452216997129</v>
      </c>
    </row>
    <row r="421" spans="1:26" x14ac:dyDescent="0.35">
      <c r="A421" s="2">
        <v>1984</v>
      </c>
      <c r="B421" s="1">
        <v>11</v>
      </c>
      <c r="C421" s="4">
        <f>1+'Port Returns'!F420</f>
        <v>1.0287385773741127</v>
      </c>
      <c r="D421" s="4">
        <f>1+'Port Returns'!G420</f>
        <v>1.0236049525424877</v>
      </c>
      <c r="E421" s="4">
        <f>1+'Port Returns'!H420</f>
        <v>1.0249455959306115</v>
      </c>
      <c r="F421" s="4">
        <f>1+'Port Returns'!I420</f>
        <v>1.0240119073504879</v>
      </c>
      <c r="G421" s="4">
        <f>1+'Port Returns'!J420</f>
        <v>1.0248214509933022</v>
      </c>
      <c r="H421" s="4">
        <f>1+'Port Returns'!K420</f>
        <v>1.0261840037116565</v>
      </c>
      <c r="I421" s="4">
        <f>1+'Port Returns'!L420</f>
        <v>1.0248214509933022</v>
      </c>
      <c r="J421" s="4">
        <f>1+'Port Returns'!M420</f>
        <v>1</v>
      </c>
      <c r="K421" s="4">
        <f>1+'Port Returns'!N420</f>
        <v>1.023426280997821</v>
      </c>
      <c r="L421" s="4">
        <f>1+'Port Returns'!O420</f>
        <v>1</v>
      </c>
      <c r="M421" s="4">
        <f>1+'Port Returns'!P420</f>
        <v>1.0248152607862082</v>
      </c>
      <c r="O421" s="50"/>
      <c r="P421" s="2">
        <v>1984</v>
      </c>
      <c r="Q421" s="4">
        <f>1+'Port Returns'!R420</f>
        <v>1.0432908073207459</v>
      </c>
      <c r="R421" s="4">
        <f>1+'Port Returns'!S420</f>
        <v>1.0378518434705408</v>
      </c>
      <c r="S421" s="4">
        <f>1+'Port Returns'!T420</f>
        <v>1.0522783344040596</v>
      </c>
      <c r="T421" s="4">
        <f>1+'Port Returns'!U420</f>
        <v>1.0529504961037861</v>
      </c>
      <c r="U421" s="4">
        <f>1+'Port Returns'!V420</f>
        <v>1.041715683879624</v>
      </c>
      <c r="V421" s="4">
        <f>1+'Port Returns'!W420</f>
        <v>1.0435766217425249</v>
      </c>
      <c r="W421" s="4">
        <f>1+'Port Returns'!X420</f>
        <v>1.041715683879624</v>
      </c>
      <c r="X421" s="4">
        <f>1+'Port Returns'!Y420</f>
        <v>1</v>
      </c>
      <c r="Y421" s="4">
        <f>1+'Port Returns'!Z420</f>
        <v>1.0376972033599776</v>
      </c>
      <c r="Z421" s="4">
        <f>1+'Port Returns'!AA420</f>
        <v>1.0435272073821573</v>
      </c>
    </row>
    <row r="422" spans="1:26" x14ac:dyDescent="0.35">
      <c r="A422" s="2">
        <v>1984</v>
      </c>
      <c r="B422" s="1">
        <v>12</v>
      </c>
      <c r="C422" s="4">
        <f>1+'Port Returns'!F421</f>
        <v>1.0184819732938211</v>
      </c>
      <c r="D422" s="4">
        <f>1+'Port Returns'!G421</f>
        <v>1.022899517972742</v>
      </c>
      <c r="E422" s="4">
        <f>1+'Port Returns'!H421</f>
        <v>1.0076124786082479</v>
      </c>
      <c r="F422" s="4">
        <f>1+'Port Returns'!I421</f>
        <v>1.0086001430503118</v>
      </c>
      <c r="G422" s="4">
        <f>1+'Port Returns'!J421</f>
        <v>1.0178160906223264</v>
      </c>
      <c r="H422" s="4">
        <f>1+'Port Returns'!K421</f>
        <v>1.014993360735674</v>
      </c>
      <c r="I422" s="4">
        <f>1+'Port Returns'!L421</f>
        <v>1.0178160906223264</v>
      </c>
      <c r="J422" s="4">
        <f>1+'Port Returns'!M421</f>
        <v>1</v>
      </c>
      <c r="K422" s="4">
        <f>1+'Port Returns'!N421</f>
        <v>1.026980742056915</v>
      </c>
      <c r="L422" s="4">
        <f>1+'Port Returns'!O421</f>
        <v>1</v>
      </c>
      <c r="M422" s="4">
        <f>1+'Port Returns'!P421</f>
        <v>1.0180605710032025</v>
      </c>
      <c r="O422" s="50"/>
      <c r="P422" s="2">
        <v>1984</v>
      </c>
      <c r="Q422" s="4">
        <f>1+'Port Returns'!R421</f>
        <v>1.0311955819965717</v>
      </c>
      <c r="R422" s="4">
        <f>1+'Port Returns'!S421</f>
        <v>1.0318220247654837</v>
      </c>
      <c r="S422" s="4">
        <f>1+'Port Returns'!T421</f>
        <v>1.0173328540520952</v>
      </c>
      <c r="T422" s="4">
        <f>1+'Port Returns'!U421</f>
        <v>1.0173787001825687</v>
      </c>
      <c r="U422" s="4">
        <f>1+'Port Returns'!V421</f>
        <v>1.0269074866011736</v>
      </c>
      <c r="V422" s="4">
        <f>1+'Port Returns'!W421</f>
        <v>1.0239371835184579</v>
      </c>
      <c r="W422" s="4">
        <f>1+'Port Returns'!X421</f>
        <v>1.0269074866011736</v>
      </c>
      <c r="X422" s="4">
        <f>1+'Port Returns'!Y421</f>
        <v>1</v>
      </c>
      <c r="Y422" s="4">
        <f>1+'Port Returns'!Z421</f>
        <v>1.034318881520643</v>
      </c>
      <c r="Z422" s="4">
        <f>1+'Port Returns'!AA421</f>
        <v>1.0265420883030587</v>
      </c>
    </row>
    <row r="423" spans="1:26" x14ac:dyDescent="0.35">
      <c r="A423" s="2">
        <v>1985</v>
      </c>
      <c r="B423" s="1">
        <v>1</v>
      </c>
      <c r="C423" s="4">
        <f>1+'Port Returns'!F422</f>
        <v>0.99854297897669331</v>
      </c>
      <c r="D423" s="4">
        <f>1+'Port Returns'!G422</f>
        <v>1.0041349754351723</v>
      </c>
      <c r="E423" s="4">
        <f>1+'Port Returns'!H422</f>
        <v>1.0050533465018878</v>
      </c>
      <c r="F423" s="4">
        <f>1+'Port Returns'!I422</f>
        <v>1.0058167748848468</v>
      </c>
      <c r="G423" s="4">
        <f>1+'Port Returns'!J422</f>
        <v>1.0024065596787655</v>
      </c>
      <c r="H423" s="4">
        <f>1+'Port Returns'!K422</f>
        <v>1.0029445616946522</v>
      </c>
      <c r="I423" s="4">
        <f>1+'Port Returns'!L422</f>
        <v>1.0024065596787655</v>
      </c>
      <c r="J423" s="4">
        <f>1+'Port Returns'!M422</f>
        <v>1</v>
      </c>
      <c r="K423" s="4">
        <f>1+'Port Returns'!N422</f>
        <v>1.0028033111143821</v>
      </c>
      <c r="L423" s="4">
        <f>1+'Port Returns'!O422</f>
        <v>1</v>
      </c>
      <c r="M423" s="4">
        <f>1+'Port Returns'!P422</f>
        <v>1.0071843757702184</v>
      </c>
      <c r="O423" s="50"/>
      <c r="P423" s="2">
        <v>1985</v>
      </c>
      <c r="Q423" s="4">
        <f>1+'Port Returns'!R422</f>
        <v>1.0030862318229441</v>
      </c>
      <c r="R423" s="4">
        <f>1+'Port Returns'!S422</f>
        <v>1.0108188091545314</v>
      </c>
      <c r="S423" s="4">
        <f>1+'Port Returns'!T422</f>
        <v>1.0050909709143074</v>
      </c>
      <c r="T423" s="4">
        <f>1+'Port Returns'!U422</f>
        <v>1.0058516665036479</v>
      </c>
      <c r="U423" s="4">
        <f>1+'Port Returns'!V422</f>
        <v>1.009099190836493</v>
      </c>
      <c r="V423" s="4">
        <f>1+'Port Returns'!W422</f>
        <v>1.0105261678596467</v>
      </c>
      <c r="W423" s="4">
        <f>1+'Port Returns'!X422</f>
        <v>1.009099190836493</v>
      </c>
      <c r="X423" s="4">
        <f>1+'Port Returns'!Y422</f>
        <v>1</v>
      </c>
      <c r="Y423" s="4">
        <f>1+'Port Returns'!Z422</f>
        <v>1.0105400814452967</v>
      </c>
      <c r="Z423" s="4">
        <f>1+'Port Returns'!AA422</f>
        <v>1.0128181408622827</v>
      </c>
    </row>
    <row r="424" spans="1:26" x14ac:dyDescent="0.35">
      <c r="A424" s="2">
        <v>1985</v>
      </c>
      <c r="B424" s="1">
        <v>2</v>
      </c>
      <c r="C424" s="4">
        <f>1+'Port Returns'!F423</f>
        <v>1.0023107572789349</v>
      </c>
      <c r="D424" s="4">
        <f>1+'Port Returns'!G423</f>
        <v>1.0026579714559487</v>
      </c>
      <c r="E424" s="4">
        <f>1+'Port Returns'!H423</f>
        <v>0.99149697090461653</v>
      </c>
      <c r="F424" s="4">
        <f>1+'Port Returns'!I423</f>
        <v>0.98982645362356214</v>
      </c>
      <c r="G424" s="4">
        <f>1+'Port Returns'!J423</f>
        <v>0.99813257888759055</v>
      </c>
      <c r="H424" s="4">
        <f>1+'Port Returns'!K423</f>
        <v>0.99932619594390726</v>
      </c>
      <c r="I424" s="4">
        <f>1+'Port Returns'!L423</f>
        <v>0.99813257888759055</v>
      </c>
      <c r="J424" s="4">
        <f>1+'Port Returns'!M423</f>
        <v>1</v>
      </c>
      <c r="K424" s="4">
        <f>1+'Port Returns'!N423</f>
        <v>1.0019211807680639</v>
      </c>
      <c r="L424" s="4">
        <f>1+'Port Returns'!O423</f>
        <v>1</v>
      </c>
      <c r="M424" s="4">
        <f>1+'Port Returns'!P423</f>
        <v>0.99463015795666787</v>
      </c>
      <c r="O424" s="50"/>
      <c r="P424" s="2">
        <v>1985</v>
      </c>
      <c r="Q424" s="4">
        <f>1+'Port Returns'!R423</f>
        <v>1.0126983368681937</v>
      </c>
      <c r="R424" s="4">
        <f>1+'Port Returns'!S423</f>
        <v>1.0140284845058671</v>
      </c>
      <c r="S424" s="4">
        <f>1+'Port Returns'!T423</f>
        <v>1.0056431337411513</v>
      </c>
      <c r="T424" s="4">
        <f>1+'Port Returns'!U423</f>
        <v>1.0047665784830182</v>
      </c>
      <c r="U424" s="4">
        <f>1+'Port Returns'!V423</f>
        <v>1.0111861987311523</v>
      </c>
      <c r="V424" s="4">
        <f>1+'Port Returns'!W423</f>
        <v>1.0135554190800309</v>
      </c>
      <c r="W424" s="4">
        <f>1+'Port Returns'!X423</f>
        <v>1.0111861987311523</v>
      </c>
      <c r="X424" s="4">
        <f>1+'Port Returns'!Y423</f>
        <v>1</v>
      </c>
      <c r="Y424" s="4">
        <f>1+'Port Returns'!Z423</f>
        <v>1.012515801902413</v>
      </c>
      <c r="Z424" s="4">
        <f>1+'Port Returns'!AA423</f>
        <v>1.0090367906147737</v>
      </c>
    </row>
    <row r="425" spans="1:26" x14ac:dyDescent="0.35">
      <c r="A425" s="2">
        <v>1985</v>
      </c>
      <c r="B425" s="1">
        <v>3</v>
      </c>
      <c r="C425" s="4">
        <f>1+'Port Returns'!F424</f>
        <v>1.0380568130347996</v>
      </c>
      <c r="D425" s="4">
        <f>1+'Port Returns'!G424</f>
        <v>1.0338472582199301</v>
      </c>
      <c r="E425" s="4">
        <f>1+'Port Returns'!H424</f>
        <v>1.0277548495709548</v>
      </c>
      <c r="F425" s="4">
        <f>1+'Port Returns'!I424</f>
        <v>1.0271277416197537</v>
      </c>
      <c r="G425" s="4">
        <f>1+'Port Returns'!J424</f>
        <v>1.0377101088073601</v>
      </c>
      <c r="H425" s="4">
        <f>1+'Port Returns'!K424</f>
        <v>1.0407370529191715</v>
      </c>
      <c r="I425" s="4">
        <f>1+'Port Returns'!L424</f>
        <v>1.0377101088073601</v>
      </c>
      <c r="J425" s="4">
        <f>1+'Port Returns'!M424</f>
        <v>1</v>
      </c>
      <c r="K425" s="4">
        <f>1+'Port Returns'!N424</f>
        <v>1.0265476875660442</v>
      </c>
      <c r="L425" s="4">
        <f>1+'Port Returns'!O424</f>
        <v>1</v>
      </c>
      <c r="M425" s="4">
        <f>1+'Port Returns'!P424</f>
        <v>1.0290665715115133</v>
      </c>
      <c r="O425" s="50"/>
      <c r="P425" s="2">
        <v>1985</v>
      </c>
      <c r="Q425" s="4">
        <f>1+'Port Returns'!R424</f>
        <v>1.0505282711387862</v>
      </c>
      <c r="R425" s="4">
        <f>1+'Port Returns'!S424</f>
        <v>1.0433715226578928</v>
      </c>
      <c r="S425" s="4">
        <f>1+'Port Returns'!T424</f>
        <v>1.0370410011095244</v>
      </c>
      <c r="T425" s="4">
        <f>1+'Port Returns'!U424</f>
        <v>1.0354866246034942</v>
      </c>
      <c r="U425" s="4">
        <f>1+'Port Returns'!V424</f>
        <v>1.0471068082391619</v>
      </c>
      <c r="V425" s="4">
        <f>1+'Port Returns'!W424</f>
        <v>1.0499977302161874</v>
      </c>
      <c r="W425" s="4">
        <f>1+'Port Returns'!X424</f>
        <v>1.0471068082391619</v>
      </c>
      <c r="X425" s="4">
        <f>1+'Port Returns'!Y424</f>
        <v>1</v>
      </c>
      <c r="Y425" s="4">
        <f>1+'Port Returns'!Z424</f>
        <v>1.0346959811798062</v>
      </c>
      <c r="Z425" s="4">
        <f>1+'Port Returns'!AA424</f>
        <v>1.0381414503499713</v>
      </c>
    </row>
    <row r="426" spans="1:26" x14ac:dyDescent="0.35">
      <c r="A426" s="2">
        <v>1985</v>
      </c>
      <c r="B426" s="1">
        <v>4</v>
      </c>
      <c r="C426" s="4">
        <f>1+'Port Returns'!F425</f>
        <v>1.0152901939969585</v>
      </c>
      <c r="D426" s="4">
        <f>1+'Port Returns'!G425</f>
        <v>1.0079962365099975</v>
      </c>
      <c r="E426" s="4">
        <f>1+'Port Returns'!H425</f>
        <v>0.97462325123476135</v>
      </c>
      <c r="F426" s="4">
        <f>1+'Port Returns'!I425</f>
        <v>0.97459321405893373</v>
      </c>
      <c r="G426" s="4">
        <f>1+'Port Returns'!J425</f>
        <v>1.0112286175880545</v>
      </c>
      <c r="H426" s="4">
        <f>1+'Port Returns'!K425</f>
        <v>1.011191150975695</v>
      </c>
      <c r="I426" s="4">
        <f>1+'Port Returns'!L425</f>
        <v>1.0112286175880545</v>
      </c>
      <c r="J426" s="4">
        <f>1+'Port Returns'!M425</f>
        <v>1</v>
      </c>
      <c r="K426" s="4">
        <f>1+'Port Returns'!N425</f>
        <v>1.0012787396981109</v>
      </c>
      <c r="L426" s="4">
        <f>1+'Port Returns'!O425</f>
        <v>1</v>
      </c>
      <c r="M426" s="4">
        <f>1+'Port Returns'!P425</f>
        <v>1.0062475880636863</v>
      </c>
      <c r="O426" s="50"/>
      <c r="P426" s="2">
        <v>1985</v>
      </c>
      <c r="Q426" s="4">
        <f>1+'Port Returns'!R425</f>
        <v>1.0172973447105815</v>
      </c>
      <c r="R426" s="4">
        <f>1+'Port Returns'!S425</f>
        <v>1.0124339378561242</v>
      </c>
      <c r="S426" s="4">
        <f>1+'Port Returns'!T425</f>
        <v>0.97559825234494701</v>
      </c>
      <c r="T426" s="4">
        <f>1+'Port Returns'!U425</f>
        <v>0.97562247489668685</v>
      </c>
      <c r="U426" s="4">
        <f>1+'Port Returns'!V425</f>
        <v>1.0159754331394444</v>
      </c>
      <c r="V426" s="4">
        <f>1+'Port Returns'!W425</f>
        <v>1.0165535777073789</v>
      </c>
      <c r="W426" s="4">
        <f>1+'Port Returns'!X425</f>
        <v>1.0159754331394444</v>
      </c>
      <c r="X426" s="4">
        <f>1+'Port Returns'!Y425</f>
        <v>1</v>
      </c>
      <c r="Y426" s="4">
        <f>1+'Port Returns'!Z425</f>
        <v>1.0063554940094552</v>
      </c>
      <c r="Z426" s="4">
        <f>1+'Port Returns'!AA425</f>
        <v>1.0106975625985044</v>
      </c>
    </row>
    <row r="427" spans="1:26" x14ac:dyDescent="0.35">
      <c r="A427" s="2">
        <v>1985</v>
      </c>
      <c r="B427" s="1">
        <v>5</v>
      </c>
      <c r="C427" s="4">
        <f>1+'Port Returns'!F426</f>
        <v>1.050743578612606</v>
      </c>
      <c r="D427" s="4">
        <f>1+'Port Returns'!G426</f>
        <v>1.0584237554462861</v>
      </c>
      <c r="E427" s="4">
        <f>1+'Port Returns'!H426</f>
        <v>1.0681502882150191</v>
      </c>
      <c r="F427" s="4">
        <f>1+'Port Returns'!I426</f>
        <v>1.0693895912342715</v>
      </c>
      <c r="G427" s="4">
        <f>1+'Port Returns'!J426</f>
        <v>1.0491728242630425</v>
      </c>
      <c r="H427" s="4">
        <f>1+'Port Returns'!K426</f>
        <v>1.0413000468119078</v>
      </c>
      <c r="I427" s="4">
        <f>1+'Port Returns'!L426</f>
        <v>1.0491728242630425</v>
      </c>
      <c r="J427" s="4">
        <f>1+'Port Returns'!M426</f>
        <v>1</v>
      </c>
      <c r="K427" s="4">
        <f>1+'Port Returns'!N426</f>
        <v>1.0636998586270248</v>
      </c>
      <c r="L427" s="4">
        <f>1+'Port Returns'!O426</f>
        <v>1</v>
      </c>
      <c r="M427" s="4">
        <f>1+'Port Returns'!P426</f>
        <v>1.0557569177232367</v>
      </c>
      <c r="O427" s="50"/>
      <c r="P427" s="2">
        <v>1985</v>
      </c>
      <c r="Q427" s="4">
        <f>1+'Port Returns'!R426</f>
        <v>1.0606086784147355</v>
      </c>
      <c r="R427" s="4">
        <f>1+'Port Returns'!S426</f>
        <v>1.0685202017569524</v>
      </c>
      <c r="S427" s="4">
        <f>1+'Port Returns'!T426</f>
        <v>1.0817626414580337</v>
      </c>
      <c r="T427" s="4">
        <f>1+'Port Returns'!U426</f>
        <v>1.0837854536107991</v>
      </c>
      <c r="U427" s="4">
        <f>1+'Port Returns'!V426</f>
        <v>1.0599256401615023</v>
      </c>
      <c r="V427" s="4">
        <f>1+'Port Returns'!W426</f>
        <v>1.0524788654098876</v>
      </c>
      <c r="W427" s="4">
        <f>1+'Port Returns'!X426</f>
        <v>1.0599256401615023</v>
      </c>
      <c r="X427" s="4">
        <f>1+'Port Returns'!Y426</f>
        <v>1</v>
      </c>
      <c r="Y427" s="4">
        <f>1+'Port Returns'!Z426</f>
        <v>1.0737818517971509</v>
      </c>
      <c r="Z427" s="4">
        <f>1+'Port Returns'!AA426</f>
        <v>1.0673412732764032</v>
      </c>
    </row>
    <row r="428" spans="1:26" x14ac:dyDescent="0.35">
      <c r="A428" s="2">
        <v>1985</v>
      </c>
      <c r="B428" s="1">
        <v>6</v>
      </c>
      <c r="C428" s="4">
        <f>1+'Port Returns'!F427</f>
        <v>1.0174271481586747</v>
      </c>
      <c r="D428" s="4">
        <f>1+'Port Returns'!G427</f>
        <v>1.0123497224354352</v>
      </c>
      <c r="E428" s="4">
        <f>1+'Port Returns'!H427</f>
        <v>1.0057859980547008</v>
      </c>
      <c r="F428" s="4">
        <f>1+'Port Returns'!I427</f>
        <v>1.0047004196192089</v>
      </c>
      <c r="G428" s="4">
        <f>1+'Port Returns'!J427</f>
        <v>1.0196912023071401</v>
      </c>
      <c r="H428" s="4">
        <f>1+'Port Returns'!K427</f>
        <v>1.0255728276707057</v>
      </c>
      <c r="I428" s="4">
        <f>1+'Port Returns'!L427</f>
        <v>1.0196912023071401</v>
      </c>
      <c r="J428" s="4">
        <f>1+'Port Returns'!M427</f>
        <v>1</v>
      </c>
      <c r="K428" s="4">
        <f>1+'Port Returns'!N427</f>
        <v>1.0094372388569361</v>
      </c>
      <c r="L428" s="4">
        <f>1+'Port Returns'!O427</f>
        <v>1</v>
      </c>
      <c r="M428" s="4">
        <f>1+'Port Returns'!P427</f>
        <v>1.0122467584076782</v>
      </c>
      <c r="O428" s="50"/>
      <c r="P428" s="2">
        <v>1985</v>
      </c>
      <c r="Q428" s="4">
        <f>1+'Port Returns'!R427</f>
        <v>1.0302214996700461</v>
      </c>
      <c r="R428" s="4">
        <f>1+'Port Returns'!S427</f>
        <v>1.022860297206855</v>
      </c>
      <c r="S428" s="4">
        <f>1+'Port Returns'!T427</f>
        <v>1.0153381903418679</v>
      </c>
      <c r="T428" s="4">
        <f>1+'Port Returns'!U427</f>
        <v>1.0134363505243036</v>
      </c>
      <c r="U428" s="4">
        <f>1+'Port Returns'!V427</f>
        <v>1.0303644330003152</v>
      </c>
      <c r="V428" s="4">
        <f>1+'Port Returns'!W427</f>
        <v>1.0364061631580084</v>
      </c>
      <c r="W428" s="4">
        <f>1+'Port Returns'!X427</f>
        <v>1.0303644330003152</v>
      </c>
      <c r="X428" s="4">
        <f>1+'Port Returns'!Y427</f>
        <v>1</v>
      </c>
      <c r="Y428" s="4">
        <f>1+'Port Returns'!Z427</f>
        <v>1.018682580023188</v>
      </c>
      <c r="Z428" s="4">
        <f>1+'Port Returns'!AA427</f>
        <v>1.0225824465917879</v>
      </c>
    </row>
    <row r="429" spans="1:26" x14ac:dyDescent="0.35">
      <c r="A429" s="2">
        <v>1985</v>
      </c>
      <c r="B429" s="1">
        <v>7</v>
      </c>
      <c r="C429" s="4">
        <f>1+'Port Returns'!F428</f>
        <v>0.95097174333698375</v>
      </c>
      <c r="D429" s="4">
        <f>1+'Port Returns'!G428</f>
        <v>0.95199706499258263</v>
      </c>
      <c r="E429" s="4">
        <f>1+'Port Returns'!H428</f>
        <v>0.948117423935947</v>
      </c>
      <c r="F429" s="4">
        <f>1+'Port Returns'!I428</f>
        <v>0.94438317509901371</v>
      </c>
      <c r="G429" s="4">
        <f>1+'Port Returns'!J428</f>
        <v>0.95512391941466901</v>
      </c>
      <c r="H429" s="4">
        <f>1+'Port Returns'!K428</f>
        <v>0.95954651002466429</v>
      </c>
      <c r="I429" s="4">
        <f>1+'Port Returns'!L428</f>
        <v>0.95512391941466901</v>
      </c>
      <c r="J429" s="4">
        <f>1+'Port Returns'!M428</f>
        <v>1</v>
      </c>
      <c r="K429" s="4">
        <f>1+'Port Returns'!N428</f>
        <v>0.95138919241768538</v>
      </c>
      <c r="L429" s="4">
        <f>1+'Port Returns'!O428</f>
        <v>1</v>
      </c>
      <c r="M429" s="4">
        <f>1+'Port Returns'!P428</f>
        <v>0.96020075938399052</v>
      </c>
      <c r="O429" s="50"/>
      <c r="P429" s="2">
        <v>1985</v>
      </c>
      <c r="Q429" s="4">
        <f>1+'Port Returns'!R428</f>
        <v>0.95337550810074589</v>
      </c>
      <c r="R429" s="4">
        <f>1+'Port Returns'!S428</f>
        <v>0.95476996757686905</v>
      </c>
      <c r="S429" s="4">
        <f>1+'Port Returns'!T428</f>
        <v>0.95101682764136997</v>
      </c>
      <c r="T429" s="4">
        <f>1+'Port Returns'!U428</f>
        <v>0.94684645631948638</v>
      </c>
      <c r="U429" s="4">
        <f>1+'Port Returns'!V428</f>
        <v>0.95882398301646132</v>
      </c>
      <c r="V429" s="4">
        <f>1+'Port Returns'!W428</f>
        <v>0.96386844031975161</v>
      </c>
      <c r="W429" s="4">
        <f>1+'Port Returns'!X428</f>
        <v>0.95882398301646132</v>
      </c>
      <c r="X429" s="4">
        <f>1+'Port Returns'!Y428</f>
        <v>1</v>
      </c>
      <c r="Y429" s="4">
        <f>1+'Port Returns'!Z428</f>
        <v>0.95541562450334083</v>
      </c>
      <c r="Z429" s="4">
        <f>1+'Port Returns'!AA428</f>
        <v>0.96530548364149993</v>
      </c>
    </row>
    <row r="430" spans="1:26" x14ac:dyDescent="0.35">
      <c r="A430" s="2">
        <v>1985</v>
      </c>
      <c r="B430" s="1">
        <v>8</v>
      </c>
      <c r="C430" s="4">
        <f>1+'Port Returns'!F429</f>
        <v>1.0143728222219044</v>
      </c>
      <c r="D430" s="4">
        <f>1+'Port Returns'!G429</f>
        <v>1.0117898457984074</v>
      </c>
      <c r="E430" s="4">
        <f>1+'Port Returns'!H429</f>
        <v>1.0131977847603588</v>
      </c>
      <c r="F430" s="4">
        <f>1+'Port Returns'!I429</f>
        <v>1.0155860965174031</v>
      </c>
      <c r="G430" s="4">
        <f>1+'Port Returns'!J429</f>
        <v>1.0095985578203008</v>
      </c>
      <c r="H430" s="4">
        <f>1+'Port Returns'!K429</f>
        <v>1.0075573735104557</v>
      </c>
      <c r="I430" s="4">
        <f>1+'Port Returns'!L429</f>
        <v>1.0095985578203008</v>
      </c>
      <c r="J430" s="4">
        <f>1+'Port Returns'!M429</f>
        <v>1</v>
      </c>
      <c r="K430" s="4">
        <f>1+'Port Returns'!N429</f>
        <v>1.0100161907363663</v>
      </c>
      <c r="L430" s="4">
        <f>1+'Port Returns'!O429</f>
        <v>1</v>
      </c>
      <c r="M430" s="4">
        <f>1+'Port Returns'!P429</f>
        <v>1.0081974418957935</v>
      </c>
      <c r="O430" s="50"/>
      <c r="P430" s="2">
        <v>1985</v>
      </c>
      <c r="Q430" s="4">
        <f>1+'Port Returns'!R429</f>
        <v>1.0261333101758383</v>
      </c>
      <c r="R430" s="4">
        <f>1+'Port Returns'!S429</f>
        <v>1.0256527561737383</v>
      </c>
      <c r="S430" s="4">
        <f>1+'Port Returns'!T429</f>
        <v>1.0247501302151805</v>
      </c>
      <c r="T430" s="4">
        <f>1+'Port Returns'!U429</f>
        <v>1.0261164993160043</v>
      </c>
      <c r="U430" s="4">
        <f>1+'Port Returns'!V429</f>
        <v>1.0231022787347732</v>
      </c>
      <c r="V430" s="4">
        <f>1+'Port Returns'!W429</f>
        <v>1.022909787796026</v>
      </c>
      <c r="W430" s="4">
        <f>1+'Port Returns'!X429</f>
        <v>1.0231022787347732</v>
      </c>
      <c r="X430" s="4">
        <f>1+'Port Returns'!Y429</f>
        <v>1</v>
      </c>
      <c r="Y430" s="4">
        <f>1+'Port Returns'!Z429</f>
        <v>1.0243148601400183</v>
      </c>
      <c r="Z430" s="4">
        <f>1+'Port Returns'!AA429</f>
        <v>1.023003962240397</v>
      </c>
    </row>
    <row r="431" spans="1:26" x14ac:dyDescent="0.35">
      <c r="A431" s="2">
        <v>1985</v>
      </c>
      <c r="B431" s="1">
        <v>9</v>
      </c>
      <c r="C431" s="4">
        <f>1+'Port Returns'!F430</f>
        <v>0.93039899387307079</v>
      </c>
      <c r="D431" s="4">
        <f>1+'Port Returns'!G430</f>
        <v>0.93329217872353332</v>
      </c>
      <c r="E431" s="4">
        <f>1+'Port Returns'!H430</f>
        <v>0.94078652506665161</v>
      </c>
      <c r="F431" s="4">
        <f>1+'Port Returns'!I430</f>
        <v>0.941882388950815</v>
      </c>
      <c r="G431" s="4">
        <f>1+'Port Returns'!J430</f>
        <v>0.9346138728441441</v>
      </c>
      <c r="H431" s="4">
        <f>1+'Port Returns'!K430</f>
        <v>0.93041523464493237</v>
      </c>
      <c r="I431" s="4">
        <f>1+'Port Returns'!L430</f>
        <v>0.9346138728441441</v>
      </c>
      <c r="J431" s="4">
        <f>1+'Port Returns'!M430</f>
        <v>1</v>
      </c>
      <c r="K431" s="4">
        <f>1+'Port Returns'!N430</f>
        <v>0.94693413228825962</v>
      </c>
      <c r="L431" s="4">
        <f>1+'Port Returns'!O430</f>
        <v>1</v>
      </c>
      <c r="M431" s="4">
        <f>1+'Port Returns'!P430</f>
        <v>0.94234708412979973</v>
      </c>
      <c r="O431" s="50"/>
      <c r="P431" s="2">
        <v>1985</v>
      </c>
      <c r="Q431" s="4">
        <f>1+'Port Returns'!R430</f>
        <v>0.94221292141917001</v>
      </c>
      <c r="R431" s="4">
        <f>1+'Port Returns'!S430</f>
        <v>0.94258144464206561</v>
      </c>
      <c r="S431" s="4">
        <f>1+'Port Returns'!T430</f>
        <v>0.95087200954173434</v>
      </c>
      <c r="T431" s="4">
        <f>1+'Port Returns'!U430</f>
        <v>0.95227075310582177</v>
      </c>
      <c r="U431" s="4">
        <f>1+'Port Returns'!V430</f>
        <v>0.94377386490651405</v>
      </c>
      <c r="V431" s="4">
        <f>1+'Port Returns'!W430</f>
        <v>0.93950677243169922</v>
      </c>
      <c r="W431" s="4">
        <f>1+'Port Returns'!X430</f>
        <v>0.94377386490651405</v>
      </c>
      <c r="X431" s="4">
        <f>1+'Port Returns'!Y430</f>
        <v>1</v>
      </c>
      <c r="Y431" s="4">
        <f>1+'Port Returns'!Z430</f>
        <v>0.95404782681941713</v>
      </c>
      <c r="Z431" s="4">
        <f>1+'Port Returns'!AA430</f>
        <v>0.94989997128927328</v>
      </c>
    </row>
    <row r="432" spans="1:26" x14ac:dyDescent="0.35">
      <c r="A432" s="2">
        <v>1985</v>
      </c>
      <c r="B432" s="1">
        <v>10</v>
      </c>
      <c r="C432" s="4">
        <f>1+'Port Returns'!F431</f>
        <v>1.0624008581723066</v>
      </c>
      <c r="D432" s="4">
        <f>1+'Port Returns'!G431</f>
        <v>1.0580588883437201</v>
      </c>
      <c r="E432" s="4">
        <f>1+'Port Returns'!H431</f>
        <v>1.0551154737338524</v>
      </c>
      <c r="F432" s="4">
        <f>1+'Port Returns'!I431</f>
        <v>1.0542625009654798</v>
      </c>
      <c r="G432" s="4">
        <f>1+'Port Returns'!J431</f>
        <v>1.0622318128914623</v>
      </c>
      <c r="H432" s="4">
        <f>1+'Port Returns'!K431</f>
        <v>1.0595480577701242</v>
      </c>
      <c r="I432" s="4">
        <f>1+'Port Returns'!L431</f>
        <v>1.0622318128914623</v>
      </c>
      <c r="J432" s="4">
        <f>1+'Port Returns'!M431</f>
        <v>1</v>
      </c>
      <c r="K432" s="4">
        <f>1+'Port Returns'!N431</f>
        <v>1.0636045205149938</v>
      </c>
      <c r="L432" s="4">
        <f>1+'Port Returns'!O431</f>
        <v>1</v>
      </c>
      <c r="M432" s="4">
        <f>1+'Port Returns'!P431</f>
        <v>1.0687686791520197</v>
      </c>
      <c r="O432" s="50"/>
      <c r="P432" s="2">
        <v>1985</v>
      </c>
      <c r="Q432" s="4">
        <f>1+'Port Returns'!R431</f>
        <v>1.0669915846751785</v>
      </c>
      <c r="R432" s="4">
        <f>1+'Port Returns'!S431</f>
        <v>1.0632124046678095</v>
      </c>
      <c r="S432" s="4">
        <f>1+'Port Returns'!T431</f>
        <v>1.0602758884302541</v>
      </c>
      <c r="T432" s="4">
        <f>1+'Port Returns'!U431</f>
        <v>1.0590695056521862</v>
      </c>
      <c r="U432" s="4">
        <f>1+'Port Returns'!V431</f>
        <v>1.0678852917707551</v>
      </c>
      <c r="V432" s="4">
        <f>1+'Port Returns'!W431</f>
        <v>1.0660079173091632</v>
      </c>
      <c r="W432" s="4">
        <f>1+'Port Returns'!X431</f>
        <v>1.0678852917707551</v>
      </c>
      <c r="X432" s="4">
        <f>1+'Port Returns'!Y431</f>
        <v>1</v>
      </c>
      <c r="Y432" s="4">
        <f>1+'Port Returns'!Z431</f>
        <v>1.0706282413214461</v>
      </c>
      <c r="Z432" s="4">
        <f>1+'Port Returns'!AA431</f>
        <v>1.0755437901689933</v>
      </c>
    </row>
    <row r="433" spans="1:26" x14ac:dyDescent="0.35">
      <c r="A433" s="2">
        <v>1985</v>
      </c>
      <c r="B433" s="1">
        <v>11</v>
      </c>
      <c r="C433" s="4">
        <f>1+'Port Returns'!F432</f>
        <v>1.0247059873587998</v>
      </c>
      <c r="D433" s="4">
        <f>1+'Port Returns'!G432</f>
        <v>1.0358476564652142</v>
      </c>
      <c r="E433" s="4">
        <f>1+'Port Returns'!H432</f>
        <v>1.0415997004487736</v>
      </c>
      <c r="F433" s="4">
        <f>1+'Port Returns'!I432</f>
        <v>1.0434544052089954</v>
      </c>
      <c r="G433" s="4">
        <f>1+'Port Returns'!J432</f>
        <v>1.0254680241180343</v>
      </c>
      <c r="H433" s="4">
        <f>1+'Port Returns'!K432</f>
        <v>1.0251813165797521</v>
      </c>
      <c r="I433" s="4">
        <f>1+'Port Returns'!L432</f>
        <v>1.0254680241180343</v>
      </c>
      <c r="J433" s="4">
        <f>1+'Port Returns'!M432</f>
        <v>1</v>
      </c>
      <c r="K433" s="4">
        <f>1+'Port Returns'!N432</f>
        <v>1.0316853135875859</v>
      </c>
      <c r="L433" s="4">
        <f>1+'Port Returns'!O432</f>
        <v>1</v>
      </c>
      <c r="M433" s="4">
        <f>1+'Port Returns'!P432</f>
        <v>1.0228870006517885</v>
      </c>
      <c r="O433" s="50"/>
      <c r="P433" s="2">
        <v>1985</v>
      </c>
      <c r="Q433" s="4">
        <f>1+'Port Returns'!R432</f>
        <v>1.0359014015841868</v>
      </c>
      <c r="R433" s="4">
        <f>1+'Port Returns'!S432</f>
        <v>1.047934815836943</v>
      </c>
      <c r="S433" s="4">
        <f>1+'Port Returns'!T432</f>
        <v>1.0513534599707381</v>
      </c>
      <c r="T433" s="4">
        <f>1+'Port Returns'!U432</f>
        <v>1.0520181652171232</v>
      </c>
      <c r="U433" s="4">
        <f>1+'Port Returns'!V432</f>
        <v>1.0376570512743475</v>
      </c>
      <c r="V433" s="4">
        <f>1+'Port Returns'!W432</f>
        <v>1.0393707443450808</v>
      </c>
      <c r="W433" s="4">
        <f>1+'Port Returns'!X432</f>
        <v>1.0376570512743475</v>
      </c>
      <c r="X433" s="4">
        <f>1+'Port Returns'!Y432</f>
        <v>1</v>
      </c>
      <c r="Y433" s="4">
        <f>1+'Port Returns'!Z432</f>
        <v>1.043346597867493</v>
      </c>
      <c r="Z433" s="4">
        <f>1+'Port Returns'!AA432</f>
        <v>1.0364119603728525</v>
      </c>
    </row>
    <row r="434" spans="1:26" x14ac:dyDescent="0.35">
      <c r="A434" s="2">
        <v>1985</v>
      </c>
      <c r="B434" s="1">
        <v>12</v>
      </c>
      <c r="C434" s="4">
        <f>1+'Port Returns'!F433</f>
        <v>1.0546805237557473</v>
      </c>
      <c r="D434" s="4">
        <f>1+'Port Returns'!G433</f>
        <v>1.0627720534519252</v>
      </c>
      <c r="E434" s="4">
        <f>1+'Port Returns'!H433</f>
        <v>1.0627703791332721</v>
      </c>
      <c r="F434" s="4">
        <f>1+'Port Returns'!I433</f>
        <v>1.0632501139277633</v>
      </c>
      <c r="G434" s="4">
        <f>1+'Port Returns'!J433</f>
        <v>1.0602074677674147</v>
      </c>
      <c r="H434" s="4">
        <f>1+'Port Returns'!K433</f>
        <v>1.0615660308631283</v>
      </c>
      <c r="I434" s="4">
        <f>1+'Port Returns'!L433</f>
        <v>1.0602074677674147</v>
      </c>
      <c r="J434" s="4">
        <f>1+'Port Returns'!M433</f>
        <v>1</v>
      </c>
      <c r="K434" s="4">
        <f>1+'Port Returns'!N433</f>
        <v>1.0681483072087135</v>
      </c>
      <c r="L434" s="4">
        <f>1+'Port Returns'!O433</f>
        <v>1</v>
      </c>
      <c r="M434" s="4">
        <f>1+'Port Returns'!P433</f>
        <v>1.0625994890967805</v>
      </c>
      <c r="O434" s="50"/>
      <c r="P434" s="2">
        <v>1985</v>
      </c>
      <c r="Q434" s="4">
        <f>1+'Port Returns'!R433</f>
        <v>1.0653719394374026</v>
      </c>
      <c r="R434" s="4">
        <f>1+'Port Returns'!S433</f>
        <v>1.072170816413524</v>
      </c>
      <c r="S434" s="4">
        <f>1+'Port Returns'!T433</f>
        <v>1.0727227651257984</v>
      </c>
      <c r="T434" s="4">
        <f>1+'Port Returns'!U433</f>
        <v>1.0733858823882303</v>
      </c>
      <c r="U434" s="4">
        <f>1+'Port Returns'!V433</f>
        <v>1.0694819491441729</v>
      </c>
      <c r="V434" s="4">
        <f>1+'Port Returns'!W433</f>
        <v>1.0710249778010159</v>
      </c>
      <c r="W434" s="4">
        <f>1+'Port Returns'!X433</f>
        <v>1.0694819491441729</v>
      </c>
      <c r="X434" s="4">
        <f>1+'Port Returns'!Y433</f>
        <v>1</v>
      </c>
      <c r="Y434" s="4">
        <f>1+'Port Returns'!Z433</f>
        <v>1.0752928090919371</v>
      </c>
      <c r="Z434" s="4">
        <f>1+'Port Returns'!AA433</f>
        <v>1.0703016785544721</v>
      </c>
    </row>
    <row r="435" spans="1:26" x14ac:dyDescent="0.35">
      <c r="A435" s="2">
        <v>1986</v>
      </c>
      <c r="B435" s="1">
        <v>1</v>
      </c>
      <c r="C435" s="4">
        <f>1+'Port Returns'!F434</f>
        <v>1.0336967790407414</v>
      </c>
      <c r="D435" s="4">
        <f>1+'Port Returns'!G434</f>
        <v>1.0259910156930825</v>
      </c>
      <c r="E435" s="4">
        <f>1+'Port Returns'!H434</f>
        <v>1.0161718646595645</v>
      </c>
      <c r="F435" s="4">
        <f>1+'Port Returns'!I434</f>
        <v>1.0142042782972955</v>
      </c>
      <c r="G435" s="4">
        <f>1+'Port Returns'!J434</f>
        <v>1.0281393795537137</v>
      </c>
      <c r="H435" s="4">
        <f>1+'Port Returns'!K434</f>
        <v>1.0353353786560091</v>
      </c>
      <c r="I435" s="4">
        <f>1+'Port Returns'!L434</f>
        <v>1.0281393795537137</v>
      </c>
      <c r="J435" s="4">
        <f>1+'Port Returns'!M434</f>
        <v>1</v>
      </c>
      <c r="K435" s="4">
        <f>1+'Port Returns'!N434</f>
        <v>1.0148301987529857</v>
      </c>
      <c r="L435" s="4">
        <f>1+'Port Returns'!O434</f>
        <v>1</v>
      </c>
      <c r="M435" s="4">
        <f>1+'Port Returns'!P434</f>
        <v>1.023591416682357</v>
      </c>
      <c r="O435" s="50"/>
      <c r="P435" s="2">
        <v>1986</v>
      </c>
      <c r="Q435" s="4">
        <f>1+'Port Returns'!R434</f>
        <v>1.0367295027624202</v>
      </c>
      <c r="R435" s="4">
        <f>1+'Port Returns'!S434</f>
        <v>1.0297356987148443</v>
      </c>
      <c r="S435" s="4">
        <f>1+'Port Returns'!T434</f>
        <v>1.0200539565149542</v>
      </c>
      <c r="T435" s="4">
        <f>1+'Port Returns'!U434</f>
        <v>1.0175437448600739</v>
      </c>
      <c r="U435" s="4">
        <f>1+'Port Returns'!V434</f>
        <v>1.0326402933844994</v>
      </c>
      <c r="V435" s="4">
        <f>1+'Port Returns'!W434</f>
        <v>1.0405385497769906</v>
      </c>
      <c r="W435" s="4">
        <f>1+'Port Returns'!X434</f>
        <v>1.0326402933844994</v>
      </c>
      <c r="X435" s="4">
        <f>1+'Port Returns'!Y434</f>
        <v>1</v>
      </c>
      <c r="Y435" s="4">
        <f>1+'Port Returns'!Z434</f>
        <v>1.0197556894101309</v>
      </c>
      <c r="Z435" s="4">
        <f>1+'Port Returns'!AA434</f>
        <v>1.0294436559597322</v>
      </c>
    </row>
    <row r="436" spans="1:26" x14ac:dyDescent="0.35">
      <c r="A436" s="2">
        <v>1986</v>
      </c>
      <c r="B436" s="1">
        <v>2</v>
      </c>
      <c r="C436" s="4">
        <f>1+'Port Returns'!F435</f>
        <v>1.0654693405331945</v>
      </c>
      <c r="D436" s="4">
        <f>1+'Port Returns'!G435</f>
        <v>1.0539387987526467</v>
      </c>
      <c r="E436" s="4">
        <f>1+'Port Returns'!H435</f>
        <v>1.0558898192032846</v>
      </c>
      <c r="F436" s="4">
        <f>1+'Port Returns'!I435</f>
        <v>1.0534236936090577</v>
      </c>
      <c r="G436" s="4">
        <f>1+'Port Returns'!J435</f>
        <v>1.0567986523408641</v>
      </c>
      <c r="H436" s="4">
        <f>1+'Port Returns'!K435</f>
        <v>1.061220916518971</v>
      </c>
      <c r="I436" s="4">
        <f>1+'Port Returns'!L435</f>
        <v>1.0567986523408641</v>
      </c>
      <c r="J436" s="4">
        <f>1+'Port Returns'!M435</f>
        <v>1</v>
      </c>
      <c r="K436" s="4">
        <f>1+'Port Returns'!N435</f>
        <v>1.0414951296404609</v>
      </c>
      <c r="L436" s="4">
        <f>1+'Port Returns'!O435</f>
        <v>1</v>
      </c>
      <c r="M436" s="4">
        <f>1+'Port Returns'!P435</f>
        <v>1.0481884829567021</v>
      </c>
      <c r="O436" s="50"/>
      <c r="P436" s="2">
        <v>1986</v>
      </c>
      <c r="Q436" s="4">
        <f>1+'Port Returns'!R435</f>
        <v>1.0739738653913149</v>
      </c>
      <c r="R436" s="4">
        <f>1+'Port Returns'!S435</f>
        <v>1.0638037396030102</v>
      </c>
      <c r="S436" s="4">
        <f>1+'Port Returns'!T435</f>
        <v>1.0641885854515776</v>
      </c>
      <c r="T436" s="4">
        <f>1+'Port Returns'!U435</f>
        <v>1.0614343950879124</v>
      </c>
      <c r="U436" s="4">
        <f>1+'Port Returns'!V435</f>
        <v>1.0664804450664771</v>
      </c>
      <c r="V436" s="4">
        <f>1+'Port Returns'!W435</f>
        <v>1.0711997040339429</v>
      </c>
      <c r="W436" s="4">
        <f>1+'Port Returns'!X435</f>
        <v>1.0664804450664771</v>
      </c>
      <c r="X436" s="4">
        <f>1+'Port Returns'!Y435</f>
        <v>1</v>
      </c>
      <c r="Y436" s="4">
        <f>1+'Port Returns'!Z435</f>
        <v>1.0516597046860354</v>
      </c>
      <c r="Z436" s="4">
        <f>1+'Port Returns'!AA435</f>
        <v>1.0581823288268435</v>
      </c>
    </row>
    <row r="437" spans="1:26" x14ac:dyDescent="0.35">
      <c r="A437" s="2">
        <v>1986</v>
      </c>
      <c r="B437" s="1">
        <v>3</v>
      </c>
      <c r="C437" s="4">
        <f>1+'Port Returns'!F436</f>
        <v>1.0344735701837058</v>
      </c>
      <c r="D437" s="4">
        <f>1+'Port Returns'!G436</f>
        <v>1.0567913971351484</v>
      </c>
      <c r="E437" s="4">
        <f>1+'Port Returns'!H436</f>
        <v>1.0532042244968796</v>
      </c>
      <c r="F437" s="4">
        <f>1+'Port Returns'!I436</f>
        <v>1.0553833840028572</v>
      </c>
      <c r="G437" s="4">
        <f>1+'Port Returns'!J436</f>
        <v>1.0481454498402216</v>
      </c>
      <c r="H437" s="4">
        <f>1+'Port Returns'!K436</f>
        <v>1.0490841772409667</v>
      </c>
      <c r="I437" s="4">
        <f>1+'Port Returns'!L436</f>
        <v>1.0481454498402216</v>
      </c>
      <c r="J437" s="4">
        <f>1+'Port Returns'!M436</f>
        <v>1</v>
      </c>
      <c r="K437" s="4">
        <f>1+'Port Returns'!N436</f>
        <v>1.0496706418227335</v>
      </c>
      <c r="L437" s="4">
        <f>1+'Port Returns'!O436</f>
        <v>1</v>
      </c>
      <c r="M437" s="4">
        <f>1+'Port Returns'!P436</f>
        <v>1.0449720075807365</v>
      </c>
      <c r="O437" s="50"/>
      <c r="P437" s="2">
        <v>1986</v>
      </c>
      <c r="Q437" s="4">
        <f>1+'Port Returns'!R436</f>
        <v>1.0445389084584875</v>
      </c>
      <c r="R437" s="4">
        <f>1+'Port Returns'!S436</f>
        <v>1.0646632653960579</v>
      </c>
      <c r="S437" s="4">
        <f>1+'Port Returns'!T436</f>
        <v>1.0616040872742809</v>
      </c>
      <c r="T437" s="4">
        <f>1+'Port Returns'!U436</f>
        <v>1.0640800836684985</v>
      </c>
      <c r="U437" s="4">
        <f>1+'Port Returns'!V436</f>
        <v>1.0559164661660476</v>
      </c>
      <c r="V437" s="4">
        <f>1+'Port Returns'!W436</f>
        <v>1.0567464428628348</v>
      </c>
      <c r="W437" s="4">
        <f>1+'Port Returns'!X436</f>
        <v>1.0559164661660476</v>
      </c>
      <c r="X437" s="4">
        <f>1+'Port Returns'!Y436</f>
        <v>1</v>
      </c>
      <c r="Y437" s="4">
        <f>1+'Port Returns'!Z436</f>
        <v>1.0556519646367379</v>
      </c>
      <c r="Z437" s="4">
        <f>1+'Port Returns'!AA436</f>
        <v>1.0513442318942654</v>
      </c>
    </row>
    <row r="438" spans="1:26" x14ac:dyDescent="0.35">
      <c r="A438" s="2">
        <v>1986</v>
      </c>
      <c r="B438" s="1">
        <v>4</v>
      </c>
      <c r="C438" s="4">
        <f>1+'Port Returns'!F437</f>
        <v>0.9257357994149048</v>
      </c>
      <c r="D438" s="4">
        <f>1+'Port Returns'!G437</f>
        <v>0.91886764958373779</v>
      </c>
      <c r="E438" s="4">
        <f>1+'Port Returns'!H437</f>
        <v>0.92067988602491657</v>
      </c>
      <c r="F438" s="4">
        <f>1+'Port Returns'!I437</f>
        <v>0.92106110866944624</v>
      </c>
      <c r="G438" s="4">
        <f>1+'Port Returns'!J437</f>
        <v>0.92445833232302344</v>
      </c>
      <c r="H438" s="4">
        <f>1+'Port Returns'!K437</f>
        <v>0.92283045664842223</v>
      </c>
      <c r="I438" s="4">
        <f>1+'Port Returns'!L437</f>
        <v>0.92445833232302344</v>
      </c>
      <c r="J438" s="4">
        <f>1+'Port Returns'!M437</f>
        <v>1</v>
      </c>
      <c r="K438" s="4">
        <f>1+'Port Returns'!N437</f>
        <v>0.92908314026815064</v>
      </c>
      <c r="L438" s="4">
        <f>1+'Port Returns'!O437</f>
        <v>1</v>
      </c>
      <c r="M438" s="4">
        <f>1+'Port Returns'!P437</f>
        <v>0.9276489724890109</v>
      </c>
      <c r="O438" s="50"/>
      <c r="P438" s="2">
        <v>1986</v>
      </c>
      <c r="Q438" s="4">
        <f>1+'Port Returns'!R437</f>
        <v>0.92646069094607142</v>
      </c>
      <c r="R438" s="4">
        <f>1+'Port Returns'!S437</f>
        <v>0.91901196124690188</v>
      </c>
      <c r="S438" s="4">
        <f>1+'Port Returns'!T437</f>
        <v>0.92139283345902856</v>
      </c>
      <c r="T438" s="4">
        <f>1+'Port Returns'!U437</f>
        <v>0.92189051005864575</v>
      </c>
      <c r="U438" s="4">
        <f>1+'Port Returns'!V437</f>
        <v>0.92499919681533016</v>
      </c>
      <c r="V438" s="4">
        <f>1+'Port Returns'!W437</f>
        <v>0.92247141063476856</v>
      </c>
      <c r="W438" s="4">
        <f>1+'Port Returns'!X437</f>
        <v>0.92499919681533016</v>
      </c>
      <c r="X438" s="4">
        <f>1+'Port Returns'!Y437</f>
        <v>1</v>
      </c>
      <c r="Y438" s="4">
        <f>1+'Port Returns'!Z437</f>
        <v>0.93057414853126097</v>
      </c>
      <c r="Z438" s="4">
        <f>1+'Port Returns'!AA437</f>
        <v>0.92946295167729975</v>
      </c>
    </row>
    <row r="439" spans="1:26" x14ac:dyDescent="0.35">
      <c r="A439" s="2">
        <v>1986</v>
      </c>
      <c r="B439" s="1">
        <v>5</v>
      </c>
      <c r="C439" s="4">
        <f>1+'Port Returns'!F438</f>
        <v>1.0412217901096383</v>
      </c>
      <c r="D439" s="4">
        <f>1+'Port Returns'!G438</f>
        <v>1.0490872632340353</v>
      </c>
      <c r="E439" s="4">
        <f>1+'Port Returns'!H438</f>
        <v>1.0624245455856958</v>
      </c>
      <c r="F439" s="4">
        <f>1+'Port Returns'!I438</f>
        <v>1.0663234983109575</v>
      </c>
      <c r="G439" s="4">
        <f>1+'Port Returns'!J438</f>
        <v>1.0419535554626007</v>
      </c>
      <c r="H439" s="4">
        <f>1+'Port Returns'!K438</f>
        <v>1.0313741998848889</v>
      </c>
      <c r="I439" s="4">
        <f>1+'Port Returns'!L438</f>
        <v>1.0419535554626007</v>
      </c>
      <c r="J439" s="4">
        <f>1+'Port Returns'!M438</f>
        <v>1</v>
      </c>
      <c r="K439" s="4">
        <f>1+'Port Returns'!N438</f>
        <v>1.0585692304402226</v>
      </c>
      <c r="L439" s="4">
        <f>1+'Port Returns'!O438</f>
        <v>1</v>
      </c>
      <c r="M439" s="4">
        <f>1+'Port Returns'!P438</f>
        <v>1.0461670279823334</v>
      </c>
      <c r="O439" s="50"/>
      <c r="P439" s="2">
        <v>1986</v>
      </c>
      <c r="Q439" s="4">
        <f>1+'Port Returns'!R438</f>
        <v>1.0493857462714853</v>
      </c>
      <c r="R439" s="4">
        <f>1+'Port Returns'!S438</f>
        <v>1.0581513895003056</v>
      </c>
      <c r="S439" s="4">
        <f>1+'Port Returns'!T438</f>
        <v>1.0698287385062268</v>
      </c>
      <c r="T439" s="4">
        <f>1+'Port Returns'!U438</f>
        <v>1.0734698049950286</v>
      </c>
      <c r="U439" s="4">
        <f>1+'Port Returns'!V438</f>
        <v>1.0510027607880053</v>
      </c>
      <c r="V439" s="4">
        <f>1+'Port Returns'!W438</f>
        <v>1.0409073375939162</v>
      </c>
      <c r="W439" s="4">
        <f>1+'Port Returns'!X438</f>
        <v>1.0510027607880053</v>
      </c>
      <c r="X439" s="4">
        <f>1+'Port Returns'!Y438</f>
        <v>1</v>
      </c>
      <c r="Y439" s="4">
        <f>1+'Port Returns'!Z438</f>
        <v>1.0677613465597982</v>
      </c>
      <c r="Z439" s="4">
        <f>1+'Port Returns'!AA438</f>
        <v>1.0554944482787572</v>
      </c>
    </row>
    <row r="440" spans="1:26" x14ac:dyDescent="0.35">
      <c r="A440" s="2">
        <v>1986</v>
      </c>
      <c r="B440" s="1">
        <v>6</v>
      </c>
      <c r="C440" s="4">
        <f>1+'Port Returns'!F439</f>
        <v>1.0377324685413498</v>
      </c>
      <c r="D440" s="4">
        <f>1+'Port Returns'!G439</f>
        <v>1.0464412150967233</v>
      </c>
      <c r="E440" s="4">
        <f>1+'Port Returns'!H439</f>
        <v>1.0532165892317216</v>
      </c>
      <c r="F440" s="4">
        <f>1+'Port Returns'!I439</f>
        <v>1.0532989211539407</v>
      </c>
      <c r="G440" s="4">
        <f>1+'Port Returns'!J439</f>
        <v>1.0468999609100116</v>
      </c>
      <c r="H440" s="4">
        <f>1+'Port Returns'!K439</f>
        <v>1.0414728425264752</v>
      </c>
      <c r="I440" s="4">
        <f>1+'Port Returns'!L439</f>
        <v>1.0468999609100116</v>
      </c>
      <c r="J440" s="4">
        <f>1+'Port Returns'!M439</f>
        <v>1</v>
      </c>
      <c r="K440" s="4">
        <f>1+'Port Returns'!N439</f>
        <v>1.060795790180783</v>
      </c>
      <c r="L440" s="4">
        <f>1+'Port Returns'!O439</f>
        <v>1</v>
      </c>
      <c r="M440" s="4">
        <f>1+'Port Returns'!P439</f>
        <v>1.0542814527982147</v>
      </c>
      <c r="O440" s="50"/>
      <c r="P440" s="2">
        <v>1986</v>
      </c>
      <c r="Q440" s="4">
        <f>1+'Port Returns'!R439</f>
        <v>1.0487489878210101</v>
      </c>
      <c r="R440" s="4">
        <f>1+'Port Returns'!S439</f>
        <v>1.0553567585944701</v>
      </c>
      <c r="S440" s="4">
        <f>1+'Port Returns'!T439</f>
        <v>1.0625060903191239</v>
      </c>
      <c r="T440" s="4">
        <f>1+'Port Returns'!U439</f>
        <v>1.0626346380232405</v>
      </c>
      <c r="U440" s="4">
        <f>1+'Port Returns'!V439</f>
        <v>1.0555846622415157</v>
      </c>
      <c r="V440" s="4">
        <f>1+'Port Returns'!W439</f>
        <v>1.0507168012374417</v>
      </c>
      <c r="W440" s="4">
        <f>1+'Port Returns'!X439</f>
        <v>1.0555846622415157</v>
      </c>
      <c r="X440" s="4">
        <f>1+'Port Returns'!Y439</f>
        <v>1</v>
      </c>
      <c r="Y440" s="4">
        <f>1+'Port Returns'!Z439</f>
        <v>1.0676630497548623</v>
      </c>
      <c r="Z440" s="4">
        <f>1+'Port Returns'!AA439</f>
        <v>1.0617253294862905</v>
      </c>
    </row>
    <row r="441" spans="1:26" x14ac:dyDescent="0.35">
      <c r="A441" s="2">
        <v>1986</v>
      </c>
      <c r="B441" s="1">
        <v>7</v>
      </c>
      <c r="C441" s="4">
        <f>1+'Port Returns'!F440</f>
        <v>1.0597697979904028</v>
      </c>
      <c r="D441" s="4">
        <f>1+'Port Returns'!G440</f>
        <v>1.141481897431337</v>
      </c>
      <c r="E441" s="4">
        <f>1+'Port Returns'!H440</f>
        <v>1.0295485647386937</v>
      </c>
      <c r="F441" s="4">
        <f>1+'Port Returns'!I440</f>
        <v>1.0292438402486066</v>
      </c>
      <c r="G441" s="4">
        <f>1+'Port Returns'!J440</f>
        <v>1.0429457144428225</v>
      </c>
      <c r="H441" s="4">
        <f>1+'Port Returns'!K440</f>
        <v>1.0872095205883263</v>
      </c>
      <c r="I441" s="4">
        <f>1+'Port Returns'!L440</f>
        <v>1.0429457144428225</v>
      </c>
      <c r="J441" s="4">
        <f>1+'Port Returns'!M440</f>
        <v>1</v>
      </c>
      <c r="K441" s="4">
        <f>1+'Port Returns'!N440</f>
        <v>1.0260136877699413</v>
      </c>
      <c r="L441" s="4">
        <f>1+'Port Returns'!O440</f>
        <v>1</v>
      </c>
      <c r="M441" s="4">
        <f>1+'Port Returns'!P440</f>
        <v>1.0235429874413162</v>
      </c>
      <c r="O441" s="50"/>
      <c r="P441" s="2">
        <v>1986</v>
      </c>
      <c r="Q441" s="4">
        <f>1+'Port Returns'!R440</f>
        <v>1.0633002030035454</v>
      </c>
      <c r="R441" s="4">
        <f>1+'Port Returns'!S440</f>
        <v>1.1485570113859256</v>
      </c>
      <c r="S441" s="4">
        <f>1+'Port Returns'!T440</f>
        <v>1.0316426665313059</v>
      </c>
      <c r="T441" s="4">
        <f>1+'Port Returns'!U440</f>
        <v>1.0313503311114405</v>
      </c>
      <c r="U441" s="4">
        <f>1+'Port Returns'!V440</f>
        <v>1.0483705237991621</v>
      </c>
      <c r="V441" s="4">
        <f>1+'Port Returns'!W440</f>
        <v>1.0969296211345365</v>
      </c>
      <c r="W441" s="4">
        <f>1+'Port Returns'!X440</f>
        <v>1.0483705237991621</v>
      </c>
      <c r="X441" s="4">
        <f>1+'Port Returns'!Y440</f>
        <v>1</v>
      </c>
      <c r="Y441" s="4">
        <f>1+'Port Returns'!Z440</f>
        <v>1.0310405252237513</v>
      </c>
      <c r="Z441" s="4">
        <f>1+'Port Returns'!AA440</f>
        <v>1.0298713930290031</v>
      </c>
    </row>
    <row r="442" spans="1:26" x14ac:dyDescent="0.35">
      <c r="A442" s="2">
        <v>1986</v>
      </c>
      <c r="B442" s="1">
        <v>8</v>
      </c>
      <c r="C442" s="4">
        <f>1+'Port Returns'!F441</f>
        <v>1.0732762694120086</v>
      </c>
      <c r="D442" s="4">
        <f>1+'Port Returns'!G441</f>
        <v>1.0519716256942104</v>
      </c>
      <c r="E442" s="4">
        <f>1+'Port Returns'!H441</f>
        <v>1.0748537805261975</v>
      </c>
      <c r="F442" s="4">
        <f>1+'Port Returns'!I441</f>
        <v>1.0748135091276945</v>
      </c>
      <c r="G442" s="4">
        <f>1+'Port Returns'!J441</f>
        <v>1.0709078995983043</v>
      </c>
      <c r="H442" s="4">
        <f>1+'Port Returns'!K441</f>
        <v>1.0615345838303363</v>
      </c>
      <c r="I442" s="4">
        <f>1+'Port Returns'!L441</f>
        <v>1.0709078995983043</v>
      </c>
      <c r="J442" s="4">
        <f>1+'Port Returns'!M441</f>
        <v>1</v>
      </c>
      <c r="K442" s="4">
        <f>1+'Port Returns'!N441</f>
        <v>1.0686832456236548</v>
      </c>
      <c r="L442" s="4">
        <f>1+'Port Returns'!O441</f>
        <v>1</v>
      </c>
      <c r="M442" s="4">
        <f>1+'Port Returns'!P441</f>
        <v>1.0702129321269085</v>
      </c>
      <c r="O442" s="50"/>
      <c r="P442" s="2">
        <v>1986</v>
      </c>
      <c r="Q442" s="4">
        <f>1+'Port Returns'!R441</f>
        <v>1.0804441325038305</v>
      </c>
      <c r="R442" s="4">
        <f>1+'Port Returns'!S441</f>
        <v>1.0589584556052125</v>
      </c>
      <c r="S442" s="4">
        <f>1+'Port Returns'!T441</f>
        <v>1.082328375680051</v>
      </c>
      <c r="T442" s="4">
        <f>1+'Port Returns'!U441</f>
        <v>1.0819366923439211</v>
      </c>
      <c r="U442" s="4">
        <f>1+'Port Returns'!V441</f>
        <v>1.0795225792127319</v>
      </c>
      <c r="V442" s="4">
        <f>1+'Port Returns'!W441</f>
        <v>1.0699761257958114</v>
      </c>
      <c r="W442" s="4">
        <f>1+'Port Returns'!X441</f>
        <v>1.0795225792127319</v>
      </c>
      <c r="X442" s="4">
        <f>1+'Port Returns'!Y441</f>
        <v>1</v>
      </c>
      <c r="Y442" s="4">
        <f>1+'Port Returns'!Z441</f>
        <v>1.0773233674617901</v>
      </c>
      <c r="Z442" s="4">
        <f>1+'Port Returns'!AA441</f>
        <v>1.0793728677973335</v>
      </c>
    </row>
    <row r="443" spans="1:26" x14ac:dyDescent="0.35">
      <c r="A443" s="2">
        <v>1986</v>
      </c>
      <c r="B443" s="1">
        <v>9</v>
      </c>
      <c r="C443" s="4">
        <f>1+'Port Returns'!F442</f>
        <v>0.89192246404539843</v>
      </c>
      <c r="D443" s="4">
        <f>1+'Port Returns'!G442</f>
        <v>0.84300056120418687</v>
      </c>
      <c r="E443" s="4">
        <f>1+'Port Returns'!H442</f>
        <v>0.90700420420520067</v>
      </c>
      <c r="F443" s="4">
        <f>1+'Port Returns'!I442</f>
        <v>0.90602268060783531</v>
      </c>
      <c r="G443" s="4">
        <f>1+'Port Returns'!J442</f>
        <v>0.89766688761985391</v>
      </c>
      <c r="H443" s="4">
        <f>1+'Port Returns'!K442</f>
        <v>0.87205708836964302</v>
      </c>
      <c r="I443" s="4">
        <f>1+'Port Returns'!L442</f>
        <v>0.89766688761985391</v>
      </c>
      <c r="J443" s="4">
        <f>1+'Port Returns'!M442</f>
        <v>1</v>
      </c>
      <c r="K443" s="4">
        <f>1+'Port Returns'!N442</f>
        <v>0.90485342336737928</v>
      </c>
      <c r="L443" s="4">
        <f>1+'Port Returns'!O442</f>
        <v>1</v>
      </c>
      <c r="M443" s="4">
        <f>1+'Port Returns'!P442</f>
        <v>0.90861095218274335</v>
      </c>
      <c r="O443" s="50"/>
      <c r="P443" s="2">
        <v>1986</v>
      </c>
      <c r="Q443" s="4">
        <f>1+'Port Returns'!R442</f>
        <v>0.90132863222672077</v>
      </c>
      <c r="R443" s="4">
        <f>1+'Port Returns'!S442</f>
        <v>0.85231183756301587</v>
      </c>
      <c r="S443" s="4">
        <f>1+'Port Returns'!T442</f>
        <v>0.91476116838835864</v>
      </c>
      <c r="T443" s="4">
        <f>1+'Port Returns'!U442</f>
        <v>0.91392379159176418</v>
      </c>
      <c r="U443" s="4">
        <f>1+'Port Returns'!V442</f>
        <v>0.90501417133789497</v>
      </c>
      <c r="V443" s="4">
        <f>1+'Port Returns'!W442</f>
        <v>0.88008695730224873</v>
      </c>
      <c r="W443" s="4">
        <f>1+'Port Returns'!X442</f>
        <v>0.90501417133789497</v>
      </c>
      <c r="X443" s="4">
        <f>1+'Port Returns'!Y442</f>
        <v>1</v>
      </c>
      <c r="Y443" s="4">
        <f>1+'Port Returns'!Z442</f>
        <v>0.91072318026307986</v>
      </c>
      <c r="Z443" s="4">
        <f>1+'Port Returns'!AA442</f>
        <v>0.9148245004162221</v>
      </c>
    </row>
    <row r="444" spans="1:26" x14ac:dyDescent="0.35">
      <c r="A444" s="2">
        <v>1986</v>
      </c>
      <c r="B444" s="1">
        <v>10</v>
      </c>
      <c r="C444" s="4">
        <f>1+'Port Returns'!F443</f>
        <v>1.0518839723606823</v>
      </c>
      <c r="D444" s="4">
        <f>1+'Port Returns'!G443</f>
        <v>1.0263551894055891</v>
      </c>
      <c r="E444" s="4">
        <f>1+'Port Returns'!H443</f>
        <v>1.0674763072868516</v>
      </c>
      <c r="F444" s="4">
        <f>1+'Port Returns'!I443</f>
        <v>1.0668253269662378</v>
      </c>
      <c r="G444" s="4">
        <f>1+'Port Returns'!J443</f>
        <v>1.0454518355637425</v>
      </c>
      <c r="H444" s="4">
        <f>1+'Port Returns'!K443</f>
        <v>1.0247193320728141</v>
      </c>
      <c r="I444" s="4">
        <f>1+'Port Returns'!L443</f>
        <v>1.0454518355637425</v>
      </c>
      <c r="J444" s="4">
        <f>1+'Port Returns'!M443</f>
        <v>1</v>
      </c>
      <c r="K444" s="4">
        <f>1+'Port Returns'!N443</f>
        <v>1.0518918270620214</v>
      </c>
      <c r="L444" s="4">
        <f>1+'Port Returns'!O443</f>
        <v>1</v>
      </c>
      <c r="M444" s="4">
        <f>1+'Port Returns'!P443</f>
        <v>1.0467192814056876</v>
      </c>
      <c r="O444" s="50"/>
      <c r="P444" s="2">
        <v>1986</v>
      </c>
      <c r="Q444" s="4">
        <f>1+'Port Returns'!R443</f>
        <v>1.0551160363477252</v>
      </c>
      <c r="R444" s="4">
        <f>1+'Port Returns'!S443</f>
        <v>1.0329908866427491</v>
      </c>
      <c r="S444" s="4">
        <f>1+'Port Returns'!T443</f>
        <v>1.069548325523606</v>
      </c>
      <c r="T444" s="4">
        <f>1+'Port Returns'!U443</f>
        <v>1.0689109685928508</v>
      </c>
      <c r="U444" s="4">
        <f>1+'Port Returns'!V443</f>
        <v>1.0504467671850979</v>
      </c>
      <c r="V444" s="4">
        <f>1+'Port Returns'!W443</f>
        <v>1.0336965225609565</v>
      </c>
      <c r="W444" s="4">
        <f>1+'Port Returns'!X443</f>
        <v>1.0504467671850979</v>
      </c>
      <c r="X444" s="4">
        <f>1+'Port Returns'!Y443</f>
        <v>1</v>
      </c>
      <c r="Y444" s="4">
        <f>1+'Port Returns'!Z443</f>
        <v>1.056611895033422</v>
      </c>
      <c r="Z444" s="4">
        <f>1+'Port Returns'!AA443</f>
        <v>1.0525921572384069</v>
      </c>
    </row>
    <row r="445" spans="1:26" x14ac:dyDescent="0.35">
      <c r="A445" s="2">
        <v>1986</v>
      </c>
      <c r="B445" s="1">
        <v>11</v>
      </c>
      <c r="C445" s="4">
        <f>1+'Port Returns'!F444</f>
        <v>1.0133606394392258</v>
      </c>
      <c r="D445" s="4">
        <f>1+'Port Returns'!G444</f>
        <v>1.0228525604714687</v>
      </c>
      <c r="E445" s="4">
        <f>1+'Port Returns'!H444</f>
        <v>1.0150229475826229</v>
      </c>
      <c r="F445" s="4">
        <f>1+'Port Returns'!I444</f>
        <v>1.0156597244055374</v>
      </c>
      <c r="G445" s="4">
        <f>1+'Port Returns'!J444</f>
        <v>1.0093158042702377</v>
      </c>
      <c r="H445" s="4">
        <f>1+'Port Returns'!K444</f>
        <v>1.0098166082176312</v>
      </c>
      <c r="I445" s="4">
        <f>1+'Port Returns'!L444</f>
        <v>1.0093158042702377</v>
      </c>
      <c r="J445" s="4">
        <f>1+'Port Returns'!M444</f>
        <v>1</v>
      </c>
      <c r="K445" s="4">
        <f>1+'Port Returns'!N444</f>
        <v>1.011594663658504</v>
      </c>
      <c r="L445" s="4">
        <f>1+'Port Returns'!O444</f>
        <v>1</v>
      </c>
      <c r="M445" s="4">
        <f>1+'Port Returns'!P444</f>
        <v>1.0065847898857783</v>
      </c>
      <c r="O445" s="50"/>
      <c r="P445" s="2">
        <v>1986</v>
      </c>
      <c r="Q445" s="4">
        <f>1+'Port Returns'!R444</f>
        <v>1.0204419825372815</v>
      </c>
      <c r="R445" s="4">
        <f>1+'Port Returns'!S444</f>
        <v>1.0268055667977296</v>
      </c>
      <c r="S445" s="4">
        <f>1+'Port Returns'!T444</f>
        <v>1.0228556633368828</v>
      </c>
      <c r="T445" s="4">
        <f>1+'Port Returns'!U444</f>
        <v>1.0231747910030262</v>
      </c>
      <c r="U445" s="4">
        <f>1+'Port Returns'!V444</f>
        <v>1.0179079468391468</v>
      </c>
      <c r="V445" s="4">
        <f>1+'Port Returns'!W444</f>
        <v>1.0166376546683549</v>
      </c>
      <c r="W445" s="4">
        <f>1+'Port Returns'!X444</f>
        <v>1.0179079468391468</v>
      </c>
      <c r="X445" s="4">
        <f>1+'Port Returns'!Y444</f>
        <v>1</v>
      </c>
      <c r="Y445" s="4">
        <f>1+'Port Returns'!Z444</f>
        <v>1.0203554212593364</v>
      </c>
      <c r="Z445" s="4">
        <f>1+'Port Returns'!AA444</f>
        <v>1.0159632913498435</v>
      </c>
    </row>
    <row r="446" spans="1:26" x14ac:dyDescent="0.35">
      <c r="A446" s="2">
        <v>1986</v>
      </c>
      <c r="B446" s="1">
        <v>12</v>
      </c>
      <c r="C446" s="4">
        <f>1+'Port Returns'!F445</f>
        <v>0.96385436980272354</v>
      </c>
      <c r="D446" s="4">
        <f>1+'Port Returns'!G445</f>
        <v>0.91661055542946623</v>
      </c>
      <c r="E446" s="4">
        <f>1+'Port Returns'!H445</f>
        <v>0.9675998702158799</v>
      </c>
      <c r="F446" s="4">
        <f>1+'Port Returns'!I445</f>
        <v>0.96656122944810741</v>
      </c>
      <c r="G446" s="4">
        <f>1+'Port Returns'!J445</f>
        <v>0.96613622417922729</v>
      </c>
      <c r="H446" s="4">
        <f>1+'Port Returns'!K445</f>
        <v>0.94606367555323112</v>
      </c>
      <c r="I446" s="4">
        <f>1+'Port Returns'!L445</f>
        <v>0.96613622417922729</v>
      </c>
      <c r="J446" s="4">
        <f>1+'Port Returns'!M445</f>
        <v>1</v>
      </c>
      <c r="K446" s="4">
        <f>1+'Port Returns'!N445</f>
        <v>0.96145098589391076</v>
      </c>
      <c r="L446" s="4">
        <f>1+'Port Returns'!O445</f>
        <v>1</v>
      </c>
      <c r="M446" s="4">
        <f>1+'Port Returns'!P445</f>
        <v>0.9698522765085853</v>
      </c>
      <c r="O446" s="50"/>
      <c r="P446" s="2">
        <v>1986</v>
      </c>
      <c r="Q446" s="4">
        <f>1+'Port Returns'!R445</f>
        <v>0.97362659223826564</v>
      </c>
      <c r="R446" s="4">
        <f>1+'Port Returns'!S445</f>
        <v>0.92714708279207247</v>
      </c>
      <c r="S446" s="4">
        <f>1+'Port Returns'!T445</f>
        <v>0.97551583652059781</v>
      </c>
      <c r="T446" s="4">
        <f>1+'Port Returns'!U445</f>
        <v>0.97463694641153598</v>
      </c>
      <c r="U446" s="4">
        <f>1+'Port Returns'!V445</f>
        <v>0.97371667505381199</v>
      </c>
      <c r="V446" s="4">
        <f>1+'Port Returns'!W445</f>
        <v>0.9547301384518142</v>
      </c>
      <c r="W446" s="4">
        <f>1+'Port Returns'!X445</f>
        <v>0.97371667505381199</v>
      </c>
      <c r="X446" s="4">
        <f>1+'Port Returns'!Y445</f>
        <v>1</v>
      </c>
      <c r="Y446" s="4">
        <f>1+'Port Returns'!Z445</f>
        <v>0.96755298792536104</v>
      </c>
      <c r="Z446" s="4">
        <f>1+'Port Returns'!AA445</f>
        <v>0.97620845161216729</v>
      </c>
    </row>
    <row r="447" spans="1:26" x14ac:dyDescent="0.35">
      <c r="A447" s="2">
        <v>1987</v>
      </c>
      <c r="B447" s="1">
        <v>1</v>
      </c>
      <c r="C447" s="4">
        <f>1+'Port Returns'!F446</f>
        <v>1.0926452418211912</v>
      </c>
      <c r="D447" s="4">
        <f>1+'Port Returns'!G446</f>
        <v>1.0834742268317283</v>
      </c>
      <c r="E447" s="4">
        <f>1+'Port Returns'!H446</f>
        <v>1.0993860505875024</v>
      </c>
      <c r="F447" s="4">
        <f>1+'Port Returns'!I446</f>
        <v>1.0989527137390123</v>
      </c>
      <c r="G447" s="4">
        <f>1+'Port Returns'!J446</f>
        <v>1.0942427884200554</v>
      </c>
      <c r="H447" s="4">
        <f>1+'Port Returns'!K446</f>
        <v>1.0871253307358486</v>
      </c>
      <c r="I447" s="4">
        <f>1+'Port Returns'!L446</f>
        <v>1.0942427884200554</v>
      </c>
      <c r="J447" s="4">
        <f>1+'Port Returns'!M446</f>
        <v>1</v>
      </c>
      <c r="K447" s="4">
        <f>1+'Port Returns'!N446</f>
        <v>1.0952050747741657</v>
      </c>
      <c r="L447" s="4">
        <f>1+'Port Returns'!O446</f>
        <v>1</v>
      </c>
      <c r="M447" s="4">
        <f>1+'Port Returns'!P446</f>
        <v>1.097077121688057</v>
      </c>
      <c r="O447" s="50"/>
      <c r="P447" s="2">
        <v>1987</v>
      </c>
      <c r="Q447" s="4">
        <f>1+'Port Returns'!R446</f>
        <v>1.0948650247467948</v>
      </c>
      <c r="R447" s="4">
        <f>1+'Port Returns'!S446</f>
        <v>1.0880650619915821</v>
      </c>
      <c r="S447" s="4">
        <f>1+'Port Returns'!T446</f>
        <v>1.1015194087830595</v>
      </c>
      <c r="T447" s="4">
        <f>1+'Port Returns'!U446</f>
        <v>1.1010996545961667</v>
      </c>
      <c r="U447" s="4">
        <f>1+'Port Returns'!V446</f>
        <v>1.0974726944253603</v>
      </c>
      <c r="V447" s="4">
        <f>1+'Port Returns'!W446</f>
        <v>1.0923118550096973</v>
      </c>
      <c r="W447" s="4">
        <f>1+'Port Returns'!X446</f>
        <v>1.0974726944253603</v>
      </c>
      <c r="X447" s="4">
        <f>1+'Port Returns'!Y446</f>
        <v>1</v>
      </c>
      <c r="Y447" s="4">
        <f>1+'Port Returns'!Z446</f>
        <v>1.0986421322250917</v>
      </c>
      <c r="Z447" s="4">
        <f>1+'Port Returns'!AA446</f>
        <v>1.1008740356714573</v>
      </c>
    </row>
    <row r="448" spans="1:26" x14ac:dyDescent="0.35">
      <c r="A448" s="2">
        <v>1987</v>
      </c>
      <c r="B448" s="1">
        <v>2</v>
      </c>
      <c r="C448" s="4">
        <f>1+'Port Returns'!F447</f>
        <v>0.96856852800537996</v>
      </c>
      <c r="D448" s="4">
        <f>1+'Port Returns'!G447</f>
        <v>0.95840185633802877</v>
      </c>
      <c r="E448" s="4">
        <f>1+'Port Returns'!H447</f>
        <v>0.97425116296811309</v>
      </c>
      <c r="F448" s="4">
        <f>1+'Port Returns'!I447</f>
        <v>0.9728706059018305</v>
      </c>
      <c r="G448" s="4">
        <f>1+'Port Returns'!J447</f>
        <v>0.96878210666021169</v>
      </c>
      <c r="H448" s="4">
        <f>1+'Port Returns'!K447</f>
        <v>0.96080018075392992</v>
      </c>
      <c r="I448" s="4">
        <f>1+'Port Returns'!L447</f>
        <v>0.96878210666021169</v>
      </c>
      <c r="J448" s="4">
        <f>1+'Port Returns'!M447</f>
        <v>1</v>
      </c>
      <c r="K448" s="4">
        <f>1+'Port Returns'!N447</f>
        <v>0.9708826611492215</v>
      </c>
      <c r="L448" s="4">
        <f>1+'Port Returns'!O447</f>
        <v>1</v>
      </c>
      <c r="M448" s="4">
        <f>1+'Port Returns'!P447</f>
        <v>0.97051616630639215</v>
      </c>
      <c r="O448" s="50"/>
      <c r="P448" s="2">
        <v>1987</v>
      </c>
      <c r="Q448" s="4">
        <f>1+'Port Returns'!R447</f>
        <v>0.97551971628623679</v>
      </c>
      <c r="R448" s="4">
        <f>1+'Port Returns'!S447</f>
        <v>0.96313342586047834</v>
      </c>
      <c r="S448" s="4">
        <f>1+'Port Returns'!T447</f>
        <v>0.98162507431525725</v>
      </c>
      <c r="T448" s="4">
        <f>1+'Port Returns'!U447</f>
        <v>0.97998321065536786</v>
      </c>
      <c r="U448" s="4">
        <f>1+'Port Returns'!V447</f>
        <v>0.97709175398256098</v>
      </c>
      <c r="V448" s="4">
        <f>1+'Port Returns'!W447</f>
        <v>0.96801326964676204</v>
      </c>
      <c r="W448" s="4">
        <f>1+'Port Returns'!X447</f>
        <v>0.97709175398256098</v>
      </c>
      <c r="X448" s="4">
        <f>1+'Port Returns'!Y447</f>
        <v>1</v>
      </c>
      <c r="Y448" s="4">
        <f>1+'Port Returns'!Z447</f>
        <v>0.97941258749662397</v>
      </c>
      <c r="Z448" s="4">
        <f>1+'Port Returns'!AA447</f>
        <v>0.97944228323166016</v>
      </c>
    </row>
    <row r="449" spans="1:26" x14ac:dyDescent="0.35">
      <c r="A449" s="2">
        <v>1987</v>
      </c>
      <c r="B449" s="1">
        <v>3</v>
      </c>
      <c r="C449" s="4">
        <f>1+'Port Returns'!F448</f>
        <v>0.95494284386841677</v>
      </c>
      <c r="D449" s="4">
        <f>1+'Port Returns'!G448</f>
        <v>0.92754550661101132</v>
      </c>
      <c r="E449" s="4">
        <f>1+'Port Returns'!H448</f>
        <v>0.97012099811691233</v>
      </c>
      <c r="F449" s="4">
        <f>1+'Port Returns'!I448</f>
        <v>0.969263639833576</v>
      </c>
      <c r="G449" s="4">
        <f>1+'Port Returns'!J448</f>
        <v>0.9620885086062545</v>
      </c>
      <c r="H449" s="4">
        <f>1+'Port Returns'!K448</f>
        <v>0.94204297838087558</v>
      </c>
      <c r="I449" s="4">
        <f>1+'Port Returns'!L448</f>
        <v>0.9620885086062545</v>
      </c>
      <c r="J449" s="4">
        <f>1+'Port Returns'!M448</f>
        <v>1</v>
      </c>
      <c r="K449" s="4">
        <f>1+'Port Returns'!N448</f>
        <v>0.97085398172785708</v>
      </c>
      <c r="L449" s="4">
        <f>1+'Port Returns'!O448</f>
        <v>1</v>
      </c>
      <c r="M449" s="4">
        <f>1+'Port Returns'!P448</f>
        <v>0.96787367628139864</v>
      </c>
      <c r="O449" s="50"/>
      <c r="P449" s="2">
        <v>1987</v>
      </c>
      <c r="Q449" s="4">
        <f>1+'Port Returns'!R448</f>
        <v>0.96454030550417902</v>
      </c>
      <c r="R449" s="4">
        <f>1+'Port Returns'!S448</f>
        <v>0.93866927046581194</v>
      </c>
      <c r="S449" s="4">
        <f>1+'Port Returns'!T448</f>
        <v>0.97766806857114108</v>
      </c>
      <c r="T449" s="4">
        <f>1+'Port Returns'!U448</f>
        <v>0.97701282155980629</v>
      </c>
      <c r="U449" s="4">
        <f>1+'Port Returns'!V448</f>
        <v>0.96950304509289176</v>
      </c>
      <c r="V449" s="4">
        <f>1+'Port Returns'!W448</f>
        <v>0.95090488127495221</v>
      </c>
      <c r="W449" s="4">
        <f>1+'Port Returns'!X448</f>
        <v>0.96950304509289176</v>
      </c>
      <c r="X449" s="4">
        <f>1+'Port Returns'!Y448</f>
        <v>1</v>
      </c>
      <c r="Y449" s="4">
        <f>1+'Port Returns'!Z448</f>
        <v>0.97671291850472841</v>
      </c>
      <c r="Z449" s="4">
        <f>1+'Port Returns'!AA448</f>
        <v>0.97400750204723729</v>
      </c>
    </row>
    <row r="450" spans="1:26" x14ac:dyDescent="0.35">
      <c r="A450" s="2">
        <v>1987</v>
      </c>
      <c r="B450" s="1">
        <v>4</v>
      </c>
      <c r="C450" s="4">
        <f>1+'Port Returns'!F449</f>
        <v>0.9591909141881062</v>
      </c>
      <c r="D450" s="4">
        <f>1+'Port Returns'!G449</f>
        <v>0.96922699732869144</v>
      </c>
      <c r="E450" s="4">
        <f>1+'Port Returns'!H449</f>
        <v>0.96049509313109382</v>
      </c>
      <c r="F450" s="4">
        <f>1+'Port Returns'!I449</f>
        <v>0.95920662293220271</v>
      </c>
      <c r="G450" s="4">
        <f>1+'Port Returns'!J449</f>
        <v>0.9558277967380393</v>
      </c>
      <c r="H450" s="4">
        <f>1+'Port Returns'!K449</f>
        <v>0.9564390705935697</v>
      </c>
      <c r="I450" s="4">
        <f>1+'Port Returns'!L449</f>
        <v>0.9558277967380393</v>
      </c>
      <c r="J450" s="4">
        <f>1+'Port Returns'!M449</f>
        <v>1</v>
      </c>
      <c r="K450" s="4">
        <f>1+'Port Returns'!N449</f>
        <v>0.95985071743012984</v>
      </c>
      <c r="L450" s="4">
        <f>1+'Port Returns'!O449</f>
        <v>1</v>
      </c>
      <c r="M450" s="4">
        <f>1+'Port Returns'!P449</f>
        <v>0.95214090549857777</v>
      </c>
      <c r="O450" s="50"/>
      <c r="P450" s="2">
        <v>1987</v>
      </c>
      <c r="Q450" s="4">
        <f>1+'Port Returns'!R449</f>
        <v>0.9610140055855414</v>
      </c>
      <c r="R450" s="4">
        <f>1+'Port Returns'!S449</f>
        <v>0.97296069185671263</v>
      </c>
      <c r="S450" s="4">
        <f>1+'Port Returns'!T449</f>
        <v>0.96239075048884892</v>
      </c>
      <c r="T450" s="4">
        <f>1+'Port Returns'!U449</f>
        <v>0.9611097422646111</v>
      </c>
      <c r="U450" s="4">
        <f>1+'Port Returns'!V449</f>
        <v>0.95859436800223008</v>
      </c>
      <c r="V450" s="4">
        <f>1+'Port Returns'!W449</f>
        <v>0.96075605414887955</v>
      </c>
      <c r="W450" s="4">
        <f>1+'Port Returns'!X449</f>
        <v>0.95859436800223008</v>
      </c>
      <c r="X450" s="4">
        <f>1+'Port Returns'!Y449</f>
        <v>1</v>
      </c>
      <c r="Y450" s="4">
        <f>1+'Port Returns'!Z449</f>
        <v>0.96278591907474942</v>
      </c>
      <c r="Z450" s="4">
        <f>1+'Port Returns'!AA449</f>
        <v>0.95550376217954802</v>
      </c>
    </row>
    <row r="451" spans="1:26" x14ac:dyDescent="0.35">
      <c r="A451" s="2">
        <v>1987</v>
      </c>
      <c r="B451" s="1">
        <v>5</v>
      </c>
      <c r="C451" s="4">
        <f>1+'Port Returns'!F450</f>
        <v>0.96454720292630769</v>
      </c>
      <c r="D451" s="4">
        <f>1+'Port Returns'!G450</f>
        <v>0.95158257499270549</v>
      </c>
      <c r="E451" s="4">
        <f>1+'Port Returns'!H450</f>
        <v>0.97316250119321124</v>
      </c>
      <c r="F451" s="4">
        <f>1+'Port Returns'!I450</f>
        <v>0.97340304175018666</v>
      </c>
      <c r="G451" s="4">
        <f>1+'Port Returns'!J450</f>
        <v>0.95783658262530813</v>
      </c>
      <c r="H451" s="4">
        <f>1+'Port Returns'!K450</f>
        <v>0.94112056738434402</v>
      </c>
      <c r="I451" s="4">
        <f>1+'Port Returns'!L450</f>
        <v>0.95783658262530813</v>
      </c>
      <c r="J451" s="4">
        <f>1+'Port Returns'!M450</f>
        <v>1</v>
      </c>
      <c r="K451" s="4">
        <f>1+'Port Returns'!N450</f>
        <v>0.96362226186357569</v>
      </c>
      <c r="L451" s="4">
        <f>1+'Port Returns'!O450</f>
        <v>1</v>
      </c>
      <c r="M451" s="4">
        <f>1+'Port Returns'!P450</f>
        <v>0.95716976719359614</v>
      </c>
      <c r="O451" s="50"/>
      <c r="P451" s="2">
        <v>1987</v>
      </c>
      <c r="Q451" s="4">
        <f>1+'Port Returns'!R450</f>
        <v>0.97168824885297833</v>
      </c>
      <c r="R451" s="4">
        <f>1+'Port Returns'!S450</f>
        <v>0.9555755471839229</v>
      </c>
      <c r="S451" s="4">
        <f>1+'Port Returns'!T450</f>
        <v>0.98125488248052406</v>
      </c>
      <c r="T451" s="4">
        <f>1+'Port Returns'!U450</f>
        <v>0.98121642558076438</v>
      </c>
      <c r="U451" s="4">
        <f>1+'Port Returns'!V450</f>
        <v>0.96615971824496061</v>
      </c>
      <c r="V451" s="4">
        <f>1+'Port Returns'!W450</f>
        <v>0.9474219308997367</v>
      </c>
      <c r="W451" s="4">
        <f>1+'Port Returns'!X450</f>
        <v>0.96615971824496061</v>
      </c>
      <c r="X451" s="4">
        <f>1+'Port Returns'!Y450</f>
        <v>1</v>
      </c>
      <c r="Y451" s="4">
        <f>1+'Port Returns'!Z450</f>
        <v>0.97221346697413003</v>
      </c>
      <c r="Z451" s="4">
        <f>1+'Port Returns'!AA450</f>
        <v>0.96607154327625466</v>
      </c>
    </row>
    <row r="452" spans="1:26" x14ac:dyDescent="0.35">
      <c r="A452" s="2">
        <v>1987</v>
      </c>
      <c r="B452" s="1">
        <v>6</v>
      </c>
      <c r="C452" s="4">
        <f>1+'Port Returns'!F451</f>
        <v>1.0289929390236856</v>
      </c>
      <c r="D452" s="4">
        <f>1+'Port Returns'!G451</f>
        <v>1.0215997929673921</v>
      </c>
      <c r="E452" s="4">
        <f>1+'Port Returns'!H451</f>
        <v>1.0425107859276554</v>
      </c>
      <c r="F452" s="4">
        <f>1+'Port Returns'!I451</f>
        <v>1.0413115357455103</v>
      </c>
      <c r="G452" s="4">
        <f>1+'Port Returns'!J451</f>
        <v>1.0404072163498719</v>
      </c>
      <c r="H452" s="4">
        <f>1+'Port Returns'!K451</f>
        <v>1.0315269614050449</v>
      </c>
      <c r="I452" s="4">
        <f>1+'Port Returns'!L451</f>
        <v>1.0404072163498719</v>
      </c>
      <c r="J452" s="4">
        <f>1+'Port Returns'!M451</f>
        <v>1</v>
      </c>
      <c r="K452" s="4">
        <f>1+'Port Returns'!N451</f>
        <v>1.0497395121857398</v>
      </c>
      <c r="L452" s="4">
        <f>1+'Port Returns'!O451</f>
        <v>1</v>
      </c>
      <c r="M452" s="4">
        <f>1+'Port Returns'!P451</f>
        <v>1.0448154305301669</v>
      </c>
      <c r="O452" s="50"/>
      <c r="P452" s="2">
        <v>1987</v>
      </c>
      <c r="Q452" s="4">
        <f>1+'Port Returns'!R451</f>
        <v>1.0401718743362387</v>
      </c>
      <c r="R452" s="4">
        <f>1+'Port Returns'!S451</f>
        <v>1.0351608749061507</v>
      </c>
      <c r="S452" s="4">
        <f>1+'Port Returns'!T451</f>
        <v>1.0509349969739277</v>
      </c>
      <c r="T452" s="4">
        <f>1+'Port Returns'!U451</f>
        <v>1.0499849397862693</v>
      </c>
      <c r="U452" s="4">
        <f>1+'Port Returns'!V451</f>
        <v>1.049265194552027</v>
      </c>
      <c r="V452" s="4">
        <f>1+'Port Returns'!W451</f>
        <v>1.0426074751997243</v>
      </c>
      <c r="W452" s="4">
        <f>1+'Port Returns'!X451</f>
        <v>1.049265194552027</v>
      </c>
      <c r="X452" s="4">
        <f>1+'Port Returns'!Y451</f>
        <v>1</v>
      </c>
      <c r="Y452" s="4">
        <f>1+'Port Returns'!Z451</f>
        <v>1.0565881857297708</v>
      </c>
      <c r="Z452" s="4">
        <f>1+'Port Returns'!AA451</f>
        <v>1.0522553874424736</v>
      </c>
    </row>
    <row r="453" spans="1:26" x14ac:dyDescent="0.35">
      <c r="A453" s="2">
        <v>1987</v>
      </c>
      <c r="B453" s="1">
        <v>7</v>
      </c>
      <c r="C453" s="4">
        <f>1+'Port Returns'!F452</f>
        <v>0.97214154681501641</v>
      </c>
      <c r="D453" s="4">
        <f>1+'Port Returns'!G452</f>
        <v>0.99803852410980798</v>
      </c>
      <c r="E453" s="4">
        <f>1+'Port Returns'!H452</f>
        <v>0.98580984504308278</v>
      </c>
      <c r="F453" s="4">
        <f>1+'Port Returns'!I452</f>
        <v>0.98555063850088998</v>
      </c>
      <c r="G453" s="4">
        <f>1+'Port Returns'!J452</f>
        <v>0.96867843858194291</v>
      </c>
      <c r="H453" s="4">
        <f>1+'Port Returns'!K452</f>
        <v>0.98900212249512431</v>
      </c>
      <c r="I453" s="4">
        <f>1+'Port Returns'!L452</f>
        <v>0.96867843858194291</v>
      </c>
      <c r="J453" s="4">
        <f>1+'Port Returns'!M452</f>
        <v>1</v>
      </c>
      <c r="K453" s="4">
        <f>1+'Port Returns'!N452</f>
        <v>0.96926802060586637</v>
      </c>
      <c r="L453" s="4">
        <f>1+'Port Returns'!O452</f>
        <v>1</v>
      </c>
      <c r="M453" s="4">
        <f>1+'Port Returns'!P452</f>
        <v>0.96974968209166401</v>
      </c>
      <c r="O453" s="50"/>
      <c r="P453" s="2">
        <v>1987</v>
      </c>
      <c r="Q453" s="4">
        <f>1+'Port Returns'!R452</f>
        <v>0.97478454282647486</v>
      </c>
      <c r="R453" s="4">
        <f>1+'Port Returns'!S452</f>
        <v>1.0026964292889315</v>
      </c>
      <c r="S453" s="4">
        <f>1+'Port Returns'!T452</f>
        <v>0.98774785196589898</v>
      </c>
      <c r="T453" s="4">
        <f>1+'Port Returns'!U452</f>
        <v>0.98722870102406535</v>
      </c>
      <c r="U453" s="4">
        <f>1+'Port Returns'!V452</f>
        <v>0.97292492676899001</v>
      </c>
      <c r="V453" s="4">
        <f>1+'Port Returns'!W452</f>
        <v>0.99662360900504743</v>
      </c>
      <c r="W453" s="4">
        <f>1+'Port Returns'!X452</f>
        <v>0.97292492676899001</v>
      </c>
      <c r="X453" s="4">
        <f>1+'Port Returns'!Y452</f>
        <v>1</v>
      </c>
      <c r="Y453" s="4">
        <f>1+'Port Returns'!Z452</f>
        <v>0.97477608213904676</v>
      </c>
      <c r="Z453" s="4">
        <f>1+'Port Returns'!AA452</f>
        <v>0.97429218183061139</v>
      </c>
    </row>
    <row r="454" spans="1:26" x14ac:dyDescent="0.35">
      <c r="A454" s="2">
        <v>1987</v>
      </c>
      <c r="B454" s="1">
        <v>8</v>
      </c>
      <c r="C454" s="4">
        <f>1+'Port Returns'!F453</f>
        <v>1.0292930098361757</v>
      </c>
      <c r="D454" s="4">
        <f>1+'Port Returns'!G453</f>
        <v>1.0263015942599409</v>
      </c>
      <c r="E454" s="4">
        <f>1+'Port Returns'!H453</f>
        <v>1.0276902376987189</v>
      </c>
      <c r="F454" s="4">
        <f>1+'Port Returns'!I453</f>
        <v>1.029116863728492</v>
      </c>
      <c r="G454" s="4">
        <f>1+'Port Returns'!J453</f>
        <v>1.0303297900265327</v>
      </c>
      <c r="H454" s="4">
        <f>1+'Port Returns'!K453</f>
        <v>1.0269370416209813</v>
      </c>
      <c r="I454" s="4">
        <f>1+'Port Returns'!L453</f>
        <v>1.0303297900265327</v>
      </c>
      <c r="J454" s="4">
        <f>1+'Port Returns'!M453</f>
        <v>1</v>
      </c>
      <c r="K454" s="4">
        <f>1+'Port Returns'!N453</f>
        <v>1.0315547084365644</v>
      </c>
      <c r="L454" s="4">
        <f>1+'Port Returns'!O453</f>
        <v>1</v>
      </c>
      <c r="M454" s="4">
        <f>1+'Port Returns'!P453</f>
        <v>1.0308533766316041</v>
      </c>
      <c r="O454" s="50"/>
      <c r="P454" s="2">
        <v>1987</v>
      </c>
      <c r="Q454" s="4">
        <f>1+'Port Returns'!R453</f>
        <v>1.0397079664541489</v>
      </c>
      <c r="R454" s="4">
        <f>1+'Port Returns'!S453</f>
        <v>1.0350973542499378</v>
      </c>
      <c r="S454" s="4">
        <f>1+'Port Returns'!T453</f>
        <v>1.038187526817008</v>
      </c>
      <c r="T454" s="4">
        <f>1+'Port Returns'!U453</f>
        <v>1.0396194766580529</v>
      </c>
      <c r="U454" s="4">
        <f>1+'Port Returns'!V453</f>
        <v>1.0415634415141202</v>
      </c>
      <c r="V454" s="4">
        <f>1+'Port Returns'!W453</f>
        <v>1.0358873253873586</v>
      </c>
      <c r="W454" s="4">
        <f>1+'Port Returns'!X453</f>
        <v>1.0415634415141202</v>
      </c>
      <c r="X454" s="4">
        <f>1+'Port Returns'!Y453</f>
        <v>1</v>
      </c>
      <c r="Y454" s="4">
        <f>1+'Port Returns'!Z453</f>
        <v>1.0420275010107982</v>
      </c>
      <c r="Z454" s="4">
        <f>1+'Port Returns'!AA453</f>
        <v>1.0432592020628009</v>
      </c>
    </row>
    <row r="455" spans="1:26" x14ac:dyDescent="0.35">
      <c r="A455" s="2">
        <v>1987</v>
      </c>
      <c r="B455" s="1">
        <v>9</v>
      </c>
      <c r="C455" s="4">
        <f>1+'Port Returns'!F454</f>
        <v>0.962211393683019</v>
      </c>
      <c r="D455" s="4">
        <f>1+'Port Returns'!G454</f>
        <v>0.95666285785226901</v>
      </c>
      <c r="E455" s="4">
        <f>1+'Port Returns'!H454</f>
        <v>0.94423486075876339</v>
      </c>
      <c r="F455" s="4">
        <f>1+'Port Returns'!I454</f>
        <v>0.94363736614526594</v>
      </c>
      <c r="G455" s="4">
        <f>1+'Port Returns'!J454</f>
        <v>0.96182344299796396</v>
      </c>
      <c r="H455" s="4">
        <f>1+'Port Returns'!K454</f>
        <v>0.97420901405868687</v>
      </c>
      <c r="I455" s="4">
        <f>1+'Port Returns'!L454</f>
        <v>0.96182344299796396</v>
      </c>
      <c r="J455" s="4">
        <f>1+'Port Returns'!M454</f>
        <v>1</v>
      </c>
      <c r="K455" s="4">
        <f>1+'Port Returns'!N454</f>
        <v>0.95988617480586846</v>
      </c>
      <c r="L455" s="4">
        <f>1+'Port Returns'!O454</f>
        <v>1</v>
      </c>
      <c r="M455" s="4">
        <f>1+'Port Returns'!P454</f>
        <v>0.9590114029152087</v>
      </c>
      <c r="O455" s="50"/>
      <c r="P455" s="2">
        <v>1987</v>
      </c>
      <c r="Q455" s="4">
        <f>1+'Port Returns'!R454</f>
        <v>0.97300953669957535</v>
      </c>
      <c r="R455" s="4">
        <f>1+'Port Returns'!S454</f>
        <v>0.96636091125515455</v>
      </c>
      <c r="S455" s="4">
        <f>1+'Port Returns'!T454</f>
        <v>0.95279915733039666</v>
      </c>
      <c r="T455" s="4">
        <f>1+'Port Returns'!U454</f>
        <v>0.9524917340916641</v>
      </c>
      <c r="U455" s="4">
        <f>1+'Port Returns'!V454</f>
        <v>0.97040293485732732</v>
      </c>
      <c r="V455" s="4">
        <f>1+'Port Returns'!W454</f>
        <v>0.98403920176961235</v>
      </c>
      <c r="W455" s="4">
        <f>1+'Port Returns'!X454</f>
        <v>0.97040293485732732</v>
      </c>
      <c r="X455" s="4">
        <f>1+'Port Returns'!Y454</f>
        <v>1</v>
      </c>
      <c r="Y455" s="4">
        <f>1+'Port Returns'!Z454</f>
        <v>0.9675258234424482</v>
      </c>
      <c r="Z455" s="4">
        <f>1+'Port Returns'!AA454</f>
        <v>0.96639648392291688</v>
      </c>
    </row>
    <row r="456" spans="1:26" x14ac:dyDescent="0.35">
      <c r="A456" s="2">
        <v>1987</v>
      </c>
      <c r="B456" s="1">
        <v>10</v>
      </c>
      <c r="C456" s="4">
        <f>1+'Port Returns'!F455</f>
        <v>0.94827367780818206</v>
      </c>
      <c r="D456" s="4">
        <f>1+'Port Returns'!G455</f>
        <v>0.94095980667769341</v>
      </c>
      <c r="E456" s="4">
        <f>1+'Port Returns'!H455</f>
        <v>0.93396630930258129</v>
      </c>
      <c r="F456" s="4">
        <f>1+'Port Returns'!I455</f>
        <v>0.93499729787217589</v>
      </c>
      <c r="G456" s="4">
        <f>1+'Port Returns'!J455</f>
        <v>0.93385895135805608</v>
      </c>
      <c r="H456" s="4">
        <f>1+'Port Returns'!K455</f>
        <v>0.94046076096542741</v>
      </c>
      <c r="I456" s="4">
        <f>1+'Port Returns'!L455</f>
        <v>0.93385895135805608</v>
      </c>
      <c r="J456" s="4">
        <f>1+'Port Returns'!M455</f>
        <v>1</v>
      </c>
      <c r="K456" s="4">
        <f>1+'Port Returns'!N455</f>
        <v>0.92091296498426667</v>
      </c>
      <c r="L456" s="4">
        <f>1+'Port Returns'!O455</f>
        <v>1</v>
      </c>
      <c r="M456" s="4">
        <f>1+'Port Returns'!P455</f>
        <v>0.92624586898187067</v>
      </c>
      <c r="O456" s="50"/>
      <c r="P456" s="2">
        <v>1987</v>
      </c>
      <c r="Q456" s="4">
        <f>1+'Port Returns'!R455</f>
        <v>0.95109636116148111</v>
      </c>
      <c r="R456" s="4">
        <f>1+'Port Returns'!S455</f>
        <v>0.94582448448196665</v>
      </c>
      <c r="S456" s="4">
        <f>1+'Port Returns'!T455</f>
        <v>0.9361826683797092</v>
      </c>
      <c r="T456" s="4">
        <f>1+'Port Returns'!U455</f>
        <v>0.936932784758158</v>
      </c>
      <c r="U456" s="4">
        <f>1+'Port Returns'!V455</f>
        <v>0.93840766778916629</v>
      </c>
      <c r="V456" s="4">
        <f>1+'Port Returns'!W455</f>
        <v>0.94819008170414876</v>
      </c>
      <c r="W456" s="4">
        <f>1+'Port Returns'!X455</f>
        <v>0.93840766778916629</v>
      </c>
      <c r="X456" s="4">
        <f>1+'Port Returns'!Y455</f>
        <v>1</v>
      </c>
      <c r="Y456" s="4">
        <f>1+'Port Returns'!Z455</f>
        <v>0.92685090539431469</v>
      </c>
      <c r="Z456" s="4">
        <f>1+'Port Returns'!AA455</f>
        <v>0.93118521860796744</v>
      </c>
    </row>
    <row r="457" spans="1:26" x14ac:dyDescent="0.35">
      <c r="A457" s="2">
        <v>1987</v>
      </c>
      <c r="B457" s="1">
        <v>11</v>
      </c>
      <c r="C457" s="4">
        <f>1+'Port Returns'!F456</f>
        <v>0.97500973880908548</v>
      </c>
      <c r="D457" s="4">
        <f>1+'Port Returns'!G456</f>
        <v>0.97923101135522572</v>
      </c>
      <c r="E457" s="4">
        <f>1+'Port Returns'!H456</f>
        <v>0.96418106663083281</v>
      </c>
      <c r="F457" s="4">
        <f>1+'Port Returns'!I456</f>
        <v>0.96432924209065485</v>
      </c>
      <c r="G457" s="4">
        <f>1+'Port Returns'!J456</f>
        <v>0.97434679212144215</v>
      </c>
      <c r="H457" s="4">
        <f>1+'Port Returns'!K456</f>
        <v>0.99053037288432033</v>
      </c>
      <c r="I457" s="4">
        <f>1+'Port Returns'!L456</f>
        <v>0.97434679212144215</v>
      </c>
      <c r="J457" s="4">
        <f>1+'Port Returns'!M456</f>
        <v>1</v>
      </c>
      <c r="K457" s="4">
        <f>1+'Port Returns'!N456</f>
        <v>0.96976867960799418</v>
      </c>
      <c r="L457" s="4">
        <f>1+'Port Returns'!O456</f>
        <v>1</v>
      </c>
      <c r="M457" s="4">
        <f>1+'Port Returns'!P456</f>
        <v>0.96752306333741855</v>
      </c>
      <c r="O457" s="50"/>
      <c r="P457" s="2">
        <v>1987</v>
      </c>
      <c r="Q457" s="4">
        <f>1+'Port Returns'!R456</f>
        <v>0.9833874789311422</v>
      </c>
      <c r="R457" s="4">
        <f>1+'Port Returns'!S456</f>
        <v>0.98660078506911342</v>
      </c>
      <c r="S457" s="4">
        <f>1+'Port Returns'!T456</f>
        <v>0.97313946299647414</v>
      </c>
      <c r="T457" s="4">
        <f>1+'Port Returns'!U456</f>
        <v>0.9733642334235052</v>
      </c>
      <c r="U457" s="4">
        <f>1+'Port Returns'!V456</f>
        <v>0.98428984136068054</v>
      </c>
      <c r="V457" s="4">
        <f>1+'Port Returns'!W456</f>
        <v>0.99800282891243075</v>
      </c>
      <c r="W457" s="4">
        <f>1+'Port Returns'!X456</f>
        <v>0.98428984136068054</v>
      </c>
      <c r="X457" s="4">
        <f>1+'Port Returns'!Y456</f>
        <v>1</v>
      </c>
      <c r="Y457" s="4">
        <f>1+'Port Returns'!Z456</f>
        <v>0.97900342354072467</v>
      </c>
      <c r="Z457" s="4">
        <f>1+'Port Returns'!AA456</f>
        <v>0.97856745844892312</v>
      </c>
    </row>
    <row r="458" spans="1:26" x14ac:dyDescent="0.35">
      <c r="A458" s="2">
        <v>1987</v>
      </c>
      <c r="B458" s="1">
        <v>12</v>
      </c>
      <c r="C458" s="4">
        <f>1+'Port Returns'!F457</f>
        <v>0.98646419023875098</v>
      </c>
      <c r="D458" s="4">
        <f>1+'Port Returns'!G457</f>
        <v>0.9887603242951245</v>
      </c>
      <c r="E458" s="4">
        <f>1+'Port Returns'!H457</f>
        <v>0.99434347788075028</v>
      </c>
      <c r="F458" s="4">
        <f>1+'Port Returns'!I457</f>
        <v>0.99216778100190162</v>
      </c>
      <c r="G458" s="4">
        <f>1+'Port Returns'!J457</f>
        <v>0.98499021531696485</v>
      </c>
      <c r="H458" s="4">
        <f>1+'Port Returns'!K457</f>
        <v>0.98211803047206914</v>
      </c>
      <c r="I458" s="4">
        <f>1+'Port Returns'!L457</f>
        <v>0.98499021531696485</v>
      </c>
      <c r="J458" s="4">
        <f>1+'Port Returns'!M457</f>
        <v>1</v>
      </c>
      <c r="K458" s="4">
        <f>1+'Port Returns'!N457</f>
        <v>0.98551606173496253</v>
      </c>
      <c r="L458" s="4">
        <f>1+'Port Returns'!O457</f>
        <v>1</v>
      </c>
      <c r="M458" s="4">
        <f>1+'Port Returns'!P457</f>
        <v>0.98622946755931384</v>
      </c>
      <c r="O458" s="50"/>
      <c r="P458" s="2">
        <v>1987</v>
      </c>
      <c r="Q458" s="4">
        <f>1+'Port Returns'!R457</f>
        <v>0.99828563851429464</v>
      </c>
      <c r="R458" s="4">
        <f>1+'Port Returns'!S457</f>
        <v>0.99910566031066483</v>
      </c>
      <c r="S458" s="4">
        <f>1+'Port Returns'!T457</f>
        <v>1.0043633519544537</v>
      </c>
      <c r="T458" s="4">
        <f>1+'Port Returns'!U457</f>
        <v>1.0025409158829697</v>
      </c>
      <c r="U458" s="4">
        <f>1+'Port Returns'!V457</f>
        <v>0.9941791278839639</v>
      </c>
      <c r="V458" s="4">
        <f>1+'Port Returns'!W457</f>
        <v>0.99180809734975217</v>
      </c>
      <c r="W458" s="4">
        <f>1+'Port Returns'!X457</f>
        <v>0.9941791278839639</v>
      </c>
      <c r="X458" s="4">
        <f>1+'Port Returns'!Y457</f>
        <v>1</v>
      </c>
      <c r="Y458" s="4">
        <f>1+'Port Returns'!Z457</f>
        <v>0.99362677281800582</v>
      </c>
      <c r="Z458" s="4">
        <f>1+'Port Returns'!AA457</f>
        <v>0.99417921776096352</v>
      </c>
    </row>
    <row r="459" spans="1:26" x14ac:dyDescent="0.35">
      <c r="A459" s="2">
        <v>1988</v>
      </c>
      <c r="B459" s="1">
        <v>1</v>
      </c>
      <c r="C459" s="4">
        <f>1+'Port Returns'!F458</f>
        <v>1.1060455393179798</v>
      </c>
      <c r="D459" s="4">
        <f>1+'Port Returns'!G458</f>
        <v>1.0974054734446226</v>
      </c>
      <c r="E459" s="4">
        <f>1+'Port Returns'!H458</f>
        <v>1.1039049213224243</v>
      </c>
      <c r="F459" s="4">
        <f>1+'Port Returns'!I458</f>
        <v>1.1071996424479009</v>
      </c>
      <c r="G459" s="4">
        <f>1+'Port Returns'!J458</f>
        <v>1.1023284152308184</v>
      </c>
      <c r="H459" s="4">
        <f>1+'Port Returns'!K458</f>
        <v>1.089483770095254</v>
      </c>
      <c r="I459" s="4">
        <f>1+'Port Returns'!L458</f>
        <v>1.1023284152308184</v>
      </c>
      <c r="J459" s="4">
        <f>1+'Port Returns'!M458</f>
        <v>1</v>
      </c>
      <c r="K459" s="4">
        <f>1+'Port Returns'!N458</f>
        <v>1.0955543551381903</v>
      </c>
      <c r="L459" s="4">
        <f>1+'Port Returns'!O458</f>
        <v>1</v>
      </c>
      <c r="M459" s="4">
        <f>1+'Port Returns'!P458</f>
        <v>1.0984816552790075</v>
      </c>
      <c r="O459" s="50"/>
      <c r="P459" s="2">
        <v>1988</v>
      </c>
      <c r="Q459" s="4">
        <f>1+'Port Returns'!R458</f>
        <v>1.1091601792120704</v>
      </c>
      <c r="R459" s="4">
        <f>1+'Port Returns'!S458</f>
        <v>1.1026727555888338</v>
      </c>
      <c r="S459" s="4">
        <f>1+'Port Returns'!T458</f>
        <v>1.1064672820792594</v>
      </c>
      <c r="T459" s="4">
        <f>1+'Port Returns'!U458</f>
        <v>1.1094146178473416</v>
      </c>
      <c r="U459" s="4">
        <f>1+'Port Returns'!V458</f>
        <v>1.1073000353806928</v>
      </c>
      <c r="V459" s="4">
        <f>1+'Port Returns'!W458</f>
        <v>1.0978029727190504</v>
      </c>
      <c r="W459" s="4">
        <f>1+'Port Returns'!X458</f>
        <v>1.1073000353806928</v>
      </c>
      <c r="X459" s="4">
        <f>1+'Port Returns'!Y458</f>
        <v>1</v>
      </c>
      <c r="Y459" s="4">
        <f>1+'Port Returns'!Z458</f>
        <v>1.1021553855385047</v>
      </c>
      <c r="Z459" s="4">
        <f>1+'Port Returns'!AA458</f>
        <v>1.1039496124743491</v>
      </c>
    </row>
    <row r="460" spans="1:26" x14ac:dyDescent="0.35">
      <c r="A460" s="2">
        <v>1988</v>
      </c>
      <c r="B460" s="1">
        <v>2</v>
      </c>
      <c r="C460" s="4">
        <f>1+'Port Returns'!F459</f>
        <v>0.9555807011602605</v>
      </c>
      <c r="D460" s="4">
        <f>1+'Port Returns'!G459</f>
        <v>0.96330044777114576</v>
      </c>
      <c r="E460" s="4">
        <f>1+'Port Returns'!H459</f>
        <v>0.96489404010250601</v>
      </c>
      <c r="F460" s="4">
        <f>1+'Port Returns'!I459</f>
        <v>0.96704380441795268</v>
      </c>
      <c r="G460" s="4">
        <f>1+'Port Returns'!J459</f>
        <v>0.95864751465959452</v>
      </c>
      <c r="H460" s="4">
        <f>1+'Port Returns'!K459</f>
        <v>0.95642924667912765</v>
      </c>
      <c r="I460" s="4">
        <f>1+'Port Returns'!L459</f>
        <v>0.95864751465959452</v>
      </c>
      <c r="J460" s="4">
        <f>1+'Port Returns'!M459</f>
        <v>1</v>
      </c>
      <c r="K460" s="4">
        <f>1+'Port Returns'!N459</f>
        <v>0.97431377920543738</v>
      </c>
      <c r="L460" s="4">
        <f>1+'Port Returns'!O459</f>
        <v>1</v>
      </c>
      <c r="M460" s="4">
        <f>1+'Port Returns'!P459</f>
        <v>0.96487947736785329</v>
      </c>
      <c r="O460" s="50"/>
      <c r="P460" s="2">
        <v>1988</v>
      </c>
      <c r="Q460" s="4">
        <f>1+'Port Returns'!R459</f>
        <v>0.9635373320016255</v>
      </c>
      <c r="R460" s="4">
        <f>1+'Port Returns'!S459</f>
        <v>0.97011448646719589</v>
      </c>
      <c r="S460" s="4">
        <f>1+'Port Returns'!T459</f>
        <v>0.97361834382229906</v>
      </c>
      <c r="T460" s="4">
        <f>1+'Port Returns'!U459</f>
        <v>0.975817680510361</v>
      </c>
      <c r="U460" s="4">
        <f>1+'Port Returns'!V459</f>
        <v>0.96786899190469711</v>
      </c>
      <c r="V460" s="4">
        <f>1+'Port Returns'!W459</f>
        <v>0.96312336405018406</v>
      </c>
      <c r="W460" s="4">
        <f>1+'Port Returns'!X459</f>
        <v>0.96786899190469711</v>
      </c>
      <c r="X460" s="4">
        <f>1+'Port Returns'!Y459</f>
        <v>1</v>
      </c>
      <c r="Y460" s="4">
        <f>1+'Port Returns'!Z459</f>
        <v>0.98279118628941431</v>
      </c>
      <c r="Z460" s="4">
        <f>1+'Port Returns'!AA459</f>
        <v>0.97512462141789114</v>
      </c>
    </row>
    <row r="461" spans="1:26" x14ac:dyDescent="0.35">
      <c r="A461" s="2">
        <v>1988</v>
      </c>
      <c r="B461" s="1">
        <v>3</v>
      </c>
      <c r="C461" s="4">
        <f>1+'Port Returns'!F460</f>
        <v>0.94018602293334863</v>
      </c>
      <c r="D461" s="4">
        <f>1+'Port Returns'!G460</f>
        <v>0.93557019041430256</v>
      </c>
      <c r="E461" s="4">
        <f>1+'Port Returns'!H460</f>
        <v>0.93495224838254487</v>
      </c>
      <c r="F461" s="4">
        <f>1+'Port Returns'!I460</f>
        <v>0.93456018478533065</v>
      </c>
      <c r="G461" s="4">
        <f>1+'Port Returns'!J460</f>
        <v>0.94145545299678579</v>
      </c>
      <c r="H461" s="4">
        <f>1+'Port Returns'!K460</f>
        <v>0.94045828137466081</v>
      </c>
      <c r="I461" s="4">
        <f>1+'Port Returns'!L460</f>
        <v>0.94145545299678579</v>
      </c>
      <c r="J461" s="4">
        <f>1+'Port Returns'!M460</f>
        <v>1</v>
      </c>
      <c r="K461" s="4">
        <f>1+'Port Returns'!N460</f>
        <v>0.9338281986646797</v>
      </c>
      <c r="L461" s="4">
        <f>1+'Port Returns'!O460</f>
        <v>1</v>
      </c>
      <c r="M461" s="4">
        <f>1+'Port Returns'!P460</f>
        <v>0.93916086170654023</v>
      </c>
      <c r="O461" s="50"/>
      <c r="P461" s="2">
        <v>1988</v>
      </c>
      <c r="Q461" s="4">
        <f>1+'Port Returns'!R460</f>
        <v>0.95167025706081065</v>
      </c>
      <c r="R461" s="4">
        <f>1+'Port Returns'!S460</f>
        <v>0.9458986298652764</v>
      </c>
      <c r="S461" s="4">
        <f>1+'Port Returns'!T460</f>
        <v>0.9445748862786405</v>
      </c>
      <c r="T461" s="4">
        <f>1+'Port Returns'!U460</f>
        <v>0.94449746981230875</v>
      </c>
      <c r="U461" s="4">
        <f>1+'Port Returns'!V460</f>
        <v>0.95064379419136558</v>
      </c>
      <c r="V461" s="4">
        <f>1+'Port Returns'!W460</f>
        <v>0.95051735518763569</v>
      </c>
      <c r="W461" s="4">
        <f>1+'Port Returns'!X460</f>
        <v>0.95064379419136558</v>
      </c>
      <c r="X461" s="4">
        <f>1+'Port Returns'!Y460</f>
        <v>1</v>
      </c>
      <c r="Y461" s="4">
        <f>1+'Port Returns'!Z460</f>
        <v>0.94207508445401056</v>
      </c>
      <c r="Z461" s="4">
        <f>1+'Port Returns'!AA460</f>
        <v>0.94719840911132647</v>
      </c>
    </row>
    <row r="462" spans="1:26" x14ac:dyDescent="0.35">
      <c r="A462" s="2">
        <v>1988</v>
      </c>
      <c r="B462" s="1">
        <v>4</v>
      </c>
      <c r="C462" s="4">
        <f>1+'Port Returns'!F461</f>
        <v>0.98044343510310683</v>
      </c>
      <c r="D462" s="4">
        <f>1+'Port Returns'!G461</f>
        <v>0.96986235013376976</v>
      </c>
      <c r="E462" s="4">
        <f>1+'Port Returns'!H461</f>
        <v>0.98801969846582072</v>
      </c>
      <c r="F462" s="4">
        <f>1+'Port Returns'!I461</f>
        <v>0.98810658763718373</v>
      </c>
      <c r="G462" s="4">
        <f>1+'Port Returns'!J461</f>
        <v>0.98709544269777749</v>
      </c>
      <c r="H462" s="4">
        <f>1+'Port Returns'!K461</f>
        <v>0.96345161403015911</v>
      </c>
      <c r="I462" s="4">
        <f>1+'Port Returns'!L461</f>
        <v>0.98709544269777749</v>
      </c>
      <c r="J462" s="4">
        <f>1+'Port Returns'!M461</f>
        <v>1</v>
      </c>
      <c r="K462" s="4">
        <f>1+'Port Returns'!N461</f>
        <v>0.99343853788783609</v>
      </c>
      <c r="L462" s="4">
        <f>1+'Port Returns'!O461</f>
        <v>1</v>
      </c>
      <c r="M462" s="4">
        <f>1+'Port Returns'!P461</f>
        <v>0.99370476824716536</v>
      </c>
      <c r="O462" s="50"/>
      <c r="P462" s="2">
        <v>1988</v>
      </c>
      <c r="Q462" s="4">
        <f>1+'Port Returns'!R461</f>
        <v>0.98229604918231006</v>
      </c>
      <c r="R462" s="4">
        <f>1+'Port Returns'!S461</f>
        <v>0.97333773214815134</v>
      </c>
      <c r="S462" s="4">
        <f>1+'Port Returns'!T461</f>
        <v>0.98953174433322033</v>
      </c>
      <c r="T462" s="4">
        <f>1+'Port Returns'!U461</f>
        <v>0.98936245069071116</v>
      </c>
      <c r="U462" s="4">
        <f>1+'Port Returns'!V461</f>
        <v>0.99018263658930517</v>
      </c>
      <c r="V462" s="4">
        <f>1+'Port Returns'!W461</f>
        <v>0.96911294014600791</v>
      </c>
      <c r="W462" s="4">
        <f>1+'Port Returns'!X461</f>
        <v>0.99018263658930517</v>
      </c>
      <c r="X462" s="4">
        <f>1+'Port Returns'!Y461</f>
        <v>1</v>
      </c>
      <c r="Y462" s="4">
        <f>1+'Port Returns'!Z461</f>
        <v>0.99760543118537259</v>
      </c>
      <c r="Z462" s="4">
        <f>1+'Port Returns'!AA461</f>
        <v>0.99696338584933786</v>
      </c>
    </row>
    <row r="463" spans="1:26" x14ac:dyDescent="0.35">
      <c r="A463" s="2">
        <v>1988</v>
      </c>
      <c r="B463" s="1">
        <v>5</v>
      </c>
      <c r="C463" s="4">
        <f>1+'Port Returns'!F462</f>
        <v>1.039720188283302</v>
      </c>
      <c r="D463" s="4">
        <f>1+'Port Returns'!G462</f>
        <v>1.034026358707355</v>
      </c>
      <c r="E463" s="4">
        <f>1+'Port Returns'!H462</f>
        <v>1.0385959574106787</v>
      </c>
      <c r="F463" s="4">
        <f>1+'Port Returns'!I462</f>
        <v>1.0413139091238464</v>
      </c>
      <c r="G463" s="4">
        <f>1+'Port Returns'!J462</f>
        <v>1.0393575777451438</v>
      </c>
      <c r="H463" s="4">
        <f>1+'Port Returns'!K462</f>
        <v>1.0318378734372575</v>
      </c>
      <c r="I463" s="4">
        <f>1+'Port Returns'!L462</f>
        <v>1.0393575777451438</v>
      </c>
      <c r="J463" s="4">
        <f>1+'Port Returns'!M462</f>
        <v>1</v>
      </c>
      <c r="K463" s="4">
        <f>1+'Port Returns'!N462</f>
        <v>1.0442030064817833</v>
      </c>
      <c r="L463" s="4">
        <f>1+'Port Returns'!O462</f>
        <v>1</v>
      </c>
      <c r="M463" s="4">
        <f>1+'Port Returns'!P462</f>
        <v>1.0432886522270137</v>
      </c>
      <c r="O463" s="50"/>
      <c r="P463" s="2">
        <v>1988</v>
      </c>
      <c r="Q463" s="4">
        <f>1+'Port Returns'!R462</f>
        <v>1.0488341283538209</v>
      </c>
      <c r="R463" s="4">
        <f>1+'Port Returns'!S462</f>
        <v>1.0420350800375071</v>
      </c>
      <c r="S463" s="4">
        <f>1+'Port Returns'!T462</f>
        <v>1.0486301139804448</v>
      </c>
      <c r="T463" s="4">
        <f>1+'Port Returns'!U462</f>
        <v>1.0513705214418749</v>
      </c>
      <c r="U463" s="4">
        <f>1+'Port Returns'!V462</f>
        <v>1.049743029580368</v>
      </c>
      <c r="V463" s="4">
        <f>1+'Port Returns'!W462</f>
        <v>1.0395842369607384</v>
      </c>
      <c r="W463" s="4">
        <f>1+'Port Returns'!X462</f>
        <v>1.049743029580368</v>
      </c>
      <c r="X463" s="4">
        <f>1+'Port Returns'!Y462</f>
        <v>1</v>
      </c>
      <c r="Y463" s="4">
        <f>1+'Port Returns'!Z462</f>
        <v>1.0537507528682486</v>
      </c>
      <c r="Z463" s="4">
        <f>1+'Port Returns'!AA462</f>
        <v>1.0547082659013129</v>
      </c>
    </row>
    <row r="464" spans="1:26" x14ac:dyDescent="0.35">
      <c r="A464" s="2">
        <v>1988</v>
      </c>
      <c r="B464" s="1">
        <v>6</v>
      </c>
      <c r="C464" s="4">
        <f>1+'Port Returns'!F463</f>
        <v>1.0242751932734657</v>
      </c>
      <c r="D464" s="4">
        <f>1+'Port Returns'!G463</f>
        <v>1.0272952380934128</v>
      </c>
      <c r="E464" s="4">
        <f>1+'Port Returns'!H463</f>
        <v>1.0242625496304387</v>
      </c>
      <c r="F464" s="4">
        <f>1+'Port Returns'!I463</f>
        <v>1.0220662410280974</v>
      </c>
      <c r="G464" s="4">
        <f>1+'Port Returns'!J463</f>
        <v>1.0289438591825402</v>
      </c>
      <c r="H464" s="4">
        <f>1+'Port Returns'!K463</f>
        <v>1.0354731973036566</v>
      </c>
      <c r="I464" s="4">
        <f>1+'Port Returns'!L463</f>
        <v>1.0289438591825402</v>
      </c>
      <c r="J464" s="4">
        <f>1+'Port Returns'!M463</f>
        <v>1</v>
      </c>
      <c r="K464" s="4">
        <f>1+'Port Returns'!N463</f>
        <v>1.02666713077775</v>
      </c>
      <c r="L464" s="4">
        <f>1+'Port Returns'!O463</f>
        <v>1</v>
      </c>
      <c r="M464" s="4">
        <f>1+'Port Returns'!P463</f>
        <v>1.0280495208842277</v>
      </c>
      <c r="O464" s="50"/>
      <c r="P464" s="2">
        <v>1988</v>
      </c>
      <c r="Q464" s="4">
        <f>1+'Port Returns'!R463</f>
        <v>1.0364222791710265</v>
      </c>
      <c r="R464" s="4">
        <f>1+'Port Returns'!S463</f>
        <v>1.038503731959292</v>
      </c>
      <c r="S464" s="4">
        <f>1+'Port Returns'!T463</f>
        <v>1.034344099422996</v>
      </c>
      <c r="T464" s="4">
        <f>1+'Port Returns'!U463</f>
        <v>1.0324580886483521</v>
      </c>
      <c r="U464" s="4">
        <f>1+'Port Returns'!V463</f>
        <v>1.038573482376566</v>
      </c>
      <c r="V464" s="4">
        <f>1+'Port Returns'!W463</f>
        <v>1.0464394703951099</v>
      </c>
      <c r="W464" s="4">
        <f>1+'Port Returns'!X463</f>
        <v>1.038573482376566</v>
      </c>
      <c r="X464" s="4">
        <f>1+'Port Returns'!Y463</f>
        <v>1</v>
      </c>
      <c r="Y464" s="4">
        <f>1+'Port Returns'!Z463</f>
        <v>1.0352067066974791</v>
      </c>
      <c r="Z464" s="4">
        <f>1+'Port Returns'!AA463</f>
        <v>1.0363247662356194</v>
      </c>
    </row>
    <row r="465" spans="1:26" x14ac:dyDescent="0.35">
      <c r="A465" s="2">
        <v>1988</v>
      </c>
      <c r="B465" s="1">
        <v>7</v>
      </c>
      <c r="C465" s="4">
        <f>1+'Port Returns'!F464</f>
        <v>1.009283445227632</v>
      </c>
      <c r="D465" s="4">
        <f>1+'Port Returns'!G464</f>
        <v>1.0073938215340268</v>
      </c>
      <c r="E465" s="4">
        <f>1+'Port Returns'!H464</f>
        <v>1.0272558647497563</v>
      </c>
      <c r="F465" s="4">
        <f>1+'Port Returns'!I464</f>
        <v>1.0227439647757282</v>
      </c>
      <c r="G465" s="4">
        <f>1+'Port Returns'!J464</f>
        <v>1.0028041818643179</v>
      </c>
      <c r="H465" s="4">
        <f>1+'Port Returns'!K464</f>
        <v>1.0020161948697006</v>
      </c>
      <c r="I465" s="4">
        <f>1+'Port Returns'!L464</f>
        <v>1.0028041818643179</v>
      </c>
      <c r="J465" s="4">
        <f>1+'Port Returns'!M464</f>
        <v>1.00765841946803</v>
      </c>
      <c r="K465" s="4">
        <f>1+'Port Returns'!N464</f>
        <v>1.0156904000827305</v>
      </c>
      <c r="L465" s="4">
        <f>1+'Port Returns'!O464</f>
        <v>1</v>
      </c>
      <c r="M465" s="4">
        <f>1+'Port Returns'!P464</f>
        <v>1.0017387202130952</v>
      </c>
      <c r="O465" s="50"/>
      <c r="P465" s="2">
        <v>1988</v>
      </c>
      <c r="Q465" s="4">
        <f>1+'Port Returns'!R464</f>
        <v>1.011177013678437</v>
      </c>
      <c r="R465" s="4">
        <f>1+'Port Returns'!S464</f>
        <v>1.0093367048049087</v>
      </c>
      <c r="S465" s="4">
        <f>1+'Port Returns'!T464</f>
        <v>1.0294096263196162</v>
      </c>
      <c r="T465" s="4">
        <f>1+'Port Returns'!U464</f>
        <v>1.0247855066988911</v>
      </c>
      <c r="U465" s="4">
        <f>1+'Port Returns'!V464</f>
        <v>1.0060548382562522</v>
      </c>
      <c r="V465" s="4">
        <f>1+'Port Returns'!W464</f>
        <v>1.0033338950572939</v>
      </c>
      <c r="W465" s="4">
        <f>1+'Port Returns'!X464</f>
        <v>1.0060548382562522</v>
      </c>
      <c r="X465" s="4">
        <f>1+'Port Returns'!Y464</f>
        <v>1.010133358040717</v>
      </c>
      <c r="Y465" s="4">
        <f>1+'Port Returns'!Z464</f>
        <v>1.019160558744131</v>
      </c>
      <c r="Z465" s="4">
        <f>1+'Port Returns'!AA464</f>
        <v>1.0051653109558771</v>
      </c>
    </row>
    <row r="466" spans="1:26" x14ac:dyDescent="0.35">
      <c r="A466" s="2">
        <v>1988</v>
      </c>
      <c r="B466" s="1">
        <v>8</v>
      </c>
      <c r="C466" s="4">
        <f>1+'Port Returns'!F465</f>
        <v>0.98139538665285864</v>
      </c>
      <c r="D466" s="4">
        <f>1+'Port Returns'!G465</f>
        <v>0.95700350264145928</v>
      </c>
      <c r="E466" s="4">
        <f>1+'Port Returns'!H465</f>
        <v>0.9698371264586636</v>
      </c>
      <c r="F466" s="4">
        <f>1+'Port Returns'!I465</f>
        <v>0.96592657631171752</v>
      </c>
      <c r="G466" s="4">
        <f>1+'Port Returns'!J465</f>
        <v>0.97047530624233236</v>
      </c>
      <c r="H466" s="4">
        <f>1+'Port Returns'!K465</f>
        <v>0.96090024049667544</v>
      </c>
      <c r="I466" s="4">
        <f>1+'Port Returns'!L465</f>
        <v>0.97047530624233236</v>
      </c>
      <c r="J466" s="4">
        <f>1+'Port Returns'!M465</f>
        <v>0.97391169146667778</v>
      </c>
      <c r="K466" s="4">
        <f>1+'Port Returns'!N465</f>
        <v>0.96150698976133298</v>
      </c>
      <c r="L466" s="4">
        <f>1+'Port Returns'!O465</f>
        <v>1</v>
      </c>
      <c r="M466" s="4">
        <f>1+'Port Returns'!P465</f>
        <v>0.96774006328097673</v>
      </c>
      <c r="O466" s="50"/>
      <c r="P466" s="2">
        <v>1988</v>
      </c>
      <c r="Q466" s="4">
        <f>1+'Port Returns'!R465</f>
        <v>0.99156799591582812</v>
      </c>
      <c r="R466" s="4">
        <f>1+'Port Returns'!S465</f>
        <v>0.96883126961858301</v>
      </c>
      <c r="S466" s="4">
        <f>1+'Port Returns'!T465</f>
        <v>0.97917844750715433</v>
      </c>
      <c r="T466" s="4">
        <f>1+'Port Returns'!U465</f>
        <v>0.97624923177825085</v>
      </c>
      <c r="U466" s="4">
        <f>1+'Port Returns'!V465</f>
        <v>0.98188005499446096</v>
      </c>
      <c r="V466" s="4">
        <f>1+'Port Returns'!W465</f>
        <v>0.97507156768799585</v>
      </c>
      <c r="W466" s="4">
        <f>1+'Port Returns'!X465</f>
        <v>0.98188005499446096</v>
      </c>
      <c r="X466" s="4">
        <f>1+'Port Returns'!Y465</f>
        <v>0.98617714101382237</v>
      </c>
      <c r="Y466" s="4">
        <f>1+'Port Returns'!Z465</f>
        <v>0.9714851488197862</v>
      </c>
      <c r="Z466" s="4">
        <f>1+'Port Returns'!AA465</f>
        <v>0.98024171336042998</v>
      </c>
    </row>
    <row r="467" spans="1:26" x14ac:dyDescent="0.35">
      <c r="A467" s="2">
        <v>1988</v>
      </c>
      <c r="B467" s="1">
        <v>9</v>
      </c>
      <c r="C467" s="4">
        <f>1+'Port Returns'!F466</f>
        <v>1.0215689128233674</v>
      </c>
      <c r="D467" s="4">
        <f>1+'Port Returns'!G466</f>
        <v>1.0344764179565633</v>
      </c>
      <c r="E467" s="4">
        <f>1+'Port Returns'!H466</f>
        <v>1.0213019117662596</v>
      </c>
      <c r="F467" s="4">
        <f>1+'Port Returns'!I466</f>
        <v>1.0210271303911391</v>
      </c>
      <c r="G467" s="4">
        <f>1+'Port Returns'!J466</f>
        <v>1.0204966299696951</v>
      </c>
      <c r="H467" s="4">
        <f>1+'Port Returns'!K466</f>
        <v>1.0354423669319199</v>
      </c>
      <c r="I467" s="4">
        <f>1+'Port Returns'!L466</f>
        <v>1.0204966299696951</v>
      </c>
      <c r="J467" s="4">
        <f>1+'Port Returns'!M466</f>
        <v>1.0213753912733827</v>
      </c>
      <c r="K467" s="4">
        <f>1+'Port Returns'!N466</f>
        <v>1.016866384041955</v>
      </c>
      <c r="L467" s="4">
        <f>1+'Port Returns'!O466</f>
        <v>1</v>
      </c>
      <c r="M467" s="4">
        <f>1+'Port Returns'!P466</f>
        <v>1.0130010205312567</v>
      </c>
      <c r="O467" s="50"/>
      <c r="P467" s="2">
        <v>1988</v>
      </c>
      <c r="Q467" s="4">
        <f>1+'Port Returns'!R466</f>
        <v>1.0331902804752571</v>
      </c>
      <c r="R467" s="4">
        <f>1+'Port Returns'!S466</f>
        <v>1.0439691065403496</v>
      </c>
      <c r="S467" s="4">
        <f>1+'Port Returns'!T466</f>
        <v>1.0319328244426151</v>
      </c>
      <c r="T467" s="4">
        <f>1+'Port Returns'!U466</f>
        <v>1.0309408519606122</v>
      </c>
      <c r="U467" s="4">
        <f>1+'Port Returns'!V466</f>
        <v>1.0294443717891075</v>
      </c>
      <c r="V467" s="4">
        <f>1+'Port Returns'!W466</f>
        <v>1.0449600803203551</v>
      </c>
      <c r="W467" s="4">
        <f>1+'Port Returns'!X466</f>
        <v>1.0294443717891075</v>
      </c>
      <c r="X467" s="4">
        <f>1+'Port Returns'!Y466</f>
        <v>1.0302241355419715</v>
      </c>
      <c r="Y467" s="4">
        <f>1+'Port Returns'!Z466</f>
        <v>1.0254091782365173</v>
      </c>
      <c r="Z467" s="4">
        <f>1+'Port Returns'!AA466</f>
        <v>1.020354369091629</v>
      </c>
    </row>
    <row r="468" spans="1:26" x14ac:dyDescent="0.35">
      <c r="A468" s="2">
        <v>1988</v>
      </c>
      <c r="B468" s="1">
        <v>10</v>
      </c>
      <c r="C468" s="4">
        <f>1+'Port Returns'!F467</f>
        <v>1.0326431278708277</v>
      </c>
      <c r="D468" s="4">
        <f>1+'Port Returns'!G467</f>
        <v>1.0229753667045627</v>
      </c>
      <c r="E468" s="4">
        <f>1+'Port Returns'!H467</f>
        <v>1.0319806759716301</v>
      </c>
      <c r="F468" s="4">
        <f>1+'Port Returns'!I467</f>
        <v>1.0329525886318518</v>
      </c>
      <c r="G468" s="4">
        <f>1+'Port Returns'!J467</f>
        <v>1.0222043416399591</v>
      </c>
      <c r="H468" s="4">
        <f>1+'Port Returns'!K467</f>
        <v>1.0242821176168211</v>
      </c>
      <c r="I468" s="4">
        <f>1+'Port Returns'!L467</f>
        <v>1.0222043416399591</v>
      </c>
      <c r="J468" s="4">
        <f>1+'Port Returns'!M467</f>
        <v>1.0267102748538668</v>
      </c>
      <c r="K468" s="4">
        <f>1+'Port Returns'!N467</f>
        <v>1.0276459506182951</v>
      </c>
      <c r="L468" s="4">
        <f>1+'Port Returns'!O467</f>
        <v>1</v>
      </c>
      <c r="M468" s="4">
        <f>1+'Port Returns'!P467</f>
        <v>1.0254495560837049</v>
      </c>
      <c r="O468" s="50"/>
      <c r="P468" s="2">
        <v>1988</v>
      </c>
      <c r="Q468" s="4">
        <f>1+'Port Returns'!R467</f>
        <v>1.0345165394009219</v>
      </c>
      <c r="R468" s="4">
        <f>1+'Port Returns'!S467</f>
        <v>1.0249412807947849</v>
      </c>
      <c r="S468" s="4">
        <f>1+'Port Returns'!T467</f>
        <v>1.0340836422877668</v>
      </c>
      <c r="T468" s="4">
        <f>1+'Port Returns'!U467</f>
        <v>1.0349591779248655</v>
      </c>
      <c r="U468" s="4">
        <f>1+'Port Returns'!V467</f>
        <v>1.0254423263912191</v>
      </c>
      <c r="V468" s="4">
        <f>1+'Port Returns'!W467</f>
        <v>1.0256335844370938</v>
      </c>
      <c r="W468" s="4">
        <f>1+'Port Returns'!X467</f>
        <v>1.0254423263912191</v>
      </c>
      <c r="X468" s="4">
        <f>1+'Port Returns'!Y467</f>
        <v>1.029158438848589</v>
      </c>
      <c r="Y468" s="4">
        <f>1+'Port Returns'!Z467</f>
        <v>1.0310934232773019</v>
      </c>
      <c r="Z468" s="4">
        <f>1+'Port Returns'!AA467</f>
        <v>1.0288792375251246</v>
      </c>
    </row>
    <row r="469" spans="1:26" x14ac:dyDescent="0.35">
      <c r="A469" s="2">
        <v>1988</v>
      </c>
      <c r="B469" s="1">
        <v>11</v>
      </c>
      <c r="C469" s="4">
        <f>1+'Port Returns'!F468</f>
        <v>0.98741999932775959</v>
      </c>
      <c r="D469" s="4">
        <f>1+'Port Returns'!G468</f>
        <v>0.99381865256197621</v>
      </c>
      <c r="E469" s="4">
        <f>1+'Port Returns'!H468</f>
        <v>0.9979753747512341</v>
      </c>
      <c r="F469" s="4">
        <f>1+'Port Returns'!I468</f>
        <v>0.99552721814061806</v>
      </c>
      <c r="G469" s="4">
        <f>1+'Port Returns'!J468</f>
        <v>0.98845633230538588</v>
      </c>
      <c r="H469" s="4">
        <f>1+'Port Returns'!K468</f>
        <v>0.98785244811319817</v>
      </c>
      <c r="I469" s="4">
        <f>1+'Port Returns'!L468</f>
        <v>0.98845633230538588</v>
      </c>
      <c r="J469" s="4">
        <f>1+'Port Returns'!M468</f>
        <v>0.98816103862523452</v>
      </c>
      <c r="K469" s="4">
        <f>1+'Port Returns'!N468</f>
        <v>0.99673460858412988</v>
      </c>
      <c r="L469" s="4">
        <f>1+'Port Returns'!O468</f>
        <v>1</v>
      </c>
      <c r="M469" s="4">
        <f>1+'Port Returns'!P468</f>
        <v>0.98767802367764523</v>
      </c>
      <c r="O469" s="50"/>
      <c r="P469" s="2">
        <v>1988</v>
      </c>
      <c r="Q469" s="4">
        <f>1+'Port Returns'!R468</f>
        <v>0.99512834733220967</v>
      </c>
      <c r="R469" s="4">
        <f>1+'Port Returns'!S468</f>
        <v>1.002719719666969</v>
      </c>
      <c r="S469" s="4">
        <f>1+'Port Returns'!T468</f>
        <v>1.0050503613865238</v>
      </c>
      <c r="T469" s="4">
        <f>1+'Port Returns'!U468</f>
        <v>1.0034545076247958</v>
      </c>
      <c r="U469" s="4">
        <f>1+'Port Returns'!V468</f>
        <v>0.9977138832920297</v>
      </c>
      <c r="V469" s="4">
        <f>1+'Port Returns'!W468</f>
        <v>0.99850977983561284</v>
      </c>
      <c r="W469" s="4">
        <f>1+'Port Returns'!X468</f>
        <v>0.9977138832920297</v>
      </c>
      <c r="X469" s="4">
        <f>1+'Port Returns'!Y468</f>
        <v>0.99779956249305579</v>
      </c>
      <c r="Y469" s="4">
        <f>1+'Port Returns'!Z468</f>
        <v>1.0049346142743432</v>
      </c>
      <c r="Z469" s="4">
        <f>1+'Port Returns'!AA468</f>
        <v>0.99820752435562576</v>
      </c>
    </row>
    <row r="470" spans="1:26" x14ac:dyDescent="0.35">
      <c r="A470" s="2">
        <v>1988</v>
      </c>
      <c r="B470" s="1">
        <v>12</v>
      </c>
      <c r="C470" s="4">
        <f>1+'Port Returns'!F469</f>
        <v>1.0071554212572498</v>
      </c>
      <c r="D470" s="4">
        <f>1+'Port Returns'!G469</f>
        <v>0.99801084576358357</v>
      </c>
      <c r="E470" s="4">
        <f>1+'Port Returns'!H469</f>
        <v>0.99261586615591768</v>
      </c>
      <c r="F470" s="4">
        <f>1+'Port Returns'!I469</f>
        <v>0.99535266755607565</v>
      </c>
      <c r="G470" s="4">
        <f>1+'Port Returns'!J469</f>
        <v>1.00432586949852</v>
      </c>
      <c r="H470" s="4">
        <f>1+'Port Returns'!K469</f>
        <v>1.0035827454816353</v>
      </c>
      <c r="I470" s="4">
        <f>1+'Port Returns'!L469</f>
        <v>1.00432586949852</v>
      </c>
      <c r="J470" s="4">
        <f>1+'Port Returns'!M469</f>
        <v>1.0030231565810301</v>
      </c>
      <c r="K470" s="4">
        <f>1+'Port Returns'!N469</f>
        <v>0.99672134797989187</v>
      </c>
      <c r="L470" s="4">
        <f>1+'Port Returns'!O469</f>
        <v>1</v>
      </c>
      <c r="M470" s="4">
        <f>1+'Port Returns'!P469</f>
        <v>0.99982440506748438</v>
      </c>
      <c r="O470" s="50"/>
      <c r="P470" s="2">
        <v>1988</v>
      </c>
      <c r="Q470" s="4">
        <f>1+'Port Returns'!R469</f>
        <v>1.0185322161962995</v>
      </c>
      <c r="R470" s="4">
        <f>1+'Port Returns'!S469</f>
        <v>1.00726799099002</v>
      </c>
      <c r="S470" s="4">
        <f>1+'Port Returns'!T469</f>
        <v>1.0030059764626547</v>
      </c>
      <c r="T470" s="4">
        <f>1+'Port Returns'!U469</f>
        <v>1.0050753529881131</v>
      </c>
      <c r="U470" s="4">
        <f>1+'Port Returns'!V469</f>
        <v>1.0133121446159499</v>
      </c>
      <c r="V470" s="4">
        <f>1+'Port Returns'!W469</f>
        <v>1.0128856379072055</v>
      </c>
      <c r="W470" s="4">
        <f>1+'Port Returns'!X469</f>
        <v>1.0133121446159499</v>
      </c>
      <c r="X470" s="4">
        <f>1+'Port Returns'!Y469</f>
        <v>1.0118141629523563</v>
      </c>
      <c r="Y470" s="4">
        <f>1+'Port Returns'!Z469</f>
        <v>1.0052592356682755</v>
      </c>
      <c r="Z470" s="4">
        <f>1+'Port Returns'!AA469</f>
        <v>1.0073447110240588</v>
      </c>
    </row>
    <row r="471" spans="1:26" x14ac:dyDescent="0.35">
      <c r="A471" s="2">
        <v>1989</v>
      </c>
      <c r="B471" s="1">
        <v>1</v>
      </c>
      <c r="C471" s="4">
        <f>1+'Port Returns'!F470</f>
        <v>1.0277496096998109</v>
      </c>
      <c r="D471" s="4">
        <f>1+'Port Returns'!G470</f>
        <v>1.0187273790118221</v>
      </c>
      <c r="E471" s="4">
        <f>1+'Port Returns'!H470</f>
        <v>1.0276633958246135</v>
      </c>
      <c r="F471" s="4">
        <f>1+'Port Returns'!I470</f>
        <v>1.0268672255752171</v>
      </c>
      <c r="G471" s="4">
        <f>1+'Port Returns'!J470</f>
        <v>1.0285827232017037</v>
      </c>
      <c r="H471" s="4">
        <f>1+'Port Returns'!K470</f>
        <v>1.0179484275869564</v>
      </c>
      <c r="I471" s="4">
        <f>1+'Port Returns'!L470</f>
        <v>1.0285827232017037</v>
      </c>
      <c r="J471" s="4">
        <f>1+'Port Returns'!M470</f>
        <v>1.0222998391012468</v>
      </c>
      <c r="K471" s="4">
        <f>1+'Port Returns'!N470</f>
        <v>1.0304204565537911</v>
      </c>
      <c r="L471" s="4">
        <f>1+'Port Returns'!O470</f>
        <v>1</v>
      </c>
      <c r="M471" s="4">
        <f>1+'Port Returns'!P470</f>
        <v>1.0275804127251891</v>
      </c>
      <c r="O471" s="50"/>
      <c r="P471" s="2">
        <v>1989</v>
      </c>
      <c r="Q471" s="49">
        <f>1+'Port Returns'!R470</f>
        <v>1.029714955158157</v>
      </c>
      <c r="R471" s="49">
        <f>1+'Port Returns'!S470</f>
        <v>1.020762248959431</v>
      </c>
      <c r="S471" s="49">
        <f>1+'Port Returns'!T470</f>
        <v>1.0298323291501532</v>
      </c>
      <c r="T471" s="49">
        <f>1+'Port Returns'!U470</f>
        <v>1.0289401834827412</v>
      </c>
      <c r="U471" s="49">
        <f>1+'Port Returns'!V470</f>
        <v>1.0320132499318766</v>
      </c>
      <c r="V471" s="49">
        <f>1+'Port Returns'!W470</f>
        <v>1.0193249213895452</v>
      </c>
      <c r="W471" s="49">
        <f>1+'Port Returns'!X470</f>
        <v>1.0320132499318766</v>
      </c>
      <c r="X471" s="49">
        <f>1+'Port Returns'!Y470</f>
        <v>1.0248663920757044</v>
      </c>
      <c r="Y471" s="49">
        <f>1+'Port Returns'!Z470</f>
        <v>1.0340457211057132</v>
      </c>
      <c r="Z471" s="49">
        <f>1+'Port Returns'!AA470</f>
        <v>1.031194750997932</v>
      </c>
    </row>
    <row r="472" spans="1:26" x14ac:dyDescent="0.35">
      <c r="A472" s="2">
        <v>1989</v>
      </c>
      <c r="B472" s="1">
        <v>2</v>
      </c>
      <c r="C472" s="4">
        <f>1+'Port Returns'!F471</f>
        <v>0.96058260908198068</v>
      </c>
      <c r="D472" s="4">
        <f>1+'Port Returns'!G471</f>
        <v>0.97859017076035937</v>
      </c>
      <c r="E472" s="4">
        <f>1+'Port Returns'!H471</f>
        <v>0.9599498927701432</v>
      </c>
      <c r="F472" s="4">
        <f>1+'Port Returns'!I471</f>
        <v>0.95741473716541703</v>
      </c>
      <c r="G472" s="4">
        <f>1+'Port Returns'!J471</f>
        <v>0.96351761495456223</v>
      </c>
      <c r="H472" s="4">
        <f>1+'Port Returns'!K471</f>
        <v>0.9767830696741856</v>
      </c>
      <c r="I472" s="4">
        <f>1+'Port Returns'!L471</f>
        <v>0.96351761495456223</v>
      </c>
      <c r="J472" s="4">
        <f>1+'Port Returns'!M471</f>
        <v>0.96119250401432066</v>
      </c>
      <c r="K472" s="4">
        <f>1+'Port Returns'!N471</f>
        <v>0.9605544762698226</v>
      </c>
      <c r="L472" s="4">
        <f>1+'Port Returns'!O471</f>
        <v>1</v>
      </c>
      <c r="M472" s="4">
        <f>1+'Port Returns'!P471</f>
        <v>0.95723432909305894</v>
      </c>
      <c r="O472" s="50"/>
      <c r="P472" s="2">
        <v>1989</v>
      </c>
      <c r="Q472" s="4">
        <f>1+'Port Returns'!R471</f>
        <v>0.96832541420279616</v>
      </c>
      <c r="R472" s="4">
        <f>1+'Port Returns'!S471</f>
        <v>0.98758443593805956</v>
      </c>
      <c r="S472" s="4">
        <f>1+'Port Returns'!T471</f>
        <v>0.9670705916699921</v>
      </c>
      <c r="T472" s="4">
        <f>1+'Port Returns'!U471</f>
        <v>0.96540969667998899</v>
      </c>
      <c r="U472" s="4">
        <f>1+'Port Returns'!V471</f>
        <v>0.97278752813984937</v>
      </c>
      <c r="V472" s="4">
        <f>1+'Port Returns'!W471</f>
        <v>0.98744613741289666</v>
      </c>
      <c r="W472" s="4">
        <f>1+'Port Returns'!X471</f>
        <v>0.97278752813984937</v>
      </c>
      <c r="X472" s="4">
        <f>1+'Port Returns'!Y471</f>
        <v>0.97087812617336711</v>
      </c>
      <c r="Y472" s="4">
        <f>1+'Port Returns'!Z471</f>
        <v>0.96885929197746756</v>
      </c>
      <c r="Z472" s="4">
        <f>1+'Port Returns'!AA471</f>
        <v>0.96784275477464365</v>
      </c>
    </row>
    <row r="473" spans="1:26" x14ac:dyDescent="0.35">
      <c r="A473" s="2">
        <v>1989</v>
      </c>
      <c r="B473" s="1">
        <v>3</v>
      </c>
      <c r="C473" s="4">
        <f>1+'Port Returns'!F472</f>
        <v>1.0058259644327758</v>
      </c>
      <c r="D473" s="4">
        <f>1+'Port Returns'!G472</f>
        <v>1.0207080804037392</v>
      </c>
      <c r="E473" s="4">
        <f>1+'Port Returns'!H472</f>
        <v>1.0109015439604006</v>
      </c>
      <c r="F473" s="4">
        <f>1+'Port Returns'!I472</f>
        <v>1.011809366663615</v>
      </c>
      <c r="G473" s="4">
        <f>1+'Port Returns'!J472</f>
        <v>1.0057305991316534</v>
      </c>
      <c r="H473" s="4">
        <f>1+'Port Returns'!K472</f>
        <v>1.0159935689611366</v>
      </c>
      <c r="I473" s="4">
        <f>1+'Port Returns'!L472</f>
        <v>1.0057305991316534</v>
      </c>
      <c r="J473" s="4">
        <f>1+'Port Returns'!M472</f>
        <v>1.0055037378216507</v>
      </c>
      <c r="K473" s="4">
        <f>1+'Port Returns'!N472</f>
        <v>1.0105918749342873</v>
      </c>
      <c r="L473" s="4">
        <f>1+'Port Returns'!O472</f>
        <v>1</v>
      </c>
      <c r="M473" s="4">
        <f>1+'Port Returns'!P472</f>
        <v>1.0018214248419597</v>
      </c>
      <c r="O473" s="50"/>
      <c r="P473" s="2">
        <v>1989</v>
      </c>
      <c r="Q473" s="4">
        <f>1+'Port Returns'!R472</f>
        <v>1.0170886331979601</v>
      </c>
      <c r="R473" s="4">
        <f>1+'Port Returns'!S472</f>
        <v>1.0298008295828742</v>
      </c>
      <c r="S473" s="4">
        <f>1+'Port Returns'!T472</f>
        <v>1.0213101394435695</v>
      </c>
      <c r="T473" s="4">
        <f>1+'Port Returns'!U472</f>
        <v>1.0215417201038421</v>
      </c>
      <c r="U473" s="4">
        <f>1+'Port Returns'!V472</f>
        <v>1.0144996929044332</v>
      </c>
      <c r="V473" s="4">
        <f>1+'Port Returns'!W472</f>
        <v>1.0251133547224087</v>
      </c>
      <c r="W473" s="4">
        <f>1+'Port Returns'!X472</f>
        <v>1.0144996929044332</v>
      </c>
      <c r="X473" s="4">
        <f>1+'Port Returns'!Y472</f>
        <v>1.0142079282893288</v>
      </c>
      <c r="Y473" s="4">
        <f>1+'Port Returns'!Z472</f>
        <v>1.0189505655352871</v>
      </c>
      <c r="Z473" s="4">
        <f>1+'Port Returns'!AA472</f>
        <v>1.009168930078248</v>
      </c>
    </row>
    <row r="474" spans="1:26" x14ac:dyDescent="0.35">
      <c r="A474" s="2">
        <v>1989</v>
      </c>
      <c r="B474" s="1">
        <v>4</v>
      </c>
      <c r="C474" s="4">
        <f>1+'Port Returns'!F473</f>
        <v>1.0392156986851186</v>
      </c>
      <c r="D474" s="4">
        <f>1+'Port Returns'!G473</f>
        <v>1.0320993027495657</v>
      </c>
      <c r="E474" s="4">
        <f>1+'Port Returns'!H473</f>
        <v>1.046151651100629</v>
      </c>
      <c r="F474" s="4">
        <f>1+'Port Returns'!I473</f>
        <v>1.0437419556813714</v>
      </c>
      <c r="G474" s="4">
        <f>1+'Port Returns'!J473</f>
        <v>1.0358404984090934</v>
      </c>
      <c r="H474" s="4">
        <f>1+'Port Returns'!K473</f>
        <v>1.0321762057927344</v>
      </c>
      <c r="I474" s="4">
        <f>1+'Port Returns'!L473</f>
        <v>1.0358404984090934</v>
      </c>
      <c r="J474" s="4">
        <f>1+'Port Returns'!M473</f>
        <v>1.0398495629377396</v>
      </c>
      <c r="K474" s="4">
        <f>1+'Port Returns'!N473</f>
        <v>1.0389936202308718</v>
      </c>
      <c r="L474" s="4">
        <f>1+'Port Returns'!O473</f>
        <v>1</v>
      </c>
      <c r="M474" s="4">
        <f>1+'Port Returns'!P473</f>
        <v>1.0383599241188766</v>
      </c>
      <c r="O474" s="50"/>
      <c r="P474" s="2">
        <v>1989</v>
      </c>
      <c r="Q474" s="4">
        <f>1+'Port Returns'!R473</f>
        <v>1.0409694537878036</v>
      </c>
      <c r="R474" s="4">
        <f>1+'Port Returns'!S473</f>
        <v>1.0338842426993973</v>
      </c>
      <c r="S474" s="4">
        <f>1+'Port Returns'!T473</f>
        <v>1.0480752807683957</v>
      </c>
      <c r="T474" s="4">
        <f>1+'Port Returns'!U473</f>
        <v>1.0455868989645134</v>
      </c>
      <c r="U474" s="4">
        <f>1+'Port Returns'!V473</f>
        <v>1.0389449312361947</v>
      </c>
      <c r="V474" s="4">
        <f>1+'Port Returns'!W473</f>
        <v>1.0334291746727038</v>
      </c>
      <c r="W474" s="4">
        <f>1+'Port Returns'!X473</f>
        <v>1.0389449312361947</v>
      </c>
      <c r="X474" s="4">
        <f>1+'Port Returns'!Y473</f>
        <v>1.0421472642217966</v>
      </c>
      <c r="Y474" s="4">
        <f>1+'Port Returns'!Z473</f>
        <v>1.042222498542243</v>
      </c>
      <c r="Z474" s="4">
        <f>1+'Port Returns'!AA473</f>
        <v>1.0416542172366388</v>
      </c>
    </row>
    <row r="475" spans="1:26" x14ac:dyDescent="0.35">
      <c r="A475" s="2">
        <v>1989</v>
      </c>
      <c r="B475" s="1">
        <v>5</v>
      </c>
      <c r="C475" s="4">
        <f>1+'Port Returns'!F474</f>
        <v>1.0413626911012686</v>
      </c>
      <c r="D475" s="4">
        <f>1+'Port Returns'!G474</f>
        <v>1.0337122004211743</v>
      </c>
      <c r="E475" s="4">
        <f>1+'Port Returns'!H474</f>
        <v>1.0397400839201074</v>
      </c>
      <c r="F475" s="4">
        <f>1+'Port Returns'!I474</f>
        <v>1.0395309926493757</v>
      </c>
      <c r="G475" s="4">
        <f>1+'Port Returns'!J474</f>
        <v>1.03911286553323</v>
      </c>
      <c r="H475" s="4">
        <f>1+'Port Returns'!K474</f>
        <v>1.031801743642828</v>
      </c>
      <c r="I475" s="4">
        <f>1+'Port Returns'!L474</f>
        <v>1.03911286553323</v>
      </c>
      <c r="J475" s="4">
        <f>1+'Port Returns'!M474</f>
        <v>1.0382283149336693</v>
      </c>
      <c r="K475" s="4">
        <f>1+'Port Returns'!N474</f>
        <v>1.0406807848391155</v>
      </c>
      <c r="L475" s="4">
        <f>1+'Port Returns'!O474</f>
        <v>1</v>
      </c>
      <c r="M475" s="4">
        <f>1+'Port Returns'!P474</f>
        <v>1.038974944423342</v>
      </c>
      <c r="O475" s="50"/>
      <c r="P475" s="2">
        <v>1989</v>
      </c>
      <c r="Q475" s="4">
        <f>1+'Port Returns'!R474</f>
        <v>1.0489444382203323</v>
      </c>
      <c r="R475" s="4">
        <f>1+'Port Returns'!S474</f>
        <v>1.042402245954352</v>
      </c>
      <c r="S475" s="4">
        <f>1+'Port Returns'!T474</f>
        <v>1.0466524062674119</v>
      </c>
      <c r="T475" s="4">
        <f>1+'Port Returns'!U474</f>
        <v>1.0473202346232153</v>
      </c>
      <c r="U475" s="4">
        <f>1+'Port Returns'!V474</f>
        <v>1.0481542088907332</v>
      </c>
      <c r="V475" s="4">
        <f>1+'Port Returns'!W474</f>
        <v>1.042170680837724</v>
      </c>
      <c r="W475" s="4">
        <f>1+'Port Returns'!X474</f>
        <v>1.0481542088907332</v>
      </c>
      <c r="X475" s="4">
        <f>1+'Port Returns'!Y474</f>
        <v>1.0476909435882205</v>
      </c>
      <c r="Y475" s="4">
        <f>1+'Port Returns'!Z474</f>
        <v>1.0487484317217994</v>
      </c>
      <c r="Z475" s="4">
        <f>1+'Port Returns'!AA474</f>
        <v>1.0493360995186729</v>
      </c>
    </row>
    <row r="476" spans="1:26" x14ac:dyDescent="0.35">
      <c r="A476" s="2">
        <v>1989</v>
      </c>
      <c r="B476" s="1">
        <v>6</v>
      </c>
      <c r="C476" s="4">
        <f>1+'Port Returns'!F475</f>
        <v>1.0399964364565628</v>
      </c>
      <c r="D476" s="4">
        <f>1+'Port Returns'!G475</f>
        <v>1.0453844283187907</v>
      </c>
      <c r="E476" s="4">
        <f>1+'Port Returns'!H475</f>
        <v>1.0455429065912358</v>
      </c>
      <c r="F476" s="4">
        <f>1+'Port Returns'!I475</f>
        <v>1.0445140384662162</v>
      </c>
      <c r="G476" s="4">
        <f>1+'Port Returns'!J475</f>
        <v>1.0427228681206313</v>
      </c>
      <c r="H476" s="4">
        <f>1+'Port Returns'!K475</f>
        <v>1.0465559693668884</v>
      </c>
      <c r="I476" s="4">
        <f>1+'Port Returns'!L475</f>
        <v>1.0427228681206313</v>
      </c>
      <c r="J476" s="4">
        <f>1+'Port Returns'!M475</f>
        <v>1.0436817868959545</v>
      </c>
      <c r="K476" s="4">
        <f>1+'Port Returns'!N475</f>
        <v>1.0423335282007262</v>
      </c>
      <c r="L476" s="4">
        <f>1+'Port Returns'!O475</f>
        <v>1</v>
      </c>
      <c r="M476" s="4">
        <f>1+'Port Returns'!P475</f>
        <v>1.0426133935001063</v>
      </c>
      <c r="O476" s="50"/>
      <c r="P476" s="2">
        <v>1989</v>
      </c>
      <c r="Q476" s="4">
        <f>1+'Port Returns'!R475</f>
        <v>1.0505761943764986</v>
      </c>
      <c r="R476" s="4">
        <f>1+'Port Returns'!S475</f>
        <v>1.0540860529652847</v>
      </c>
      <c r="S476" s="4">
        <f>1+'Port Returns'!T475</f>
        <v>1.0552230430165241</v>
      </c>
      <c r="T476" s="4">
        <f>1+'Port Returns'!U475</f>
        <v>1.0536347138542201</v>
      </c>
      <c r="U476" s="4">
        <f>1+'Port Returns'!V475</f>
        <v>1.0510623539664605</v>
      </c>
      <c r="V476" s="4">
        <f>1+'Port Returns'!W475</f>
        <v>1.0553818677824267</v>
      </c>
      <c r="W476" s="4">
        <f>1+'Port Returns'!X475</f>
        <v>1.0510623539664605</v>
      </c>
      <c r="X476" s="4">
        <f>1+'Port Returns'!Y475</f>
        <v>1.0519127702020172</v>
      </c>
      <c r="Y476" s="4">
        <f>1+'Port Returns'!Z475</f>
        <v>1.0501382148547411</v>
      </c>
      <c r="Z476" s="4">
        <f>1+'Port Returns'!AA475</f>
        <v>1.0495857172788501</v>
      </c>
    </row>
    <row r="477" spans="1:26" x14ac:dyDescent="0.35">
      <c r="A477" s="2">
        <v>1989</v>
      </c>
      <c r="B477" s="1">
        <v>7</v>
      </c>
      <c r="C477" s="4">
        <f>1+'Port Returns'!F476</f>
        <v>1.0616806410171449</v>
      </c>
      <c r="D477" s="4">
        <f>1+'Port Returns'!G476</f>
        <v>1.053623329740063</v>
      </c>
      <c r="E477" s="4">
        <f>1+'Port Returns'!H476</f>
        <v>1.0580554591125293</v>
      </c>
      <c r="F477" s="4">
        <f>1+'Port Returns'!I476</f>
        <v>1.0660625280073099</v>
      </c>
      <c r="G477" s="4">
        <f>1+'Port Returns'!J476</f>
        <v>1.059036185420799</v>
      </c>
      <c r="H477" s="4">
        <f>1+'Port Returns'!K476</f>
        <v>1.0536506937524024</v>
      </c>
      <c r="I477" s="4">
        <f>1+'Port Returns'!L476</f>
        <v>1.059036185420799</v>
      </c>
      <c r="J477" s="4">
        <f>1+'Port Returns'!M476</f>
        <v>1.0651620704961691</v>
      </c>
      <c r="K477" s="4">
        <f>1+'Port Returns'!N476</f>
        <v>1.0556082714854707</v>
      </c>
      <c r="L477" s="4">
        <f>1+'Port Returns'!O476</f>
        <v>1</v>
      </c>
      <c r="M477" s="4">
        <f>1+'Port Returns'!P476</f>
        <v>1.0726632375943799</v>
      </c>
      <c r="O477" s="50"/>
      <c r="P477" s="2">
        <v>1989</v>
      </c>
      <c r="Q477" s="4">
        <f>1+'Port Returns'!R476</f>
        <v>1.0634675823432531</v>
      </c>
      <c r="R477" s="4">
        <f>1+'Port Returns'!S476</f>
        <v>1.0559995054888354</v>
      </c>
      <c r="S477" s="4">
        <f>1+'Port Returns'!T476</f>
        <v>1.0599516591146441</v>
      </c>
      <c r="T477" s="4">
        <f>1+'Port Returns'!U476</f>
        <v>1.067635976509977</v>
      </c>
      <c r="U477" s="4">
        <f>1+'Port Returns'!V476</f>
        <v>1.0619181142682856</v>
      </c>
      <c r="V477" s="4">
        <f>1+'Port Returns'!W476</f>
        <v>1.0567532503670027</v>
      </c>
      <c r="W477" s="4">
        <f>1+'Port Returns'!X476</f>
        <v>1.0619181142682856</v>
      </c>
      <c r="X477" s="4">
        <f>1+'Port Returns'!Y476</f>
        <v>1.0673870372017955</v>
      </c>
      <c r="Y477" s="4">
        <f>1+'Port Returns'!Z476</f>
        <v>1.0581349460699343</v>
      </c>
      <c r="Z477" s="4">
        <f>1+'Port Returns'!AA476</f>
        <v>1.0753849116668206</v>
      </c>
    </row>
    <row r="478" spans="1:26" x14ac:dyDescent="0.35">
      <c r="A478" s="2">
        <v>1989</v>
      </c>
      <c r="B478" s="1">
        <v>8</v>
      </c>
      <c r="C478" s="4">
        <f>1+'Port Returns'!F477</f>
        <v>0.97178304442865571</v>
      </c>
      <c r="D478" s="4">
        <f>1+'Port Returns'!G477</f>
        <v>0.97435986011463194</v>
      </c>
      <c r="E478" s="4">
        <f>1+'Port Returns'!H477</f>
        <v>0.97047348216518836</v>
      </c>
      <c r="F478" s="4">
        <f>1+'Port Returns'!I477</f>
        <v>0.96900896905521794</v>
      </c>
      <c r="G478" s="4">
        <f>1+'Port Returns'!J477</f>
        <v>0.97727196230230062</v>
      </c>
      <c r="H478" s="4">
        <f>1+'Port Returns'!K477</f>
        <v>0.97416400572134643</v>
      </c>
      <c r="I478" s="4">
        <f>1+'Port Returns'!L477</f>
        <v>0.97727196230230062</v>
      </c>
      <c r="J478" s="4">
        <f>1+'Port Returns'!M477</f>
        <v>0.97448346978380329</v>
      </c>
      <c r="K478" s="4">
        <f>1+'Port Returns'!N477</f>
        <v>0.97963882119221612</v>
      </c>
      <c r="L478" s="4">
        <f>1+'Port Returns'!O477</f>
        <v>1</v>
      </c>
      <c r="M478" s="4">
        <f>1+'Port Returns'!P477</f>
        <v>0.98026014381301629</v>
      </c>
      <c r="O478" s="50"/>
      <c r="P478" s="2">
        <v>1989</v>
      </c>
      <c r="Q478" s="4">
        <f>1+'Port Returns'!R477</f>
        <v>0.97865763966134134</v>
      </c>
      <c r="R478" s="4">
        <f>1+'Port Returns'!S477</f>
        <v>0.98176720887669278</v>
      </c>
      <c r="S478" s="4">
        <f>1+'Port Returns'!T477</f>
        <v>0.97777388184209757</v>
      </c>
      <c r="T478" s="4">
        <f>1+'Port Returns'!U477</f>
        <v>0.97668934734571911</v>
      </c>
      <c r="U478" s="4">
        <f>1+'Port Returns'!V477</f>
        <v>0.98477023046510093</v>
      </c>
      <c r="V478" s="4">
        <f>1+'Port Returns'!W477</f>
        <v>0.98251664359141389</v>
      </c>
      <c r="W478" s="4">
        <f>1+'Port Returns'!X477</f>
        <v>0.98477023046510093</v>
      </c>
      <c r="X478" s="4">
        <f>1+'Port Returns'!Y477</f>
        <v>0.98206320209676057</v>
      </c>
      <c r="Y478" s="4">
        <f>1+'Port Returns'!Z477</f>
        <v>0.98659061477254451</v>
      </c>
      <c r="Z478" s="4">
        <f>1+'Port Returns'!AA477</f>
        <v>0.98892379519707996</v>
      </c>
    </row>
    <row r="479" spans="1:26" x14ac:dyDescent="0.35">
      <c r="A479" s="2">
        <v>1989</v>
      </c>
      <c r="B479" s="1">
        <v>9</v>
      </c>
      <c r="C479" s="4">
        <f>1+'Port Returns'!F478</f>
        <v>0.9976041950686747</v>
      </c>
      <c r="D479" s="4">
        <f>1+'Port Returns'!G478</f>
        <v>0.99475042750922504</v>
      </c>
      <c r="E479" s="4">
        <f>1+'Port Returns'!H478</f>
        <v>0.98793640248940351</v>
      </c>
      <c r="F479" s="4">
        <f>1+'Port Returns'!I478</f>
        <v>0.98655923329030759</v>
      </c>
      <c r="G479" s="4">
        <f>1+'Port Returns'!J478</f>
        <v>1.0003932150645902</v>
      </c>
      <c r="H479" s="4">
        <f>1+'Port Returns'!K478</f>
        <v>1.0001747120232245</v>
      </c>
      <c r="I479" s="4">
        <f>1+'Port Returns'!L478</f>
        <v>1.0003932150645902</v>
      </c>
      <c r="J479" s="4">
        <f>1+'Port Returns'!M478</f>
        <v>0.99740608521592833</v>
      </c>
      <c r="K479" s="4">
        <f>1+'Port Returns'!N478</f>
        <v>0.99628525831762194</v>
      </c>
      <c r="L479" s="4">
        <f>1+'Port Returns'!O478</f>
        <v>1</v>
      </c>
      <c r="M479" s="4">
        <f>1+'Port Returns'!P478</f>
        <v>1.0016384600106094</v>
      </c>
      <c r="O479" s="50"/>
      <c r="P479" s="2">
        <v>1989</v>
      </c>
      <c r="Q479" s="4">
        <f>1+'Port Returns'!R478</f>
        <v>1.0066615393380374</v>
      </c>
      <c r="R479" s="4">
        <f>1+'Port Returns'!S478</f>
        <v>1.0023720221585835</v>
      </c>
      <c r="S479" s="4">
        <f>1+'Port Returns'!T478</f>
        <v>0.99607475378093047</v>
      </c>
      <c r="T479" s="4">
        <f>1+'Port Returns'!U478</f>
        <v>0.9947334415466309</v>
      </c>
      <c r="U479" s="4">
        <f>1+'Port Returns'!V478</f>
        <v>1.0075498268368883</v>
      </c>
      <c r="V479" s="4">
        <f>1+'Port Returns'!W478</f>
        <v>1.0071472784662454</v>
      </c>
      <c r="W479" s="4">
        <f>1+'Port Returns'!X478</f>
        <v>1.0075498268368883</v>
      </c>
      <c r="X479" s="4">
        <f>1+'Port Returns'!Y478</f>
        <v>1.0050607281136488</v>
      </c>
      <c r="Y479" s="4">
        <f>1+'Port Returns'!Z478</f>
        <v>1.0031202915654629</v>
      </c>
      <c r="Z479" s="4">
        <f>1+'Port Returns'!AA478</f>
        <v>1.0070693225199374</v>
      </c>
    </row>
    <row r="480" spans="1:26" x14ac:dyDescent="0.35">
      <c r="A480" s="2">
        <v>1989</v>
      </c>
      <c r="B480" s="1">
        <v>10</v>
      </c>
      <c r="C480" s="4">
        <f>1+'Port Returns'!F479</f>
        <v>1.0178102525109025</v>
      </c>
      <c r="D480" s="4">
        <f>1+'Port Returns'!G479</f>
        <v>1.018575855727442</v>
      </c>
      <c r="E480" s="4">
        <f>1+'Port Returns'!H479</f>
        <v>1.0152635783588568</v>
      </c>
      <c r="F480" s="4">
        <f>1+'Port Returns'!I479</f>
        <v>1.0166579059019609</v>
      </c>
      <c r="G480" s="4">
        <f>1+'Port Returns'!J479</f>
        <v>1.0166350225171317</v>
      </c>
      <c r="H480" s="4">
        <f>1+'Port Returns'!K479</f>
        <v>1.0192586412963311</v>
      </c>
      <c r="I480" s="4">
        <f>1+'Port Returns'!L479</f>
        <v>1.0166350225171317</v>
      </c>
      <c r="J480" s="4">
        <f>1+'Port Returns'!M479</f>
        <v>1.0158767656912095</v>
      </c>
      <c r="K480" s="4">
        <f>1+'Port Returns'!N479</f>
        <v>1.0167982074061415</v>
      </c>
      <c r="L480" s="4">
        <f>1+'Port Returns'!O479</f>
        <v>1</v>
      </c>
      <c r="M480" s="4">
        <f>1+'Port Returns'!P479</f>
        <v>1.0177348651447591</v>
      </c>
      <c r="O480" s="50"/>
      <c r="P480" s="2">
        <v>1989</v>
      </c>
      <c r="Q480" s="4">
        <f>1+'Port Returns'!R479</f>
        <v>1.0196240896607989</v>
      </c>
      <c r="R480" s="4">
        <f>1+'Port Returns'!S479</f>
        <v>1.0210002484701699</v>
      </c>
      <c r="S480" s="4">
        <f>1+'Port Returns'!T479</f>
        <v>1.017232030293409</v>
      </c>
      <c r="T480" s="4">
        <f>1+'Port Returns'!U479</f>
        <v>1.0182859584949002</v>
      </c>
      <c r="U480" s="4">
        <f>1+'Port Returns'!V479</f>
        <v>1.0195073236161336</v>
      </c>
      <c r="V480" s="4">
        <f>1+'Port Returns'!W479</f>
        <v>1.0223567432653182</v>
      </c>
      <c r="W480" s="4">
        <f>1+'Port Returns'!X479</f>
        <v>1.0195073236161336</v>
      </c>
      <c r="X480" s="4">
        <f>1+'Port Returns'!Y479</f>
        <v>1.0181116746974761</v>
      </c>
      <c r="Y480" s="4">
        <f>1+'Port Returns'!Z479</f>
        <v>1.0193545782600977</v>
      </c>
      <c r="Z480" s="4">
        <f>1+'Port Returns'!AA479</f>
        <v>1.0204085705309576</v>
      </c>
    </row>
    <row r="481" spans="1:26" x14ac:dyDescent="0.35">
      <c r="A481" s="2">
        <v>1989</v>
      </c>
      <c r="B481" s="1">
        <v>11</v>
      </c>
      <c r="C481" s="4">
        <f>1+'Port Returns'!F480</f>
        <v>1.0281290686824842</v>
      </c>
      <c r="D481" s="4">
        <f>1+'Port Returns'!G480</f>
        <v>1.0248534238990348</v>
      </c>
      <c r="E481" s="4">
        <f>1+'Port Returns'!H480</f>
        <v>1.029277665340169</v>
      </c>
      <c r="F481" s="4">
        <f>1+'Port Returns'!I480</f>
        <v>1.0308959198171594</v>
      </c>
      <c r="G481" s="4">
        <f>1+'Port Returns'!J480</f>
        <v>1.0213905814026549</v>
      </c>
      <c r="H481" s="4">
        <f>1+'Port Returns'!K480</f>
        <v>1.0182616872962587</v>
      </c>
      <c r="I481" s="4">
        <f>1+'Port Returns'!L480</f>
        <v>1.0213905814026549</v>
      </c>
      <c r="J481" s="4">
        <f>1+'Port Returns'!M480</f>
        <v>1.0233007118824593</v>
      </c>
      <c r="K481" s="4">
        <f>1+'Port Returns'!N480</f>
        <v>1.0277793456417281</v>
      </c>
      <c r="L481" s="4">
        <f>1+'Port Returns'!O480</f>
        <v>1</v>
      </c>
      <c r="M481" s="4">
        <f>1+'Port Returns'!P480</f>
        <v>1.0207644215803742</v>
      </c>
      <c r="O481" s="50"/>
      <c r="P481" s="2">
        <v>1989</v>
      </c>
      <c r="Q481" s="4">
        <f>1+'Port Returns'!R480</f>
        <v>1.0349692779834345</v>
      </c>
      <c r="R481" s="4">
        <f>1+'Port Returns'!S480</f>
        <v>1.032209160253184</v>
      </c>
      <c r="S481" s="4">
        <f>1+'Port Returns'!T480</f>
        <v>1.0366718138741338</v>
      </c>
      <c r="T481" s="4">
        <f>1+'Port Returns'!U480</f>
        <v>1.0387012610439312</v>
      </c>
      <c r="U481" s="4">
        <f>1+'Port Returns'!V480</f>
        <v>1.0287670629772852</v>
      </c>
      <c r="V481" s="4">
        <f>1+'Port Returns'!W480</f>
        <v>1.0264506554855202</v>
      </c>
      <c r="W481" s="4">
        <f>1+'Port Returns'!X480</f>
        <v>1.0287670629772852</v>
      </c>
      <c r="X481" s="4">
        <f>1+'Port Returns'!Y480</f>
        <v>1.0308478095065923</v>
      </c>
      <c r="Y481" s="4">
        <f>1+'Port Returns'!Z480</f>
        <v>1.0346850130309917</v>
      </c>
      <c r="Z481" s="4">
        <f>1+'Port Returns'!AA480</f>
        <v>1.0293176122948677</v>
      </c>
    </row>
    <row r="482" spans="1:26" x14ac:dyDescent="0.35">
      <c r="A482" s="2">
        <v>1989</v>
      </c>
      <c r="B482" s="1">
        <v>12</v>
      </c>
      <c r="C482" s="4">
        <f>1+'Port Returns'!F481</f>
        <v>1.036148441715693</v>
      </c>
      <c r="D482" s="4">
        <f>1+'Port Returns'!G481</f>
        <v>1.0447897924119425</v>
      </c>
      <c r="E482" s="4">
        <f>1+'Port Returns'!H481</f>
        <v>1.046531672566068</v>
      </c>
      <c r="F482" s="4">
        <f>1+'Port Returns'!I481</f>
        <v>1.044284239717987</v>
      </c>
      <c r="G482" s="4">
        <f>1+'Port Returns'!J481</f>
        <v>1.0374250509943794</v>
      </c>
      <c r="H482" s="4">
        <f>1+'Port Returns'!K481</f>
        <v>1.0401136203338788</v>
      </c>
      <c r="I482" s="4">
        <f>1+'Port Returns'!L481</f>
        <v>1.0374250509943794</v>
      </c>
      <c r="J482" s="4">
        <f>1+'Port Returns'!M481</f>
        <v>1.0351535569219747</v>
      </c>
      <c r="K482" s="4">
        <f>1+'Port Returns'!N481</f>
        <v>1.045151579830113</v>
      </c>
      <c r="L482" s="4">
        <f>1+'Port Returns'!O481</f>
        <v>1</v>
      </c>
      <c r="M482" s="4">
        <f>1+'Port Returns'!P481</f>
        <v>1.0389375797744496</v>
      </c>
      <c r="O482" s="50"/>
      <c r="P482" s="2">
        <v>1989</v>
      </c>
      <c r="Q482" s="4">
        <f>1+'Port Returns'!R481</f>
        <v>1.0449454831386276</v>
      </c>
      <c r="R482" s="4">
        <f>1+'Port Returns'!S481</f>
        <v>1.0521400440508164</v>
      </c>
      <c r="S482" s="4">
        <f>1+'Port Returns'!T481</f>
        <v>1.0543807358451391</v>
      </c>
      <c r="T482" s="4">
        <f>1+'Port Returns'!U481</f>
        <v>1.0521768741036637</v>
      </c>
      <c r="U482" s="4">
        <f>1+'Port Returns'!V481</f>
        <v>1.0444214470243189</v>
      </c>
      <c r="V482" s="4">
        <f>1+'Port Returns'!W481</f>
        <v>1.0468649056422525</v>
      </c>
      <c r="W482" s="4">
        <f>1+'Port Returns'!X481</f>
        <v>1.0444214470243189</v>
      </c>
      <c r="X482" s="4">
        <f>1+'Port Returns'!Y481</f>
        <v>1.0426449725801337</v>
      </c>
      <c r="Y482" s="4">
        <f>1+'Port Returns'!Z481</f>
        <v>1.0518225038019207</v>
      </c>
      <c r="Z482" s="4">
        <f>1+'Port Returns'!AA481</f>
        <v>1.0442992587791853</v>
      </c>
    </row>
    <row r="483" spans="1:26" x14ac:dyDescent="0.35">
      <c r="A483" s="2">
        <v>1990</v>
      </c>
      <c r="B483" s="1">
        <v>1</v>
      </c>
      <c r="C483" s="4">
        <f>1+'Port Returns'!F482</f>
        <v>0.95334549003857916</v>
      </c>
      <c r="D483" s="4">
        <f>1+'Port Returns'!G482</f>
        <v>0.94940684926715901</v>
      </c>
      <c r="E483" s="4">
        <f>1+'Port Returns'!H482</f>
        <v>0.9515779648069862</v>
      </c>
      <c r="F483" s="4">
        <f>1+'Port Returns'!I482</f>
        <v>0.95292652053880422</v>
      </c>
      <c r="G483" s="4">
        <f>1+'Port Returns'!J482</f>
        <v>0.94982079784250695</v>
      </c>
      <c r="H483" s="4">
        <f>1+'Port Returns'!K482</f>
        <v>0.94685120815685186</v>
      </c>
      <c r="I483" s="4">
        <f>1+'Port Returns'!L482</f>
        <v>0.94982079784250695</v>
      </c>
      <c r="J483" s="4">
        <f>1+'Port Returns'!M482</f>
        <v>0.95151550254753092</v>
      </c>
      <c r="K483" s="4">
        <f>1+'Port Returns'!N482</f>
        <v>0.95114797487986225</v>
      </c>
      <c r="L483" s="4">
        <f>1+'Port Returns'!O482</f>
        <v>1</v>
      </c>
      <c r="M483" s="4">
        <f>1+'Port Returns'!P482</f>
        <v>0.95052737736308046</v>
      </c>
      <c r="O483" s="50"/>
      <c r="P483" s="2">
        <v>1990</v>
      </c>
      <c r="Q483" s="4">
        <f>1+'Port Returns'!R482</f>
        <v>0.95496148476339549</v>
      </c>
      <c r="R483" s="4">
        <f>1+'Port Returns'!S482</f>
        <v>0.95156285991490186</v>
      </c>
      <c r="S483" s="4">
        <f>1+'Port Returns'!T482</f>
        <v>0.95336568472936145</v>
      </c>
      <c r="T483" s="4">
        <f>1+'Port Returns'!U482</f>
        <v>0.95440046732347372</v>
      </c>
      <c r="U483" s="4">
        <f>1+'Port Returns'!V482</f>
        <v>0.95240887988141665</v>
      </c>
      <c r="V483" s="4">
        <f>1+'Port Returns'!W482</f>
        <v>0.9496390516527895</v>
      </c>
      <c r="W483" s="4">
        <f>1+'Port Returns'!X482</f>
        <v>0.95240887988141665</v>
      </c>
      <c r="X483" s="4">
        <f>1+'Port Returns'!Y482</f>
        <v>0.95352580575239454</v>
      </c>
      <c r="Y483" s="4">
        <f>1+'Port Returns'!Z482</f>
        <v>0.95343024569456791</v>
      </c>
      <c r="Z483" s="4">
        <f>1+'Port Returns'!AA482</f>
        <v>0.95292435763406647</v>
      </c>
    </row>
    <row r="484" spans="1:26" x14ac:dyDescent="0.35">
      <c r="A484" s="2">
        <v>1990</v>
      </c>
      <c r="B484" s="1">
        <v>2</v>
      </c>
      <c r="C484" s="4">
        <f>1+'Port Returns'!F483</f>
        <v>0.99340179702474285</v>
      </c>
      <c r="D484" s="4">
        <f>1+'Port Returns'!G483</f>
        <v>0.98913788446751838</v>
      </c>
      <c r="E484" s="4">
        <f>1+'Port Returns'!H483</f>
        <v>0.98581765105552133</v>
      </c>
      <c r="F484" s="4">
        <f>1+'Port Returns'!I483</f>
        <v>0.98658196732877779</v>
      </c>
      <c r="G484" s="4">
        <f>1+'Port Returns'!J483</f>
        <v>0.989088530553906</v>
      </c>
      <c r="H484" s="4">
        <f>1+'Port Returns'!K483</f>
        <v>0.98934239819936332</v>
      </c>
      <c r="I484" s="4">
        <f>1+'Port Returns'!L483</f>
        <v>0.989088530553906</v>
      </c>
      <c r="J484" s="4">
        <f>1+'Port Returns'!M483</f>
        <v>0.98666438957015079</v>
      </c>
      <c r="K484" s="4">
        <f>1+'Port Returns'!N483</f>
        <v>0.98756165252585404</v>
      </c>
      <c r="L484" s="4">
        <f>1+'Port Returns'!O483</f>
        <v>1</v>
      </c>
      <c r="M484" s="4">
        <f>1+'Port Returns'!P483</f>
        <v>0.98462603362371326</v>
      </c>
      <c r="O484" s="50"/>
      <c r="P484" s="2">
        <v>1990</v>
      </c>
      <c r="Q484" s="4">
        <f>1+'Port Returns'!R483</f>
        <v>1.0002743403701015</v>
      </c>
      <c r="R484" s="4">
        <f>1+'Port Returns'!S483</f>
        <v>0.99654937951402423</v>
      </c>
      <c r="S484" s="4">
        <f>1+'Port Returns'!T483</f>
        <v>0.9931430558842832</v>
      </c>
      <c r="T484" s="4">
        <f>1+'Port Returns'!U483</f>
        <v>0.99430322655396119</v>
      </c>
      <c r="U484" s="4">
        <f>1+'Port Returns'!V483</f>
        <v>0.99656968397574464</v>
      </c>
      <c r="V484" s="4">
        <f>1+'Port Returns'!W483</f>
        <v>0.99768994450579507</v>
      </c>
      <c r="W484" s="4">
        <f>1+'Port Returns'!X483</f>
        <v>0.99656968397574464</v>
      </c>
      <c r="X484" s="4">
        <f>1+'Port Returns'!Y483</f>
        <v>0.99426542840800114</v>
      </c>
      <c r="Y484" s="4">
        <f>1+'Port Returns'!Z483</f>
        <v>0.99448572817602388</v>
      </c>
      <c r="Z484" s="4">
        <f>1+'Port Returns'!AA483</f>
        <v>0.99323576684503945</v>
      </c>
    </row>
    <row r="485" spans="1:26" x14ac:dyDescent="0.35">
      <c r="A485" s="2">
        <v>1990</v>
      </c>
      <c r="B485" s="1">
        <v>3</v>
      </c>
      <c r="C485" s="4">
        <f>1+'Port Returns'!F484</f>
        <v>0.97555687023498172</v>
      </c>
      <c r="D485" s="4">
        <f>1+'Port Returns'!G484</f>
        <v>0.96769695142174073</v>
      </c>
      <c r="E485" s="4">
        <f>1+'Port Returns'!H484</f>
        <v>0.96670228467007702</v>
      </c>
      <c r="F485" s="4">
        <f>1+'Port Returns'!I484</f>
        <v>0.9690070264253442</v>
      </c>
      <c r="G485" s="4">
        <f>1+'Port Returns'!J484</f>
        <v>0.97247830741081009</v>
      </c>
      <c r="H485" s="4">
        <f>1+'Port Returns'!K484</f>
        <v>0.96923276117631818</v>
      </c>
      <c r="I485" s="4">
        <f>1+'Port Returns'!L484</f>
        <v>0.97247830741081009</v>
      </c>
      <c r="J485" s="4">
        <f>1+'Port Returns'!M484</f>
        <v>0.97239721545818902</v>
      </c>
      <c r="K485" s="4">
        <f>1+'Port Returns'!N484</f>
        <v>0.96846671171040133</v>
      </c>
      <c r="L485" s="4">
        <f>1+'Port Returns'!O484</f>
        <v>1</v>
      </c>
      <c r="M485" s="4">
        <f>1+'Port Returns'!P484</f>
        <v>0.97324721071789266</v>
      </c>
      <c r="O485" s="50"/>
      <c r="P485" s="2">
        <v>1990</v>
      </c>
      <c r="Q485" s="4">
        <f>1+'Port Returns'!R484</f>
        <v>0.98460986691477981</v>
      </c>
      <c r="R485" s="4">
        <f>1+'Port Returns'!S484</f>
        <v>0.97528708614786064</v>
      </c>
      <c r="S485" s="4">
        <f>1+'Port Returns'!T484</f>
        <v>0.9748445120838668</v>
      </c>
      <c r="T485" s="4">
        <f>1+'Port Returns'!U484</f>
        <v>0.97722806560937947</v>
      </c>
      <c r="U485" s="4">
        <f>1+'Port Returns'!V484</f>
        <v>0.9796525054349432</v>
      </c>
      <c r="V485" s="4">
        <f>1+'Port Returns'!W484</f>
        <v>0.97610458816307655</v>
      </c>
      <c r="W485" s="4">
        <f>1+'Port Returns'!X484</f>
        <v>0.9796525054349432</v>
      </c>
      <c r="X485" s="4">
        <f>1+'Port Returns'!Y484</f>
        <v>0.98008303529142371</v>
      </c>
      <c r="Y485" s="4">
        <f>1+'Port Returns'!Z484</f>
        <v>0.97538943278689949</v>
      </c>
      <c r="Z485" s="4">
        <f>1+'Port Returns'!AA484</f>
        <v>0.97878301263941925</v>
      </c>
    </row>
    <row r="486" spans="1:26" x14ac:dyDescent="0.35">
      <c r="A486" s="2">
        <v>1990</v>
      </c>
      <c r="B486" s="1">
        <v>4</v>
      </c>
      <c r="C486" s="4">
        <f>1+'Port Returns'!F485</f>
        <v>0.94292493389871768</v>
      </c>
      <c r="D486" s="4">
        <f>1+'Port Returns'!G485</f>
        <v>0.93895592640114045</v>
      </c>
      <c r="E486" s="4">
        <f>1+'Port Returns'!H485</f>
        <v>0.94315727110363712</v>
      </c>
      <c r="F486" s="4">
        <f>1+'Port Returns'!I485</f>
        <v>0.94403373972798488</v>
      </c>
      <c r="G486" s="4">
        <f>1+'Port Returns'!J485</f>
        <v>0.93913720883164087</v>
      </c>
      <c r="H486" s="4">
        <f>1+'Port Returns'!K485</f>
        <v>0.9355766846507888</v>
      </c>
      <c r="I486" s="4">
        <f>1+'Port Returns'!L485</f>
        <v>0.93913720883164087</v>
      </c>
      <c r="J486" s="4">
        <f>1+'Port Returns'!M485</f>
        <v>0.93830611192736424</v>
      </c>
      <c r="K486" s="4">
        <f>1+'Port Returns'!N485</f>
        <v>0.9414055620781816</v>
      </c>
      <c r="L486" s="4">
        <f>1+'Port Returns'!O485</f>
        <v>1</v>
      </c>
      <c r="M486" s="4">
        <f>1+'Port Returns'!P485</f>
        <v>0.94134825730870964</v>
      </c>
      <c r="O486" s="50"/>
      <c r="P486" s="2">
        <v>1990</v>
      </c>
      <c r="Q486" s="4">
        <f>1+'Port Returns'!R485</f>
        <v>0.94459118909490003</v>
      </c>
      <c r="R486" s="4">
        <f>1+'Port Returns'!S485</f>
        <v>0.94123228455099828</v>
      </c>
      <c r="S486" s="4">
        <f>1+'Port Returns'!T485</f>
        <v>0.94493995903602934</v>
      </c>
      <c r="T486" s="4">
        <f>1+'Port Returns'!U485</f>
        <v>0.94549055723195252</v>
      </c>
      <c r="U486" s="4">
        <f>1+'Port Returns'!V485</f>
        <v>0.94186672131544424</v>
      </c>
      <c r="V486" s="4">
        <f>1+'Port Returns'!W485</f>
        <v>0.93851249916308122</v>
      </c>
      <c r="W486" s="4">
        <f>1+'Port Returns'!X485</f>
        <v>0.94186672131544424</v>
      </c>
      <c r="X486" s="4">
        <f>1+'Port Returns'!Y485</f>
        <v>0.94037419388227528</v>
      </c>
      <c r="Y486" s="4">
        <f>1+'Port Returns'!Z485</f>
        <v>0.94383347780045956</v>
      </c>
      <c r="Z486" s="4">
        <f>1+'Port Returns'!AA485</f>
        <v>0.94388884656187966</v>
      </c>
    </row>
    <row r="487" spans="1:26" x14ac:dyDescent="0.35">
      <c r="A487" s="2">
        <v>1990</v>
      </c>
      <c r="B487" s="1">
        <v>5</v>
      </c>
      <c r="C487" s="4">
        <f>1+'Port Returns'!F486</f>
        <v>1.0426609422300888</v>
      </c>
      <c r="D487" s="4">
        <f>1+'Port Returns'!G486</f>
        <v>1.0415681379169424</v>
      </c>
      <c r="E487" s="4">
        <f>1+'Port Returns'!H486</f>
        <v>1.0382883846500071</v>
      </c>
      <c r="F487" s="4">
        <f>1+'Port Returns'!I486</f>
        <v>1.0355921618620456</v>
      </c>
      <c r="G487" s="4">
        <f>1+'Port Returns'!J486</f>
        <v>1.0401277987373792</v>
      </c>
      <c r="H487" s="4">
        <f>1+'Port Returns'!K486</f>
        <v>1.0401266004696406</v>
      </c>
      <c r="I487" s="4">
        <f>1+'Port Returns'!L486</f>
        <v>1.0401277987373792</v>
      </c>
      <c r="J487" s="4">
        <f>1+'Port Returns'!M486</f>
        <v>1.0384687454642165</v>
      </c>
      <c r="K487" s="4">
        <f>1+'Port Returns'!N486</f>
        <v>1.0398511879527614</v>
      </c>
      <c r="L487" s="4">
        <f>1+'Port Returns'!O486</f>
        <v>1</v>
      </c>
      <c r="M487" s="4">
        <f>1+'Port Returns'!P486</f>
        <v>1.0375318253841359</v>
      </c>
      <c r="O487" s="50"/>
      <c r="P487" s="2">
        <v>1990</v>
      </c>
      <c r="Q487" s="4">
        <f>1+'Port Returns'!R486</f>
        <v>1.0492119714623749</v>
      </c>
      <c r="R487" s="4">
        <f>1+'Port Returns'!S486</f>
        <v>1.0485506981500714</v>
      </c>
      <c r="S487" s="4">
        <f>1+'Port Returns'!T486</f>
        <v>1.0454748249539509</v>
      </c>
      <c r="T487" s="4">
        <f>1+'Port Returns'!U486</f>
        <v>1.043306335923406</v>
      </c>
      <c r="U487" s="4">
        <f>1+'Port Returns'!V486</f>
        <v>1.0469688358848128</v>
      </c>
      <c r="V487" s="4">
        <f>1+'Port Returns'!W486</f>
        <v>1.0476969845623909</v>
      </c>
      <c r="W487" s="4">
        <f>1+'Port Returns'!X486</f>
        <v>1.0469688358848128</v>
      </c>
      <c r="X487" s="4">
        <f>1+'Port Returns'!Y486</f>
        <v>1.0455173907811368</v>
      </c>
      <c r="Y487" s="4">
        <f>1+'Port Returns'!Z486</f>
        <v>1.0463791021204287</v>
      </c>
      <c r="Z487" s="4">
        <f>1+'Port Returns'!AA486</f>
        <v>1.0455274491256032</v>
      </c>
    </row>
    <row r="488" spans="1:26" x14ac:dyDescent="0.35">
      <c r="A488" s="2">
        <v>1990</v>
      </c>
      <c r="B488" s="1">
        <v>6</v>
      </c>
      <c r="C488" s="4">
        <f>1+'Port Returns'!F487</f>
        <v>1.0017194211614948</v>
      </c>
      <c r="D488" s="4">
        <f>1+'Port Returns'!G487</f>
        <v>0.99968875040829241</v>
      </c>
      <c r="E488" s="4">
        <f>1+'Port Returns'!H487</f>
        <v>0.99426658577182114</v>
      </c>
      <c r="F488" s="4">
        <f>1+'Port Returns'!I487</f>
        <v>0.99404863256831344</v>
      </c>
      <c r="G488" s="4">
        <f>1+'Port Returns'!J487</f>
        <v>1.0033429656275741</v>
      </c>
      <c r="H488" s="4">
        <f>1+'Port Returns'!K487</f>
        <v>1.0056754375589001</v>
      </c>
      <c r="I488" s="4">
        <f>1+'Port Returns'!L487</f>
        <v>1.0033429656275741</v>
      </c>
      <c r="J488" s="4">
        <f>1+'Port Returns'!M487</f>
        <v>1.0004132650849884</v>
      </c>
      <c r="K488" s="4">
        <f>1+'Port Returns'!N487</f>
        <v>0.99776381043030971</v>
      </c>
      <c r="L488" s="4">
        <f>1+'Port Returns'!O487</f>
        <v>1</v>
      </c>
      <c r="M488" s="4">
        <f>1+'Port Returns'!P487</f>
        <v>0.99760831697270047</v>
      </c>
      <c r="O488" s="50"/>
      <c r="P488" s="2">
        <v>1990</v>
      </c>
      <c r="Q488" s="4">
        <f>1+'Port Returns'!R487</f>
        <v>1.0114968697578537</v>
      </c>
      <c r="R488" s="4">
        <f>1+'Port Returns'!S487</f>
        <v>1.0080895071316605</v>
      </c>
      <c r="S488" s="4">
        <f>1+'Port Returns'!T487</f>
        <v>1.0032754070537009</v>
      </c>
      <c r="T488" s="4">
        <f>1+'Port Returns'!U487</f>
        <v>1.0030520427216649</v>
      </c>
      <c r="U488" s="4">
        <f>1+'Port Returns'!V487</f>
        <v>1.0112147629570205</v>
      </c>
      <c r="V488" s="4">
        <f>1+'Port Returns'!W487</f>
        <v>1.0133986895130176</v>
      </c>
      <c r="W488" s="4">
        <f>1+'Port Returns'!X487</f>
        <v>1.0112147629570205</v>
      </c>
      <c r="X488" s="4">
        <f>1+'Port Returns'!Y487</f>
        <v>1.0088316105815247</v>
      </c>
      <c r="Y488" s="4">
        <f>1+'Port Returns'!Z487</f>
        <v>1.0052495148577094</v>
      </c>
      <c r="Z488" s="4">
        <f>1+'Port Returns'!AA487</f>
        <v>1.0036167849922413</v>
      </c>
    </row>
    <row r="489" spans="1:26" x14ac:dyDescent="0.35">
      <c r="A489" s="2">
        <v>1990</v>
      </c>
      <c r="B489" s="1">
        <v>7</v>
      </c>
      <c r="C489" s="4">
        <f>1+'Port Returns'!F488</f>
        <v>1.0033719877034049</v>
      </c>
      <c r="D489" s="4">
        <f>1+'Port Returns'!G488</f>
        <v>1.0350026855911842</v>
      </c>
      <c r="E489" s="4">
        <f>1+'Port Returns'!H488</f>
        <v>0.98836197754043154</v>
      </c>
      <c r="F489" s="4">
        <f>1+'Port Returns'!I488</f>
        <v>0.99322348233257818</v>
      </c>
      <c r="G489" s="4">
        <f>1+'Port Returns'!J488</f>
        <v>0.99071930962702248</v>
      </c>
      <c r="H489" s="4">
        <f>1+'Port Returns'!K488</f>
        <v>1.0249696065146361</v>
      </c>
      <c r="I489" s="4">
        <f>1+'Port Returns'!L488</f>
        <v>0.99071930962702248</v>
      </c>
      <c r="J489" s="4">
        <f>1+'Port Returns'!M488</f>
        <v>1.0022836515716604</v>
      </c>
      <c r="K489" s="4">
        <f>1+'Port Returns'!N488</f>
        <v>0.9970034907405696</v>
      </c>
      <c r="L489" s="4">
        <f>1+'Port Returns'!O488</f>
        <v>1</v>
      </c>
      <c r="M489" s="4">
        <f>1+'Port Returns'!P488</f>
        <v>0.96767708633790428</v>
      </c>
      <c r="O489" s="50"/>
      <c r="P489" s="2">
        <v>1990</v>
      </c>
      <c r="Q489" s="4">
        <f>1+'Port Returns'!R488</f>
        <v>1.0051711265805181</v>
      </c>
      <c r="R489" s="4">
        <f>1+'Port Returns'!S488</f>
        <v>1.0379711692514348</v>
      </c>
      <c r="S489" s="4">
        <f>1+'Port Returns'!T488</f>
        <v>0.98997662152727117</v>
      </c>
      <c r="T489" s="4">
        <f>1+'Port Returns'!U488</f>
        <v>0.99465727969532192</v>
      </c>
      <c r="U489" s="4">
        <f>1+'Port Returns'!V488</f>
        <v>0.99379339507108932</v>
      </c>
      <c r="V489" s="4">
        <f>1+'Port Returns'!W488</f>
        <v>1.0291873282626849</v>
      </c>
      <c r="W489" s="4">
        <f>1+'Port Returns'!X488</f>
        <v>0.99379339507108932</v>
      </c>
      <c r="X489" s="4">
        <f>1+'Port Returns'!Y488</f>
        <v>1.0048188048676132</v>
      </c>
      <c r="Y489" s="4">
        <f>1+'Port Returns'!Z488</f>
        <v>0.99962247237998036</v>
      </c>
      <c r="Z489" s="4">
        <f>1+'Port Returns'!AA488</f>
        <v>0.97047556225195186</v>
      </c>
    </row>
    <row r="490" spans="1:26" x14ac:dyDescent="0.35">
      <c r="A490" s="2">
        <v>1990</v>
      </c>
      <c r="B490" s="1">
        <v>8</v>
      </c>
      <c r="C490" s="4">
        <f>1+'Port Returns'!F489</f>
        <v>0.92751109914691277</v>
      </c>
      <c r="D490" s="4">
        <f>1+'Port Returns'!G489</f>
        <v>0.93046636596120702</v>
      </c>
      <c r="E490" s="4">
        <f>1+'Port Returns'!H489</f>
        <v>0.91950676470468418</v>
      </c>
      <c r="F490" s="4">
        <f>1+'Port Returns'!I489</f>
        <v>0.92145452446803944</v>
      </c>
      <c r="G490" s="4">
        <f>1+'Port Returns'!J489</f>
        <v>0.92247422395638323</v>
      </c>
      <c r="H490" s="4">
        <f>1+'Port Returns'!K489</f>
        <v>0.92974808813058085</v>
      </c>
      <c r="I490" s="4">
        <f>1+'Port Returns'!L489</f>
        <v>0.92247422395638323</v>
      </c>
      <c r="J490" s="4">
        <f>1+'Port Returns'!M489</f>
        <v>0.9318956351440606</v>
      </c>
      <c r="K490" s="4">
        <f>1+'Port Returns'!N489</f>
        <v>0.91825660531974629</v>
      </c>
      <c r="L490" s="4">
        <f>1+'Port Returns'!O489</f>
        <v>1</v>
      </c>
      <c r="M490" s="4">
        <f>1+'Port Returns'!P489</f>
        <v>0.9101497837894309</v>
      </c>
      <c r="O490" s="50"/>
      <c r="P490" s="2">
        <v>1990</v>
      </c>
      <c r="Q490" s="4">
        <f>1+'Port Returns'!R489</f>
        <v>0.93332689906746413</v>
      </c>
      <c r="R490" s="4">
        <f>1+'Port Returns'!S489</f>
        <v>0.93703677723764134</v>
      </c>
      <c r="S490" s="4">
        <f>1+'Port Returns'!T489</f>
        <v>0.92720482912514668</v>
      </c>
      <c r="T490" s="4">
        <f>1+'Port Returns'!U489</f>
        <v>0.92876260621714901</v>
      </c>
      <c r="U490" s="4">
        <f>1+'Port Returns'!V489</f>
        <v>0.92894975416446723</v>
      </c>
      <c r="V490" s="4">
        <f>1+'Port Returns'!W489</f>
        <v>0.93630571513438221</v>
      </c>
      <c r="W490" s="4">
        <f>1+'Port Returns'!X489</f>
        <v>0.92894975416446723</v>
      </c>
      <c r="X490" s="4">
        <f>1+'Port Returns'!Y489</f>
        <v>0.93743414273433689</v>
      </c>
      <c r="Y490" s="4">
        <f>1+'Port Returns'!Z489</f>
        <v>0.92459107531519691</v>
      </c>
      <c r="Z490" s="4">
        <f>1+'Port Returns'!AA489</f>
        <v>0.91716233604709207</v>
      </c>
    </row>
    <row r="491" spans="1:26" x14ac:dyDescent="0.35">
      <c r="A491" s="2">
        <v>1990</v>
      </c>
      <c r="B491" s="1">
        <v>9</v>
      </c>
      <c r="C491" s="4">
        <f>1+'Port Returns'!F490</f>
        <v>0.99660302821141411</v>
      </c>
      <c r="D491" s="4">
        <f>1+'Port Returns'!G490</f>
        <v>1.0177249258856071</v>
      </c>
      <c r="E491" s="4">
        <f>1+'Port Returns'!H490</f>
        <v>1.0133596285377673</v>
      </c>
      <c r="F491" s="4">
        <f>1+'Port Returns'!I490</f>
        <v>1.0118159996944285</v>
      </c>
      <c r="G491" s="4">
        <f>1+'Port Returns'!J490</f>
        <v>0.99692402696859217</v>
      </c>
      <c r="H491" s="4">
        <f>1+'Port Returns'!K490</f>
        <v>1.0082243310992323</v>
      </c>
      <c r="I491" s="4">
        <f>1+'Port Returns'!L490</f>
        <v>0.99692402696859217</v>
      </c>
      <c r="J491" s="4">
        <f>1+'Port Returns'!M490</f>
        <v>0.9975280340215803</v>
      </c>
      <c r="K491" s="4">
        <f>1+'Port Returns'!N490</f>
        <v>1.0103645450399881</v>
      </c>
      <c r="L491" s="4">
        <f>1+'Port Returns'!O490</f>
        <v>1</v>
      </c>
      <c r="M491" s="4">
        <f>1+'Port Returns'!P490</f>
        <v>0.99411326012362411</v>
      </c>
      <c r="O491" s="50"/>
      <c r="P491" s="2">
        <v>1990</v>
      </c>
      <c r="Q491" s="4">
        <f>1+'Port Returns'!R490</f>
        <v>1.0051174823220566</v>
      </c>
      <c r="R491" s="4">
        <f>1+'Port Returns'!S490</f>
        <v>1.0244138971269936</v>
      </c>
      <c r="S491" s="4">
        <f>1+'Port Returns'!T490</f>
        <v>1.019795116676204</v>
      </c>
      <c r="T491" s="4">
        <f>1+'Port Returns'!U490</f>
        <v>1.019068440145616</v>
      </c>
      <c r="U491" s="4">
        <f>1+'Port Returns'!V490</f>
        <v>1.0035357521885315</v>
      </c>
      <c r="V491" s="4">
        <f>1+'Port Returns'!W490</f>
        <v>1.0142337865819193</v>
      </c>
      <c r="W491" s="4">
        <f>1+'Port Returns'!X490</f>
        <v>1.0035357521885315</v>
      </c>
      <c r="X491" s="4">
        <f>1+'Port Returns'!Y490</f>
        <v>1.0057436154686707</v>
      </c>
      <c r="Y491" s="4">
        <f>1+'Port Returns'!Z490</f>
        <v>1.0172787307568185</v>
      </c>
      <c r="Z491" s="4">
        <f>1+'Port Returns'!AA490</f>
        <v>0.99963535743966481</v>
      </c>
    </row>
    <row r="492" spans="1:26" x14ac:dyDescent="0.35">
      <c r="A492" s="2">
        <v>1990</v>
      </c>
      <c r="B492" s="1">
        <v>10</v>
      </c>
      <c r="C492" s="4">
        <f>1+'Port Returns'!F491</f>
        <v>1.0976766843934891</v>
      </c>
      <c r="D492" s="4">
        <f>1+'Port Returns'!G491</f>
        <v>1.1056942084347015</v>
      </c>
      <c r="E492" s="4">
        <f>1+'Port Returns'!H491</f>
        <v>1.0789347224914969</v>
      </c>
      <c r="F492" s="4">
        <f>1+'Port Returns'!I491</f>
        <v>1.087035985509021</v>
      </c>
      <c r="G492" s="4">
        <f>1+'Port Returns'!J491</f>
        <v>1.0875638541520076</v>
      </c>
      <c r="H492" s="4">
        <f>1+'Port Returns'!K491</f>
        <v>1.1045987462998113</v>
      </c>
      <c r="I492" s="4">
        <f>1+'Port Returns'!L491</f>
        <v>1.0875638541520076</v>
      </c>
      <c r="J492" s="4">
        <f>1+'Port Returns'!M491</f>
        <v>1.1026153855725465</v>
      </c>
      <c r="K492" s="4">
        <f>1+'Port Returns'!N491</f>
        <v>1.0775022218426256</v>
      </c>
      <c r="L492" s="4">
        <f>1+'Port Returns'!O491</f>
        <v>1</v>
      </c>
      <c r="M492" s="4">
        <f>1+'Port Returns'!P491</f>
        <v>1.0659335934388763</v>
      </c>
      <c r="O492" s="50"/>
      <c r="P492" s="2">
        <v>1990</v>
      </c>
      <c r="Q492" s="4">
        <f>1+'Port Returns'!R491</f>
        <v>1.1020881748362885</v>
      </c>
      <c r="R492" s="4">
        <f>1+'Port Returns'!S491</f>
        <v>1.1110380669402857</v>
      </c>
      <c r="S492" s="4">
        <f>1+'Port Returns'!T491</f>
        <v>1.0828942005158055</v>
      </c>
      <c r="T492" s="4">
        <f>1+'Port Returns'!U491</f>
        <v>1.0908628445048532</v>
      </c>
      <c r="U492" s="4">
        <f>1+'Port Returns'!V491</f>
        <v>1.0927210739638349</v>
      </c>
      <c r="V492" s="4">
        <f>1+'Port Returns'!W491</f>
        <v>1.1112116380186312</v>
      </c>
      <c r="W492" s="4">
        <f>1+'Port Returns'!X491</f>
        <v>1.0927210739638349</v>
      </c>
      <c r="X492" s="4">
        <f>1+'Port Returns'!Y491</f>
        <v>1.1072268182335039</v>
      </c>
      <c r="Y492" s="4">
        <f>1+'Port Returns'!Z491</f>
        <v>1.0814107395416648</v>
      </c>
      <c r="Z492" s="4">
        <f>1+'Port Returns'!AA491</f>
        <v>1.0705136158910169</v>
      </c>
    </row>
    <row r="493" spans="1:26" x14ac:dyDescent="0.35">
      <c r="A493" s="2">
        <v>1990</v>
      </c>
      <c r="B493" s="1">
        <v>11</v>
      </c>
      <c r="C493" s="4">
        <f>1+'Port Returns'!F492</f>
        <v>1.005805208562945</v>
      </c>
      <c r="D493" s="4">
        <f>1+'Port Returns'!G492</f>
        <v>0.99327817892414072</v>
      </c>
      <c r="E493" s="4">
        <f>1+'Port Returns'!H492</f>
        <v>0.99740215989136571</v>
      </c>
      <c r="F493" s="4">
        <f>1+'Port Returns'!I492</f>
        <v>0.99876533367993114</v>
      </c>
      <c r="G493" s="4">
        <f>1+'Port Returns'!J492</f>
        <v>1.0037752256510675</v>
      </c>
      <c r="H493" s="4">
        <f>1+'Port Returns'!K492</f>
        <v>0.99656621008065183</v>
      </c>
      <c r="I493" s="4">
        <f>1+'Port Returns'!L492</f>
        <v>1.0037752256510675</v>
      </c>
      <c r="J493" s="4">
        <f>1+'Port Returns'!M492</f>
        <v>1.0008886767826253</v>
      </c>
      <c r="K493" s="4">
        <f>1+'Port Returns'!N492</f>
        <v>0.99934544527994329</v>
      </c>
      <c r="L493" s="4">
        <f>1+'Port Returns'!O492</f>
        <v>1</v>
      </c>
      <c r="M493" s="4">
        <f>1+'Port Returns'!P492</f>
        <v>1.0071347592514641</v>
      </c>
      <c r="O493" s="50"/>
      <c r="P493" s="2">
        <v>1990</v>
      </c>
      <c r="Q493" s="4">
        <f>1+'Port Returns'!R492</f>
        <v>1.0114952175362322</v>
      </c>
      <c r="R493" s="4">
        <f>1+'Port Returns'!S492</f>
        <v>0.99955668184173152</v>
      </c>
      <c r="S493" s="4">
        <f>1+'Port Returns'!T492</f>
        <v>1.0049318243481702</v>
      </c>
      <c r="T493" s="4">
        <f>1+'Port Returns'!U492</f>
        <v>1.0058719300443364</v>
      </c>
      <c r="U493" s="4">
        <f>1+'Port Returns'!V492</f>
        <v>1.0101861555141669</v>
      </c>
      <c r="V493" s="4">
        <f>1+'Port Returns'!W492</f>
        <v>1.0029564560497617</v>
      </c>
      <c r="W493" s="4">
        <f>1+'Port Returns'!X492</f>
        <v>1.0101861555141669</v>
      </c>
      <c r="X493" s="4">
        <f>1+'Port Returns'!Y492</f>
        <v>1.0062355883818492</v>
      </c>
      <c r="Y493" s="4">
        <f>1+'Port Returns'!Z492</f>
        <v>1.0055557543572169</v>
      </c>
      <c r="Z493" s="4">
        <f>1+'Port Returns'!AA492</f>
        <v>1.014260712378348</v>
      </c>
    </row>
    <row r="494" spans="1:26" x14ac:dyDescent="0.35">
      <c r="A494" s="2">
        <v>1990</v>
      </c>
      <c r="B494" s="1">
        <v>12</v>
      </c>
      <c r="C494" s="4">
        <f>1+'Port Returns'!F493</f>
        <v>0.99990494302028576</v>
      </c>
      <c r="D494" s="4">
        <f>1+'Port Returns'!G493</f>
        <v>0.99228010324725113</v>
      </c>
      <c r="E494" s="4">
        <f>1+'Port Returns'!H493</f>
        <v>0.99554954403992924</v>
      </c>
      <c r="F494" s="4">
        <f>1+'Port Returns'!I493</f>
        <v>0.99712822590377614</v>
      </c>
      <c r="G494" s="4">
        <f>1+'Port Returns'!J493</f>
        <v>1.0049564995788791</v>
      </c>
      <c r="H494" s="4">
        <f>1+'Port Returns'!K493</f>
        <v>0.99872373838239314</v>
      </c>
      <c r="I494" s="4">
        <f>1+'Port Returns'!L493</f>
        <v>1.0049564995788791</v>
      </c>
      <c r="J494" s="4">
        <f>1+'Port Returns'!M493</f>
        <v>1.0046859618243433</v>
      </c>
      <c r="K494" s="4">
        <f>1+'Port Returns'!N493</f>
        <v>0.99742366118284242</v>
      </c>
      <c r="L494" s="4">
        <f>1+'Port Returns'!O493</f>
        <v>1</v>
      </c>
      <c r="M494" s="4">
        <f>1+'Port Returns'!P493</f>
        <v>1.0074883327384185</v>
      </c>
      <c r="O494" s="50"/>
      <c r="P494" s="2">
        <v>1990</v>
      </c>
      <c r="Q494" s="4">
        <f>1+'Port Returns'!R493</f>
        <v>1.0100025622552227</v>
      </c>
      <c r="R494" s="4">
        <f>1+'Port Returns'!S493</f>
        <v>1.0007475668649639</v>
      </c>
      <c r="S494" s="4">
        <f>1+'Port Returns'!T493</f>
        <v>1.0037907628494309</v>
      </c>
      <c r="T494" s="4">
        <f>1+'Port Returns'!U493</f>
        <v>1.0061054118133279</v>
      </c>
      <c r="U494" s="4">
        <f>1+'Port Returns'!V493</f>
        <v>1.0128031013004231</v>
      </c>
      <c r="V494" s="4">
        <f>1+'Port Returns'!W493</f>
        <v>1.0065072562396358</v>
      </c>
      <c r="W494" s="4">
        <f>1+'Port Returns'!X493</f>
        <v>1.0128031013004231</v>
      </c>
      <c r="X494" s="4">
        <f>1+'Port Returns'!Y493</f>
        <v>1.0140012258086737</v>
      </c>
      <c r="Y494" s="4">
        <f>1+'Port Returns'!Z493</f>
        <v>1.0050014470189752</v>
      </c>
      <c r="Z494" s="4">
        <f>1+'Port Returns'!AA493</f>
        <v>1.0140686361048519</v>
      </c>
    </row>
    <row r="495" spans="1:26" x14ac:dyDescent="0.35">
      <c r="A495" s="2">
        <v>1991</v>
      </c>
      <c r="B495" s="1">
        <v>1</v>
      </c>
      <c r="C495" s="4">
        <f>1+'Port Returns'!F494</f>
        <v>0.99558592370651178</v>
      </c>
      <c r="D495" s="4">
        <f>1+'Port Returns'!G494</f>
        <v>0.9914639015145803</v>
      </c>
      <c r="E495" s="4">
        <f>1+'Port Returns'!H494</f>
        <v>0.98482037864558036</v>
      </c>
      <c r="F495" s="4">
        <f>1+'Port Returns'!I494</f>
        <v>0.98740669293465655</v>
      </c>
      <c r="G495" s="4">
        <f>1+'Port Returns'!J494</f>
        <v>0.99465133812993445</v>
      </c>
      <c r="H495" s="4">
        <f>1+'Port Returns'!K494</f>
        <v>0.99388114710763598</v>
      </c>
      <c r="I495" s="4">
        <f>1+'Port Returns'!L494</f>
        <v>0.99465133812993445</v>
      </c>
      <c r="J495" s="4">
        <f>1+'Port Returns'!M494</f>
        <v>0.99842030314238084</v>
      </c>
      <c r="K495" s="4">
        <f>1+'Port Returns'!N494</f>
        <v>0.99041628132174686</v>
      </c>
      <c r="L495" s="4">
        <f>1+'Port Returns'!O494</f>
        <v>1</v>
      </c>
      <c r="M495" s="4">
        <f>1+'Port Returns'!P494</f>
        <v>0.99176570869949898</v>
      </c>
      <c r="O495" s="50"/>
      <c r="P495" s="2">
        <v>1991</v>
      </c>
      <c r="Q495" s="4">
        <f>1+'Port Returns'!R494</f>
        <v>0.99737983273201591</v>
      </c>
      <c r="R495" s="4">
        <f>1+'Port Returns'!S494</f>
        <v>0.99427627392833451</v>
      </c>
      <c r="S495" s="4">
        <f>1+'Port Returns'!T494</f>
        <v>0.9865883025576363</v>
      </c>
      <c r="T495" s="4">
        <f>1+'Port Returns'!U494</f>
        <v>0.98895497508741614</v>
      </c>
      <c r="U495" s="4">
        <f>1+'Port Returns'!V494</f>
        <v>0.99774134775590995</v>
      </c>
      <c r="V495" s="4">
        <f>1+'Port Returns'!W494</f>
        <v>0.99790517061190875</v>
      </c>
      <c r="W495" s="4">
        <f>1+'Port Returns'!X494</f>
        <v>0.99774134775590995</v>
      </c>
      <c r="X495" s="4">
        <f>1+'Port Returns'!Y494</f>
        <v>1.0008995635491662</v>
      </c>
      <c r="Y495" s="4">
        <f>1+'Port Returns'!Z494</f>
        <v>0.99306311798532176</v>
      </c>
      <c r="Z495" s="4">
        <f>1+'Port Returns'!AA494</f>
        <v>0.99469863318364482</v>
      </c>
    </row>
    <row r="496" spans="1:26" x14ac:dyDescent="0.35">
      <c r="A496" s="2">
        <v>1991</v>
      </c>
      <c r="B496" s="1">
        <v>2</v>
      </c>
      <c r="C496" s="4">
        <f>1+'Port Returns'!F495</f>
        <v>1.0338144705517882</v>
      </c>
      <c r="D496" s="4">
        <f>1+'Port Returns'!G495</f>
        <v>1.0152067524055273</v>
      </c>
      <c r="E496" s="4">
        <f>1+'Port Returns'!H495</f>
        <v>1.0310678485992903</v>
      </c>
      <c r="F496" s="4">
        <f>1+'Port Returns'!I495</f>
        <v>1.029735746601802</v>
      </c>
      <c r="G496" s="4">
        <f>1+'Port Returns'!J495</f>
        <v>1.0357971584312953</v>
      </c>
      <c r="H496" s="4">
        <f>1+'Port Returns'!K495</f>
        <v>1.0202068978879708</v>
      </c>
      <c r="I496" s="4">
        <f>1+'Port Returns'!L495</f>
        <v>1.0357971584312953</v>
      </c>
      <c r="J496" s="4">
        <f>1+'Port Returns'!M495</f>
        <v>1.0332452244374914</v>
      </c>
      <c r="K496" s="4">
        <f>1+'Port Returns'!N495</f>
        <v>1.0318118603402058</v>
      </c>
      <c r="L496" s="4">
        <f>1+'Port Returns'!O495</f>
        <v>1</v>
      </c>
      <c r="M496" s="4">
        <f>1+'Port Returns'!P495</f>
        <v>1.0444904362011576</v>
      </c>
      <c r="O496" s="50"/>
      <c r="P496" s="2">
        <v>1991</v>
      </c>
      <c r="Q496" s="4">
        <f>1+'Port Returns'!R495</f>
        <v>1.0396464738013123</v>
      </c>
      <c r="R496" s="4">
        <f>1+'Port Returns'!S495</f>
        <v>1.0218137440035879</v>
      </c>
      <c r="S496" s="4">
        <f>1+'Port Returns'!T495</f>
        <v>1.0388669012219034</v>
      </c>
      <c r="T496" s="4">
        <f>1+'Port Returns'!U495</f>
        <v>1.0370825748789989</v>
      </c>
      <c r="U496" s="4">
        <f>1+'Port Returns'!V495</f>
        <v>1.0423026311638584</v>
      </c>
      <c r="V496" s="4">
        <f>1+'Port Returns'!W495</f>
        <v>1.0268379907255041</v>
      </c>
      <c r="W496" s="4">
        <f>1+'Port Returns'!X495</f>
        <v>1.0423026311638584</v>
      </c>
      <c r="X496" s="4">
        <f>1+'Port Returns'!Y495</f>
        <v>1.0387336941201077</v>
      </c>
      <c r="Y496" s="4">
        <f>1+'Port Returns'!Z495</f>
        <v>1.0382460016947486</v>
      </c>
      <c r="Z496" s="4">
        <f>1+'Port Returns'!AA495</f>
        <v>1.0516367132375153</v>
      </c>
    </row>
    <row r="497" spans="1:26" x14ac:dyDescent="0.35">
      <c r="A497" s="2">
        <v>1991</v>
      </c>
      <c r="B497" s="1">
        <v>3</v>
      </c>
      <c r="C497" s="4">
        <f>1+'Port Returns'!F496</f>
        <v>1.0211238161191516</v>
      </c>
      <c r="D497" s="4">
        <f>1+'Port Returns'!G496</f>
        <v>1.0261145481608578</v>
      </c>
      <c r="E497" s="4">
        <f>1+'Port Returns'!H496</f>
        <v>1.0218487499217395</v>
      </c>
      <c r="F497" s="4">
        <f>1+'Port Returns'!I496</f>
        <v>1.0231864646036426</v>
      </c>
      <c r="G497" s="4">
        <f>1+'Port Returns'!J496</f>
        <v>1.0244687456207178</v>
      </c>
      <c r="H497" s="4">
        <f>1+'Port Returns'!K496</f>
        <v>1.0258405336300849</v>
      </c>
      <c r="I497" s="4">
        <f>1+'Port Returns'!L496</f>
        <v>1.0244687456207178</v>
      </c>
      <c r="J497" s="4">
        <f>1+'Port Returns'!M496</f>
        <v>1.0227707848622667</v>
      </c>
      <c r="K497" s="4">
        <f>1+'Port Returns'!N496</f>
        <v>1.0294543659457849</v>
      </c>
      <c r="L497" s="4">
        <f>1+'Port Returns'!O496</f>
        <v>1</v>
      </c>
      <c r="M497" s="4">
        <f>1+'Port Returns'!P496</f>
        <v>1.0254049938684788</v>
      </c>
      <c r="O497" s="50"/>
      <c r="P497" s="2">
        <v>1991</v>
      </c>
      <c r="Q497" s="4">
        <f>1+'Port Returns'!R496</f>
        <v>1.0290452597539328</v>
      </c>
      <c r="R497" s="4">
        <f>1+'Port Returns'!S496</f>
        <v>1.0326436904696106</v>
      </c>
      <c r="S497" s="4">
        <f>1+'Port Returns'!T496</f>
        <v>1.0281127937718586</v>
      </c>
      <c r="T497" s="4">
        <f>1+'Port Returns'!U496</f>
        <v>1.0301416218402888</v>
      </c>
      <c r="U497" s="4">
        <f>1+'Port Returns'!V496</f>
        <v>1.0306501231894079</v>
      </c>
      <c r="V497" s="4">
        <f>1+'Port Returns'!W496</f>
        <v>1.0316575191506696</v>
      </c>
      <c r="W497" s="4">
        <f>1+'Port Returns'!X496</f>
        <v>1.0306501231894079</v>
      </c>
      <c r="X497" s="4">
        <f>1+'Port Returns'!Y496</f>
        <v>1.0302615756241844</v>
      </c>
      <c r="Y497" s="4">
        <f>1+'Port Returns'!Z496</f>
        <v>1.036152694074842</v>
      </c>
      <c r="Z497" s="4">
        <f>1+'Port Returns'!AA496</f>
        <v>1.0306435227686241</v>
      </c>
    </row>
    <row r="498" spans="1:26" x14ac:dyDescent="0.35">
      <c r="A498" s="2">
        <v>1991</v>
      </c>
      <c r="B498" s="1">
        <v>4</v>
      </c>
      <c r="C498" s="4">
        <f>1+'Port Returns'!F497</f>
        <v>0.98344446863762014</v>
      </c>
      <c r="D498" s="4">
        <f>1+'Port Returns'!G497</f>
        <v>0.98702733251032782</v>
      </c>
      <c r="E498" s="4">
        <f>1+'Port Returns'!H497</f>
        <v>0.97588042899253413</v>
      </c>
      <c r="F498" s="4">
        <f>1+'Port Returns'!I497</f>
        <v>0.9792660332049844</v>
      </c>
      <c r="G498" s="4">
        <f>1+'Port Returns'!J497</f>
        <v>0.97655646766351034</v>
      </c>
      <c r="H498" s="4">
        <f>1+'Port Returns'!K497</f>
        <v>0.98353082131325631</v>
      </c>
      <c r="I498" s="4">
        <f>1+'Port Returns'!L497</f>
        <v>0.97655646766351034</v>
      </c>
      <c r="J498" s="4">
        <f>1+'Port Returns'!M497</f>
        <v>0.98208710112788011</v>
      </c>
      <c r="K498" s="4">
        <f>1+'Port Returns'!N497</f>
        <v>0.97335396409374209</v>
      </c>
      <c r="L498" s="4">
        <f>1+'Port Returns'!O497</f>
        <v>1</v>
      </c>
      <c r="M498" s="4">
        <f>1+'Port Returns'!P497</f>
        <v>0.96900611951956528</v>
      </c>
      <c r="O498" s="50"/>
      <c r="P498" s="2">
        <v>1991</v>
      </c>
      <c r="Q498" s="4">
        <f>1+'Port Returns'!R497</f>
        <v>0.9871981196841606</v>
      </c>
      <c r="R498" s="4">
        <f>1+'Port Returns'!S497</f>
        <v>0.9917762554572882</v>
      </c>
      <c r="S498" s="4">
        <f>1+'Port Returns'!T497</f>
        <v>0.97961014318046502</v>
      </c>
      <c r="T498" s="4">
        <f>1+'Port Returns'!U497</f>
        <v>0.98278197648832821</v>
      </c>
      <c r="U498" s="4">
        <f>1+'Port Returns'!V497</f>
        <v>0.98093163332923472</v>
      </c>
      <c r="V498" s="4">
        <f>1+'Port Returns'!W497</f>
        <v>0.98926259249571669</v>
      </c>
      <c r="W498" s="4">
        <f>1+'Port Returns'!X497</f>
        <v>0.98093163332923472</v>
      </c>
      <c r="X498" s="4">
        <f>1+'Port Returns'!Y497</f>
        <v>0.98595590306143244</v>
      </c>
      <c r="Y498" s="4">
        <f>1+'Port Returns'!Z497</f>
        <v>0.97677805633696613</v>
      </c>
      <c r="Z498" s="4">
        <f>1+'Port Returns'!AA497</f>
        <v>0.97288843857796004</v>
      </c>
    </row>
    <row r="499" spans="1:26" x14ac:dyDescent="0.35">
      <c r="A499" s="2">
        <v>1991</v>
      </c>
      <c r="B499" s="1">
        <v>5</v>
      </c>
      <c r="C499" s="4">
        <f>1+'Port Returns'!F498</f>
        <v>0.9939702940747801</v>
      </c>
      <c r="D499" s="4">
        <f>1+'Port Returns'!G498</f>
        <v>1.007877900108437</v>
      </c>
      <c r="E499" s="4">
        <f>1+'Port Returns'!H498</f>
        <v>1.0112259282299974</v>
      </c>
      <c r="F499" s="4">
        <f>1+'Port Returns'!I498</f>
        <v>1.0079642599644072</v>
      </c>
      <c r="G499" s="4">
        <f>1+'Port Returns'!J498</f>
        <v>0.99840517182944433</v>
      </c>
      <c r="H499" s="4">
        <f>1+'Port Returns'!K498</f>
        <v>0.99942318477396241</v>
      </c>
      <c r="I499" s="4">
        <f>1+'Port Returns'!L498</f>
        <v>0.99840517182944433</v>
      </c>
      <c r="J499" s="4">
        <f>1+'Port Returns'!M498</f>
        <v>0.99760498163306244</v>
      </c>
      <c r="K499" s="4">
        <f>1+'Port Returns'!N498</f>
        <v>1.0105946775026926</v>
      </c>
      <c r="L499" s="4">
        <f>1+'Port Returns'!O498</f>
        <v>1</v>
      </c>
      <c r="M499" s="4">
        <f>1+'Port Returns'!P498</f>
        <v>1.0037983543910662</v>
      </c>
      <c r="O499" s="50"/>
      <c r="P499" s="2">
        <v>1991</v>
      </c>
      <c r="Q499" s="4">
        <f>1+'Port Returns'!R498</f>
        <v>0.99929763100471947</v>
      </c>
      <c r="R499" s="4">
        <f>1+'Port Returns'!S498</f>
        <v>1.0139425498659771</v>
      </c>
      <c r="S499" s="4">
        <f>1+'Port Returns'!T498</f>
        <v>1.0186179484918054</v>
      </c>
      <c r="T499" s="4">
        <f>1+'Port Returns'!U498</f>
        <v>1.01488046375969</v>
      </c>
      <c r="U499" s="4">
        <f>1+'Port Returns'!V498</f>
        <v>1.0043444141180966</v>
      </c>
      <c r="V499" s="4">
        <f>1+'Port Returns'!W498</f>
        <v>1.0054548709835878</v>
      </c>
      <c r="W499" s="4">
        <f>1+'Port Returns'!X498</f>
        <v>1.0043444141180966</v>
      </c>
      <c r="X499" s="4">
        <f>1+'Port Returns'!Y498</f>
        <v>1.0025238693137815</v>
      </c>
      <c r="Y499" s="4">
        <f>1+'Port Returns'!Z498</f>
        <v>1.0165040456973804</v>
      </c>
      <c r="Z499" s="4">
        <f>1+'Port Returns'!AA498</f>
        <v>1.0104209070223569</v>
      </c>
    </row>
    <row r="500" spans="1:26" x14ac:dyDescent="0.35">
      <c r="A500" s="2">
        <v>1991</v>
      </c>
      <c r="B500" s="1">
        <v>6</v>
      </c>
      <c r="C500" s="4">
        <f>1+'Port Returns'!F499</f>
        <v>0.96665631525337092</v>
      </c>
      <c r="D500" s="4">
        <f>1+'Port Returns'!G499</f>
        <v>0.96131462723921224</v>
      </c>
      <c r="E500" s="4">
        <f>1+'Port Returns'!H499</f>
        <v>0.9501507961705884</v>
      </c>
      <c r="F500" s="4">
        <f>1+'Port Returns'!I499</f>
        <v>0.95377225326687753</v>
      </c>
      <c r="G500" s="4">
        <f>1+'Port Returns'!J499</f>
        <v>0.95521817003606824</v>
      </c>
      <c r="H500" s="4">
        <f>1+'Port Returns'!K499</f>
        <v>0.95777254037788873</v>
      </c>
      <c r="I500" s="4">
        <f>1+'Port Returns'!L499</f>
        <v>0.95521817003606824</v>
      </c>
      <c r="J500" s="4">
        <f>1+'Port Returns'!M499</f>
        <v>0.95114798590784688</v>
      </c>
      <c r="K500" s="4">
        <f>1+'Port Returns'!N499</f>
        <v>0.95378255570427428</v>
      </c>
      <c r="L500" s="4">
        <f>1+'Port Returns'!O499</f>
        <v>1</v>
      </c>
      <c r="M500" s="4">
        <f>1+'Port Returns'!P499</f>
        <v>0.95155179915197841</v>
      </c>
      <c r="O500" s="50"/>
      <c r="P500" s="2">
        <v>1991</v>
      </c>
      <c r="Q500" s="4">
        <f>1+'Port Returns'!R499</f>
        <v>0.97677701414943641</v>
      </c>
      <c r="R500" s="4">
        <f>1+'Port Returns'!S499</f>
        <v>0.96989709787065437</v>
      </c>
      <c r="S500" s="4">
        <f>1+'Port Returns'!T499</f>
        <v>0.95870308894011103</v>
      </c>
      <c r="T500" s="4">
        <f>1+'Port Returns'!U499</f>
        <v>0.96301680153637248</v>
      </c>
      <c r="U500" s="4">
        <f>1+'Port Returns'!V499</f>
        <v>0.96293202219260876</v>
      </c>
      <c r="V500" s="4">
        <f>1+'Port Returns'!W499</f>
        <v>0.96558442054932991</v>
      </c>
      <c r="W500" s="4">
        <f>1+'Port Returns'!X499</f>
        <v>0.96293202219260876</v>
      </c>
      <c r="X500" s="4">
        <f>1+'Port Returns'!Y499</f>
        <v>0.96032089937842624</v>
      </c>
      <c r="Y500" s="4">
        <f>1+'Port Returns'!Z499</f>
        <v>0.96130445299441358</v>
      </c>
      <c r="Z500" s="4">
        <f>1+'Port Returns'!AA499</f>
        <v>0.95785917609310867</v>
      </c>
    </row>
    <row r="501" spans="1:26" x14ac:dyDescent="0.35">
      <c r="A501" s="2">
        <v>1991</v>
      </c>
      <c r="B501" s="1">
        <v>7</v>
      </c>
      <c r="C501" s="4">
        <f>1+'Port Returns'!F500</f>
        <v>1.0399728195517095</v>
      </c>
      <c r="D501" s="4">
        <f>1+'Port Returns'!G500</f>
        <v>1.1407057213323513</v>
      </c>
      <c r="E501" s="4">
        <f>1+'Port Returns'!H500</f>
        <v>2.3433368804637817</v>
      </c>
      <c r="F501" s="4">
        <f>1+'Port Returns'!I500</f>
        <v>1.1094908339184537</v>
      </c>
      <c r="G501" s="4">
        <f>1+'Port Returns'!J500</f>
        <v>1.0642488047132721</v>
      </c>
      <c r="H501" s="4">
        <f>1+'Port Returns'!K500</f>
        <v>1.136064370472055</v>
      </c>
      <c r="I501" s="4">
        <f>1+'Port Returns'!L500</f>
        <v>1.0642488047132721</v>
      </c>
      <c r="J501" s="4">
        <f>1+'Port Returns'!M500</f>
        <v>1.0175372744754301</v>
      </c>
      <c r="K501" s="4">
        <f>1+'Port Returns'!N500</f>
        <v>0.98563855118423827</v>
      </c>
      <c r="L501" s="4">
        <f>1+'Port Returns'!O500</f>
        <v>1</v>
      </c>
      <c r="M501" s="4">
        <f>1+'Port Returns'!P500</f>
        <v>1.0406775595838713</v>
      </c>
      <c r="O501" s="50"/>
      <c r="P501" s="2">
        <v>1991</v>
      </c>
      <c r="Q501" s="4">
        <f>1+'Port Returns'!R500</f>
        <v>1.0413506681338094</v>
      </c>
      <c r="R501" s="4">
        <f>1+'Port Returns'!S500</f>
        <v>1.1436464705218341</v>
      </c>
      <c r="S501" s="4">
        <f>1+'Port Returns'!T500</f>
        <v>2.3483930687123116</v>
      </c>
      <c r="T501" s="4">
        <f>1+'Port Returns'!U500</f>
        <v>1.1104168521472622</v>
      </c>
      <c r="U501" s="4">
        <f>1+'Port Returns'!V500</f>
        <v>1.0672924144910492</v>
      </c>
      <c r="V501" s="4">
        <f>1+'Port Returns'!W500</f>
        <v>1.1402561733030039</v>
      </c>
      <c r="W501" s="4">
        <f>1+'Port Returns'!X500</f>
        <v>1.0672924144910492</v>
      </c>
      <c r="X501" s="4">
        <f>1+'Port Returns'!Y500</f>
        <v>1.0199991384012774</v>
      </c>
      <c r="Y501" s="4">
        <f>1+'Port Returns'!Z500</f>
        <v>0.98815940658543555</v>
      </c>
      <c r="Z501" s="4">
        <f>1+'Port Returns'!AA500</f>
        <v>1.0432510390511176</v>
      </c>
    </row>
    <row r="502" spans="1:26" x14ac:dyDescent="0.35">
      <c r="A502" s="2">
        <v>1991</v>
      </c>
      <c r="B502" s="1">
        <v>8</v>
      </c>
      <c r="C502" s="4">
        <f>1+'Port Returns'!F501</f>
        <v>1.0345242681603324</v>
      </c>
      <c r="D502" s="4">
        <f>1+'Port Returns'!G501</f>
        <v>0.97083538303914696</v>
      </c>
      <c r="E502" s="4">
        <f>1+'Port Returns'!H501</f>
        <v>0.69395824276742635</v>
      </c>
      <c r="F502" s="4">
        <f>1+'Port Returns'!I501</f>
        <v>0.99667528916343384</v>
      </c>
      <c r="G502" s="4">
        <f>1+'Port Returns'!J501</f>
        <v>1.0211090397639087</v>
      </c>
      <c r="H502" s="4">
        <f>1+'Port Returns'!K501</f>
        <v>0.97567205855011807</v>
      </c>
      <c r="I502" s="4">
        <f>1+'Port Returns'!L501</f>
        <v>1.0211090397639087</v>
      </c>
      <c r="J502" s="4">
        <f>1+'Port Returns'!M501</f>
        <v>1.0468944112336014</v>
      </c>
      <c r="K502" s="4">
        <f>1+'Port Returns'!N501</f>
        <v>1.0629457188768001</v>
      </c>
      <c r="L502" s="4">
        <f>1+'Port Returns'!O501</f>
        <v>1</v>
      </c>
      <c r="M502" s="4">
        <f>1+'Port Returns'!P501</f>
        <v>1.0379473105694368</v>
      </c>
      <c r="O502" s="50"/>
      <c r="P502" s="2">
        <v>1991</v>
      </c>
      <c r="Q502" s="4">
        <f>1+'Port Returns'!R501</f>
        <v>1.040670112959063</v>
      </c>
      <c r="R502" s="4">
        <f>1+'Port Returns'!S501</f>
        <v>0.9808032986677967</v>
      </c>
      <c r="S502" s="4">
        <f>1+'Port Returns'!T501</f>
        <v>0.71412865437664741</v>
      </c>
      <c r="T502" s="4">
        <f>1+'Port Returns'!U501</f>
        <v>1.0057515002395689</v>
      </c>
      <c r="U502" s="4">
        <f>1+'Port Returns'!V501</f>
        <v>1.0292132429281822</v>
      </c>
      <c r="V502" s="4">
        <f>1+'Port Returns'!W501</f>
        <v>0.98584957164526943</v>
      </c>
      <c r="W502" s="4">
        <f>1+'Port Returns'!X501</f>
        <v>1.0292132429281822</v>
      </c>
      <c r="X502" s="4">
        <f>1+'Port Returns'!Y501</f>
        <v>1.0535236646406902</v>
      </c>
      <c r="Y502" s="4">
        <f>1+'Port Returns'!Z501</f>
        <v>1.0691999807468713</v>
      </c>
      <c r="Z502" s="4">
        <f>1+'Port Returns'!AA501</f>
        <v>1.0463800289406811</v>
      </c>
    </row>
    <row r="503" spans="1:26" x14ac:dyDescent="0.35">
      <c r="A503" s="2">
        <v>1991</v>
      </c>
      <c r="B503" s="1">
        <v>9</v>
      </c>
      <c r="C503" s="4">
        <f>1+'Port Returns'!F502</f>
        <v>1.0307640257301074</v>
      </c>
      <c r="D503" s="4">
        <f>1+'Port Returns'!G502</f>
        <v>1.0193229919973108</v>
      </c>
      <c r="E503" s="4">
        <f>1+'Port Returns'!H502</f>
        <v>0.94683302915594569</v>
      </c>
      <c r="F503" s="4">
        <f>1+'Port Returns'!I502</f>
        <v>1.0137269199552101</v>
      </c>
      <c r="G503" s="4">
        <f>1+'Port Returns'!J502</f>
        <v>1.0243512702052793</v>
      </c>
      <c r="H503" s="4">
        <f>1+'Port Returns'!K502</f>
        <v>1.024682884973807</v>
      </c>
      <c r="I503" s="4">
        <f>1+'Port Returns'!L502</f>
        <v>1.0243512702052793</v>
      </c>
      <c r="J503" s="4">
        <f>1+'Port Returns'!M502</f>
        <v>1.0293797858169109</v>
      </c>
      <c r="K503" s="4">
        <f>1+'Port Returns'!N502</f>
        <v>1.0255775755371435</v>
      </c>
      <c r="L503" s="4">
        <f>1+'Port Returns'!O502</f>
        <v>1</v>
      </c>
      <c r="M503" s="4">
        <f>1+'Port Returns'!P502</f>
        <v>1.019655880671535</v>
      </c>
      <c r="O503" s="50"/>
      <c r="P503" s="2">
        <v>1991</v>
      </c>
      <c r="Q503" s="4">
        <f>1+'Port Returns'!R502</f>
        <v>1.0400411071748425</v>
      </c>
      <c r="R503" s="4">
        <f>1+'Port Returns'!S502</f>
        <v>1.0277053733611352</v>
      </c>
      <c r="S503" s="4">
        <f>1+'Port Returns'!T502</f>
        <v>0.97376567928752245</v>
      </c>
      <c r="T503" s="4">
        <f>1+'Port Returns'!U502</f>
        <v>1.0233790323970986</v>
      </c>
      <c r="U503" s="4">
        <f>1+'Port Returns'!V502</f>
        <v>1.0316921568070205</v>
      </c>
      <c r="V503" s="4">
        <f>1+'Port Returns'!W502</f>
        <v>1.0322464731774108</v>
      </c>
      <c r="W503" s="4">
        <f>1+'Port Returns'!X502</f>
        <v>1.0316921568070205</v>
      </c>
      <c r="X503" s="4">
        <f>1+'Port Returns'!Y502</f>
        <v>1.0362784892514947</v>
      </c>
      <c r="Y503" s="4">
        <f>1+'Port Returns'!Z502</f>
        <v>1.0312325978650581</v>
      </c>
      <c r="Z503" s="4">
        <f>1+'Port Returns'!AA502</f>
        <v>1.0257262063857668</v>
      </c>
    </row>
    <row r="504" spans="1:26" x14ac:dyDescent="0.35">
      <c r="A504" s="2">
        <v>1991</v>
      </c>
      <c r="B504" s="1">
        <v>10</v>
      </c>
      <c r="C504" s="4">
        <f>1+'Port Returns'!F503</f>
        <v>1.0151656049748483</v>
      </c>
      <c r="D504" s="4">
        <f>1+'Port Returns'!G503</f>
        <v>1.0407337396442655</v>
      </c>
      <c r="E504" s="4">
        <f>1+'Port Returns'!H503</f>
        <v>1.2361138373795997</v>
      </c>
      <c r="F504" s="4">
        <f>1+'Port Returns'!I503</f>
        <v>1.0418209495700161</v>
      </c>
      <c r="G504" s="4">
        <f>1+'Port Returns'!J503</f>
        <v>1.0276928538472128</v>
      </c>
      <c r="H504" s="4">
        <f>1+'Port Returns'!K503</f>
        <v>1.0377813494333217</v>
      </c>
      <c r="I504" s="4">
        <f>1+'Port Returns'!L503</f>
        <v>1.0276928538472128</v>
      </c>
      <c r="J504" s="4">
        <f>1+'Port Returns'!M503</f>
        <v>1.0161427977920867</v>
      </c>
      <c r="K504" s="4">
        <f>1+'Port Returns'!N503</f>
        <v>1.0133372788731296</v>
      </c>
      <c r="L504" s="4">
        <f>1+'Port Returns'!O503</f>
        <v>1</v>
      </c>
      <c r="M504" s="4">
        <f>1+'Port Returns'!P503</f>
        <v>1.0293272014401862</v>
      </c>
      <c r="O504" s="50"/>
      <c r="P504" s="2">
        <v>1991</v>
      </c>
      <c r="Q504" s="4">
        <f>1+'Port Returns'!R503</f>
        <v>1.0163978885639549</v>
      </c>
      <c r="R504" s="4">
        <f>1+'Port Returns'!S503</f>
        <v>1.0428632397915343</v>
      </c>
      <c r="S504" s="4">
        <f>1+'Port Returns'!T503</f>
        <v>1.2271128055687321</v>
      </c>
      <c r="T504" s="4">
        <f>1+'Port Returns'!U503</f>
        <v>1.0423154053534283</v>
      </c>
      <c r="U504" s="4">
        <f>1+'Port Returns'!V503</f>
        <v>1.0302857857836609</v>
      </c>
      <c r="V504" s="4">
        <f>1+'Port Returns'!W503</f>
        <v>1.0410019803016641</v>
      </c>
      <c r="W504" s="4">
        <f>1+'Port Returns'!X503</f>
        <v>1.0302857857836609</v>
      </c>
      <c r="X504" s="4">
        <f>1+'Port Returns'!Y503</f>
        <v>1.0184287389496054</v>
      </c>
      <c r="Y504" s="4">
        <f>1+'Port Returns'!Z503</f>
        <v>1.0158311216343827</v>
      </c>
      <c r="Z504" s="4">
        <f>1+'Port Returns'!AA503</f>
        <v>1.0316134869791718</v>
      </c>
    </row>
    <row r="505" spans="1:26" x14ac:dyDescent="0.35">
      <c r="A505" s="2">
        <v>1991</v>
      </c>
      <c r="B505" s="1">
        <v>11</v>
      </c>
      <c r="C505" s="4">
        <f>1+'Port Returns'!F504</f>
        <v>1.0238346042753745</v>
      </c>
      <c r="D505" s="4">
        <f>1+'Port Returns'!G504</f>
        <v>1.0148850592801042</v>
      </c>
      <c r="E505" s="4">
        <f>1+'Port Returns'!H504</f>
        <v>1.0112921865308981</v>
      </c>
      <c r="F505" s="4">
        <f>1+'Port Returns'!I504</f>
        <v>1.019862280271939</v>
      </c>
      <c r="G505" s="4">
        <f>1+'Port Returns'!J504</f>
        <v>1.0221729999531159</v>
      </c>
      <c r="H505" s="4">
        <f>1+'Port Returns'!K504</f>
        <v>1.0189614193196996</v>
      </c>
      <c r="I505" s="4">
        <f>1+'Port Returns'!L504</f>
        <v>1.0221729999531159</v>
      </c>
      <c r="J505" s="4">
        <f>1+'Port Returns'!M504</f>
        <v>1.0209054811100462</v>
      </c>
      <c r="K505" s="4">
        <f>1+'Port Returns'!N504</f>
        <v>1.0157117454870235</v>
      </c>
      <c r="L505" s="4">
        <f>1+'Port Returns'!O504</f>
        <v>1</v>
      </c>
      <c r="M505" s="4">
        <f>1+'Port Returns'!P504</f>
        <v>1.0237604429661957</v>
      </c>
      <c r="O505" s="50"/>
      <c r="P505" s="2">
        <v>1991</v>
      </c>
      <c r="Q505" s="4">
        <f>1+'Port Returns'!R504</f>
        <v>1.0295579173076492</v>
      </c>
      <c r="R505" s="4">
        <f>1+'Port Returns'!S504</f>
        <v>1.0244895740659268</v>
      </c>
      <c r="S505" s="4">
        <f>1+'Port Returns'!T504</f>
        <v>1.0349985976968474</v>
      </c>
      <c r="T505" s="4">
        <f>1+'Port Returns'!U504</f>
        <v>1.0285319410178124</v>
      </c>
      <c r="U505" s="4">
        <f>1+'Port Returns'!V504</f>
        <v>1.0297462793153891</v>
      </c>
      <c r="V505" s="4">
        <f>1+'Port Returns'!W504</f>
        <v>1.0286492346211922</v>
      </c>
      <c r="W505" s="4">
        <f>1+'Port Returns'!X504</f>
        <v>1.0297462793153891</v>
      </c>
      <c r="X505" s="4">
        <f>1+'Port Returns'!Y504</f>
        <v>1.0270872999333316</v>
      </c>
      <c r="Y505" s="4">
        <f>1+'Port Returns'!Z504</f>
        <v>1.0214886166979864</v>
      </c>
      <c r="Z505" s="4">
        <f>1+'Port Returns'!AA504</f>
        <v>1.0315619064792092</v>
      </c>
    </row>
    <row r="506" spans="1:26" x14ac:dyDescent="0.35">
      <c r="A506" s="2">
        <v>1991</v>
      </c>
      <c r="B506" s="1">
        <v>12</v>
      </c>
      <c r="C506" s="4">
        <f>1+'Port Returns'!F505</f>
        <v>1.0390718705883257</v>
      </c>
      <c r="D506" s="4">
        <f>1+'Port Returns'!G505</f>
        <v>1.0754519386616841</v>
      </c>
      <c r="E506" s="4">
        <f>1+'Port Returns'!H505</f>
        <v>1.250566313349788</v>
      </c>
      <c r="F506" s="4">
        <f>1+'Port Returns'!I505</f>
        <v>1.0548195750445475</v>
      </c>
      <c r="G506" s="4">
        <f>1+'Port Returns'!J505</f>
        <v>1.044980150954173</v>
      </c>
      <c r="H506" s="4">
        <f>1+'Port Returns'!K505</f>
        <v>1.0767939897301864</v>
      </c>
      <c r="I506" s="4">
        <f>1+'Port Returns'!L505</f>
        <v>1.044980150954173</v>
      </c>
      <c r="J506" s="4">
        <f>1+'Port Returns'!M505</f>
        <v>1.0323281725687707</v>
      </c>
      <c r="K506" s="4">
        <f>1+'Port Returns'!N505</f>
        <v>1.0262797386899767</v>
      </c>
      <c r="L506" s="4">
        <f>1+'Port Returns'!O505</f>
        <v>1</v>
      </c>
      <c r="M506" s="4">
        <f>1+'Port Returns'!P505</f>
        <v>1.0356320836441775</v>
      </c>
      <c r="O506" s="50"/>
      <c r="P506" s="2">
        <v>1991</v>
      </c>
      <c r="Q506" s="4">
        <f>1+'Port Returns'!R505</f>
        <v>1.0480097559602322</v>
      </c>
      <c r="R506" s="4">
        <f>1+'Port Returns'!S505</f>
        <v>1.0825559911662457</v>
      </c>
      <c r="S506" s="4">
        <f>1+'Port Returns'!T505</f>
        <v>1.2568167113142643</v>
      </c>
      <c r="T506" s="4">
        <f>1+'Port Returns'!U505</f>
        <v>1.0635810876328404</v>
      </c>
      <c r="U506" s="4">
        <f>1+'Port Returns'!V505</f>
        <v>1.0518513694053988</v>
      </c>
      <c r="V506" s="4">
        <f>1+'Port Returns'!W505</f>
        <v>1.083036943857618</v>
      </c>
      <c r="W506" s="4">
        <f>1+'Port Returns'!X505</f>
        <v>1.0518513694053988</v>
      </c>
      <c r="X506" s="4">
        <f>1+'Port Returns'!Y505</f>
        <v>1.0391319045981966</v>
      </c>
      <c r="Y506" s="4">
        <f>1+'Port Returns'!Z505</f>
        <v>1.0321853449835465</v>
      </c>
      <c r="Z506" s="4">
        <f>1+'Port Returns'!AA505</f>
        <v>1.0415031602261511</v>
      </c>
    </row>
    <row r="507" spans="1:26" x14ac:dyDescent="0.35">
      <c r="A507" s="2">
        <v>1992</v>
      </c>
      <c r="B507" s="1">
        <v>1</v>
      </c>
      <c r="C507" s="4">
        <f>1+'Port Returns'!F506</f>
        <v>0.94130639909211866</v>
      </c>
      <c r="D507" s="4">
        <f>1+'Port Returns'!G506</f>
        <v>0.92890390385388988</v>
      </c>
      <c r="E507" s="4">
        <f>1+'Port Returns'!H506</f>
        <v>0.80794378470405614</v>
      </c>
      <c r="F507" s="4">
        <f>1+'Port Returns'!I506</f>
        <v>0.92775422664658758</v>
      </c>
      <c r="G507" s="4">
        <f>1+'Port Returns'!J506</f>
        <v>0.93682422360642859</v>
      </c>
      <c r="H507" s="4">
        <f>1+'Port Returns'!K506</f>
        <v>0.92703341959268937</v>
      </c>
      <c r="I507" s="4">
        <f>1+'Port Returns'!L506</f>
        <v>0.93682422360642859</v>
      </c>
      <c r="J507" s="4">
        <f>1+'Port Returns'!M506</f>
        <v>0.94428419920402973</v>
      </c>
      <c r="K507" s="4">
        <f>1+'Port Returns'!N506</f>
        <v>0.95529129296041715</v>
      </c>
      <c r="L507" s="4">
        <f>1+'Port Returns'!O506</f>
        <v>1</v>
      </c>
      <c r="M507" s="4">
        <f>1+'Port Returns'!P506</f>
        <v>0.94170464618298133</v>
      </c>
      <c r="O507" s="50"/>
      <c r="P507" s="2">
        <v>1992</v>
      </c>
      <c r="Q507" s="4">
        <f>1+'Port Returns'!R506</f>
        <v>0.94249607118859047</v>
      </c>
      <c r="R507" s="4">
        <f>1+'Port Returns'!S506</f>
        <v>0.93194246399332159</v>
      </c>
      <c r="S507" s="4">
        <f>1+'Port Returns'!T506</f>
        <v>0.82027854251324017</v>
      </c>
      <c r="T507" s="4">
        <f>1+'Port Returns'!U506</f>
        <v>0.92906850017460085</v>
      </c>
      <c r="U507" s="4">
        <f>1+'Port Returns'!V506</f>
        <v>0.93953566087574902</v>
      </c>
      <c r="V507" s="4">
        <f>1+'Port Returns'!W506</f>
        <v>0.93099702926572026</v>
      </c>
      <c r="W507" s="4">
        <f>1+'Port Returns'!X506</f>
        <v>0.93953566087574902</v>
      </c>
      <c r="X507" s="4">
        <f>1+'Port Returns'!Y506</f>
        <v>0.94632158202495376</v>
      </c>
      <c r="Y507" s="4">
        <f>1+'Port Returns'!Z506</f>
        <v>0.95731993106369939</v>
      </c>
      <c r="Z507" s="4">
        <f>1+'Port Returns'!AA506</f>
        <v>0.94389393795503707</v>
      </c>
    </row>
    <row r="508" spans="1:26" x14ac:dyDescent="0.35">
      <c r="A508" s="2">
        <v>1992</v>
      </c>
      <c r="B508" s="1">
        <v>2</v>
      </c>
      <c r="C508" s="4">
        <f>1+'Port Returns'!F507</f>
        <v>0.97466818250254228</v>
      </c>
      <c r="D508" s="4">
        <f>1+'Port Returns'!G507</f>
        <v>0.96833016947500739</v>
      </c>
      <c r="E508" s="4">
        <f>1+'Port Returns'!H507</f>
        <v>0.89774344766980207</v>
      </c>
      <c r="F508" s="4">
        <f>1+'Port Returns'!I507</f>
        <v>0.97146868047695623</v>
      </c>
      <c r="G508" s="4">
        <f>1+'Port Returns'!J507</f>
        <v>0.97996120530536901</v>
      </c>
      <c r="H508" s="4">
        <f>1+'Port Returns'!K507</f>
        <v>0.97178253175822249</v>
      </c>
      <c r="I508" s="4">
        <f>1+'Port Returns'!L507</f>
        <v>0.97996120530536901</v>
      </c>
      <c r="J508" s="4">
        <f>1+'Port Returns'!M507</f>
        <v>0.98417412818960048</v>
      </c>
      <c r="K508" s="4">
        <f>1+'Port Returns'!N507</f>
        <v>0.98536899064234706</v>
      </c>
      <c r="L508" s="4">
        <f>1+'Port Returns'!O507</f>
        <v>1</v>
      </c>
      <c r="M508" s="4">
        <f>1+'Port Returns'!P507</f>
        <v>0.98830350026481273</v>
      </c>
      <c r="O508" s="50"/>
      <c r="P508" s="2">
        <v>1992</v>
      </c>
      <c r="Q508" s="4">
        <f>1+'Port Returns'!R507</f>
        <v>0.98035718949263428</v>
      </c>
      <c r="R508" s="4">
        <f>1+'Port Returns'!S507</f>
        <v>0.97811611881241534</v>
      </c>
      <c r="S508" s="4">
        <f>1+'Port Returns'!T507</f>
        <v>0.92744115258399029</v>
      </c>
      <c r="T508" s="4">
        <f>1+'Port Returns'!U507</f>
        <v>0.9803885682882334</v>
      </c>
      <c r="U508" s="4">
        <f>1+'Port Returns'!V507</f>
        <v>0.98750109267887198</v>
      </c>
      <c r="V508" s="4">
        <f>1+'Port Returns'!W507</f>
        <v>0.98157055017667416</v>
      </c>
      <c r="W508" s="4">
        <f>1+'Port Returns'!X507</f>
        <v>0.98750109267887198</v>
      </c>
      <c r="X508" s="4">
        <f>1+'Port Returns'!Y507</f>
        <v>0.99023191075370121</v>
      </c>
      <c r="Y508" s="4">
        <f>1+'Port Returns'!Z507</f>
        <v>0.99094038531517081</v>
      </c>
      <c r="Z508" s="4">
        <f>1+'Port Returns'!AA507</f>
        <v>0.99596953247662512</v>
      </c>
    </row>
    <row r="509" spans="1:26" x14ac:dyDescent="0.35">
      <c r="A509" s="2">
        <v>1992</v>
      </c>
      <c r="B509" s="1">
        <v>3</v>
      </c>
      <c r="C509" s="4">
        <f>1+'Port Returns'!F508</f>
        <v>0.99423111263099706</v>
      </c>
      <c r="D509" s="4">
        <f>1+'Port Returns'!G508</f>
        <v>1.007881566006511</v>
      </c>
      <c r="E509" s="4">
        <f>1+'Port Returns'!H508</f>
        <v>1.0404892838701403</v>
      </c>
      <c r="F509" s="4">
        <f>1+'Port Returns'!I508</f>
        <v>1.0021477940864185</v>
      </c>
      <c r="G509" s="4">
        <f>1+'Port Returns'!J508</f>
        <v>0.99940365595350911</v>
      </c>
      <c r="H509" s="4">
        <f>1+'Port Returns'!K508</f>
        <v>1.0061620636017117</v>
      </c>
      <c r="I509" s="4">
        <f>1+'Port Returns'!L508</f>
        <v>0.99940365595350911</v>
      </c>
      <c r="J509" s="4">
        <f>1+'Port Returns'!M508</f>
        <v>0.99749709715058188</v>
      </c>
      <c r="K509" s="4">
        <f>1+'Port Returns'!N508</f>
        <v>0.9988745513460292</v>
      </c>
      <c r="L509" s="4">
        <f>1+'Port Returns'!O508</f>
        <v>1</v>
      </c>
      <c r="M509" s="4">
        <f>1+'Port Returns'!P508</f>
        <v>1.0001739715649032</v>
      </c>
      <c r="O509" s="50"/>
      <c r="P509" s="2">
        <v>1992</v>
      </c>
      <c r="Q509" s="4">
        <f>1+'Port Returns'!R508</f>
        <v>1.003751031253675</v>
      </c>
      <c r="R509" s="4">
        <f>1+'Port Returns'!S508</f>
        <v>1.0159039648694141</v>
      </c>
      <c r="S509" s="4">
        <f>1+'Port Returns'!T508</f>
        <v>1.0585605113190504</v>
      </c>
      <c r="T509" s="4">
        <f>1+'Port Returns'!U508</f>
        <v>1.0117858750430535</v>
      </c>
      <c r="U509" s="4">
        <f>1+'Port Returns'!V508</f>
        <v>1.0066841286361938</v>
      </c>
      <c r="V509" s="4">
        <f>1+'Port Returns'!W508</f>
        <v>1.0132823313443191</v>
      </c>
      <c r="W509" s="4">
        <f>1+'Port Returns'!X508</f>
        <v>1.0066841286361938</v>
      </c>
      <c r="X509" s="4">
        <f>1+'Port Returns'!Y508</f>
        <v>1.004496264826106</v>
      </c>
      <c r="Y509" s="4">
        <f>1+'Port Returns'!Z508</f>
        <v>1.0047687896892006</v>
      </c>
      <c r="Z509" s="4">
        <f>1+'Port Returns'!AA508</f>
        <v>1.0062425549274416</v>
      </c>
    </row>
    <row r="510" spans="1:26" x14ac:dyDescent="0.35">
      <c r="A510" s="2">
        <v>1992</v>
      </c>
      <c r="B510" s="1">
        <v>4</v>
      </c>
      <c r="C510" s="4">
        <f>1+'Port Returns'!F509</f>
        <v>1.0291928887865005</v>
      </c>
      <c r="D510" s="4">
        <f>1+'Port Returns'!G509</f>
        <v>1.0878112321484963</v>
      </c>
      <c r="E510" s="4">
        <f>1+'Port Returns'!H509</f>
        <v>1.4977557766696363</v>
      </c>
      <c r="F510" s="4">
        <f>1+'Port Returns'!I509</f>
        <v>1.0687735769546067</v>
      </c>
      <c r="G510" s="4">
        <f>1+'Port Returns'!J509</f>
        <v>1.0401655599640134</v>
      </c>
      <c r="H510" s="4">
        <f>1+'Port Returns'!K509</f>
        <v>1.0828986655684325</v>
      </c>
      <c r="I510" s="4">
        <f>1+'Port Returns'!L509</f>
        <v>1.0401655599640134</v>
      </c>
      <c r="J510" s="4">
        <f>1+'Port Returns'!M509</f>
        <v>1.0140476438975172</v>
      </c>
      <c r="K510" s="4">
        <f>1+'Port Returns'!N509</f>
        <v>0.99800961489354945</v>
      </c>
      <c r="L510" s="4">
        <f>1+'Port Returns'!O509</f>
        <v>1</v>
      </c>
      <c r="M510" s="4">
        <f>1+'Port Returns'!P509</f>
        <v>1.0285863707148883</v>
      </c>
      <c r="O510" s="50"/>
      <c r="P510" s="2">
        <v>1992</v>
      </c>
      <c r="Q510" s="4">
        <f>1+'Port Returns'!R509</f>
        <v>1.0303586526736148</v>
      </c>
      <c r="R510" s="4">
        <f>1+'Port Returns'!S509</f>
        <v>1.0868952119716844</v>
      </c>
      <c r="S510" s="4">
        <f>1+'Port Returns'!T509</f>
        <v>1.4374973600296899</v>
      </c>
      <c r="T510" s="4">
        <f>1+'Port Returns'!U509</f>
        <v>1.0673390412269821</v>
      </c>
      <c r="U510" s="4">
        <f>1+'Port Returns'!V509</f>
        <v>1.0419391427242739</v>
      </c>
      <c r="V510" s="4">
        <f>1+'Port Returns'!W509</f>
        <v>1.0830949722598564</v>
      </c>
      <c r="W510" s="4">
        <f>1+'Port Returns'!X509</f>
        <v>1.0419391427242739</v>
      </c>
      <c r="X510" s="4">
        <f>1+'Port Returns'!Y509</f>
        <v>1.0166604027536075</v>
      </c>
      <c r="Y510" s="4">
        <f>1+'Port Returns'!Z509</f>
        <v>1.0014778320938718</v>
      </c>
      <c r="Z510" s="4">
        <f>1+'Port Returns'!AA509</f>
        <v>1.0306985780227496</v>
      </c>
    </row>
    <row r="511" spans="1:26" x14ac:dyDescent="0.35">
      <c r="A511" s="2">
        <v>1992</v>
      </c>
      <c r="B511" s="1">
        <v>5</v>
      </c>
      <c r="C511" s="4">
        <f>1+'Port Returns'!F510</f>
        <v>1.0118572673903818</v>
      </c>
      <c r="D511" s="4">
        <f>1+'Port Returns'!G510</f>
        <v>0.99420498217244602</v>
      </c>
      <c r="E511" s="4">
        <f>1+'Port Returns'!H510</f>
        <v>0.94459588913294512</v>
      </c>
      <c r="F511" s="4">
        <f>1+'Port Returns'!I510</f>
        <v>1.009777242790812</v>
      </c>
      <c r="G511" s="4">
        <f>1+'Port Returns'!J510</f>
        <v>1.0052065217912252</v>
      </c>
      <c r="H511" s="4">
        <f>1+'Port Returns'!K510</f>
        <v>0.99057105236235266</v>
      </c>
      <c r="I511" s="4">
        <f>1+'Port Returns'!L510</f>
        <v>1.0052065217912252</v>
      </c>
      <c r="J511" s="4">
        <f>1+'Port Returns'!M510</f>
        <v>1.0119215915558928</v>
      </c>
      <c r="K511" s="4">
        <f>1+'Port Returns'!N510</f>
        <v>1.0171972911733804</v>
      </c>
      <c r="L511" s="4">
        <f>1+'Port Returns'!O510</f>
        <v>1</v>
      </c>
      <c r="M511" s="4">
        <f>1+'Port Returns'!P510</f>
        <v>1.0112271301009028</v>
      </c>
      <c r="O511" s="50"/>
      <c r="P511" s="2">
        <v>1992</v>
      </c>
      <c r="Q511" s="4">
        <f>1+'Port Returns'!R510</f>
        <v>1.0176488193030031</v>
      </c>
      <c r="R511" s="4">
        <f>1+'Port Returns'!S510</f>
        <v>1.0040095521480275</v>
      </c>
      <c r="S511" s="4">
        <f>1+'Port Returns'!T510</f>
        <v>0.96776950782722937</v>
      </c>
      <c r="T511" s="4">
        <f>1+'Port Returns'!U510</f>
        <v>1.0185757550687133</v>
      </c>
      <c r="U511" s="4">
        <f>1+'Port Returns'!V510</f>
        <v>1.0128657668006118</v>
      </c>
      <c r="V511" s="4">
        <f>1+'Port Returns'!W510</f>
        <v>1.0003793327448891</v>
      </c>
      <c r="W511" s="4">
        <f>1+'Port Returns'!X510</f>
        <v>1.0128657668006118</v>
      </c>
      <c r="X511" s="4">
        <f>1+'Port Returns'!Y510</f>
        <v>1.0181003312747536</v>
      </c>
      <c r="Y511" s="4">
        <f>1+'Port Returns'!Z510</f>
        <v>1.0228674061395504</v>
      </c>
      <c r="Z511" s="4">
        <f>1+'Port Returns'!AA510</f>
        <v>1.0189930827581606</v>
      </c>
    </row>
    <row r="512" spans="1:26" x14ac:dyDescent="0.35">
      <c r="A512" s="2">
        <v>1992</v>
      </c>
      <c r="B512" s="1">
        <v>6</v>
      </c>
      <c r="C512" s="4">
        <f>1+'Port Returns'!F511</f>
        <v>0.98783956463535239</v>
      </c>
      <c r="D512" s="4">
        <f>1+'Port Returns'!G511</f>
        <v>0.98921862383957526</v>
      </c>
      <c r="E512" s="4">
        <f>1+'Port Returns'!H511</f>
        <v>0.88288682150186726</v>
      </c>
      <c r="F512" s="4">
        <f>1+'Port Returns'!I511</f>
        <v>0.97574920193674186</v>
      </c>
      <c r="G512" s="4">
        <f>1+'Port Returns'!J511</f>
        <v>0.98350117883598265</v>
      </c>
      <c r="H512" s="4">
        <f>1+'Port Returns'!K511</f>
        <v>0.98878741897823252</v>
      </c>
      <c r="I512" s="4">
        <f>1+'Port Returns'!L511</f>
        <v>0.98350117883598265</v>
      </c>
      <c r="J512" s="4">
        <f>1+'Port Returns'!M511</f>
        <v>0.99518564083874705</v>
      </c>
      <c r="K512" s="4">
        <f>1+'Port Returns'!N511</f>
        <v>1.0055324650564457</v>
      </c>
      <c r="L512" s="4">
        <f>1+'Port Returns'!O511</f>
        <v>1</v>
      </c>
      <c r="M512" s="4">
        <f>1+'Port Returns'!P511</f>
        <v>0.98778766897667514</v>
      </c>
      <c r="O512" s="50"/>
      <c r="P512" s="2">
        <v>1992</v>
      </c>
      <c r="Q512" s="4">
        <f>1+'Port Returns'!R511</f>
        <v>0.99680251678346243</v>
      </c>
      <c r="R512" s="4">
        <f>1+'Port Returns'!S511</f>
        <v>0.99768060108840417</v>
      </c>
      <c r="S512" s="4">
        <f>1+'Port Returns'!T511</f>
        <v>0.91224217961233023</v>
      </c>
      <c r="T512" s="4">
        <f>1+'Port Returns'!U511</f>
        <v>0.98545331326195618</v>
      </c>
      <c r="U512" s="4">
        <f>1+'Port Returns'!V511</f>
        <v>0.99062307711881248</v>
      </c>
      <c r="V512" s="4">
        <f>1+'Port Returns'!W511</f>
        <v>0.99646596375973151</v>
      </c>
      <c r="W512" s="4">
        <f>1+'Port Returns'!X511</f>
        <v>0.99062307711881248</v>
      </c>
      <c r="X512" s="4">
        <f>1+'Port Returns'!Y511</f>
        <v>1.0015270249533668</v>
      </c>
      <c r="Y512" s="4">
        <f>1+'Port Returns'!Z511</f>
        <v>1.0104858055008967</v>
      </c>
      <c r="Z512" s="4">
        <f>1+'Port Returns'!AA511</f>
        <v>0.99344929513419078</v>
      </c>
    </row>
    <row r="513" spans="1:26" x14ac:dyDescent="0.35">
      <c r="A513" s="2">
        <v>1992</v>
      </c>
      <c r="B513" s="1">
        <v>7</v>
      </c>
      <c r="C513" s="4">
        <f>1+'Port Returns'!F512</f>
        <v>1.0586222915594434</v>
      </c>
      <c r="D513" s="4">
        <f>1+'Port Returns'!G512</f>
        <v>1.049597952457316</v>
      </c>
      <c r="E513" s="4">
        <f>1+'Port Returns'!H512</f>
        <v>1.0777022279566415</v>
      </c>
      <c r="F513" s="4">
        <f>1+'Port Returns'!I512</f>
        <v>1.0763378316626822</v>
      </c>
      <c r="G513" s="4">
        <f>1+'Port Returns'!J512</f>
        <v>1.0596863803827883</v>
      </c>
      <c r="H513" s="4">
        <f>1+'Port Returns'!K512</f>
        <v>1.045408133053934</v>
      </c>
      <c r="I513" s="4">
        <f>1+'Port Returns'!L512</f>
        <v>1.0596863803827883</v>
      </c>
      <c r="J513" s="4">
        <f>1+'Port Returns'!M512</f>
        <v>1.0451682916161289</v>
      </c>
      <c r="K513" s="4">
        <f>1+'Port Returns'!N512</f>
        <v>1.0780633237064656</v>
      </c>
      <c r="L513" s="4">
        <f>1+'Port Returns'!O512</f>
        <v>1</v>
      </c>
      <c r="M513" s="4">
        <f>1+'Port Returns'!P512</f>
        <v>1.0892106444664038</v>
      </c>
      <c r="O513" s="50"/>
      <c r="P513" s="2">
        <v>1992</v>
      </c>
      <c r="Q513" s="4">
        <f>1+'Port Returns'!R512</f>
        <v>1.0603876158362742</v>
      </c>
      <c r="R513" s="4">
        <f>1+'Port Returns'!S512</f>
        <v>1.0526151130275592</v>
      </c>
      <c r="S513" s="4">
        <f>1+'Port Returns'!T512</f>
        <v>1.0786825382868779</v>
      </c>
      <c r="T513" s="4">
        <f>1+'Port Returns'!U512</f>
        <v>1.0772264188115512</v>
      </c>
      <c r="U513" s="4">
        <f>1+'Port Returns'!V512</f>
        <v>1.0630746824580037</v>
      </c>
      <c r="V513" s="4">
        <f>1+'Port Returns'!W512</f>
        <v>1.0491138547072416</v>
      </c>
      <c r="W513" s="4">
        <f>1+'Port Returns'!X512</f>
        <v>1.0630746824580037</v>
      </c>
      <c r="X513" s="4">
        <f>1+'Port Returns'!Y512</f>
        <v>1.0485666062729038</v>
      </c>
      <c r="Y513" s="4">
        <f>1+'Port Returns'!Z512</f>
        <v>1.0811966499893346</v>
      </c>
      <c r="Z513" s="4">
        <f>1+'Port Returns'!AA512</f>
        <v>1.0920438166542052</v>
      </c>
    </row>
    <row r="514" spans="1:26" x14ac:dyDescent="0.35">
      <c r="A514" s="2">
        <v>1992</v>
      </c>
      <c r="B514" s="1">
        <v>8</v>
      </c>
      <c r="C514" s="4">
        <f>1+'Port Returns'!F513</f>
        <v>0.9700306127138395</v>
      </c>
      <c r="D514" s="4">
        <f>1+'Port Returns'!G513</f>
        <v>0.96542908045631903</v>
      </c>
      <c r="E514" s="4">
        <f>1+'Port Returns'!H513</f>
        <v>0.96718345762983571</v>
      </c>
      <c r="F514" s="4">
        <f>1+'Port Returns'!I513</f>
        <v>0.96773921705864197</v>
      </c>
      <c r="G514" s="4">
        <f>1+'Port Returns'!J513</f>
        <v>0.97089860611018397</v>
      </c>
      <c r="H514" s="4">
        <f>1+'Port Returns'!K513</f>
        <v>0.96746227617475977</v>
      </c>
      <c r="I514" s="4">
        <f>1+'Port Returns'!L513</f>
        <v>0.97089860611018397</v>
      </c>
      <c r="J514" s="4">
        <f>1+'Port Returns'!M513</f>
        <v>0.97023365665755412</v>
      </c>
      <c r="K514" s="4">
        <f>1+'Port Returns'!N513</f>
        <v>0.97195366870520927</v>
      </c>
      <c r="L514" s="4">
        <f>1+'Port Returns'!O513</f>
        <v>1</v>
      </c>
      <c r="M514" s="4">
        <f>1+'Port Returns'!P513</f>
        <v>0.97731905027278154</v>
      </c>
      <c r="O514" s="50"/>
      <c r="P514" s="2">
        <v>1992</v>
      </c>
      <c r="Q514" s="4">
        <f>1+'Port Returns'!R513</f>
        <v>0.97534660542868834</v>
      </c>
      <c r="R514" s="4">
        <f>1+'Port Returns'!S513</f>
        <v>0.97141053195022509</v>
      </c>
      <c r="S514" s="4">
        <f>1+'Port Returns'!T513</f>
        <v>0.9738682949898041</v>
      </c>
      <c r="T514" s="4">
        <f>1+'Port Returns'!U513</f>
        <v>0.97416439107241137</v>
      </c>
      <c r="U514" s="4">
        <f>1+'Port Returns'!V513</f>
        <v>0.9767287344816461</v>
      </c>
      <c r="V514" s="4">
        <f>1+'Port Returns'!W513</f>
        <v>0.97363099620162075</v>
      </c>
      <c r="W514" s="4">
        <f>1+'Port Returns'!X513</f>
        <v>0.9767287344816461</v>
      </c>
      <c r="X514" s="4">
        <f>1+'Port Returns'!Y513</f>
        <v>0.97532903100318435</v>
      </c>
      <c r="Y514" s="4">
        <f>1+'Port Returns'!Z513</f>
        <v>0.97747304713049199</v>
      </c>
      <c r="Z514" s="4">
        <f>1+'Port Returns'!AA513</f>
        <v>0.98347838069864524</v>
      </c>
    </row>
    <row r="515" spans="1:26" x14ac:dyDescent="0.35">
      <c r="A515" s="2">
        <v>1992</v>
      </c>
      <c r="B515" s="1">
        <v>9</v>
      </c>
      <c r="C515" s="4">
        <f>1+'Port Returns'!F514</f>
        <v>1.0026245582821383</v>
      </c>
      <c r="D515" s="4">
        <f>1+'Port Returns'!G514</f>
        <v>1.0226800865481627</v>
      </c>
      <c r="E515" s="4">
        <f>1+'Port Returns'!H514</f>
        <v>1.0103668888076192</v>
      </c>
      <c r="F515" s="4">
        <f>1+'Port Returns'!I514</f>
        <v>1.0098271500504716</v>
      </c>
      <c r="G515" s="4">
        <f>1+'Port Returns'!J514</f>
        <v>1.0108019579174468</v>
      </c>
      <c r="H515" s="4">
        <f>1+'Port Returns'!K514</f>
        <v>1.0194453517703745</v>
      </c>
      <c r="I515" s="4">
        <f>1+'Port Returns'!L514</f>
        <v>1.0108019579174468</v>
      </c>
      <c r="J515" s="4">
        <f>1+'Port Returns'!M514</f>
        <v>1.0100008274150112</v>
      </c>
      <c r="K515" s="4">
        <f>1+'Port Returns'!N514</f>
        <v>1.0126313294200031</v>
      </c>
      <c r="L515" s="4">
        <f>1+'Port Returns'!O514</f>
        <v>1</v>
      </c>
      <c r="M515" s="4">
        <f>1+'Port Returns'!P514</f>
        <v>1.0017492385484927</v>
      </c>
      <c r="O515" s="50"/>
      <c r="P515" s="2">
        <v>1992</v>
      </c>
      <c r="Q515" s="4">
        <f>1+'Port Returns'!R514</f>
        <v>1.0107297531656316</v>
      </c>
      <c r="R515" s="4">
        <f>1+'Port Returns'!S514</f>
        <v>1.0300177301736346</v>
      </c>
      <c r="S515" s="4">
        <f>1+'Port Returns'!T514</f>
        <v>1.0172868498308765</v>
      </c>
      <c r="T515" s="4">
        <f>1+'Port Returns'!U514</f>
        <v>1.0170959190425835</v>
      </c>
      <c r="U515" s="4">
        <f>1+'Port Returns'!V514</f>
        <v>1.0167582199479155</v>
      </c>
      <c r="V515" s="4">
        <f>1+'Port Returns'!W514</f>
        <v>1.0259431890771296</v>
      </c>
      <c r="W515" s="4">
        <f>1+'Port Returns'!X514</f>
        <v>1.0167582199479155</v>
      </c>
      <c r="X515" s="4">
        <f>1+'Port Returns'!Y514</f>
        <v>1.0170560380818372</v>
      </c>
      <c r="Y515" s="4">
        <f>1+'Port Returns'!Z514</f>
        <v>1.0186270052359854</v>
      </c>
      <c r="Z515" s="4">
        <f>1+'Port Returns'!AA514</f>
        <v>1.0063927287672101</v>
      </c>
    </row>
    <row r="516" spans="1:26" x14ac:dyDescent="0.35">
      <c r="A516" s="2">
        <v>1992</v>
      </c>
      <c r="B516" s="1">
        <v>10</v>
      </c>
      <c r="C516" s="4">
        <f>1+'Port Returns'!F515</f>
        <v>0.99641835999297812</v>
      </c>
      <c r="D516" s="4">
        <f>1+'Port Returns'!G515</f>
        <v>1.0420302260708973</v>
      </c>
      <c r="E516" s="4">
        <f>1+'Port Returns'!H515</f>
        <v>1.0050293856536316</v>
      </c>
      <c r="F516" s="4">
        <f>1+'Port Returns'!I515</f>
        <v>1.0038025550730489</v>
      </c>
      <c r="G516" s="4">
        <f>1+'Port Returns'!J515</f>
        <v>1.0024972117504745</v>
      </c>
      <c r="H516" s="4">
        <f>1+'Port Returns'!K515</f>
        <v>1.030760370542332</v>
      </c>
      <c r="I516" s="4">
        <f>1+'Port Returns'!L515</f>
        <v>1.0024972117504745</v>
      </c>
      <c r="J516" s="4">
        <f>1+'Port Returns'!M515</f>
        <v>1.0027207172437673</v>
      </c>
      <c r="K516" s="4">
        <f>1+'Port Returns'!N515</f>
        <v>0.99465136877604998</v>
      </c>
      <c r="L516" s="4">
        <f>1+'Port Returns'!O515</f>
        <v>1</v>
      </c>
      <c r="M516" s="4">
        <f>1+'Port Returns'!P515</f>
        <v>0.96771097745665047</v>
      </c>
      <c r="O516" s="50"/>
      <c r="P516" s="2">
        <v>1992</v>
      </c>
      <c r="Q516" s="4">
        <f>1+'Port Returns'!R515</f>
        <v>0.99819639623025069</v>
      </c>
      <c r="R516" s="4">
        <f>1+'Port Returns'!S515</f>
        <v>1.0446030578490473</v>
      </c>
      <c r="S516" s="4">
        <f>1+'Port Returns'!T515</f>
        <v>1.0059234769244589</v>
      </c>
      <c r="T516" s="4">
        <f>1+'Port Returns'!U515</f>
        <v>1.0046153964520086</v>
      </c>
      <c r="U516" s="4">
        <f>1+'Port Returns'!V515</f>
        <v>1.0059017067513505</v>
      </c>
      <c r="V516" s="4">
        <f>1+'Port Returns'!W515</f>
        <v>1.0342223901927008</v>
      </c>
      <c r="W516" s="4">
        <f>1+'Port Returns'!X515</f>
        <v>1.0059017067513505</v>
      </c>
      <c r="X516" s="4">
        <f>1+'Port Returns'!Y515</f>
        <v>1.0061641257531961</v>
      </c>
      <c r="Y516" s="4">
        <f>1+'Port Returns'!Z515</f>
        <v>0.99775190454314266</v>
      </c>
      <c r="Z516" s="4">
        <f>1+'Port Returns'!AA515</f>
        <v>0.97074239220630565</v>
      </c>
    </row>
    <row r="517" spans="1:26" x14ac:dyDescent="0.35">
      <c r="A517" s="2">
        <v>1992</v>
      </c>
      <c r="B517" s="1">
        <v>11</v>
      </c>
      <c r="C517" s="4">
        <f>1+'Port Returns'!F516</f>
        <v>0.99769337712378836</v>
      </c>
      <c r="D517" s="4">
        <f>1+'Port Returns'!G516</f>
        <v>0.9813987342010746</v>
      </c>
      <c r="E517" s="4">
        <f>1+'Port Returns'!H516</f>
        <v>0.98339641572012937</v>
      </c>
      <c r="F517" s="4">
        <f>1+'Port Returns'!I516</f>
        <v>0.98529174983719192</v>
      </c>
      <c r="G517" s="4">
        <f>1+'Port Returns'!J516</f>
        <v>0.98909658383548127</v>
      </c>
      <c r="H517" s="4">
        <f>1+'Port Returns'!K516</f>
        <v>0.98386963583676879</v>
      </c>
      <c r="I517" s="4">
        <f>1+'Port Returns'!L516</f>
        <v>0.98909658383548127</v>
      </c>
      <c r="J517" s="4">
        <f>1+'Port Returns'!M516</f>
        <v>0.99913825855434102</v>
      </c>
      <c r="K517" s="4">
        <f>1+'Port Returns'!N516</f>
        <v>0.99206379623447172</v>
      </c>
      <c r="L517" s="4">
        <f>1+'Port Returns'!O516</f>
        <v>1</v>
      </c>
      <c r="M517" s="4">
        <f>1+'Port Returns'!P516</f>
        <v>0.98964026462289167</v>
      </c>
      <c r="O517" s="50"/>
      <c r="P517" s="2">
        <v>1992</v>
      </c>
      <c r="Q517" s="4">
        <f>1+'Port Returns'!R516</f>
        <v>1.0032351334525016</v>
      </c>
      <c r="R517" s="4">
        <f>1+'Port Returns'!S516</f>
        <v>0.98740777996699847</v>
      </c>
      <c r="S517" s="4">
        <f>1+'Port Returns'!T516</f>
        <v>0.99037858511179166</v>
      </c>
      <c r="T517" s="4">
        <f>1+'Port Returns'!U516</f>
        <v>0.99201255574627589</v>
      </c>
      <c r="U517" s="4">
        <f>1+'Port Returns'!V516</f>
        <v>0.99511899808353899</v>
      </c>
      <c r="V517" s="4">
        <f>1+'Port Returns'!W516</f>
        <v>0.99009428947939948</v>
      </c>
      <c r="W517" s="4">
        <f>1+'Port Returns'!X516</f>
        <v>0.99511899808353899</v>
      </c>
      <c r="X517" s="4">
        <f>1+'Port Returns'!Y516</f>
        <v>1.0043749670527795</v>
      </c>
      <c r="Y517" s="4">
        <f>1+'Port Returns'!Z516</f>
        <v>0.99774706437919014</v>
      </c>
      <c r="Z517" s="4">
        <f>1+'Port Returns'!AA516</f>
        <v>0.99618088436762131</v>
      </c>
    </row>
    <row r="518" spans="1:26" x14ac:dyDescent="0.35">
      <c r="A518" s="2">
        <v>1992</v>
      </c>
      <c r="B518" s="1">
        <v>12</v>
      </c>
      <c r="C518" s="4">
        <f>1+'Port Returns'!F517</f>
        <v>1.0199794120448569</v>
      </c>
      <c r="D518" s="4">
        <f>1+'Port Returns'!G517</f>
        <v>1.0169735872318126</v>
      </c>
      <c r="E518" s="4">
        <f>1+'Port Returns'!H517</f>
        <v>1.0109027332993186</v>
      </c>
      <c r="F518" s="4">
        <f>1+'Port Returns'!I517</f>
        <v>1.0119618476550349</v>
      </c>
      <c r="G518" s="4">
        <f>1+'Port Returns'!J517</f>
        <v>1.0129949520221377</v>
      </c>
      <c r="H518" s="4">
        <f>1+'Port Returns'!K517</f>
        <v>1.0181671117085103</v>
      </c>
      <c r="I518" s="4">
        <f>1+'Port Returns'!L517</f>
        <v>1.0129949520221377</v>
      </c>
      <c r="J518" s="4">
        <f>1+'Port Returns'!M517</f>
        <v>1.0139751048209835</v>
      </c>
      <c r="K518" s="4">
        <f>1+'Port Returns'!N517</f>
        <v>1.007473324184283</v>
      </c>
      <c r="L518" s="4">
        <f>1+'Port Returns'!O517</f>
        <v>1</v>
      </c>
      <c r="M518" s="4">
        <f>1+'Port Returns'!P517</f>
        <v>1.0079896020814856</v>
      </c>
      <c r="O518" s="50"/>
      <c r="P518" s="2">
        <v>1992</v>
      </c>
      <c r="Q518" s="4">
        <f>1+'Port Returns'!R517</f>
        <v>1.0280727062574857</v>
      </c>
      <c r="R518" s="4">
        <f>1+'Port Returns'!S517</f>
        <v>1.0240526613450947</v>
      </c>
      <c r="S518" s="4">
        <f>1+'Port Returns'!T517</f>
        <v>1.0179280502691876</v>
      </c>
      <c r="T518" s="4">
        <f>1+'Port Returns'!U517</f>
        <v>1.0193165347289954</v>
      </c>
      <c r="U518" s="4">
        <f>1+'Port Returns'!V517</f>
        <v>1.0189454283650199</v>
      </c>
      <c r="V518" s="4">
        <f>1+'Port Returns'!W517</f>
        <v>1.0244624391811064</v>
      </c>
      <c r="W518" s="4">
        <f>1+'Port Returns'!X517</f>
        <v>1.0189454283650199</v>
      </c>
      <c r="X518" s="4">
        <f>1+'Port Returns'!Y517</f>
        <v>1.0209290305074492</v>
      </c>
      <c r="Y518" s="4">
        <f>1+'Port Returns'!Z517</f>
        <v>1.013588662987021</v>
      </c>
      <c r="Z518" s="4">
        <f>1+'Port Returns'!AA517</f>
        <v>1.0128760066668303</v>
      </c>
    </row>
    <row r="519" spans="1:26" x14ac:dyDescent="0.35">
      <c r="A519" s="2">
        <v>1993</v>
      </c>
      <c r="B519" s="1">
        <v>1</v>
      </c>
      <c r="C519" s="4">
        <f>1+'Port Returns'!F518</f>
        <v>1.0253564587647355</v>
      </c>
      <c r="D519" s="4">
        <f>1+'Port Returns'!G518</f>
        <v>1.0391697161749922</v>
      </c>
      <c r="E519" s="4">
        <f>1+'Port Returns'!H518</f>
        <v>1.0338870177713717</v>
      </c>
      <c r="F519" s="4">
        <f>1+'Port Returns'!I518</f>
        <v>1.0328170288039531</v>
      </c>
      <c r="G519" s="4">
        <f>1+'Port Returns'!J518</f>
        <v>1.027085341297598</v>
      </c>
      <c r="H519" s="4">
        <f>1+'Port Returns'!K518</f>
        <v>1.0340508764258032</v>
      </c>
      <c r="I519" s="4">
        <f>1+'Port Returns'!L518</f>
        <v>1.027085341297598</v>
      </c>
      <c r="J519" s="4">
        <f>1+'Port Returns'!M518</f>
        <v>1.0245594306960661</v>
      </c>
      <c r="K519" s="4">
        <f>1+'Port Returns'!N518</f>
        <v>1.022653095487289</v>
      </c>
      <c r="L519" s="4">
        <f>1+'Port Returns'!O518</f>
        <v>1</v>
      </c>
      <c r="M519" s="4">
        <f>1+'Port Returns'!P518</f>
        <v>1.0187289085740676</v>
      </c>
      <c r="O519" s="50"/>
      <c r="P519" s="2">
        <v>1993</v>
      </c>
      <c r="Q519" s="4">
        <f>1+'Port Returns'!R518</f>
        <v>1.0267195711039361</v>
      </c>
      <c r="R519" s="4">
        <f>1+'Port Returns'!S518</f>
        <v>1.0409888660273383</v>
      </c>
      <c r="S519" s="4">
        <f>1+'Port Returns'!T518</f>
        <v>1.0347991214777523</v>
      </c>
      <c r="T519" s="4">
        <f>1+'Port Returns'!U518</f>
        <v>1.0336460132222056</v>
      </c>
      <c r="U519" s="4">
        <f>1+'Port Returns'!V518</f>
        <v>1.0296401978685645</v>
      </c>
      <c r="V519" s="4">
        <f>1+'Port Returns'!W518</f>
        <v>1.0366931125320142</v>
      </c>
      <c r="W519" s="4">
        <f>1+'Port Returns'!X518</f>
        <v>1.0296401978685645</v>
      </c>
      <c r="X519" s="4">
        <f>1+'Port Returns'!Y518</f>
        <v>1.0271161136251163</v>
      </c>
      <c r="Y519" s="4">
        <f>1+'Port Returns'!Z518</f>
        <v>1.0248519338633457</v>
      </c>
      <c r="Z519" s="4">
        <f>1+'Port Returns'!AA518</f>
        <v>1.0207706111780428</v>
      </c>
    </row>
    <row r="520" spans="1:26" x14ac:dyDescent="0.35">
      <c r="A520" s="2">
        <v>1993</v>
      </c>
      <c r="B520" s="1">
        <v>2</v>
      </c>
      <c r="C520" s="4">
        <f>1+'Port Returns'!F519</f>
        <v>1.0592387068354245</v>
      </c>
      <c r="D520" s="4">
        <f>1+'Port Returns'!G519</f>
        <v>1.061113327803429</v>
      </c>
      <c r="E520" s="4">
        <f>1+'Port Returns'!H519</f>
        <v>1.0655414597387913</v>
      </c>
      <c r="F520" s="4">
        <f>1+'Port Returns'!I519</f>
        <v>1.0653972347854004</v>
      </c>
      <c r="G520" s="4">
        <f>1+'Port Returns'!J519</f>
        <v>1.0653727288756061</v>
      </c>
      <c r="H520" s="4">
        <f>1+'Port Returns'!K519</f>
        <v>1.0611453706758365</v>
      </c>
      <c r="I520" s="4">
        <f>1+'Port Returns'!L519</f>
        <v>1.0653727288756061</v>
      </c>
      <c r="J520" s="4">
        <f>1+'Port Returns'!M519</f>
        <v>1.0597339365624858</v>
      </c>
      <c r="K520" s="4">
        <f>1+'Port Returns'!N519</f>
        <v>1.067497689943093</v>
      </c>
      <c r="L520" s="4">
        <f>1+'Port Returns'!O519</f>
        <v>1</v>
      </c>
      <c r="M520" s="4">
        <f>1+'Port Returns'!P519</f>
        <v>1.0734129906222132</v>
      </c>
      <c r="O520" s="50"/>
      <c r="P520" s="2">
        <v>1993</v>
      </c>
      <c r="Q520" s="4">
        <f>1+'Port Returns'!R519</f>
        <v>1.0648035205905384</v>
      </c>
      <c r="R520" s="4">
        <f>1+'Port Returns'!S519</f>
        <v>1.0673315174367803</v>
      </c>
      <c r="S520" s="4">
        <f>1+'Port Returns'!T519</f>
        <v>1.0722022692829851</v>
      </c>
      <c r="T520" s="4">
        <f>1+'Port Returns'!U519</f>
        <v>1.0718109682708599</v>
      </c>
      <c r="U520" s="4">
        <f>1+'Port Returns'!V519</f>
        <v>1.071560909512717</v>
      </c>
      <c r="V520" s="4">
        <f>1+'Port Returns'!W519</f>
        <v>1.067424797985898</v>
      </c>
      <c r="W520" s="4">
        <f>1+'Port Returns'!X519</f>
        <v>1.071560909512717</v>
      </c>
      <c r="X520" s="4">
        <f>1+'Port Returns'!Y519</f>
        <v>1.0652927363991109</v>
      </c>
      <c r="Y520" s="4">
        <f>1+'Port Returns'!Z519</f>
        <v>1.0736430642913417</v>
      </c>
      <c r="Z520" s="4">
        <f>1+'Port Returns'!AA519</f>
        <v>1.0803878995780654</v>
      </c>
    </row>
    <row r="521" spans="1:26" x14ac:dyDescent="0.35">
      <c r="A521" s="2">
        <v>1993</v>
      </c>
      <c r="B521" s="1">
        <v>3</v>
      </c>
      <c r="C521" s="4">
        <f>1+'Port Returns'!F520</f>
        <v>1.0024611029274129</v>
      </c>
      <c r="D521" s="4">
        <f>1+'Port Returns'!G520</f>
        <v>1.0028049671043204</v>
      </c>
      <c r="E521" s="4">
        <f>1+'Port Returns'!H520</f>
        <v>1.0094870317761295</v>
      </c>
      <c r="F521" s="4">
        <f>1+'Port Returns'!I520</f>
        <v>1.0078430470585513</v>
      </c>
      <c r="G521" s="4">
        <f>1+'Port Returns'!J520</f>
        <v>1.0130865673103864</v>
      </c>
      <c r="H521" s="4">
        <f>1+'Port Returns'!K520</f>
        <v>1.0075562067175208</v>
      </c>
      <c r="I521" s="4">
        <f>1+'Port Returns'!L520</f>
        <v>1.0130865673103864</v>
      </c>
      <c r="J521" s="4">
        <f>1+'Port Returns'!M520</f>
        <v>1.0080918943091361</v>
      </c>
      <c r="K521" s="4">
        <f>1+'Port Returns'!N520</f>
        <v>1.012544239212682</v>
      </c>
      <c r="L521" s="4">
        <f>1+'Port Returns'!O520</f>
        <v>1</v>
      </c>
      <c r="M521" s="4">
        <f>1+'Port Returns'!P520</f>
        <v>1.0209249903157189</v>
      </c>
      <c r="O521" s="50"/>
      <c r="P521" s="2">
        <v>1993</v>
      </c>
      <c r="Q521" s="4">
        <f>1+'Port Returns'!R520</f>
        <v>1.0099350865795524</v>
      </c>
      <c r="R521" s="4">
        <f>1+'Port Returns'!S520</f>
        <v>1.00923995118018</v>
      </c>
      <c r="S521" s="4">
        <f>1+'Port Returns'!T520</f>
        <v>1.0158153979283757</v>
      </c>
      <c r="T521" s="4">
        <f>1+'Port Returns'!U520</f>
        <v>1.0145138344354467</v>
      </c>
      <c r="U521" s="4">
        <f>1+'Port Returns'!V520</f>
        <v>1.0183823613030045</v>
      </c>
      <c r="V521" s="4">
        <f>1+'Port Returns'!W520</f>
        <v>1.0132177633314357</v>
      </c>
      <c r="W521" s="4">
        <f>1+'Port Returns'!X520</f>
        <v>1.0183823613030045</v>
      </c>
      <c r="X521" s="4">
        <f>1+'Port Returns'!Y520</f>
        <v>1.0143905762712411</v>
      </c>
      <c r="Y521" s="4">
        <f>1+'Port Returns'!Z520</f>
        <v>1.0180251858221612</v>
      </c>
      <c r="Z521" s="4">
        <f>1+'Port Returns'!AA520</f>
        <v>1.0251639025641537</v>
      </c>
    </row>
    <row r="522" spans="1:26" x14ac:dyDescent="0.35">
      <c r="A522" s="2">
        <v>1993</v>
      </c>
      <c r="B522" s="1">
        <v>4</v>
      </c>
      <c r="C522" s="4">
        <f>1+'Port Returns'!F521</f>
        <v>0.98912111087956545</v>
      </c>
      <c r="D522" s="4">
        <f>1+'Port Returns'!G521</f>
        <v>0.98327614565603816</v>
      </c>
      <c r="E522" s="4">
        <f>1+'Port Returns'!H521</f>
        <v>0.98580591169514009</v>
      </c>
      <c r="F522" s="4">
        <f>1+'Port Returns'!I521</f>
        <v>0.98509875800847024</v>
      </c>
      <c r="G522" s="4">
        <f>1+'Port Returns'!J521</f>
        <v>0.98594900086436743</v>
      </c>
      <c r="H522" s="4">
        <f>1+'Port Returns'!K521</f>
        <v>0.98424490222359839</v>
      </c>
      <c r="I522" s="4">
        <f>1+'Port Returns'!L521</f>
        <v>0.98594900086436743</v>
      </c>
      <c r="J522" s="4">
        <f>1+'Port Returns'!M521</f>
        <v>0.99116415360426424</v>
      </c>
      <c r="K522" s="4">
        <f>1+'Port Returns'!N521</f>
        <v>0.98684744696885052</v>
      </c>
      <c r="L522" s="4">
        <f>1+'Port Returns'!O521</f>
        <v>1</v>
      </c>
      <c r="M522" s="4">
        <f>1+'Port Returns'!P521</f>
        <v>0.98600246169924621</v>
      </c>
      <c r="O522" s="50"/>
      <c r="P522" s="2">
        <v>1993</v>
      </c>
      <c r="Q522" s="4">
        <f>1+'Port Returns'!R521</f>
        <v>0.99042299819428659</v>
      </c>
      <c r="R522" s="4">
        <f>1+'Port Returns'!S521</f>
        <v>0.98530292787555485</v>
      </c>
      <c r="S522" s="4">
        <f>1+'Port Returns'!T521</f>
        <v>0.98673941877318982</v>
      </c>
      <c r="T522" s="4">
        <f>1+'Port Returns'!U521</f>
        <v>0.98595408444894028</v>
      </c>
      <c r="U522" s="4">
        <f>1+'Port Returns'!V521</f>
        <v>0.98836500950128514</v>
      </c>
      <c r="V522" s="4">
        <f>1+'Port Returns'!W521</f>
        <v>0.98695518825073947</v>
      </c>
      <c r="W522" s="4">
        <f>1+'Port Returns'!X521</f>
        <v>0.98836500950128514</v>
      </c>
      <c r="X522" s="4">
        <f>1+'Port Returns'!Y521</f>
        <v>0.99354540179511797</v>
      </c>
      <c r="Y522" s="4">
        <f>1+'Port Returns'!Z521</f>
        <v>0.98885486486870366</v>
      </c>
      <c r="Z522" s="4">
        <f>1+'Port Returns'!AA521</f>
        <v>0.98775683126086444</v>
      </c>
    </row>
    <row r="523" spans="1:26" x14ac:dyDescent="0.35">
      <c r="A523" s="2">
        <v>1993</v>
      </c>
      <c r="B523" s="1">
        <v>5</v>
      </c>
      <c r="C523" s="4">
        <f>1+'Port Returns'!F522</f>
        <v>0.99510643968196999</v>
      </c>
      <c r="D523" s="4">
        <f>1+'Port Returns'!G522</f>
        <v>0.9838901098676186</v>
      </c>
      <c r="E523" s="4">
        <f>1+'Port Returns'!H522</f>
        <v>0.99662209852032912</v>
      </c>
      <c r="F523" s="4">
        <f>1+'Port Returns'!I522</f>
        <v>0.99837974543873065</v>
      </c>
      <c r="G523" s="4">
        <f>1+'Port Returns'!J522</f>
        <v>0.99204996509471377</v>
      </c>
      <c r="H523" s="4">
        <f>1+'Port Returns'!K522</f>
        <v>0.98174641761404702</v>
      </c>
      <c r="I523" s="4">
        <f>1+'Port Returns'!L522</f>
        <v>0.99204996509471377</v>
      </c>
      <c r="J523" s="4">
        <f>1+'Port Returns'!M522</f>
        <v>0.9925563779040415</v>
      </c>
      <c r="K523" s="4">
        <f>1+'Port Returns'!N522</f>
        <v>0.99859913388750565</v>
      </c>
      <c r="L523" s="4">
        <f>1+'Port Returns'!O522</f>
        <v>1</v>
      </c>
      <c r="M523" s="4">
        <f>1+'Port Returns'!P522</f>
        <v>1.003451736172416</v>
      </c>
      <c r="O523" s="50"/>
      <c r="P523" s="2">
        <v>1993</v>
      </c>
      <c r="Q523" s="4">
        <f>1+'Port Returns'!R522</f>
        <v>1.0002918826795082</v>
      </c>
      <c r="R523" s="4">
        <f>1+'Port Returns'!S522</f>
        <v>0.99007249591904822</v>
      </c>
      <c r="S523" s="4">
        <f>1+'Port Returns'!T522</f>
        <v>1.0028803334393199</v>
      </c>
      <c r="T523" s="4">
        <f>1+'Port Returns'!U522</f>
        <v>1.0044129716458607</v>
      </c>
      <c r="U523" s="4">
        <f>1+'Port Returns'!V522</f>
        <v>0.99775478080444735</v>
      </c>
      <c r="V523" s="4">
        <f>1+'Port Returns'!W522</f>
        <v>0.98777121136262158</v>
      </c>
      <c r="W523" s="4">
        <f>1+'Port Returns'!X522</f>
        <v>0.99775478080444735</v>
      </c>
      <c r="X523" s="4">
        <f>1+'Port Returns'!Y522</f>
        <v>0.99767253837846237</v>
      </c>
      <c r="Y523" s="4">
        <f>1+'Port Returns'!Z522</f>
        <v>1.0042907184364001</v>
      </c>
      <c r="Z523" s="4">
        <f>1+'Port Returns'!AA522</f>
        <v>1.0097106548211399</v>
      </c>
    </row>
    <row r="524" spans="1:26" x14ac:dyDescent="0.35">
      <c r="A524" s="2">
        <v>1993</v>
      </c>
      <c r="B524" s="1">
        <v>6</v>
      </c>
      <c r="C524" s="4">
        <f>1+'Port Returns'!F523</f>
        <v>1.0212683858206737</v>
      </c>
      <c r="D524" s="4">
        <f>1+'Port Returns'!G523</f>
        <v>1.0371550460291132</v>
      </c>
      <c r="E524" s="4">
        <f>1+'Port Returns'!H523</f>
        <v>1.0345817909674846</v>
      </c>
      <c r="F524" s="4">
        <f>1+'Port Returns'!I523</f>
        <v>1.0320371247320057</v>
      </c>
      <c r="G524" s="4">
        <f>1+'Port Returns'!J523</f>
        <v>1.0365972382149042</v>
      </c>
      <c r="H524" s="4">
        <f>1+'Port Returns'!K523</f>
        <v>1.0384024917610772</v>
      </c>
      <c r="I524" s="4">
        <f>1+'Port Returns'!L523</f>
        <v>1.0365972382149042</v>
      </c>
      <c r="J524" s="4">
        <f>1+'Port Returns'!M523</f>
        <v>1.0268014472823221</v>
      </c>
      <c r="K524" s="4">
        <f>1+'Port Returns'!N523</f>
        <v>1.0372419492544827</v>
      </c>
      <c r="L524" s="4">
        <f>1+'Port Returns'!O523</f>
        <v>1</v>
      </c>
      <c r="M524" s="4">
        <f>1+'Port Returns'!P523</f>
        <v>1.0407305579878909</v>
      </c>
      <c r="O524" s="50"/>
      <c r="P524" s="2">
        <v>1993</v>
      </c>
      <c r="Q524" s="4">
        <f>1+'Port Returns'!R523</f>
        <v>1.0307260289270703</v>
      </c>
      <c r="R524" s="4">
        <f>1+'Port Returns'!S523</f>
        <v>1.044975859930966</v>
      </c>
      <c r="S524" s="4">
        <f>1+'Port Returns'!T523</f>
        <v>1.042266244838588</v>
      </c>
      <c r="T524" s="4">
        <f>1+'Port Returns'!U523</f>
        <v>1.0401456634730566</v>
      </c>
      <c r="U524" s="4">
        <f>1+'Port Returns'!V523</f>
        <v>1.0431085001121843</v>
      </c>
      <c r="V524" s="4">
        <f>1+'Port Returns'!W523</f>
        <v>1.04538072679486</v>
      </c>
      <c r="W524" s="4">
        <f>1+'Port Returns'!X523</f>
        <v>1.0431085001121843</v>
      </c>
      <c r="X524" s="4">
        <f>1+'Port Returns'!Y523</f>
        <v>1.0347081650477705</v>
      </c>
      <c r="Y524" s="4">
        <f>1+'Port Returns'!Z523</f>
        <v>1.0436442594916877</v>
      </c>
      <c r="Z524" s="4">
        <f>1+'Port Returns'!AA523</f>
        <v>1.0459465395082888</v>
      </c>
    </row>
    <row r="525" spans="1:26" x14ac:dyDescent="0.35">
      <c r="A525" s="2">
        <v>1993</v>
      </c>
      <c r="B525" s="1">
        <v>7</v>
      </c>
      <c r="C525" s="4">
        <f>1+'Port Returns'!F524</f>
        <v>1.0255788238423809</v>
      </c>
      <c r="D525" s="4">
        <f>1+'Port Returns'!G524</f>
        <v>1.0366534833181025</v>
      </c>
      <c r="E525" s="4">
        <f>1+'Port Returns'!H524</f>
        <v>1.0252480961058492</v>
      </c>
      <c r="F525" s="4">
        <f>1+'Port Returns'!I524</f>
        <v>1.0256604843422592</v>
      </c>
      <c r="G525" s="4">
        <f>1+'Port Returns'!J524</f>
        <v>1.0216360988382125</v>
      </c>
      <c r="H525" s="4">
        <f>1+'Port Returns'!K524</f>
        <v>1.0523507263656748</v>
      </c>
      <c r="I525" s="4">
        <f>1+'Port Returns'!L524</f>
        <v>1.0216360988382125</v>
      </c>
      <c r="J525" s="4">
        <f>1+'Port Returns'!M524</f>
        <v>1.0234981021509317</v>
      </c>
      <c r="K525" s="4">
        <f>1+'Port Returns'!N524</f>
        <v>1.0185500442173332</v>
      </c>
      <c r="L525" s="4">
        <f>1+'Port Returns'!O524</f>
        <v>1</v>
      </c>
      <c r="M525" s="4">
        <f>1+'Port Returns'!P524</f>
        <v>1.0146409344036578</v>
      </c>
      <c r="O525" s="50"/>
      <c r="P525" s="2">
        <v>1993</v>
      </c>
      <c r="Q525" s="4">
        <f>1+'Port Returns'!R524</f>
        <v>1.0269119825801576</v>
      </c>
      <c r="R525" s="4">
        <f>1+'Port Returns'!S524</f>
        <v>1.0331695698681664</v>
      </c>
      <c r="S525" s="4">
        <f>1+'Port Returns'!T524</f>
        <v>1.0260148808677667</v>
      </c>
      <c r="T525" s="4">
        <f>1+'Port Returns'!U524</f>
        <v>1.0264302630681863</v>
      </c>
      <c r="U525" s="4">
        <f>1+'Port Returns'!V524</f>
        <v>1.0239947061166177</v>
      </c>
      <c r="V525" s="4">
        <f>1+'Port Returns'!W524</f>
        <v>1.0429273729483406</v>
      </c>
      <c r="W525" s="4">
        <f>1+'Port Returns'!X524</f>
        <v>1.0239947061166177</v>
      </c>
      <c r="X525" s="4">
        <f>1+'Port Returns'!Y524</f>
        <v>1.0259075486430638</v>
      </c>
      <c r="Y525" s="4">
        <f>1+'Port Returns'!Z524</f>
        <v>1.0219990751296815</v>
      </c>
      <c r="Z525" s="4">
        <f>1+'Port Returns'!AA524</f>
        <v>1.0180275432833186</v>
      </c>
    </row>
    <row r="526" spans="1:26" x14ac:dyDescent="0.35">
      <c r="A526" s="2">
        <v>1993</v>
      </c>
      <c r="B526" s="1">
        <v>8</v>
      </c>
      <c r="C526" s="4">
        <f>1+'Port Returns'!F525</f>
        <v>1.0275789773927049</v>
      </c>
      <c r="D526" s="4">
        <f>1+'Port Returns'!G525</f>
        <v>1.030116513939537</v>
      </c>
      <c r="E526" s="4">
        <f>1+'Port Returns'!H525</f>
        <v>1.0325259412369139</v>
      </c>
      <c r="F526" s="4">
        <f>1+'Port Returns'!I525</f>
        <v>1.0326461237416458</v>
      </c>
      <c r="G526" s="4">
        <f>1+'Port Returns'!J525</f>
        <v>1.026989071914109</v>
      </c>
      <c r="H526" s="4">
        <f>1+'Port Returns'!K525</f>
        <v>1.0359171435436469</v>
      </c>
      <c r="I526" s="4">
        <f>1+'Port Returns'!L525</f>
        <v>1.026989071914109</v>
      </c>
      <c r="J526" s="4">
        <f>1+'Port Returns'!M525</f>
        <v>1.0283756481401709</v>
      </c>
      <c r="K526" s="4">
        <f>1+'Port Returns'!N525</f>
        <v>1.0215057901360869</v>
      </c>
      <c r="L526" s="4">
        <f>1+'Port Returns'!O525</f>
        <v>1</v>
      </c>
      <c r="M526" s="4">
        <f>1+'Port Returns'!P525</f>
        <v>1.0120756313355439</v>
      </c>
      <c r="O526" s="50"/>
      <c r="P526" s="2">
        <v>1993</v>
      </c>
      <c r="Q526" s="4">
        <f>1+'Port Returns'!R525</f>
        <v>1.0325380162073314</v>
      </c>
      <c r="R526" s="4">
        <f>1+'Port Returns'!S525</f>
        <v>1.0374491496553975</v>
      </c>
      <c r="S526" s="4">
        <f>1+'Port Returns'!T525</f>
        <v>1.0389440511831225</v>
      </c>
      <c r="T526" s="4">
        <f>1+'Port Returns'!U525</f>
        <v>1.038921335345697</v>
      </c>
      <c r="U526" s="4">
        <f>1+'Port Returns'!V525</f>
        <v>1.0327221327565674</v>
      </c>
      <c r="V526" s="4">
        <f>1+'Port Returns'!W525</f>
        <v>1.045798258610193</v>
      </c>
      <c r="W526" s="4">
        <f>1+'Port Returns'!X525</f>
        <v>1.0327221327565674</v>
      </c>
      <c r="X526" s="4">
        <f>1+'Port Returns'!Y525</f>
        <v>1.0338469670254047</v>
      </c>
      <c r="Y526" s="4">
        <f>1+'Port Returns'!Z525</f>
        <v>1.0256565666427078</v>
      </c>
      <c r="Z526" s="4">
        <f>1+'Port Returns'!AA525</f>
        <v>1.0172580658528014</v>
      </c>
    </row>
    <row r="527" spans="1:26" x14ac:dyDescent="0.35">
      <c r="A527" s="2">
        <v>1993</v>
      </c>
      <c r="B527" s="1">
        <v>9</v>
      </c>
      <c r="C527" s="4">
        <f>1+'Port Returns'!F526</f>
        <v>0.9756673241337479</v>
      </c>
      <c r="D527" s="4">
        <f>1+'Port Returns'!G526</f>
        <v>0.96717523276522943</v>
      </c>
      <c r="E527" s="4">
        <f>1+'Port Returns'!H526</f>
        <v>0.97058941626625739</v>
      </c>
      <c r="F527" s="4">
        <f>1+'Port Returns'!I526</f>
        <v>0.97056954660283667</v>
      </c>
      <c r="G527" s="4">
        <f>1+'Port Returns'!J526</f>
        <v>0.9756651833691663</v>
      </c>
      <c r="H527" s="4">
        <f>1+'Port Returns'!K526</f>
        <v>0.96858209408824725</v>
      </c>
      <c r="I527" s="4">
        <f>1+'Port Returns'!L526</f>
        <v>0.9756651833691663</v>
      </c>
      <c r="J527" s="4">
        <f>1+'Port Returns'!M526</f>
        <v>0.97773375250653383</v>
      </c>
      <c r="K527" s="4">
        <f>1+'Port Returns'!N526</f>
        <v>0.97193403883636276</v>
      </c>
      <c r="L527" s="4">
        <f>1+'Port Returns'!O526</f>
        <v>1</v>
      </c>
      <c r="M527" s="4">
        <f>1+'Port Returns'!P526</f>
        <v>0.97640152621121612</v>
      </c>
      <c r="O527" s="50"/>
      <c r="P527" s="2">
        <v>1993</v>
      </c>
      <c r="Q527" s="4">
        <f>1+'Port Returns'!R526</f>
        <v>0.98287415494483554</v>
      </c>
      <c r="R527" s="4">
        <f>1+'Port Returns'!S526</f>
        <v>0.9737565331272221</v>
      </c>
      <c r="S527" s="4">
        <f>1+'Port Returns'!T526</f>
        <v>0.97638900372950399</v>
      </c>
      <c r="T527" s="4">
        <f>1+'Port Returns'!U526</f>
        <v>0.97654011424940967</v>
      </c>
      <c r="U527" s="4">
        <f>1+'Port Returns'!V526</f>
        <v>0.98080101662210628</v>
      </c>
      <c r="V527" s="4">
        <f>1+'Port Returns'!W526</f>
        <v>0.97613618557847992</v>
      </c>
      <c r="W527" s="4">
        <f>1+'Port Returns'!X526</f>
        <v>0.98080101662210628</v>
      </c>
      <c r="X527" s="4">
        <f>1+'Port Returns'!Y526</f>
        <v>0.98311872063827788</v>
      </c>
      <c r="Y527" s="4">
        <f>1+'Port Returns'!Z526</f>
        <v>0.97765403450382293</v>
      </c>
      <c r="Z527" s="4">
        <f>1+'Port Returns'!AA526</f>
        <v>0.98094926055190301</v>
      </c>
    </row>
    <row r="528" spans="1:26" x14ac:dyDescent="0.35">
      <c r="A528" s="2">
        <v>1993</v>
      </c>
      <c r="B528" s="1">
        <v>10</v>
      </c>
      <c r="C528" s="4">
        <f>1+'Port Returns'!F527</f>
        <v>0.97134475348851834</v>
      </c>
      <c r="D528" s="4">
        <f>1+'Port Returns'!G527</f>
        <v>0.99644712962375304</v>
      </c>
      <c r="E528" s="4">
        <f>1+'Port Returns'!H527</f>
        <v>0.97053331745862714</v>
      </c>
      <c r="F528" s="4">
        <f>1+'Port Returns'!I527</f>
        <v>0.97217683834086599</v>
      </c>
      <c r="G528" s="4">
        <f>1+'Port Returns'!J527</f>
        <v>0.96117519848912858</v>
      </c>
      <c r="H528" s="4">
        <f>1+'Port Returns'!K527</f>
        <v>1.0292200244223542</v>
      </c>
      <c r="I528" s="4">
        <f>1+'Port Returns'!L527</f>
        <v>0.96117519848912858</v>
      </c>
      <c r="J528" s="4">
        <f>1+'Port Returns'!M527</f>
        <v>0.96223052454324365</v>
      </c>
      <c r="K528" s="4">
        <f>1+'Port Returns'!N527</f>
        <v>0.95385558178328844</v>
      </c>
      <c r="L528" s="4">
        <f>1+'Port Returns'!O527</f>
        <v>1</v>
      </c>
      <c r="M528" s="4">
        <f>1+'Port Returns'!P527</f>
        <v>0.95140156871271642</v>
      </c>
      <c r="O528" s="50"/>
      <c r="P528" s="2">
        <v>1993</v>
      </c>
      <c r="Q528" s="4">
        <f>1+'Port Returns'!R527</f>
        <v>0.97230373003290382</v>
      </c>
      <c r="R528" s="4">
        <f>1+'Port Returns'!S527</f>
        <v>0.99254673508092017</v>
      </c>
      <c r="S528" s="4">
        <f>1+'Port Returns'!T527</f>
        <v>0.97132869704423364</v>
      </c>
      <c r="T528" s="4">
        <f>1+'Port Returns'!U527</f>
        <v>0.97297389413730451</v>
      </c>
      <c r="U528" s="4">
        <f>1+'Port Returns'!V527</f>
        <v>0.96286197342906688</v>
      </c>
      <c r="V528" s="4">
        <f>1+'Port Returns'!W527</f>
        <v>1.0200877351226902</v>
      </c>
      <c r="W528" s="4">
        <f>1+'Port Returns'!X527</f>
        <v>0.96286197342906688</v>
      </c>
      <c r="X528" s="4">
        <f>1+'Port Returns'!Y527</f>
        <v>0.96404723879485443</v>
      </c>
      <c r="Y528" s="4">
        <f>1+'Port Returns'!Z527</f>
        <v>0.95654118551057665</v>
      </c>
      <c r="Z528" s="4">
        <f>1+'Port Returns'!AA527</f>
        <v>0.95399705709019966</v>
      </c>
    </row>
    <row r="529" spans="1:26" x14ac:dyDescent="0.35">
      <c r="A529" s="2">
        <v>1993</v>
      </c>
      <c r="B529" s="1">
        <v>11</v>
      </c>
      <c r="C529" s="4">
        <f>1+'Port Returns'!F528</f>
        <v>0.93853964817029434</v>
      </c>
      <c r="D529" s="4">
        <f>1+'Port Returns'!G528</f>
        <v>0.92963482106445283</v>
      </c>
      <c r="E529" s="4">
        <f>1+'Port Returns'!H528</f>
        <v>0.93019326979291639</v>
      </c>
      <c r="F529" s="4">
        <f>1+'Port Returns'!I528</f>
        <v>0.93058412644337107</v>
      </c>
      <c r="G529" s="4">
        <f>1+'Port Returns'!J528</f>
        <v>0.93281432623895688</v>
      </c>
      <c r="H529" s="4">
        <f>1+'Port Returns'!K528</f>
        <v>0.92653742376814974</v>
      </c>
      <c r="I529" s="4">
        <f>1+'Port Returns'!L528</f>
        <v>0.93281432623895688</v>
      </c>
      <c r="J529" s="4">
        <f>1+'Port Returns'!M528</f>
        <v>0.93266949260101595</v>
      </c>
      <c r="K529" s="4">
        <f>1+'Port Returns'!N528</f>
        <v>0.9343427096567366</v>
      </c>
      <c r="L529" s="4">
        <f>1+'Port Returns'!O528</f>
        <v>1</v>
      </c>
      <c r="M529" s="4">
        <f>1+'Port Returns'!P528</f>
        <v>0.93765459029617026</v>
      </c>
      <c r="O529" s="50"/>
      <c r="P529" s="2">
        <v>1993</v>
      </c>
      <c r="Q529" s="4">
        <f>1+'Port Returns'!R528</f>
        <v>0.94409041805955651</v>
      </c>
      <c r="R529" s="4">
        <f>1+'Port Returns'!S528</f>
        <v>0.9379034901065525</v>
      </c>
      <c r="S529" s="4">
        <f>1+'Port Returns'!T528</f>
        <v>0.93691142559645868</v>
      </c>
      <c r="T529" s="4">
        <f>1+'Port Returns'!U528</f>
        <v>0.9371398501562872</v>
      </c>
      <c r="U529" s="4">
        <f>1+'Port Returns'!V528</f>
        <v>0.93958013114333805</v>
      </c>
      <c r="V529" s="4">
        <f>1+'Port Returns'!W528</f>
        <v>0.93694492966232135</v>
      </c>
      <c r="W529" s="4">
        <f>1+'Port Returns'!X528</f>
        <v>0.93958013114333805</v>
      </c>
      <c r="X529" s="4">
        <f>1+'Port Returns'!Y528</f>
        <v>0.9390283691864264</v>
      </c>
      <c r="Y529" s="4">
        <f>1+'Port Returns'!Z528</f>
        <v>0.93952318401399326</v>
      </c>
      <c r="Z529" s="4">
        <f>1+'Port Returns'!AA528</f>
        <v>0.94402107319291517</v>
      </c>
    </row>
    <row r="530" spans="1:26" x14ac:dyDescent="0.35">
      <c r="A530" s="2">
        <v>1993</v>
      </c>
      <c r="B530" s="1">
        <v>12</v>
      </c>
      <c r="C530" s="4">
        <f>1+'Port Returns'!F529</f>
        <v>1.0158648684187981</v>
      </c>
      <c r="D530" s="4">
        <f>1+'Port Returns'!G529</f>
        <v>1.0478030012172048</v>
      </c>
      <c r="E530" s="4">
        <f>1+'Port Returns'!H529</f>
        <v>1.0356737806485725</v>
      </c>
      <c r="F530" s="4">
        <f>1+'Port Returns'!I529</f>
        <v>1.0351557377006988</v>
      </c>
      <c r="G530" s="4">
        <f>1+'Port Returns'!J529</f>
        <v>1.0259586219912908</v>
      </c>
      <c r="H530" s="4">
        <f>1+'Port Returns'!K529</f>
        <v>1.0687309192092431</v>
      </c>
      <c r="I530" s="4">
        <f>1+'Port Returns'!L529</f>
        <v>1.0259586219912908</v>
      </c>
      <c r="J530" s="4">
        <f>1+'Port Returns'!M529</f>
        <v>1.025016006436807</v>
      </c>
      <c r="K530" s="4">
        <f>1+'Port Returns'!N529</f>
        <v>1.0173285362170592</v>
      </c>
      <c r="L530" s="4">
        <f>1+'Port Returns'!O529</f>
        <v>1</v>
      </c>
      <c r="M530" s="4">
        <f>1+'Port Returns'!P529</f>
        <v>1.0165430428181867</v>
      </c>
      <c r="O530" s="50"/>
      <c r="P530" s="2">
        <v>1993</v>
      </c>
      <c r="Q530" s="4">
        <f>1+'Port Returns'!R529</f>
        <v>1.023969168569294</v>
      </c>
      <c r="R530" s="4">
        <f>1+'Port Returns'!S529</f>
        <v>1.0558018014644399</v>
      </c>
      <c r="S530" s="4">
        <f>1+'Port Returns'!T529</f>
        <v>1.0422398195390667</v>
      </c>
      <c r="T530" s="4">
        <f>1+'Port Returns'!U529</f>
        <v>1.041902957430902</v>
      </c>
      <c r="U530" s="4">
        <f>1+'Port Returns'!V529</f>
        <v>1.0317013991899278</v>
      </c>
      <c r="V530" s="4">
        <f>1+'Port Returns'!W529</f>
        <v>1.0784866142407203</v>
      </c>
      <c r="W530" s="4">
        <f>1+'Port Returns'!X529</f>
        <v>1.0317013991899278</v>
      </c>
      <c r="X530" s="4">
        <f>1+'Port Returns'!Y529</f>
        <v>1.0310423946198333</v>
      </c>
      <c r="Y530" s="4">
        <f>1+'Port Returns'!Z529</f>
        <v>1.0236935842584773</v>
      </c>
      <c r="Z530" s="4">
        <f>1+'Port Returns'!AA529</f>
        <v>1.021550462471966</v>
      </c>
    </row>
    <row r="531" spans="1:26" x14ac:dyDescent="0.35">
      <c r="A531" s="2">
        <v>1994</v>
      </c>
      <c r="B531" s="1">
        <v>1</v>
      </c>
      <c r="C531" s="4">
        <f>1+'Port Returns'!F530</f>
        <v>0.97928777853700155</v>
      </c>
      <c r="D531" s="4">
        <f>1+'Port Returns'!G530</f>
        <v>0.98247978512867706</v>
      </c>
      <c r="E531" s="4">
        <f>1+'Port Returns'!H530</f>
        <v>0.98453218398472264</v>
      </c>
      <c r="F531" s="4">
        <f>1+'Port Returns'!I530</f>
        <v>0.9832930532748051</v>
      </c>
      <c r="G531" s="4">
        <f>1+'Port Returns'!J530</f>
        <v>0.98680700331886495</v>
      </c>
      <c r="H531" s="4">
        <f>1+'Port Returns'!K530</f>
        <v>0.97787693699748557</v>
      </c>
      <c r="I531" s="4">
        <f>1+'Port Returns'!L530</f>
        <v>0.98680700331886495</v>
      </c>
      <c r="J531" s="4">
        <f>1+'Port Returns'!M530</f>
        <v>0.98937255124867263</v>
      </c>
      <c r="K531" s="4">
        <f>1+'Port Returns'!N530</f>
        <v>0.99316459944387758</v>
      </c>
      <c r="L531" s="4">
        <f>1+'Port Returns'!O530</f>
        <v>1</v>
      </c>
      <c r="M531" s="4">
        <f>1+'Port Returns'!P530</f>
        <v>1.0000608294646318</v>
      </c>
      <c r="O531" s="50"/>
      <c r="P531" s="2">
        <v>1994</v>
      </c>
      <c r="Q531" s="4">
        <f>1+'Port Returns'!R530</f>
        <v>0.98001926229492298</v>
      </c>
      <c r="R531" s="4">
        <f>1+'Port Returns'!S530</f>
        <v>0.98063628207859599</v>
      </c>
      <c r="S531" s="4">
        <f>1+'Port Returns'!T530</f>
        <v>0.98524773612180927</v>
      </c>
      <c r="T531" s="4">
        <f>1+'Port Returns'!U530</f>
        <v>0.9840193664713599</v>
      </c>
      <c r="U531" s="4">
        <f>1+'Port Returns'!V530</f>
        <v>0.98788768409274086</v>
      </c>
      <c r="V531" s="4">
        <f>1+'Port Returns'!W530</f>
        <v>0.9730741609403063</v>
      </c>
      <c r="W531" s="4">
        <f>1+'Port Returns'!X530</f>
        <v>0.98788768409274086</v>
      </c>
      <c r="X531" s="4">
        <f>1+'Port Returns'!Y530</f>
        <v>0.99050571531115905</v>
      </c>
      <c r="Y531" s="4">
        <f>1+'Port Returns'!Z530</f>
        <v>0.99501344354382937</v>
      </c>
      <c r="Z531" s="4">
        <f>1+'Port Returns'!AA530</f>
        <v>1.0015156970318222</v>
      </c>
    </row>
    <row r="532" spans="1:26" x14ac:dyDescent="0.35">
      <c r="A532" s="2">
        <v>1994</v>
      </c>
      <c r="B532" s="1">
        <v>2</v>
      </c>
      <c r="C532" s="4">
        <f>1+'Port Returns'!F531</f>
        <v>0.93033526945995138</v>
      </c>
      <c r="D532" s="4">
        <f>1+'Port Returns'!G531</f>
        <v>0.93667397222336457</v>
      </c>
      <c r="E532" s="4">
        <f>1+'Port Returns'!H531</f>
        <v>0.92803251561068023</v>
      </c>
      <c r="F532" s="4">
        <f>1+'Port Returns'!I531</f>
        <v>0.9290616610541178</v>
      </c>
      <c r="G532" s="4">
        <f>1+'Port Returns'!J531</f>
        <v>0.92487619627458073</v>
      </c>
      <c r="H532" s="4">
        <f>1+'Port Returns'!K531</f>
        <v>0.93602862840097889</v>
      </c>
      <c r="I532" s="4">
        <f>1+'Port Returns'!L531</f>
        <v>0.92487619627458073</v>
      </c>
      <c r="J532" s="4">
        <f>1+'Port Returns'!M531</f>
        <v>0.92260119829199527</v>
      </c>
      <c r="K532" s="4">
        <f>1+'Port Returns'!N531</f>
        <v>0.93377948581622772</v>
      </c>
      <c r="L532" s="4">
        <f>1+'Port Returns'!O531</f>
        <v>1</v>
      </c>
      <c r="M532" s="4">
        <f>1+'Port Returns'!P531</f>
        <v>0.92572928907360741</v>
      </c>
      <c r="O532" s="50"/>
      <c r="P532" s="2">
        <v>1994</v>
      </c>
      <c r="Q532" s="4">
        <f>1+'Port Returns'!R531</f>
        <v>0.93630451965621442</v>
      </c>
      <c r="R532" s="4">
        <f>1+'Port Returns'!S531</f>
        <v>0.94569848448537819</v>
      </c>
      <c r="S532" s="4">
        <f>1+'Port Returns'!T531</f>
        <v>0.93521682905355474</v>
      </c>
      <c r="T532" s="4">
        <f>1+'Port Returns'!U531</f>
        <v>0.93607717986739603</v>
      </c>
      <c r="U532" s="4">
        <f>1+'Port Returns'!V531</f>
        <v>0.93206644538526151</v>
      </c>
      <c r="V532" s="4">
        <f>1+'Port Returns'!W531</f>
        <v>0.94748812518975989</v>
      </c>
      <c r="W532" s="4">
        <f>1+'Port Returns'!X531</f>
        <v>0.93206644538526151</v>
      </c>
      <c r="X532" s="4">
        <f>1+'Port Returns'!Y531</f>
        <v>0.92935071807515035</v>
      </c>
      <c r="Y532" s="4">
        <f>1+'Port Returns'!Z531</f>
        <v>0.93925617729463884</v>
      </c>
      <c r="Z532" s="4">
        <f>1+'Port Returns'!AA531</f>
        <v>0.9323900284906681</v>
      </c>
    </row>
    <row r="533" spans="1:26" x14ac:dyDescent="0.35">
      <c r="A533" s="2">
        <v>1994</v>
      </c>
      <c r="B533" s="1">
        <v>3</v>
      </c>
      <c r="C533" s="4">
        <f>1+'Port Returns'!F532</f>
        <v>0.93501053857678595</v>
      </c>
      <c r="D533" s="4">
        <f>1+'Port Returns'!G532</f>
        <v>0.93812168693403686</v>
      </c>
      <c r="E533" s="4">
        <f>1+'Port Returns'!H532</f>
        <v>0.93734138763500163</v>
      </c>
      <c r="F533" s="4">
        <f>1+'Port Returns'!I532</f>
        <v>0.93678189325052286</v>
      </c>
      <c r="G533" s="4">
        <f>1+'Port Returns'!J532</f>
        <v>0.93804976053403721</v>
      </c>
      <c r="H533" s="4">
        <f>1+'Port Returns'!K532</f>
        <v>0.94733398560665383</v>
      </c>
      <c r="I533" s="4">
        <f>1+'Port Returns'!L532</f>
        <v>0.93804976053403721</v>
      </c>
      <c r="J533" s="4">
        <f>1+'Port Returns'!M532</f>
        <v>0.93847197105521563</v>
      </c>
      <c r="K533" s="4">
        <f>1+'Port Returns'!N532</f>
        <v>0.93232110528816692</v>
      </c>
      <c r="L533" s="4">
        <f>1+'Port Returns'!O532</f>
        <v>1</v>
      </c>
      <c r="M533" s="4">
        <f>1+'Port Returns'!P532</f>
        <v>0.92398180098308202</v>
      </c>
      <c r="O533" s="50"/>
      <c r="P533" s="2">
        <v>1994</v>
      </c>
      <c r="Q533" s="4">
        <f>1+'Port Returns'!R532</f>
        <v>0.94384567049082502</v>
      </c>
      <c r="R533" s="4">
        <f>1+'Port Returns'!S532</f>
        <v>0.94592033470860959</v>
      </c>
      <c r="S533" s="4">
        <f>1+'Port Returns'!T532</f>
        <v>0.94430964674591189</v>
      </c>
      <c r="T533" s="4">
        <f>1+'Port Returns'!U532</f>
        <v>0.94397173253009481</v>
      </c>
      <c r="U533" s="4">
        <f>1+'Port Returns'!V532</f>
        <v>0.94431671186005861</v>
      </c>
      <c r="V533" s="4">
        <f>1+'Port Returns'!W532</f>
        <v>0.95604895427661607</v>
      </c>
      <c r="W533" s="4">
        <f>1+'Port Returns'!X532</f>
        <v>0.94431671186005861</v>
      </c>
      <c r="X533" s="4">
        <f>1+'Port Returns'!Y532</f>
        <v>0.94500645027913077</v>
      </c>
      <c r="Y533" s="4">
        <f>1+'Port Returns'!Z532</f>
        <v>0.93940161105810471</v>
      </c>
      <c r="Z533" s="4">
        <f>1+'Port Returns'!AA532</f>
        <v>0.92960576684765805</v>
      </c>
    </row>
    <row r="534" spans="1:26" x14ac:dyDescent="0.35">
      <c r="A534" s="2">
        <v>1994</v>
      </c>
      <c r="B534" s="1">
        <v>4</v>
      </c>
      <c r="C534" s="4">
        <f>1+'Port Returns'!F533</f>
        <v>0.99832070802859996</v>
      </c>
      <c r="D534" s="4">
        <f>1+'Port Returns'!G533</f>
        <v>1.0197246174760111</v>
      </c>
      <c r="E534" s="4">
        <f>1+'Port Returns'!H533</f>
        <v>1.0154893833803154</v>
      </c>
      <c r="F534" s="4">
        <f>1+'Port Returns'!I533</f>
        <v>1.0142176036966215</v>
      </c>
      <c r="G534" s="4">
        <f>1+'Port Returns'!J533</f>
        <v>1.0081611927951206</v>
      </c>
      <c r="H534" s="4">
        <f>1+'Port Returns'!K533</f>
        <v>1.0142106021440962</v>
      </c>
      <c r="I534" s="4">
        <f>1+'Port Returns'!L533</f>
        <v>1.0081611927951206</v>
      </c>
      <c r="J534" s="4">
        <f>1+'Port Returns'!M533</f>
        <v>1.0054441751681269</v>
      </c>
      <c r="K534" s="4">
        <f>1+'Port Returns'!N533</f>
        <v>1.0193308653618847</v>
      </c>
      <c r="L534" s="4">
        <f>1+'Port Returns'!O533</f>
        <v>1</v>
      </c>
      <c r="M534" s="4">
        <f>1+'Port Returns'!P533</f>
        <v>1.0088590173317025</v>
      </c>
      <c r="O534" s="50"/>
      <c r="P534" s="2">
        <v>1994</v>
      </c>
      <c r="Q534" s="4">
        <f>1+'Port Returns'!R533</f>
        <v>0.9992899926901021</v>
      </c>
      <c r="R534" s="4">
        <f>1+'Port Returns'!S533</f>
        <v>1.0178772788248567</v>
      </c>
      <c r="S534" s="4">
        <f>1+'Port Returns'!T533</f>
        <v>1.016564746921468</v>
      </c>
      <c r="T534" s="4">
        <f>1+'Port Returns'!U533</f>
        <v>1.0152871633673604</v>
      </c>
      <c r="U534" s="4">
        <f>1+'Port Returns'!V533</f>
        <v>1.0096463681593759</v>
      </c>
      <c r="V534" s="4">
        <f>1+'Port Returns'!W533</f>
        <v>1.0090343072481001</v>
      </c>
      <c r="W534" s="4">
        <f>1+'Port Returns'!X533</f>
        <v>1.0096463681593759</v>
      </c>
      <c r="X534" s="4">
        <f>1+'Port Returns'!Y533</f>
        <v>1.0070010725229113</v>
      </c>
      <c r="Y534" s="4">
        <f>1+'Port Returns'!Z533</f>
        <v>1.0216997098858884</v>
      </c>
      <c r="Z534" s="4">
        <f>1+'Port Returns'!AA533</f>
        <v>1.0109350200789493</v>
      </c>
    </row>
    <row r="535" spans="1:26" x14ac:dyDescent="0.35">
      <c r="A535" s="2">
        <v>1994</v>
      </c>
      <c r="B535" s="1">
        <v>5</v>
      </c>
      <c r="C535" s="4">
        <f>1+'Port Returns'!F534</f>
        <v>0.93705598414723357</v>
      </c>
      <c r="D535" s="4">
        <f>1+'Port Returns'!G534</f>
        <v>0.92038078275425095</v>
      </c>
      <c r="E535" s="4">
        <f>1+'Port Returns'!H534</f>
        <v>0.93223216051917845</v>
      </c>
      <c r="F535" s="4">
        <f>1+'Port Returns'!I534</f>
        <v>0.93241983247734739</v>
      </c>
      <c r="G535" s="4">
        <f>1+'Port Returns'!J534</f>
        <v>0.9358570582830521</v>
      </c>
      <c r="H535" s="4">
        <f>1+'Port Returns'!K534</f>
        <v>0.91885394050319236</v>
      </c>
      <c r="I535" s="4">
        <f>1+'Port Returns'!L534</f>
        <v>0.9358570582830521</v>
      </c>
      <c r="J535" s="4">
        <f>1+'Port Returns'!M534</f>
        <v>0.94039530868980203</v>
      </c>
      <c r="K535" s="4">
        <f>1+'Port Returns'!N534</f>
        <v>0.93310277749517256</v>
      </c>
      <c r="L535" s="4">
        <f>1+'Port Returns'!O534</f>
        <v>1</v>
      </c>
      <c r="M535" s="4">
        <f>1+'Port Returns'!P534</f>
        <v>0.93286605726478822</v>
      </c>
      <c r="O535" s="50"/>
      <c r="P535" s="2">
        <v>1994</v>
      </c>
      <c r="Q535" s="4">
        <f>1+'Port Returns'!R534</f>
        <v>0.94388793485944134</v>
      </c>
      <c r="R535" s="4">
        <f>1+'Port Returns'!S534</f>
        <v>0.92986991774199701</v>
      </c>
      <c r="S535" s="4">
        <f>1+'Port Returns'!T534</f>
        <v>0.94010490648922374</v>
      </c>
      <c r="T535" s="4">
        <f>1+'Port Returns'!U534</f>
        <v>0.94012867035689263</v>
      </c>
      <c r="U535" s="4">
        <f>1+'Port Returns'!V534</f>
        <v>0.94406396191522046</v>
      </c>
      <c r="V535" s="4">
        <f>1+'Port Returns'!W534</f>
        <v>0.93042450960140244</v>
      </c>
      <c r="W535" s="4">
        <f>1+'Port Returns'!X534</f>
        <v>0.94406396191522046</v>
      </c>
      <c r="X535" s="4">
        <f>1+'Port Returns'!Y534</f>
        <v>0.94808430439385993</v>
      </c>
      <c r="Y535" s="4">
        <f>1+'Port Returns'!Z534</f>
        <v>0.93942440877802513</v>
      </c>
      <c r="Z535" s="4">
        <f>1+'Port Returns'!AA534</f>
        <v>0.94078678766979851</v>
      </c>
    </row>
    <row r="536" spans="1:26" x14ac:dyDescent="0.35">
      <c r="A536" s="2">
        <v>1994</v>
      </c>
      <c r="B536" s="1">
        <v>6</v>
      </c>
      <c r="C536" s="4">
        <f>1+'Port Returns'!F535</f>
        <v>0.94912824774540527</v>
      </c>
      <c r="D536" s="4">
        <f>1+'Port Returns'!G535</f>
        <v>0.94673917277898656</v>
      </c>
      <c r="E536" s="4">
        <f>1+'Port Returns'!H535</f>
        <v>0.94965438935975577</v>
      </c>
      <c r="F536" s="4">
        <f>1+'Port Returns'!I535</f>
        <v>0.94833504092881493</v>
      </c>
      <c r="G536" s="4">
        <f>1+'Port Returns'!J535</f>
        <v>0.95115967723349193</v>
      </c>
      <c r="H536" s="4">
        <f>1+'Port Returns'!K535</f>
        <v>0.95483502203323745</v>
      </c>
      <c r="I536" s="4">
        <f>1+'Port Returns'!L535</f>
        <v>0.95115967723349193</v>
      </c>
      <c r="J536" s="4">
        <f>1+'Port Returns'!M535</f>
        <v>0.95072042673541435</v>
      </c>
      <c r="K536" s="4">
        <f>1+'Port Returns'!N535</f>
        <v>0.93726870657515682</v>
      </c>
      <c r="L536" s="4">
        <f>1+'Port Returns'!O535</f>
        <v>1</v>
      </c>
      <c r="M536" s="4">
        <f>1+'Port Returns'!P535</f>
        <v>0.94899226104885637</v>
      </c>
      <c r="O536" s="50"/>
      <c r="P536" s="2">
        <v>1994</v>
      </c>
      <c r="Q536" s="4">
        <f>1+'Port Returns'!R535</f>
        <v>0.95876027389555296</v>
      </c>
      <c r="R536" s="4">
        <f>1+'Port Returns'!S535</f>
        <v>0.95520806836094574</v>
      </c>
      <c r="S536" s="4">
        <f>1+'Port Returns'!T535</f>
        <v>0.95719916794341742</v>
      </c>
      <c r="T536" s="4">
        <f>1+'Port Returns'!U535</f>
        <v>0.95617450736844789</v>
      </c>
      <c r="U536" s="4">
        <f>1+'Port Returns'!V535</f>
        <v>0.95792626150563587</v>
      </c>
      <c r="V536" s="4">
        <f>1+'Port Returns'!W535</f>
        <v>0.96418861442850146</v>
      </c>
      <c r="W536" s="4">
        <f>1+'Port Returns'!X535</f>
        <v>0.95792626150563587</v>
      </c>
      <c r="X536" s="4">
        <f>1+'Port Returns'!Y535</f>
        <v>0.95780123663098204</v>
      </c>
      <c r="Y536" s="4">
        <f>1+'Port Returns'!Z535</f>
        <v>0.94494708037259134</v>
      </c>
      <c r="Z536" s="4">
        <f>1+'Port Returns'!AA535</f>
        <v>0.95508526146395845</v>
      </c>
    </row>
    <row r="537" spans="1:26" x14ac:dyDescent="0.35">
      <c r="A537" s="2">
        <v>1994</v>
      </c>
      <c r="B537" s="1">
        <v>7</v>
      </c>
      <c r="C537" s="4">
        <f>1+'Port Returns'!F536</f>
        <v>1.048746831137914</v>
      </c>
      <c r="D537" s="4">
        <f>1+'Port Returns'!G536</f>
        <v>1.0534177030726164</v>
      </c>
      <c r="E537" s="4">
        <f>1+'Port Returns'!H536</f>
        <v>1.0539112669419066</v>
      </c>
      <c r="F537" s="4">
        <f>1+'Port Returns'!I536</f>
        <v>1.0535594827868817</v>
      </c>
      <c r="G537" s="4">
        <f>1+'Port Returns'!J536</f>
        <v>1.0460764784951062</v>
      </c>
      <c r="H537" s="4">
        <f>1+'Port Returns'!K536</f>
        <v>1.0489065327653395</v>
      </c>
      <c r="I537" s="4">
        <f>1+'Port Returns'!L536</f>
        <v>1.0460764784951062</v>
      </c>
      <c r="J537" s="4">
        <f>1+'Port Returns'!M536</f>
        <v>1.0456175136410326</v>
      </c>
      <c r="K537" s="4">
        <f>1+'Port Returns'!N536</f>
        <v>1.0533020558727111</v>
      </c>
      <c r="L537" s="4">
        <f>1+'Port Returns'!O536</f>
        <v>1</v>
      </c>
      <c r="M537" s="4">
        <f>1+'Port Returns'!P536</f>
        <v>1.0453398379367178</v>
      </c>
      <c r="O537" s="50"/>
      <c r="P537" s="2">
        <v>1994</v>
      </c>
      <c r="Q537" s="4">
        <f>1+'Port Returns'!R536</f>
        <v>1.0497843135101708</v>
      </c>
      <c r="R537" s="4">
        <f>1+'Port Returns'!S536</f>
        <v>1.0555016939141981</v>
      </c>
      <c r="S537" s="4">
        <f>1+'Port Returns'!T536</f>
        <v>1.0549825724496376</v>
      </c>
      <c r="T537" s="4">
        <f>1+'Port Returns'!U536</f>
        <v>1.0546063202098199</v>
      </c>
      <c r="U537" s="4">
        <f>1+'Port Returns'!V536</f>
        <v>1.0486686355220753</v>
      </c>
      <c r="V537" s="4">
        <f>1+'Port Returns'!W536</f>
        <v>1.0515105577613628</v>
      </c>
      <c r="W537" s="4">
        <f>1+'Port Returns'!X536</f>
        <v>1.0486686355220753</v>
      </c>
      <c r="X537" s="4">
        <f>1+'Port Returns'!Y536</f>
        <v>1.0482370220936805</v>
      </c>
      <c r="Y537" s="4">
        <f>1+'Port Returns'!Z536</f>
        <v>1.0556687424682036</v>
      </c>
      <c r="Z537" s="4">
        <f>1+'Port Returns'!AA536</f>
        <v>1.0477643829412673</v>
      </c>
    </row>
    <row r="538" spans="1:26" x14ac:dyDescent="0.35">
      <c r="A538" s="2">
        <v>1994</v>
      </c>
      <c r="B538" s="1">
        <v>8</v>
      </c>
      <c r="C538" s="4">
        <f>1+'Port Returns'!F537</f>
        <v>1.0112562370271743</v>
      </c>
      <c r="D538" s="4">
        <f>1+'Port Returns'!G537</f>
        <v>1.0127468274368352</v>
      </c>
      <c r="E538" s="4">
        <f>1+'Port Returns'!H537</f>
        <v>1.0154212377530472</v>
      </c>
      <c r="F538" s="4">
        <f>1+'Port Returns'!I537</f>
        <v>1.0148706026137408</v>
      </c>
      <c r="G538" s="4">
        <f>1+'Port Returns'!J537</f>
        <v>1.0122635279107708</v>
      </c>
      <c r="H538" s="4">
        <f>1+'Port Returns'!K537</f>
        <v>1.0080711519224488</v>
      </c>
      <c r="I538" s="4">
        <f>1+'Port Returns'!L537</f>
        <v>1.0122635279107708</v>
      </c>
      <c r="J538" s="4">
        <f>1+'Port Returns'!M537</f>
        <v>1.0138608582356985</v>
      </c>
      <c r="K538" s="4">
        <f>1+'Port Returns'!N537</f>
        <v>1.0128072880306125</v>
      </c>
      <c r="L538" s="4">
        <f>1+'Port Returns'!O537</f>
        <v>1</v>
      </c>
      <c r="M538" s="4">
        <f>1+'Port Returns'!P537</f>
        <v>1.0315477230391408</v>
      </c>
      <c r="O538" s="50"/>
      <c r="P538" s="2">
        <v>1994</v>
      </c>
      <c r="Q538" s="4">
        <f>1+'Port Returns'!R537</f>
        <v>1.0185781411845531</v>
      </c>
      <c r="R538" s="4">
        <f>1+'Port Returns'!S537</f>
        <v>1.0208511325140199</v>
      </c>
      <c r="S538" s="4">
        <f>1+'Port Returns'!T537</f>
        <v>1.0235369160538881</v>
      </c>
      <c r="T538" s="4">
        <f>1+'Port Returns'!U537</f>
        <v>1.0227441210705421</v>
      </c>
      <c r="U538" s="4">
        <f>1+'Port Returns'!V537</f>
        <v>1.020172124847833</v>
      </c>
      <c r="V538" s="4">
        <f>1+'Port Returns'!W537</f>
        <v>1.0162524954851535</v>
      </c>
      <c r="W538" s="4">
        <f>1+'Port Returns'!X537</f>
        <v>1.020172124847833</v>
      </c>
      <c r="X538" s="4">
        <f>1+'Port Returns'!Y537</f>
        <v>1.0220387715369927</v>
      </c>
      <c r="Y538" s="4">
        <f>1+'Port Returns'!Z537</f>
        <v>1.0197573007803731</v>
      </c>
      <c r="Z538" s="4">
        <f>1+'Port Returns'!AA537</f>
        <v>1.0397352866415495</v>
      </c>
    </row>
    <row r="539" spans="1:26" x14ac:dyDescent="0.35">
      <c r="A539" s="2">
        <v>1994</v>
      </c>
      <c r="B539" s="1">
        <v>9</v>
      </c>
      <c r="C539" s="4">
        <f>1+'Port Returns'!F538</f>
        <v>0.95104061902943282</v>
      </c>
      <c r="D539" s="4">
        <f>1+'Port Returns'!G538</f>
        <v>0.95744128367287207</v>
      </c>
      <c r="E539" s="4">
        <f>1+'Port Returns'!H538</f>
        <v>0.96674467918173224</v>
      </c>
      <c r="F539" s="4">
        <f>1+'Port Returns'!I538</f>
        <v>0.96538795021733637</v>
      </c>
      <c r="G539" s="4">
        <f>1+'Port Returns'!J538</f>
        <v>0.95123031461440621</v>
      </c>
      <c r="H539" s="4">
        <f>1+'Port Returns'!K538</f>
        <v>0.95389800524934654</v>
      </c>
      <c r="I539" s="4">
        <f>1+'Port Returns'!L538</f>
        <v>0.95123031461440621</v>
      </c>
      <c r="J539" s="4">
        <f>1+'Port Returns'!M538</f>
        <v>0.95226021567438468</v>
      </c>
      <c r="K539" s="4">
        <f>1+'Port Returns'!N538</f>
        <v>0.95213310050493938</v>
      </c>
      <c r="L539" s="4">
        <f>1+'Port Returns'!O538</f>
        <v>1</v>
      </c>
      <c r="M539" s="4">
        <f>1+'Port Returns'!P538</f>
        <v>0.94915009235686443</v>
      </c>
      <c r="O539" s="50"/>
      <c r="P539" s="2">
        <v>1994</v>
      </c>
      <c r="Q539" s="4">
        <f>1+'Port Returns'!R538</f>
        <v>0.96060506979082194</v>
      </c>
      <c r="R539" s="4">
        <f>1+'Port Returns'!S538</f>
        <v>0.96454509792798093</v>
      </c>
      <c r="S539" s="4">
        <f>1+'Port Returns'!T538</f>
        <v>0.97483454235373734</v>
      </c>
      <c r="T539" s="4">
        <f>1+'Port Returns'!U538</f>
        <v>0.97374962283293531</v>
      </c>
      <c r="U539" s="4">
        <f>1+'Port Returns'!V538</f>
        <v>0.95831901124049623</v>
      </c>
      <c r="V539" s="4">
        <f>1+'Port Returns'!W538</f>
        <v>0.96094192139486512</v>
      </c>
      <c r="W539" s="4">
        <f>1+'Port Returns'!X538</f>
        <v>0.95831901124049623</v>
      </c>
      <c r="X539" s="4">
        <f>1+'Port Returns'!Y538</f>
        <v>0.95897459791103834</v>
      </c>
      <c r="Y539" s="4">
        <f>1+'Port Returns'!Z538</f>
        <v>0.95963946240699105</v>
      </c>
      <c r="Z539" s="4">
        <f>1+'Port Returns'!AA538</f>
        <v>0.95505657269168753</v>
      </c>
    </row>
    <row r="540" spans="1:26" x14ac:dyDescent="0.35">
      <c r="A540" s="2">
        <v>1994</v>
      </c>
      <c r="B540" s="1">
        <v>10</v>
      </c>
      <c r="C540" s="4">
        <f>1+'Port Returns'!F539</f>
        <v>1.0044844410936233</v>
      </c>
      <c r="D540" s="4">
        <f>1+'Port Returns'!G539</f>
        <v>1.0011354402573522</v>
      </c>
      <c r="E540" s="4">
        <f>1+'Port Returns'!H539</f>
        <v>1.0076500272478617</v>
      </c>
      <c r="F540" s="4">
        <f>1+'Port Returns'!I539</f>
        <v>1.0080233584622602</v>
      </c>
      <c r="G540" s="4">
        <f>1+'Port Returns'!J539</f>
        <v>0.99280243163745674</v>
      </c>
      <c r="H540" s="4">
        <f>1+'Port Returns'!K539</f>
        <v>0.99623950509075232</v>
      </c>
      <c r="I540" s="4">
        <f>1+'Port Returns'!L539</f>
        <v>0.99280243163745674</v>
      </c>
      <c r="J540" s="4">
        <f>1+'Port Returns'!M539</f>
        <v>0.99562159440907361</v>
      </c>
      <c r="K540" s="4">
        <f>1+'Port Returns'!N539</f>
        <v>1.0008356516518755</v>
      </c>
      <c r="L540" s="4">
        <f>1+'Port Returns'!O539</f>
        <v>1</v>
      </c>
      <c r="M540" s="4">
        <f>1+'Port Returns'!P539</f>
        <v>0.98792170562103609</v>
      </c>
      <c r="O540" s="50"/>
      <c r="P540" s="2">
        <v>1994</v>
      </c>
      <c r="Q540" s="4">
        <f>1+'Port Returns'!R539</f>
        <v>1.0055352884143673</v>
      </c>
      <c r="R540" s="4">
        <f>1+'Port Returns'!S539</f>
        <v>1.0032043781119662</v>
      </c>
      <c r="S540" s="4">
        <f>1+'Port Returns'!T539</f>
        <v>1.0087042010157927</v>
      </c>
      <c r="T540" s="4">
        <f>1+'Port Returns'!U539</f>
        <v>1.0090549520601837</v>
      </c>
      <c r="U540" s="4">
        <f>1+'Port Returns'!V539</f>
        <v>0.99539930988180658</v>
      </c>
      <c r="V540" s="4">
        <f>1+'Port Returns'!W539</f>
        <v>0.99883073355706287</v>
      </c>
      <c r="W540" s="4">
        <f>1+'Port Returns'!X539</f>
        <v>0.99539930988180658</v>
      </c>
      <c r="X540" s="4">
        <f>1+'Port Returns'!Y539</f>
        <v>0.99825053880341652</v>
      </c>
      <c r="Y540" s="4">
        <f>1+'Port Returns'!Z539</f>
        <v>1.0031991561157547</v>
      </c>
      <c r="Z540" s="4">
        <f>1+'Port Returns'!AA539</f>
        <v>0.99035490423083161</v>
      </c>
    </row>
    <row r="541" spans="1:26" x14ac:dyDescent="0.35">
      <c r="A541" s="2">
        <v>1994</v>
      </c>
      <c r="B541" s="1">
        <v>11</v>
      </c>
      <c r="C541" s="4">
        <f>1+'Port Returns'!F540</f>
        <v>1.0085285188364739</v>
      </c>
      <c r="D541" s="4">
        <f>1+'Port Returns'!G540</f>
        <v>0.98723942429929867</v>
      </c>
      <c r="E541" s="4">
        <f>1+'Port Returns'!H540</f>
        <v>0.98595311925238693</v>
      </c>
      <c r="F541" s="4">
        <f>1+'Port Returns'!I540</f>
        <v>0.98597978011369047</v>
      </c>
      <c r="G541" s="4">
        <f>1+'Port Returns'!J540</f>
        <v>1.0010485745571354</v>
      </c>
      <c r="H541" s="4">
        <f>1+'Port Returns'!K540</f>
        <v>0.99937439240378334</v>
      </c>
      <c r="I541" s="4">
        <f>1+'Port Returns'!L540</f>
        <v>1.0010485745571354</v>
      </c>
      <c r="J541" s="4">
        <f>1+'Port Returns'!M540</f>
        <v>0.99192956984451686</v>
      </c>
      <c r="K541" s="4">
        <f>1+'Port Returns'!N540</f>
        <v>0.98531255179224775</v>
      </c>
      <c r="L541" s="4">
        <f>1+'Port Returns'!O540</f>
        <v>1</v>
      </c>
      <c r="M541" s="4">
        <f>1+'Port Returns'!P540</f>
        <v>0.98574727933434081</v>
      </c>
      <c r="O541" s="50"/>
      <c r="P541" s="2">
        <v>1994</v>
      </c>
      <c r="Q541" s="4">
        <f>1+'Port Returns'!R540</f>
        <v>1.0162785943868669</v>
      </c>
      <c r="R541" s="4">
        <f>1+'Port Returns'!S540</f>
        <v>0.99585314526932556</v>
      </c>
      <c r="S541" s="4">
        <f>1+'Port Returns'!T540</f>
        <v>0.99433652430478314</v>
      </c>
      <c r="T541" s="4">
        <f>1+'Port Returns'!U540</f>
        <v>0.99413015090900003</v>
      </c>
      <c r="U541" s="4">
        <f>1+'Port Returns'!V540</f>
        <v>1.0096571644908783</v>
      </c>
      <c r="V541" s="4">
        <f>1+'Port Returns'!W540</f>
        <v>1.0082283382733765</v>
      </c>
      <c r="W541" s="4">
        <f>1+'Port Returns'!X540</f>
        <v>1.0096571644908783</v>
      </c>
      <c r="X541" s="4">
        <f>1+'Port Returns'!Y540</f>
        <v>1.0007807372314059</v>
      </c>
      <c r="Y541" s="4">
        <f>1+'Port Returns'!Z540</f>
        <v>0.99280158741118019</v>
      </c>
      <c r="Z541" s="4">
        <f>1+'Port Returns'!AA540</f>
        <v>0.9946709279784508</v>
      </c>
    </row>
    <row r="542" spans="1:26" x14ac:dyDescent="0.35">
      <c r="A542" s="2">
        <v>1994</v>
      </c>
      <c r="B542" s="1">
        <v>12</v>
      </c>
      <c r="C542" s="4">
        <f>1+'Port Returns'!F541</f>
        <v>1.0120871953337078</v>
      </c>
      <c r="D542" s="4">
        <f>1+'Port Returns'!G541</f>
        <v>1.0135917775342052</v>
      </c>
      <c r="E542" s="4">
        <f>1+'Port Returns'!H541</f>
        <v>1.0134923116496932</v>
      </c>
      <c r="F542" s="4">
        <f>1+'Port Returns'!I541</f>
        <v>1.0138566146803976</v>
      </c>
      <c r="G542" s="4">
        <f>1+'Port Returns'!J541</f>
        <v>1.014712990677227</v>
      </c>
      <c r="H542" s="4">
        <f>1+'Port Returns'!K541</f>
        <v>1.0152086071899493</v>
      </c>
      <c r="I542" s="4">
        <f>1+'Port Returns'!L541</f>
        <v>1.014712990677227</v>
      </c>
      <c r="J542" s="4">
        <f>1+'Port Returns'!M541</f>
        <v>1.0175876269071615</v>
      </c>
      <c r="K542" s="4">
        <f>1+'Port Returns'!N541</f>
        <v>1.0139833384549506</v>
      </c>
      <c r="L542" s="4">
        <f>1+'Port Returns'!O541</f>
        <v>1</v>
      </c>
      <c r="M542" s="4">
        <f>1+'Port Returns'!P541</f>
        <v>1.0080923250115936</v>
      </c>
      <c r="O542" s="50"/>
      <c r="P542" s="2">
        <v>1994</v>
      </c>
      <c r="Q542" s="4">
        <f>1+'Port Returns'!R541</f>
        <v>1.0219186775362608</v>
      </c>
      <c r="R542" s="4">
        <f>1+'Port Returns'!S541</f>
        <v>1.0210681966473454</v>
      </c>
      <c r="S542" s="4">
        <f>1+'Port Returns'!T541</f>
        <v>1.0218120364883423</v>
      </c>
      <c r="T542" s="4">
        <f>1+'Port Returns'!U541</f>
        <v>1.0224707572868501</v>
      </c>
      <c r="U542" s="4">
        <f>1+'Port Returns'!V541</f>
        <v>1.0221628627059878</v>
      </c>
      <c r="V542" s="4">
        <f>1+'Port Returns'!W541</f>
        <v>1.02256992787367</v>
      </c>
      <c r="W542" s="4">
        <f>1+'Port Returns'!X541</f>
        <v>1.0221628627059878</v>
      </c>
      <c r="X542" s="4">
        <f>1+'Port Returns'!Y541</f>
        <v>1.0246770931426612</v>
      </c>
      <c r="Y542" s="4">
        <f>1+'Port Returns'!Z541</f>
        <v>1.0219793972329665</v>
      </c>
      <c r="Z542" s="4">
        <f>1+'Port Returns'!AA541</f>
        <v>1.0145197683975711</v>
      </c>
    </row>
    <row r="543" spans="1:26" x14ac:dyDescent="0.35">
      <c r="A543" s="2">
        <v>1995</v>
      </c>
      <c r="B543" s="1">
        <v>1</v>
      </c>
      <c r="C543" s="4">
        <f>1+'Port Returns'!F542</f>
        <v>1.0725329375047634</v>
      </c>
      <c r="D543" s="4">
        <f>1+'Port Returns'!G542</f>
        <v>1.0646925379509804</v>
      </c>
      <c r="E543" s="4">
        <f>1+'Port Returns'!H542</f>
        <v>1.0686983410128112</v>
      </c>
      <c r="F543" s="4">
        <f>1+'Port Returns'!I542</f>
        <v>1.0678627880736613</v>
      </c>
      <c r="G543" s="4">
        <f>1+'Port Returns'!J542</f>
        <v>1.0697461279809422</v>
      </c>
      <c r="H543" s="4">
        <f>1+'Port Returns'!K542</f>
        <v>1.0708387613582955</v>
      </c>
      <c r="I543" s="4">
        <f>1+'Port Returns'!L542</f>
        <v>1.0697461279809422</v>
      </c>
      <c r="J543" s="4">
        <f>1+'Port Returns'!M542</f>
        <v>1.0672701722352891</v>
      </c>
      <c r="K543" s="4">
        <f>1+'Port Returns'!N542</f>
        <v>1.0575804280521128</v>
      </c>
      <c r="L543" s="4">
        <f>1+'Port Returns'!O542</f>
        <v>1</v>
      </c>
      <c r="M543" s="4">
        <f>1+'Port Returns'!P542</f>
        <v>1.0613948850144428</v>
      </c>
      <c r="O543" s="50"/>
      <c r="P543" s="2">
        <v>1995</v>
      </c>
      <c r="Q543" s="4">
        <f>1+'Port Returns'!R542</f>
        <v>1.0741455446076094</v>
      </c>
      <c r="R543" s="4">
        <f>1+'Port Returns'!S542</f>
        <v>1.0676015550201403</v>
      </c>
      <c r="S543" s="4">
        <f>1+'Port Returns'!T542</f>
        <v>1.0698331652385571</v>
      </c>
      <c r="T543" s="4">
        <f>1+'Port Returns'!U542</f>
        <v>1.0689699134357034</v>
      </c>
      <c r="U543" s="4">
        <f>1+'Port Returns'!V542</f>
        <v>1.0733217018942249</v>
      </c>
      <c r="V543" s="4">
        <f>1+'Port Returns'!W542</f>
        <v>1.0741556897725482</v>
      </c>
      <c r="W543" s="4">
        <f>1+'Port Returns'!X542</f>
        <v>1.0733217018942249</v>
      </c>
      <c r="X543" s="4">
        <f>1+'Port Returns'!Y542</f>
        <v>1.0709173644662793</v>
      </c>
      <c r="Y543" s="4">
        <f>1+'Port Returns'!Z542</f>
        <v>1.0614486238245071</v>
      </c>
      <c r="Z543" s="4">
        <f>1+'Port Returns'!AA542</f>
        <v>1.0653107589392308</v>
      </c>
    </row>
    <row r="544" spans="1:26" x14ac:dyDescent="0.35">
      <c r="A544" s="2">
        <v>1995</v>
      </c>
      <c r="B544" s="1">
        <v>2</v>
      </c>
      <c r="C544" s="4">
        <f>1+'Port Returns'!F543</f>
        <v>1.0012143875709585</v>
      </c>
      <c r="D544" s="4">
        <f>1+'Port Returns'!G543</f>
        <v>1.0036244647464458</v>
      </c>
      <c r="E544" s="4">
        <f>1+'Port Returns'!H543</f>
        <v>1.0024401092243551</v>
      </c>
      <c r="F544" s="4">
        <f>1+'Port Returns'!I543</f>
        <v>1.0030858080124863</v>
      </c>
      <c r="G544" s="4">
        <f>1+'Port Returns'!J543</f>
        <v>1.0019910721663825</v>
      </c>
      <c r="H544" s="4">
        <f>1+'Port Returns'!K543</f>
        <v>1.0013618446603481</v>
      </c>
      <c r="I544" s="4">
        <f>1+'Port Returns'!L543</f>
        <v>1.0019910721663825</v>
      </c>
      <c r="J544" s="4">
        <f>1+'Port Returns'!M543</f>
        <v>1.0032621342034693</v>
      </c>
      <c r="K544" s="4">
        <f>1+'Port Returns'!N543</f>
        <v>1.0053308557927256</v>
      </c>
      <c r="L544" s="4">
        <f>1+'Port Returns'!O543</f>
        <v>1</v>
      </c>
      <c r="M544" s="4">
        <f>1+'Port Returns'!P543</f>
        <v>1.0070627755288979</v>
      </c>
      <c r="O544" s="50"/>
      <c r="P544" s="2">
        <v>1995</v>
      </c>
      <c r="Q544" s="4">
        <f>1+'Port Returns'!R543</f>
        <v>1.0076582777101546</v>
      </c>
      <c r="R544" s="4">
        <f>1+'Port Returns'!S543</f>
        <v>1.0107961633408227</v>
      </c>
      <c r="S544" s="4">
        <f>1+'Port Returns'!T543</f>
        <v>1.0101130652966854</v>
      </c>
      <c r="T544" s="4">
        <f>1+'Port Returns'!U543</f>
        <v>1.0105444079095147</v>
      </c>
      <c r="U544" s="4">
        <f>1+'Port Returns'!V543</f>
        <v>1.0088662387864247</v>
      </c>
      <c r="V544" s="4">
        <f>1+'Port Returns'!W543</f>
        <v>1.008744532116197</v>
      </c>
      <c r="W544" s="4">
        <f>1+'Port Returns'!X543</f>
        <v>1.0088662387864247</v>
      </c>
      <c r="X544" s="4">
        <f>1+'Port Returns'!Y543</f>
        <v>1.0104059706198443</v>
      </c>
      <c r="Y544" s="4">
        <f>1+'Port Returns'!Z543</f>
        <v>1.0107989716257431</v>
      </c>
      <c r="Z544" s="4">
        <f>1+'Port Returns'!AA543</f>
        <v>1.0138573204412673</v>
      </c>
    </row>
    <row r="545" spans="1:26" x14ac:dyDescent="0.35">
      <c r="A545" s="2">
        <v>1995</v>
      </c>
      <c r="B545" s="1">
        <v>3</v>
      </c>
      <c r="C545" s="4">
        <f>1+'Port Returns'!F544</f>
        <v>0.96290628182002169</v>
      </c>
      <c r="D545" s="4">
        <f>1+'Port Returns'!G544</f>
        <v>0.96598167328520024</v>
      </c>
      <c r="E545" s="4">
        <f>1+'Port Returns'!H544</f>
        <v>0.97048342567639545</v>
      </c>
      <c r="F545" s="4">
        <f>1+'Port Returns'!I544</f>
        <v>0.97115428462224018</v>
      </c>
      <c r="G545" s="4">
        <f>1+'Port Returns'!J544</f>
        <v>0.95902464413552313</v>
      </c>
      <c r="H545" s="4">
        <f>1+'Port Returns'!K544</f>
        <v>0.96014660443302768</v>
      </c>
      <c r="I545" s="4">
        <f>1+'Port Returns'!L544</f>
        <v>0.95902464413552313</v>
      </c>
      <c r="J545" s="4">
        <f>1+'Port Returns'!M544</f>
        <v>0.96253960276822192</v>
      </c>
      <c r="K545" s="4">
        <f>1+'Port Returns'!N544</f>
        <v>0.96310533784284358</v>
      </c>
      <c r="L545" s="4">
        <f>1+'Port Returns'!O544</f>
        <v>1</v>
      </c>
      <c r="M545" s="4">
        <f>1+'Port Returns'!P544</f>
        <v>0.95827494986090578</v>
      </c>
      <c r="O545" s="50"/>
      <c r="P545" s="2">
        <v>1995</v>
      </c>
      <c r="Q545" s="4">
        <f>1+'Port Returns'!R544</f>
        <v>0.9719440908455218</v>
      </c>
      <c r="R545" s="4">
        <f>1+'Port Returns'!S544</f>
        <v>0.97283299292152969</v>
      </c>
      <c r="S545" s="4">
        <f>1+'Port Returns'!T544</f>
        <v>0.97814913990606078</v>
      </c>
      <c r="T545" s="4">
        <f>1+'Port Returns'!U544</f>
        <v>0.97909861472325399</v>
      </c>
      <c r="U545" s="4">
        <f>1+'Port Returns'!V544</f>
        <v>0.96579594740714936</v>
      </c>
      <c r="V545" s="4">
        <f>1+'Port Returns'!W544</f>
        <v>0.9668534544573143</v>
      </c>
      <c r="W545" s="4">
        <f>1+'Port Returns'!X544</f>
        <v>0.96579594740714936</v>
      </c>
      <c r="X545" s="4">
        <f>1+'Port Returns'!Y544</f>
        <v>0.96898726444954797</v>
      </c>
      <c r="Y545" s="4">
        <f>1+'Port Returns'!Z544</f>
        <v>0.97045381145672804</v>
      </c>
      <c r="Z545" s="4">
        <f>1+'Port Returns'!AA544</f>
        <v>0.96407134836309838</v>
      </c>
    </row>
    <row r="546" spans="1:26" x14ac:dyDescent="0.35">
      <c r="A546" s="2">
        <v>1995</v>
      </c>
      <c r="B546" s="1">
        <v>4</v>
      </c>
      <c r="C546" s="4">
        <f>1+'Port Returns'!F545</f>
        <v>1.0445330050345967</v>
      </c>
      <c r="D546" s="4">
        <f>1+'Port Returns'!G545</f>
        <v>1.0353610650723237</v>
      </c>
      <c r="E546" s="4">
        <f>1+'Port Returns'!H545</f>
        <v>1.0386527061434268</v>
      </c>
      <c r="F546" s="4">
        <f>1+'Port Returns'!I545</f>
        <v>1.0391745866808075</v>
      </c>
      <c r="G546" s="4">
        <f>1+'Port Returns'!J545</f>
        <v>1.0408661140540212</v>
      </c>
      <c r="H546" s="4">
        <f>1+'Port Returns'!K545</f>
        <v>1.0355800109606978</v>
      </c>
      <c r="I546" s="4">
        <f>1+'Port Returns'!L545</f>
        <v>1.0408661140540212</v>
      </c>
      <c r="J546" s="4">
        <f>1+'Port Returns'!M545</f>
        <v>1.0379435942531583</v>
      </c>
      <c r="K546" s="4">
        <f>1+'Port Returns'!N545</f>
        <v>1.0377368938121974</v>
      </c>
      <c r="L546" s="4">
        <f>1+'Port Returns'!O545</f>
        <v>1</v>
      </c>
      <c r="M546" s="4">
        <f>1+'Port Returns'!P545</f>
        <v>1.0459241704511339</v>
      </c>
      <c r="O546" s="50"/>
      <c r="P546" s="2">
        <v>1995</v>
      </c>
      <c r="Q546" s="4">
        <f>1+'Port Returns'!R545</f>
        <v>1.0460279580372616</v>
      </c>
      <c r="R546" s="4">
        <f>1+'Port Returns'!S545</f>
        <v>1.0380003030966045</v>
      </c>
      <c r="S546" s="4">
        <f>1+'Port Returns'!T545</f>
        <v>1.0396272819301136</v>
      </c>
      <c r="T546" s="4">
        <f>1+'Port Returns'!U545</f>
        <v>1.0401348225064733</v>
      </c>
      <c r="U546" s="4">
        <f>1+'Port Returns'!V545</f>
        <v>1.0441763070868926</v>
      </c>
      <c r="V546" s="4">
        <f>1+'Port Returns'!W545</f>
        <v>1.0386723510311895</v>
      </c>
      <c r="W546" s="4">
        <f>1+'Port Returns'!X545</f>
        <v>1.0441763070868926</v>
      </c>
      <c r="X546" s="4">
        <f>1+'Port Returns'!Y545</f>
        <v>1.0413073274115803</v>
      </c>
      <c r="Y546" s="4">
        <f>1+'Port Returns'!Z545</f>
        <v>1.0413458265139115</v>
      </c>
      <c r="Z546" s="4">
        <f>1+'Port Returns'!AA545</f>
        <v>1.0494085889869911</v>
      </c>
    </row>
    <row r="547" spans="1:26" x14ac:dyDescent="0.35">
      <c r="A547" s="2">
        <v>1995</v>
      </c>
      <c r="B547" s="1">
        <v>5</v>
      </c>
      <c r="C547" s="4">
        <f>1+'Port Returns'!F546</f>
        <v>1.0631045363370633</v>
      </c>
      <c r="D547" s="4">
        <f>1+'Port Returns'!G546</f>
        <v>1.0633371650386643</v>
      </c>
      <c r="E547" s="4">
        <f>1+'Port Returns'!H546</f>
        <v>1.0605639437706567</v>
      </c>
      <c r="F547" s="4">
        <f>1+'Port Returns'!I546</f>
        <v>1.0610298010060661</v>
      </c>
      <c r="G547" s="4">
        <f>1+'Port Returns'!J546</f>
        <v>1.0644694310639189</v>
      </c>
      <c r="H547" s="4">
        <f>1+'Port Returns'!K546</f>
        <v>1.0650110723850728</v>
      </c>
      <c r="I547" s="4">
        <f>1+'Port Returns'!L546</f>
        <v>1.0644694310639189</v>
      </c>
      <c r="J547" s="4">
        <f>1+'Port Returns'!M546</f>
        <v>1.0659626970935965</v>
      </c>
      <c r="K547" s="4">
        <f>1+'Port Returns'!N546</f>
        <v>1.0600823896600557</v>
      </c>
      <c r="L547" s="4">
        <f>1+'Port Returns'!O546</f>
        <v>1</v>
      </c>
      <c r="M547" s="4">
        <f>1+'Port Returns'!P546</f>
        <v>1.0666475434493581</v>
      </c>
      <c r="O547" s="50"/>
      <c r="P547" s="2">
        <v>1995</v>
      </c>
      <c r="Q547" s="4">
        <f>1+'Port Returns'!R546</f>
        <v>1.0696489303476375</v>
      </c>
      <c r="R547" s="4">
        <f>1+'Port Returns'!S546</f>
        <v>1.0706591933432961</v>
      </c>
      <c r="S547" s="4">
        <f>1+'Port Returns'!T546</f>
        <v>1.0684183298394032</v>
      </c>
      <c r="T547" s="4">
        <f>1+'Port Returns'!U546</f>
        <v>1.068658107207886</v>
      </c>
      <c r="U547" s="4">
        <f>1+'Port Returns'!V546</f>
        <v>1.071430938739752</v>
      </c>
      <c r="V547" s="4">
        <f>1+'Port Returns'!W546</f>
        <v>1.0724980644755082</v>
      </c>
      <c r="W547" s="4">
        <f>1+'Port Returns'!X546</f>
        <v>1.071430938739752</v>
      </c>
      <c r="X547" s="4">
        <f>1+'Port Returns'!Y546</f>
        <v>1.0731693767228818</v>
      </c>
      <c r="Y547" s="4">
        <f>1+'Port Returns'!Z546</f>
        <v>1.0657107116348941</v>
      </c>
      <c r="Z547" s="4">
        <f>1+'Port Returns'!AA546</f>
        <v>1.073535032412533</v>
      </c>
    </row>
    <row r="548" spans="1:26" x14ac:dyDescent="0.35">
      <c r="A548" s="2">
        <v>1995</v>
      </c>
      <c r="B548" s="1">
        <v>6</v>
      </c>
      <c r="C548" s="4">
        <f>1+'Port Returns'!F547</f>
        <v>0.98326096129191942</v>
      </c>
      <c r="D548" s="4">
        <f>1+'Port Returns'!G547</f>
        <v>0.97986870685381044</v>
      </c>
      <c r="E548" s="4">
        <f>1+'Port Returns'!H547</f>
        <v>0.97818810182538485</v>
      </c>
      <c r="F548" s="4">
        <f>1+'Port Returns'!I547</f>
        <v>0.97824890764729444</v>
      </c>
      <c r="G548" s="4">
        <f>1+'Port Returns'!J547</f>
        <v>0.98336852305214273</v>
      </c>
      <c r="H548" s="4">
        <f>1+'Port Returns'!K547</f>
        <v>0.98248618162111778</v>
      </c>
      <c r="I548" s="4">
        <f>1+'Port Returns'!L547</f>
        <v>0.98336852305214273</v>
      </c>
      <c r="J548" s="4">
        <f>1+'Port Returns'!M547</f>
        <v>0.98205808900515601</v>
      </c>
      <c r="K548" s="4">
        <f>1+'Port Returns'!N547</f>
        <v>0.98068728830772456</v>
      </c>
      <c r="L548" s="4">
        <f>1+'Port Returns'!O547</f>
        <v>1</v>
      </c>
      <c r="M548" s="4">
        <f>1+'Port Returns'!P547</f>
        <v>0.98319217564512529</v>
      </c>
      <c r="O548" s="50"/>
      <c r="P548" s="2">
        <v>1995</v>
      </c>
      <c r="Q548" s="4">
        <f>1+'Port Returns'!R547</f>
        <v>0.99182737910486507</v>
      </c>
      <c r="R548" s="4">
        <f>1+'Port Returns'!S547</f>
        <v>0.98653108563003833</v>
      </c>
      <c r="S548" s="4">
        <f>1+'Port Returns'!T547</f>
        <v>0.98549074843496398</v>
      </c>
      <c r="T548" s="4">
        <f>1+'Port Returns'!U547</f>
        <v>0.98579072947051005</v>
      </c>
      <c r="U548" s="4">
        <f>1+'Port Returns'!V547</f>
        <v>0.98995775492360971</v>
      </c>
      <c r="V548" s="4">
        <f>1+'Port Returns'!W547</f>
        <v>0.9890371409355736</v>
      </c>
      <c r="W548" s="4">
        <f>1+'Port Returns'!X547</f>
        <v>0.98995775492360971</v>
      </c>
      <c r="X548" s="4">
        <f>1+'Port Returns'!Y547</f>
        <v>0.98831189676627185</v>
      </c>
      <c r="Y548" s="4">
        <f>1+'Port Returns'!Z547</f>
        <v>0.9879078935825224</v>
      </c>
      <c r="Z548" s="4">
        <f>1+'Port Returns'!AA547</f>
        <v>0.98889282379438703</v>
      </c>
    </row>
    <row r="549" spans="1:26" x14ac:dyDescent="0.35">
      <c r="A549" s="2">
        <v>1995</v>
      </c>
      <c r="B549" s="1">
        <v>7</v>
      </c>
      <c r="C549" s="4">
        <f>1+'Port Returns'!F548</f>
        <v>1.0105755456361989</v>
      </c>
      <c r="D549" s="4">
        <f>1+'Port Returns'!G548</f>
        <v>1.0156586163383039</v>
      </c>
      <c r="E549" s="4">
        <f>1+'Port Returns'!H548</f>
        <v>1.0110323475035825</v>
      </c>
      <c r="F549" s="4">
        <f>1+'Port Returns'!I548</f>
        <v>1.0103472849824917</v>
      </c>
      <c r="G549" s="4">
        <f>1+'Port Returns'!J548</f>
        <v>1.0176962632523658</v>
      </c>
      <c r="H549" s="4">
        <f>1+'Port Returns'!K548</f>
        <v>1.0195947007697341</v>
      </c>
      <c r="I549" s="4">
        <f>1+'Port Returns'!L548</f>
        <v>1.0176962632523658</v>
      </c>
      <c r="J549" s="4">
        <f>1+'Port Returns'!M548</f>
        <v>1.0174238907007316</v>
      </c>
      <c r="K549" s="4">
        <f>1+'Port Returns'!N548</f>
        <v>1.008425743205738</v>
      </c>
      <c r="L549" s="4">
        <f>1+'Port Returns'!O548</f>
        <v>1</v>
      </c>
      <c r="M549" s="4">
        <f>1+'Port Returns'!P548</f>
        <v>1.0196777802098222</v>
      </c>
      <c r="O549" s="50"/>
      <c r="P549" s="2">
        <v>1995</v>
      </c>
      <c r="Q549" s="4">
        <f>1+'Port Returns'!R548</f>
        <v>1.0115933919874114</v>
      </c>
      <c r="R549" s="4">
        <f>1+'Port Returns'!S548</f>
        <v>1.0167951548395366</v>
      </c>
      <c r="S549" s="4">
        <f>1+'Port Returns'!T548</f>
        <v>1.0115971003598923</v>
      </c>
      <c r="T549" s="4">
        <f>1+'Port Returns'!U548</f>
        <v>1.0107932000191497</v>
      </c>
      <c r="U549" s="4">
        <f>1+'Port Returns'!V548</f>
        <v>1.0200181543453244</v>
      </c>
      <c r="V549" s="4">
        <f>1+'Port Returns'!W548</f>
        <v>1.0212662863857742</v>
      </c>
      <c r="W549" s="4">
        <f>1+'Port Returns'!X548</f>
        <v>1.0200181543453244</v>
      </c>
      <c r="X549" s="4">
        <f>1+'Port Returns'!Y548</f>
        <v>1.0197270682554023</v>
      </c>
      <c r="Y549" s="4">
        <f>1+'Port Returns'!Z548</f>
        <v>1.0109692237644003</v>
      </c>
      <c r="Z549" s="4">
        <f>1+'Port Returns'!AA548</f>
        <v>1.0223448184582415</v>
      </c>
    </row>
    <row r="550" spans="1:26" x14ac:dyDescent="0.35">
      <c r="A550" s="2">
        <v>1995</v>
      </c>
      <c r="B550" s="1">
        <v>8</v>
      </c>
      <c r="C550" s="4">
        <f>1+'Port Returns'!F549</f>
        <v>0.98694125715313497</v>
      </c>
      <c r="D550" s="4">
        <f>1+'Port Returns'!G549</f>
        <v>0.98312382559370159</v>
      </c>
      <c r="E550" s="4">
        <f>1+'Port Returns'!H549</f>
        <v>0.98870458181460585</v>
      </c>
      <c r="F550" s="4">
        <f>1+'Port Returns'!I549</f>
        <v>0.9886628961041386</v>
      </c>
      <c r="G550" s="4">
        <f>1+'Port Returns'!J549</f>
        <v>0.98359959003862407</v>
      </c>
      <c r="H550" s="4">
        <f>1+'Port Returns'!K549</f>
        <v>0.98024333365242566</v>
      </c>
      <c r="I550" s="4">
        <f>1+'Port Returns'!L549</f>
        <v>0.98359959003862407</v>
      </c>
      <c r="J550" s="4">
        <f>1+'Port Returns'!M549</f>
        <v>0.98613193538224109</v>
      </c>
      <c r="K550" s="4">
        <f>1+'Port Returns'!N549</f>
        <v>0.98551998037595545</v>
      </c>
      <c r="L550" s="4">
        <f>1+'Port Returns'!O549</f>
        <v>1</v>
      </c>
      <c r="M550" s="4">
        <f>1+'Port Returns'!P549</f>
        <v>0.99219832751191828</v>
      </c>
      <c r="O550" s="50"/>
      <c r="P550" s="2">
        <v>1995</v>
      </c>
      <c r="Q550" s="4">
        <f>1+'Port Returns'!R549</f>
        <v>0.99367934338198838</v>
      </c>
      <c r="R550" s="4">
        <f>1+'Port Returns'!S549</f>
        <v>0.99230592090520953</v>
      </c>
      <c r="S550" s="4">
        <f>1+'Port Returns'!T549</f>
        <v>0.99627447398310476</v>
      </c>
      <c r="T550" s="4">
        <f>1+'Port Returns'!U549</f>
        <v>0.99594324188872418</v>
      </c>
      <c r="U550" s="4">
        <f>1+'Port Returns'!V549</f>
        <v>0.99106272437565102</v>
      </c>
      <c r="V550" s="4">
        <f>1+'Port Returns'!W549</f>
        <v>0.9893515573203373</v>
      </c>
      <c r="W550" s="4">
        <f>1+'Port Returns'!X549</f>
        <v>0.99106272437565102</v>
      </c>
      <c r="X550" s="4">
        <f>1+'Port Returns'!Y549</f>
        <v>0.99272728022805867</v>
      </c>
      <c r="Y550" s="4">
        <f>1+'Port Returns'!Z549</f>
        <v>0.99291662458130536</v>
      </c>
      <c r="Z550" s="4">
        <f>1+'Port Returns'!AA549</f>
        <v>0.99963594083134899</v>
      </c>
    </row>
    <row r="551" spans="1:26" x14ac:dyDescent="0.35">
      <c r="A551" s="2">
        <v>1995</v>
      </c>
      <c r="B551" s="1">
        <v>9</v>
      </c>
      <c r="C551" s="4">
        <f>1+'Port Returns'!F550</f>
        <v>1.0628832587574135</v>
      </c>
      <c r="D551" s="4">
        <f>1+'Port Returns'!G550</f>
        <v>1.0594653421957039</v>
      </c>
      <c r="E551" s="4">
        <f>1+'Port Returns'!H550</f>
        <v>1.0616186586601966</v>
      </c>
      <c r="F551" s="4">
        <f>1+'Port Returns'!I550</f>
        <v>1.0618355157215047</v>
      </c>
      <c r="G551" s="4">
        <f>1+'Port Returns'!J550</f>
        <v>1.0602402820349111</v>
      </c>
      <c r="H551" s="4">
        <f>1+'Port Returns'!K550</f>
        <v>1.0570520012771039</v>
      </c>
      <c r="I551" s="4">
        <f>1+'Port Returns'!L550</f>
        <v>1.0602402820349111</v>
      </c>
      <c r="J551" s="4">
        <f>1+'Port Returns'!M550</f>
        <v>1.0594818583545522</v>
      </c>
      <c r="K551" s="4">
        <f>1+'Port Returns'!N550</f>
        <v>1.0600417859070987</v>
      </c>
      <c r="L551" s="4">
        <f>1+'Port Returns'!O550</f>
        <v>1</v>
      </c>
      <c r="M551" s="4">
        <f>1+'Port Returns'!P550</f>
        <v>1.0641470130012733</v>
      </c>
      <c r="O551" s="50"/>
      <c r="P551" s="2">
        <v>1995</v>
      </c>
      <c r="Q551" s="4">
        <f>1+'Port Returns'!R550</f>
        <v>1.0697807879207124</v>
      </c>
      <c r="R551" s="4">
        <f>1+'Port Returns'!S550</f>
        <v>1.0645043958354161</v>
      </c>
      <c r="S551" s="4">
        <f>1+'Port Returns'!T550</f>
        <v>1.0679904639338167</v>
      </c>
      <c r="T551" s="4">
        <f>1+'Port Returns'!U550</f>
        <v>1.0685812493708431</v>
      </c>
      <c r="U551" s="4">
        <f>1+'Port Returns'!V550</f>
        <v>1.0656721380019811</v>
      </c>
      <c r="V551" s="4">
        <f>1+'Port Returns'!W550</f>
        <v>1.0619278098557816</v>
      </c>
      <c r="W551" s="4">
        <f>1+'Port Returns'!X550</f>
        <v>1.0656721380019811</v>
      </c>
      <c r="X551" s="4">
        <f>1+'Port Returns'!Y550</f>
        <v>1.065609622465421</v>
      </c>
      <c r="Y551" s="4">
        <f>1+'Port Returns'!Z550</f>
        <v>1.0656291441346952</v>
      </c>
      <c r="Z551" s="4">
        <f>1+'Port Returns'!AA550</f>
        <v>1.068655090309659</v>
      </c>
    </row>
    <row r="552" spans="1:26" x14ac:dyDescent="0.35">
      <c r="A552" s="2">
        <v>1995</v>
      </c>
      <c r="B552" s="1">
        <v>10</v>
      </c>
      <c r="C552" s="4">
        <f>1+'Port Returns'!F551</f>
        <v>1.002006502350022</v>
      </c>
      <c r="D552" s="4">
        <f>1+'Port Returns'!G551</f>
        <v>0.99830238244432301</v>
      </c>
      <c r="E552" s="4">
        <f>1+'Port Returns'!H551</f>
        <v>1.005766166043115</v>
      </c>
      <c r="F552" s="4">
        <f>1+'Port Returns'!I551</f>
        <v>1.0046110132513679</v>
      </c>
      <c r="G552" s="4">
        <f>1+'Port Returns'!J551</f>
        <v>0.99158270760828549</v>
      </c>
      <c r="H552" s="4">
        <f>1+'Port Returns'!K551</f>
        <v>1.0018550887940656</v>
      </c>
      <c r="I552" s="4">
        <f>1+'Port Returns'!L551</f>
        <v>0.99158270760828549</v>
      </c>
      <c r="J552" s="4">
        <f>1+'Port Returns'!M551</f>
        <v>0.99303423267811231</v>
      </c>
      <c r="K552" s="4">
        <f>1+'Port Returns'!N551</f>
        <v>0.97542670944003096</v>
      </c>
      <c r="L552" s="4">
        <f>1+'Port Returns'!O551</f>
        <v>1</v>
      </c>
      <c r="M552" s="4">
        <f>1+'Port Returns'!P551</f>
        <v>0.98186309113791992</v>
      </c>
      <c r="O552" s="50"/>
      <c r="P552" s="2">
        <v>1995</v>
      </c>
      <c r="Q552" s="4">
        <f>1+'Port Returns'!R551</f>
        <v>1.004358946679434</v>
      </c>
      <c r="R552" s="4">
        <f>1+'Port Returns'!S551</f>
        <v>1.0002482793229628</v>
      </c>
      <c r="S552" s="4">
        <f>1+'Port Returns'!T551</f>
        <v>1.0075280559369513</v>
      </c>
      <c r="T552" s="4">
        <f>1+'Port Returns'!U551</f>
        <v>1.0063147188094603</v>
      </c>
      <c r="U552" s="4">
        <f>1+'Port Returns'!V551</f>
        <v>0.99482822648861902</v>
      </c>
      <c r="V552" s="4">
        <f>1+'Port Returns'!W551</f>
        <v>1.0043425347211381</v>
      </c>
      <c r="W552" s="4">
        <f>1+'Port Returns'!X551</f>
        <v>0.99482822648861902</v>
      </c>
      <c r="X552" s="4">
        <f>1+'Port Returns'!Y551</f>
        <v>0.99629763383662384</v>
      </c>
      <c r="Y552" s="4">
        <f>1+'Port Returns'!Z551</f>
        <v>0.97858296839809511</v>
      </c>
      <c r="Z552" s="4">
        <f>1+'Port Returns'!AA551</f>
        <v>0.98524366161930865</v>
      </c>
    </row>
    <row r="553" spans="1:26" x14ac:dyDescent="0.35">
      <c r="A553" s="2">
        <v>1995</v>
      </c>
      <c r="B553" s="1">
        <v>11</v>
      </c>
      <c r="C553" s="4">
        <f>1+'Port Returns'!F552</f>
        <v>0.98697692085716848</v>
      </c>
      <c r="D553" s="4">
        <f>1+'Port Returns'!G552</f>
        <v>0.99000679413097381</v>
      </c>
      <c r="E553" s="4">
        <f>1+'Port Returns'!H552</f>
        <v>1.0022194550368031</v>
      </c>
      <c r="F553" s="4">
        <f>1+'Port Returns'!I552</f>
        <v>1.0005424564710717</v>
      </c>
      <c r="G553" s="4">
        <f>1+'Port Returns'!J552</f>
        <v>0.98623282043984795</v>
      </c>
      <c r="H553" s="4">
        <f>1+'Port Returns'!K552</f>
        <v>0.98285608388725465</v>
      </c>
      <c r="I553" s="4">
        <f>1+'Port Returns'!L552</f>
        <v>0.98623282043984795</v>
      </c>
      <c r="J553" s="4">
        <f>1+'Port Returns'!M552</f>
        <v>0.99116201697846773</v>
      </c>
      <c r="K553" s="4">
        <f>1+'Port Returns'!N552</f>
        <v>1.0004000284548631</v>
      </c>
      <c r="L553" s="4">
        <f>1+'Port Returns'!O552</f>
        <v>1</v>
      </c>
      <c r="M553" s="4">
        <f>1+'Port Returns'!P552</f>
        <v>0.9979721822806874</v>
      </c>
      <c r="O553" s="50"/>
      <c r="P553" s="2">
        <v>1995</v>
      </c>
      <c r="Q553" s="4">
        <f>1+'Port Returns'!R552</f>
        <v>0.99345996923696311</v>
      </c>
      <c r="R553" s="4">
        <f>1+'Port Returns'!S552</f>
        <v>0.99875421786561769</v>
      </c>
      <c r="S553" s="4">
        <f>1+'Port Returns'!T552</f>
        <v>1.0094517096680311</v>
      </c>
      <c r="T553" s="4">
        <f>1+'Port Returns'!U552</f>
        <v>1.0075000441412292</v>
      </c>
      <c r="U553" s="4">
        <f>1+'Port Returns'!V552</f>
        <v>0.9933824085144819</v>
      </c>
      <c r="V553" s="4">
        <f>1+'Port Returns'!W552</f>
        <v>0.99156984296871609</v>
      </c>
      <c r="W553" s="4">
        <f>1+'Port Returns'!X552</f>
        <v>0.9933824085144819</v>
      </c>
      <c r="X553" s="4">
        <f>1+'Port Returns'!Y552</f>
        <v>0.99750097895859791</v>
      </c>
      <c r="Y553" s="4">
        <f>1+'Port Returns'!Z552</f>
        <v>1.0075305615438059</v>
      </c>
      <c r="Z553" s="4">
        <f>1+'Port Returns'!AA552</f>
        <v>1.0049983390749673</v>
      </c>
    </row>
    <row r="554" spans="1:26" x14ac:dyDescent="0.35">
      <c r="A554" s="2">
        <v>1995</v>
      </c>
      <c r="B554" s="1">
        <v>12</v>
      </c>
      <c r="C554" s="4">
        <f>1+'Port Returns'!F553</f>
        <v>1.0493062552614738</v>
      </c>
      <c r="D554" s="4">
        <f>1+'Port Returns'!G553</f>
        <v>1.0443744483984596</v>
      </c>
      <c r="E554" s="4">
        <f>1+'Port Returns'!H553</f>
        <v>1.046511920181471</v>
      </c>
      <c r="F554" s="4">
        <f>1+'Port Returns'!I553</f>
        <v>1.0467230940334591</v>
      </c>
      <c r="G554" s="4">
        <f>1+'Port Returns'!J553</f>
        <v>1.037379432403887</v>
      </c>
      <c r="H554" s="4">
        <f>1+'Port Returns'!K553</f>
        <v>1.0411682920688401</v>
      </c>
      <c r="I554" s="4">
        <f>1+'Port Returns'!L553</f>
        <v>1.037379432403887</v>
      </c>
      <c r="J554" s="4">
        <f>1+'Port Returns'!M553</f>
        <v>1.0384984402838409</v>
      </c>
      <c r="K554" s="4">
        <f>1+'Port Returns'!N553</f>
        <v>1.0354595958424473</v>
      </c>
      <c r="L554" s="4">
        <f>1+'Port Returns'!O553</f>
        <v>1</v>
      </c>
      <c r="M554" s="4">
        <f>1+'Port Returns'!P553</f>
        <v>1.0417974893739048</v>
      </c>
      <c r="O554" s="50"/>
      <c r="P554" s="2">
        <v>1995</v>
      </c>
      <c r="Q554" s="4">
        <f>1+'Port Returns'!R553</f>
        <v>1.0559089624203544</v>
      </c>
      <c r="R554" s="4">
        <f>1+'Port Returns'!S553</f>
        <v>1.0491533766064527</v>
      </c>
      <c r="S554" s="4">
        <f>1+'Port Returns'!T553</f>
        <v>1.0526011452316095</v>
      </c>
      <c r="T554" s="4">
        <f>1+'Port Returns'!U553</f>
        <v>1.0531673895712559</v>
      </c>
      <c r="U554" s="4">
        <f>1+'Port Returns'!V553</f>
        <v>1.0424701205363465</v>
      </c>
      <c r="V554" s="4">
        <f>1+'Port Returns'!W553</f>
        <v>1.0458013409701901</v>
      </c>
      <c r="W554" s="4">
        <f>1+'Port Returns'!X553</f>
        <v>1.0424701205363465</v>
      </c>
      <c r="X554" s="4">
        <f>1+'Port Returns'!Y553</f>
        <v>1.0442241765347251</v>
      </c>
      <c r="Y554" s="4">
        <f>1+'Port Returns'!Z553</f>
        <v>1.0405809139415898</v>
      </c>
      <c r="Z554" s="4">
        <f>1+'Port Returns'!AA553</f>
        <v>1.0458488873840424</v>
      </c>
    </row>
    <row r="555" spans="1:26" x14ac:dyDescent="0.35">
      <c r="A555" s="2">
        <v>1996</v>
      </c>
      <c r="B555" s="1">
        <v>1</v>
      </c>
      <c r="C555" s="4">
        <f>1+'Port Returns'!F554</f>
        <v>1.0257517360651314</v>
      </c>
      <c r="D555" s="4">
        <f>1+'Port Returns'!G554</f>
        <v>1.0195348730509708</v>
      </c>
      <c r="E555" s="4">
        <f>1+'Port Returns'!H554</f>
        <v>1.0277516965408451</v>
      </c>
      <c r="F555" s="4">
        <f>1+'Port Returns'!I554</f>
        <v>1.0286860490157448</v>
      </c>
      <c r="G555" s="4">
        <f>1+'Port Returns'!J554</f>
        <v>1.0197433903307966</v>
      </c>
      <c r="H555" s="4">
        <f>1+'Port Returns'!K554</f>
        <v>1.017879311294078</v>
      </c>
      <c r="I555" s="4">
        <f>1+'Port Returns'!L554</f>
        <v>1.0197433903307966</v>
      </c>
      <c r="J555" s="4">
        <f>1+'Port Returns'!M554</f>
        <v>1.0181357010930956</v>
      </c>
      <c r="K555" s="4">
        <f>1+'Port Returns'!N554</f>
        <v>1.0179492503904959</v>
      </c>
      <c r="L555" s="4">
        <f>1+'Port Returns'!O554</f>
        <v>1</v>
      </c>
      <c r="M555" s="4">
        <f>1+'Port Returns'!P554</f>
        <v>1.01545584880203</v>
      </c>
      <c r="O555" s="50"/>
      <c r="P555" s="2">
        <v>1996</v>
      </c>
      <c r="Q555" s="4">
        <f>1+'Port Returns'!R554</f>
        <v>1.0279109847511949</v>
      </c>
      <c r="R555" s="4">
        <f>1+'Port Returns'!S554</f>
        <v>1.0213281989709893</v>
      </c>
      <c r="S555" s="4">
        <f>1+'Port Returns'!T554</f>
        <v>1.029283868840229</v>
      </c>
      <c r="T555" s="4">
        <f>1+'Port Returns'!U554</f>
        <v>1.030169731900882</v>
      </c>
      <c r="U555" s="4">
        <f>1+'Port Returns'!V554</f>
        <v>1.0228889209948564</v>
      </c>
      <c r="V555" s="4">
        <f>1+'Port Returns'!W554</f>
        <v>1.0202239429660811</v>
      </c>
      <c r="W555" s="4">
        <f>1+'Port Returns'!X554</f>
        <v>1.0228889209948564</v>
      </c>
      <c r="X555" s="4">
        <f>1+'Port Returns'!Y554</f>
        <v>1.0212748635274711</v>
      </c>
      <c r="Y555" s="4">
        <f>1+'Port Returns'!Z554</f>
        <v>1.0210500818802515</v>
      </c>
      <c r="Z555" s="4">
        <f>1+'Port Returns'!AA554</f>
        <v>1.018767021120867</v>
      </c>
    </row>
    <row r="556" spans="1:26" x14ac:dyDescent="0.35">
      <c r="A556" s="2">
        <v>1996</v>
      </c>
      <c r="B556" s="1">
        <v>2</v>
      </c>
      <c r="C556" s="4">
        <f>1+'Port Returns'!F555</f>
        <v>0.94705876154387969</v>
      </c>
      <c r="D556" s="4">
        <f>1+'Port Returns'!G555</f>
        <v>0.94618471207083954</v>
      </c>
      <c r="E556" s="4">
        <f>1+'Port Returns'!H555</f>
        <v>0.94654881470977825</v>
      </c>
      <c r="F556" s="4">
        <f>1+'Port Returns'!I555</f>
        <v>0.94625531687713205</v>
      </c>
      <c r="G556" s="4">
        <f>1+'Port Returns'!J555</f>
        <v>0.94384059158390399</v>
      </c>
      <c r="H556" s="4">
        <f>1+'Port Returns'!K555</f>
        <v>0.94215995806675534</v>
      </c>
      <c r="I556" s="4">
        <f>1+'Port Returns'!L555</f>
        <v>0.94384059158390399</v>
      </c>
      <c r="J556" s="4">
        <f>1+'Port Returns'!M555</f>
        <v>0.94408576649376652</v>
      </c>
      <c r="K556" s="4">
        <f>1+'Port Returns'!N555</f>
        <v>0.94579167094870198</v>
      </c>
      <c r="L556" s="4">
        <f>1+'Port Returns'!O555</f>
        <v>1</v>
      </c>
      <c r="M556" s="4">
        <f>1+'Port Returns'!P555</f>
        <v>0.95589413444369742</v>
      </c>
      <c r="O556" s="50"/>
      <c r="P556" s="2">
        <v>1996</v>
      </c>
      <c r="Q556" s="4">
        <f>1+'Port Returns'!R555</f>
        <v>0.9527960503463736</v>
      </c>
      <c r="R556" s="4">
        <f>1+'Port Returns'!S555</f>
        <v>0.95361177836463784</v>
      </c>
      <c r="S556" s="4">
        <f>1+'Port Returns'!T555</f>
        <v>0.95323022342482466</v>
      </c>
      <c r="T556" s="4">
        <f>1+'Port Returns'!U555</f>
        <v>0.95270014159429905</v>
      </c>
      <c r="U556" s="4">
        <f>1+'Port Returns'!V555</f>
        <v>0.94959844325999709</v>
      </c>
      <c r="V556" s="4">
        <f>1+'Port Returns'!W555</f>
        <v>0.94977691371927886</v>
      </c>
      <c r="W556" s="4">
        <f>1+'Port Returns'!X555</f>
        <v>0.94959844325999709</v>
      </c>
      <c r="X556" s="4">
        <f>1+'Port Returns'!Y555</f>
        <v>0.94906323207181897</v>
      </c>
      <c r="Y556" s="4">
        <f>1+'Port Returns'!Z555</f>
        <v>0.95012293083049482</v>
      </c>
      <c r="Z556" s="4">
        <f>1+'Port Returns'!AA555</f>
        <v>0.96096885013607858</v>
      </c>
    </row>
    <row r="557" spans="1:26" x14ac:dyDescent="0.35">
      <c r="A557" s="2">
        <v>1996</v>
      </c>
      <c r="B557" s="1">
        <v>3</v>
      </c>
      <c r="C557" s="4">
        <f>1+'Port Returns'!F556</f>
        <v>0.9536565296440892</v>
      </c>
      <c r="D557" s="4">
        <f>1+'Port Returns'!G556</f>
        <v>0.96679170530177938</v>
      </c>
      <c r="E557" s="4">
        <f>1+'Port Returns'!H556</f>
        <v>0.96968319728562358</v>
      </c>
      <c r="F557" s="4">
        <f>1+'Port Returns'!I556</f>
        <v>0.97009682912206874</v>
      </c>
      <c r="G557" s="4">
        <f>1+'Port Returns'!J556</f>
        <v>0.95523167469673942</v>
      </c>
      <c r="H557" s="4">
        <f>1+'Port Returns'!K556</f>
        <v>0.95489378856666496</v>
      </c>
      <c r="I557" s="4">
        <f>1+'Port Returns'!L556</f>
        <v>0.95523167469673942</v>
      </c>
      <c r="J557" s="4">
        <f>1+'Port Returns'!M556</f>
        <v>0.95559049511046812</v>
      </c>
      <c r="K557" s="4">
        <f>1+'Port Returns'!N556</f>
        <v>0.97313118728838965</v>
      </c>
      <c r="L557" s="4">
        <f>1+'Port Returns'!O556</f>
        <v>1</v>
      </c>
      <c r="M557" s="4">
        <f>1+'Port Returns'!P556</f>
        <v>0.97362396090849079</v>
      </c>
      <c r="O557" s="50"/>
      <c r="P557" s="2">
        <v>1996</v>
      </c>
      <c r="Q557" s="4">
        <f>1+'Port Returns'!R556</f>
        <v>0.96018129875471503</v>
      </c>
      <c r="R557" s="4">
        <f>1+'Port Returns'!S556</f>
        <v>0.97146420522350163</v>
      </c>
      <c r="S557" s="4">
        <f>1+'Port Returns'!T556</f>
        <v>0.97550424779218348</v>
      </c>
      <c r="T557" s="4">
        <f>1+'Port Returns'!U556</f>
        <v>0.97626138837182852</v>
      </c>
      <c r="U557" s="4">
        <f>1+'Port Returns'!V556</f>
        <v>0.96050574239110209</v>
      </c>
      <c r="V557" s="4">
        <f>1+'Port Returns'!W556</f>
        <v>0.9596323692187646</v>
      </c>
      <c r="W557" s="4">
        <f>1+'Port Returns'!X556</f>
        <v>0.96050574239110209</v>
      </c>
      <c r="X557" s="4">
        <f>1+'Port Returns'!Y556</f>
        <v>0.96151687873126257</v>
      </c>
      <c r="Y557" s="4">
        <f>1+'Port Returns'!Z556</f>
        <v>0.97835189352683216</v>
      </c>
      <c r="Z557" s="4">
        <f>1+'Port Returns'!AA556</f>
        <v>0.97772160607704084</v>
      </c>
    </row>
    <row r="558" spans="1:26" x14ac:dyDescent="0.35">
      <c r="A558" s="2">
        <v>1996</v>
      </c>
      <c r="B558" s="1">
        <v>4</v>
      </c>
      <c r="C558" s="4">
        <f>1+'Port Returns'!F557</f>
        <v>0.98035880803186093</v>
      </c>
      <c r="D558" s="4">
        <f>1+'Port Returns'!G557</f>
        <v>0.98595623655669062</v>
      </c>
      <c r="E558" s="4">
        <f>1+'Port Returns'!H557</f>
        <v>0.9823723736008555</v>
      </c>
      <c r="F558" s="4">
        <f>1+'Port Returns'!I557</f>
        <v>0.98052445165030333</v>
      </c>
      <c r="G558" s="4">
        <f>1+'Port Returns'!J557</f>
        <v>0.98274183087452438</v>
      </c>
      <c r="H558" s="4">
        <f>1+'Port Returns'!K557</f>
        <v>0.97521788065140702</v>
      </c>
      <c r="I558" s="4">
        <f>1+'Port Returns'!L557</f>
        <v>0.98274183087452438</v>
      </c>
      <c r="J558" s="4">
        <f>1+'Port Returns'!M557</f>
        <v>0.98839360927948161</v>
      </c>
      <c r="K558" s="4">
        <f>1+'Port Returns'!N557</f>
        <v>1.0009933725241318</v>
      </c>
      <c r="L558" s="4">
        <f>1+'Port Returns'!O557</f>
        <v>1</v>
      </c>
      <c r="M558" s="4">
        <f>1+'Port Returns'!P557</f>
        <v>1.016638092871569</v>
      </c>
      <c r="O558" s="50"/>
      <c r="P558" s="2">
        <v>1996</v>
      </c>
      <c r="Q558" s="4">
        <f>1+'Port Returns'!R557</f>
        <v>0.98253166621815591</v>
      </c>
      <c r="R558" s="4">
        <f>1+'Port Returns'!S557</f>
        <v>0.98759381557721659</v>
      </c>
      <c r="S558" s="4">
        <f>1+'Port Returns'!T557</f>
        <v>0.98382327337601816</v>
      </c>
      <c r="T558" s="4">
        <f>1+'Port Returns'!U557</f>
        <v>0.98192574359791274</v>
      </c>
      <c r="U558" s="4">
        <f>1+'Port Returns'!V557</f>
        <v>0.98586205555396023</v>
      </c>
      <c r="V558" s="4">
        <f>1+'Port Returns'!W557</f>
        <v>0.97763078609061582</v>
      </c>
      <c r="W558" s="4">
        <f>1+'Port Returns'!X557</f>
        <v>0.98586205555396023</v>
      </c>
      <c r="X558" s="4">
        <f>1+'Port Returns'!Y557</f>
        <v>0.99151197859280515</v>
      </c>
      <c r="Y558" s="4">
        <f>1+'Port Returns'!Z557</f>
        <v>1.0039326921055578</v>
      </c>
      <c r="Z558" s="4">
        <f>1+'Port Returns'!AA557</f>
        <v>1.0193881390367319</v>
      </c>
    </row>
    <row r="559" spans="1:26" x14ac:dyDescent="0.35">
      <c r="A559" s="2">
        <v>1996</v>
      </c>
      <c r="B559" s="1">
        <v>5</v>
      </c>
      <c r="C559" s="4">
        <f>1+'Port Returns'!F558</f>
        <v>1.0002314295631232</v>
      </c>
      <c r="D559" s="4">
        <f>1+'Port Returns'!G558</f>
        <v>1.0029446061360761</v>
      </c>
      <c r="E559" s="4">
        <f>1+'Port Returns'!H558</f>
        <v>1.0028164244448621</v>
      </c>
      <c r="F559" s="4">
        <f>1+'Port Returns'!I558</f>
        <v>1.0018970117550137</v>
      </c>
      <c r="G559" s="4">
        <f>1+'Port Returns'!J558</f>
        <v>1.0055194042802418</v>
      </c>
      <c r="H559" s="4">
        <f>1+'Port Returns'!K558</f>
        <v>1.0068581710721187</v>
      </c>
      <c r="I559" s="4">
        <f>1+'Port Returns'!L558</f>
        <v>1.0055194042802418</v>
      </c>
      <c r="J559" s="4">
        <f>1+'Port Returns'!M558</f>
        <v>1.0069302769813171</v>
      </c>
      <c r="K559" s="4">
        <f>1+'Port Returns'!N558</f>
        <v>1.0046906481316151</v>
      </c>
      <c r="L559" s="4">
        <f>1+'Port Returns'!O558</f>
        <v>1</v>
      </c>
      <c r="M559" s="4">
        <f>1+'Port Returns'!P558</f>
        <v>1.000163152244897</v>
      </c>
      <c r="O559" s="50"/>
      <c r="P559" s="2">
        <v>1996</v>
      </c>
      <c r="Q559" s="4">
        <f>1+'Port Returns'!R558</f>
        <v>1.0068988930039382</v>
      </c>
      <c r="R559" s="4">
        <f>1+'Port Returns'!S558</f>
        <v>1.0115346461003787</v>
      </c>
      <c r="S559" s="4">
        <f>1+'Port Returns'!T558</f>
        <v>1.0104241080314698</v>
      </c>
      <c r="T559" s="4">
        <f>1+'Port Returns'!U558</f>
        <v>1.0092532192200439</v>
      </c>
      <c r="U559" s="4">
        <f>1+'Port Returns'!V558</f>
        <v>1.0123613567525145</v>
      </c>
      <c r="V559" s="4">
        <f>1+'Port Returns'!W558</f>
        <v>1.0157899313831298</v>
      </c>
      <c r="W559" s="4">
        <f>1+'Port Returns'!X558</f>
        <v>1.0123613567525145</v>
      </c>
      <c r="X559" s="4">
        <f>1+'Port Returns'!Y558</f>
        <v>1.0128297077778956</v>
      </c>
      <c r="Y559" s="4">
        <f>1+'Port Returns'!Z558</f>
        <v>1.0098787067570889</v>
      </c>
      <c r="Z559" s="4">
        <f>1+'Port Returns'!AA558</f>
        <v>1.0061693852323059</v>
      </c>
    </row>
    <row r="560" spans="1:26" x14ac:dyDescent="0.35">
      <c r="A560" s="2">
        <v>1996</v>
      </c>
      <c r="B560" s="1">
        <v>6</v>
      </c>
      <c r="C560" s="4">
        <f>1+'Port Returns'!F559</f>
        <v>1.0485448557912762</v>
      </c>
      <c r="D560" s="4">
        <f>1+'Port Returns'!G559</f>
        <v>1.0547011932048498</v>
      </c>
      <c r="E560" s="4">
        <f>1+'Port Returns'!H559</f>
        <v>1.0502510162516216</v>
      </c>
      <c r="F560" s="4">
        <f>1+'Port Returns'!I559</f>
        <v>1.0475568164894142</v>
      </c>
      <c r="G560" s="4">
        <f>1+'Port Returns'!J559</f>
        <v>1.04777744518688</v>
      </c>
      <c r="H560" s="4">
        <f>1+'Port Returns'!K559</f>
        <v>1.0589226645412313</v>
      </c>
      <c r="I560" s="4">
        <f>1+'Port Returns'!L559</f>
        <v>1.04777744518688</v>
      </c>
      <c r="J560" s="4">
        <f>1+'Port Returns'!M559</f>
        <v>1.0464934220501456</v>
      </c>
      <c r="K560" s="4">
        <f>1+'Port Returns'!N559</f>
        <v>1.0437166691215112</v>
      </c>
      <c r="L560" s="4">
        <f>1+'Port Returns'!O559</f>
        <v>1</v>
      </c>
      <c r="M560" s="4">
        <f>1+'Port Returns'!P559</f>
        <v>1.0426656157552361</v>
      </c>
      <c r="O560" s="50"/>
      <c r="P560" s="2">
        <v>1996</v>
      </c>
      <c r="Q560" s="4">
        <f>1+'Port Returns'!R559</f>
        <v>1.0556248179626466</v>
      </c>
      <c r="R560" s="4">
        <f>1+'Port Returns'!S559</f>
        <v>1.0600577256625567</v>
      </c>
      <c r="S560" s="4">
        <f>1+'Port Returns'!T559</f>
        <v>1.0566392248691006</v>
      </c>
      <c r="T560" s="4">
        <f>1+'Port Returns'!U559</f>
        <v>1.0542953117512324</v>
      </c>
      <c r="U560" s="4">
        <f>1+'Port Returns'!V559</f>
        <v>1.0536186359810906</v>
      </c>
      <c r="V560" s="4">
        <f>1+'Port Returns'!W559</f>
        <v>1.0642809848860391</v>
      </c>
      <c r="W560" s="4">
        <f>1+'Port Returns'!X559</f>
        <v>1.0536186359810906</v>
      </c>
      <c r="X560" s="4">
        <f>1+'Port Returns'!Y559</f>
        <v>1.052931653017676</v>
      </c>
      <c r="Y560" s="4">
        <f>1+'Port Returns'!Z559</f>
        <v>1.0494074703862237</v>
      </c>
      <c r="Z560" s="4">
        <f>1+'Port Returns'!AA559</f>
        <v>1.0472773434813116</v>
      </c>
    </row>
    <row r="561" spans="1:26" x14ac:dyDescent="0.35">
      <c r="A561" s="2">
        <v>1996</v>
      </c>
      <c r="B561" s="1">
        <v>7</v>
      </c>
      <c r="C561" s="4">
        <f>1+'Port Returns'!F560</f>
        <v>0.91903895798275015</v>
      </c>
      <c r="D561" s="4">
        <f>1+'Port Returns'!G560</f>
        <v>0.92907067026791756</v>
      </c>
      <c r="E561" s="4">
        <f>1+'Port Returns'!H560</f>
        <v>0.92237473935125691</v>
      </c>
      <c r="F561" s="4">
        <f>1+'Port Returns'!I560</f>
        <v>0.92235211682678786</v>
      </c>
      <c r="G561" s="4">
        <f>1+'Port Returns'!J560</f>
        <v>0.92153308738447903</v>
      </c>
      <c r="H561" s="4">
        <f>1+'Port Returns'!K560</f>
        <v>0.92186282985601975</v>
      </c>
      <c r="I561" s="4">
        <f>1+'Port Returns'!L560</f>
        <v>0.92153308738447903</v>
      </c>
      <c r="J561" s="4">
        <f>1+'Port Returns'!M560</f>
        <v>0.91954316993918894</v>
      </c>
      <c r="K561" s="4">
        <f>1+'Port Returns'!N560</f>
        <v>0.93111651176142096</v>
      </c>
      <c r="L561" s="4">
        <f>1+'Port Returns'!O560</f>
        <v>1</v>
      </c>
      <c r="M561" s="4">
        <f>1+'Port Returns'!P560</f>
        <v>0.93261856079996441</v>
      </c>
      <c r="O561" s="50"/>
      <c r="P561" s="2">
        <v>1996</v>
      </c>
      <c r="Q561" s="4">
        <f>1+'Port Returns'!R560</f>
        <v>0.92176443990249579</v>
      </c>
      <c r="R561" s="4">
        <f>1+'Port Returns'!S560</f>
        <v>0.93172408007312169</v>
      </c>
      <c r="S561" s="4">
        <f>1+'Port Returns'!T560</f>
        <v>0.92430176631739036</v>
      </c>
      <c r="T561" s="4">
        <f>1+'Port Returns'!U560</f>
        <v>0.92435365566411398</v>
      </c>
      <c r="U561" s="4">
        <f>1+'Port Returns'!V560</f>
        <v>0.92537735920970265</v>
      </c>
      <c r="V561" s="4">
        <f>1+'Port Returns'!W560</f>
        <v>0.92502189611508956</v>
      </c>
      <c r="W561" s="4">
        <f>1+'Port Returns'!X560</f>
        <v>0.92537735920970265</v>
      </c>
      <c r="X561" s="4">
        <f>1+'Port Returns'!Y560</f>
        <v>0.9236311365814327</v>
      </c>
      <c r="Y561" s="4">
        <f>1+'Port Returns'!Z560</f>
        <v>0.93435447901513047</v>
      </c>
      <c r="Z561" s="4">
        <f>1+'Port Returns'!AA560</f>
        <v>0.93655541969440859</v>
      </c>
    </row>
    <row r="562" spans="1:26" x14ac:dyDescent="0.35">
      <c r="A562" s="2">
        <v>1996</v>
      </c>
      <c r="B562" s="1">
        <v>8</v>
      </c>
      <c r="C562" s="4">
        <f>1+'Port Returns'!F561</f>
        <v>1.0492972887461482</v>
      </c>
      <c r="D562" s="4">
        <f>1+'Port Returns'!G561</f>
        <v>1.0532201436363211</v>
      </c>
      <c r="E562" s="4">
        <f>1+'Port Returns'!H561</f>
        <v>1.0342643883692402</v>
      </c>
      <c r="F562" s="4">
        <f>1+'Port Returns'!I561</f>
        <v>1.0367911705324939</v>
      </c>
      <c r="G562" s="4">
        <f>1+'Port Returns'!J561</f>
        <v>1.0435758622684572</v>
      </c>
      <c r="H562" s="4">
        <f>1+'Port Returns'!K561</f>
        <v>1.0377898033105983</v>
      </c>
      <c r="I562" s="4">
        <f>1+'Port Returns'!L561</f>
        <v>1.0435758622684572</v>
      </c>
      <c r="J562" s="4">
        <f>1+'Port Returns'!M561</f>
        <v>1.0437307749879479</v>
      </c>
      <c r="K562" s="4">
        <f>1+'Port Returns'!N561</f>
        <v>1.0705929005628838</v>
      </c>
      <c r="L562" s="4">
        <f>1+'Port Returns'!O561</f>
        <v>1</v>
      </c>
      <c r="M562" s="4">
        <f>1+'Port Returns'!P561</f>
        <v>1.0782135497978587</v>
      </c>
      <c r="O562" s="50"/>
      <c r="P562" s="2">
        <v>1996</v>
      </c>
      <c r="Q562" s="4">
        <f>1+'Port Returns'!R561</f>
        <v>1.0559394348937532</v>
      </c>
      <c r="R562" s="4">
        <f>1+'Port Returns'!S561</f>
        <v>1.0594952949277106</v>
      </c>
      <c r="S562" s="4">
        <f>1+'Port Returns'!T561</f>
        <v>1.0411349269261694</v>
      </c>
      <c r="T562" s="4">
        <f>1+'Port Returns'!U561</f>
        <v>1.0434691112998333</v>
      </c>
      <c r="U562" s="4">
        <f>1+'Port Returns'!V561</f>
        <v>1.0495006824292343</v>
      </c>
      <c r="V562" s="4">
        <f>1+'Port Returns'!W561</f>
        <v>1.0444022770079324</v>
      </c>
      <c r="W562" s="4">
        <f>1+'Port Returns'!X561</f>
        <v>1.0495006824292343</v>
      </c>
      <c r="X562" s="4">
        <f>1+'Port Returns'!Y561</f>
        <v>1.0491437035734903</v>
      </c>
      <c r="Y562" s="4">
        <f>1+'Port Returns'!Z561</f>
        <v>1.0749238154899812</v>
      </c>
      <c r="Z562" s="4">
        <f>1+'Port Returns'!AA561</f>
        <v>1.0831996401471264</v>
      </c>
    </row>
    <row r="563" spans="1:26" x14ac:dyDescent="0.35">
      <c r="A563" s="2">
        <v>1996</v>
      </c>
      <c r="B563" s="1">
        <v>9</v>
      </c>
      <c r="C563" s="4">
        <f>1+'Port Returns'!F562</f>
        <v>1.014712253485837</v>
      </c>
      <c r="D563" s="4">
        <f>1+'Port Returns'!G562</f>
        <v>1.0173135392645181</v>
      </c>
      <c r="E563" s="4">
        <f>1+'Port Returns'!H562</f>
        <v>1.0124337088946103</v>
      </c>
      <c r="F563" s="4">
        <f>1+'Port Returns'!I562</f>
        <v>1.011634469129467</v>
      </c>
      <c r="G563" s="4">
        <f>1+'Port Returns'!J562</f>
        <v>1.0250941267730334</v>
      </c>
      <c r="H563" s="4">
        <f>1+'Port Returns'!K562</f>
        <v>1.0215567501213607</v>
      </c>
      <c r="I563" s="4">
        <f>1+'Port Returns'!L562</f>
        <v>1.0250941267730334</v>
      </c>
      <c r="J563" s="4">
        <f>1+'Port Returns'!M562</f>
        <v>1.0267708442617163</v>
      </c>
      <c r="K563" s="4">
        <f>1+'Port Returns'!N562</f>
        <v>1.0163254403046205</v>
      </c>
      <c r="L563" s="4">
        <f>1+'Port Returns'!O562</f>
        <v>1</v>
      </c>
      <c r="M563" s="4">
        <f>1+'Port Returns'!P562</f>
        <v>1.0258663055499564</v>
      </c>
      <c r="O563" s="50"/>
      <c r="P563" s="2">
        <v>1996</v>
      </c>
      <c r="Q563" s="4">
        <f>1+'Port Returns'!R562</f>
        <v>1.0213033329600558</v>
      </c>
      <c r="R563" s="4">
        <f>1+'Port Returns'!S562</f>
        <v>1.0235362804882273</v>
      </c>
      <c r="S563" s="4">
        <f>1+'Port Returns'!T562</f>
        <v>1.0192257563654408</v>
      </c>
      <c r="T563" s="4">
        <f>1+'Port Returns'!U562</f>
        <v>1.0185536008233109</v>
      </c>
      <c r="U563" s="4">
        <f>1+'Port Returns'!V562</f>
        <v>1.0319271723551573</v>
      </c>
      <c r="V563" s="4">
        <f>1+'Port Returns'!W562</f>
        <v>1.0284407654709098</v>
      </c>
      <c r="W563" s="4">
        <f>1+'Port Returns'!X562</f>
        <v>1.0319271723551573</v>
      </c>
      <c r="X563" s="4">
        <f>1+'Port Returns'!Y562</f>
        <v>1.0341729714301635</v>
      </c>
      <c r="Y563" s="4">
        <f>1+'Port Returns'!Z562</f>
        <v>1.0224529171279482</v>
      </c>
      <c r="Z563" s="4">
        <f>1+'Port Returns'!AA562</f>
        <v>1.031690812037507</v>
      </c>
    </row>
    <row r="564" spans="1:26" x14ac:dyDescent="0.35">
      <c r="A564" s="2">
        <v>1996</v>
      </c>
      <c r="B564" s="1">
        <v>10</v>
      </c>
      <c r="C564" s="4">
        <f>1+'Port Returns'!F563</f>
        <v>1.0540430284857782</v>
      </c>
      <c r="D564" s="4">
        <f>1+'Port Returns'!G563</f>
        <v>1.0477071909541071</v>
      </c>
      <c r="E564" s="4">
        <f>1+'Port Returns'!H563</f>
        <v>1.0491749236022725</v>
      </c>
      <c r="F564" s="4">
        <f>1+'Port Returns'!I563</f>
        <v>1.049791378562744</v>
      </c>
      <c r="G564" s="4">
        <f>1+'Port Returns'!J563</f>
        <v>1.0519804975165925</v>
      </c>
      <c r="H564" s="4">
        <f>1+'Port Returns'!K563</f>
        <v>1.0488696134656392</v>
      </c>
      <c r="I564" s="4">
        <f>1+'Port Returns'!L563</f>
        <v>1.0519804975165925</v>
      </c>
      <c r="J564" s="4">
        <f>1+'Port Returns'!M563</f>
        <v>1.0548220471119678</v>
      </c>
      <c r="K564" s="4">
        <f>1+'Port Returns'!N563</f>
        <v>1.0514381965335791</v>
      </c>
      <c r="L564" s="4">
        <f>1+'Port Returns'!O563</f>
        <v>1</v>
      </c>
      <c r="M564" s="4">
        <f>1+'Port Returns'!P563</f>
        <v>1.0522957186786221</v>
      </c>
      <c r="O564" s="50"/>
      <c r="P564" s="2">
        <v>1996</v>
      </c>
      <c r="Q564" s="4">
        <f>1+'Port Returns'!R563</f>
        <v>1.0568289200672185</v>
      </c>
      <c r="R564" s="4">
        <f>1+'Port Returns'!S563</f>
        <v>1.050393255336453</v>
      </c>
      <c r="S564" s="4">
        <f>1+'Port Returns'!T563</f>
        <v>1.0511497690019398</v>
      </c>
      <c r="T564" s="4">
        <f>1+'Port Returns'!U563</f>
        <v>1.0518455811658656</v>
      </c>
      <c r="U564" s="4">
        <f>1+'Port Returns'!V563</f>
        <v>1.0559257821965469</v>
      </c>
      <c r="V564" s="4">
        <f>1+'Port Returns'!W563</f>
        <v>1.0521388316892442</v>
      </c>
      <c r="W564" s="4">
        <f>1+'Port Returns'!X563</f>
        <v>1.0559257821965469</v>
      </c>
      <c r="X564" s="4">
        <f>1+'Port Returns'!Y563</f>
        <v>1.0590083980897043</v>
      </c>
      <c r="Y564" s="4">
        <f>1+'Port Returns'!Z563</f>
        <v>1.0546636470168036</v>
      </c>
      <c r="Z564" s="4">
        <f>1+'Port Returns'!AA563</f>
        <v>1.056172339530616</v>
      </c>
    </row>
    <row r="565" spans="1:26" x14ac:dyDescent="0.35">
      <c r="A565" s="2">
        <v>1996</v>
      </c>
      <c r="B565" s="1">
        <v>11</v>
      </c>
      <c r="C565" s="4">
        <f>1+'Port Returns'!F564</f>
        <v>1.0356272275099918</v>
      </c>
      <c r="D565" s="4">
        <f>1+'Port Returns'!G564</f>
        <v>1.0371812685271087</v>
      </c>
      <c r="E565" s="4">
        <f>1+'Port Returns'!H564</f>
        <v>1.0376815607395187</v>
      </c>
      <c r="F565" s="4">
        <f>1+'Port Returns'!I564</f>
        <v>1.0380994672569537</v>
      </c>
      <c r="G565" s="4">
        <f>1+'Port Returns'!J564</f>
        <v>1.0346406052195702</v>
      </c>
      <c r="H565" s="4">
        <f>1+'Port Returns'!K564</f>
        <v>1.0326284736877924</v>
      </c>
      <c r="I565" s="4">
        <f>1+'Port Returns'!L564</f>
        <v>1.0346406052195702</v>
      </c>
      <c r="J565" s="4">
        <f>1+'Port Returns'!M564</f>
        <v>1.0376774140466254</v>
      </c>
      <c r="K565" s="4">
        <f>1+'Port Returns'!N564</f>
        <v>1.0413806316468577</v>
      </c>
      <c r="L565" s="4">
        <f>1+'Port Returns'!O564</f>
        <v>1</v>
      </c>
      <c r="M565" s="4">
        <f>1+'Port Returns'!P564</f>
        <v>1.0382877053164838</v>
      </c>
      <c r="O565" s="50"/>
      <c r="P565" s="2">
        <v>1996</v>
      </c>
      <c r="Q565" s="4">
        <f>1+'Port Returns'!R564</f>
        <v>1.0413979575752115</v>
      </c>
      <c r="R565" s="4">
        <f>1+'Port Returns'!S564</f>
        <v>1.0427554315492644</v>
      </c>
      <c r="S565" s="4">
        <f>1+'Port Returns'!T564</f>
        <v>1.043715535486855</v>
      </c>
      <c r="T565" s="4">
        <f>1+'Port Returns'!U564</f>
        <v>1.0439421339547956</v>
      </c>
      <c r="U565" s="4">
        <f>1+'Port Returns'!V564</f>
        <v>1.0400429698436324</v>
      </c>
      <c r="V565" s="4">
        <f>1+'Port Returns'!W564</f>
        <v>1.0386292933485388</v>
      </c>
      <c r="W565" s="4">
        <f>1+'Port Returns'!X564</f>
        <v>1.0400429698436324</v>
      </c>
      <c r="X565" s="4">
        <f>1+'Port Returns'!Y564</f>
        <v>1.0426178650198796</v>
      </c>
      <c r="Y565" s="4">
        <f>1+'Port Returns'!Z564</f>
        <v>1.0453061400157337</v>
      </c>
      <c r="Z565" s="4">
        <f>1+'Port Returns'!AA564</f>
        <v>1.0428669091204166</v>
      </c>
    </row>
    <row r="566" spans="1:26" x14ac:dyDescent="0.35">
      <c r="A566" s="2">
        <v>1996</v>
      </c>
      <c r="B566" s="1">
        <v>12</v>
      </c>
      <c r="C566" s="4">
        <f>1+'Port Returns'!F565</f>
        <v>0.98620613307760063</v>
      </c>
      <c r="D566" s="4">
        <f>1+'Port Returns'!G565</f>
        <v>0.98681752231626596</v>
      </c>
      <c r="E566" s="4">
        <f>1+'Port Returns'!H565</f>
        <v>0.98447432174423921</v>
      </c>
      <c r="F566" s="4">
        <f>1+'Port Returns'!I565</f>
        <v>0.9827885589845673</v>
      </c>
      <c r="G566" s="4">
        <f>1+'Port Returns'!J565</f>
        <v>0.99319729867251305</v>
      </c>
      <c r="H566" s="4">
        <f>1+'Port Returns'!K565</f>
        <v>0.98823564702380895</v>
      </c>
      <c r="I566" s="4">
        <f>1+'Port Returns'!L565</f>
        <v>0.99319729867251305</v>
      </c>
      <c r="J566" s="4">
        <f>1+'Port Returns'!M565</f>
        <v>0.99414320167253833</v>
      </c>
      <c r="K566" s="4">
        <f>1+'Port Returns'!N565</f>
        <v>1.0025539000044328</v>
      </c>
      <c r="L566" s="4">
        <f>1+'Port Returns'!O565</f>
        <v>1</v>
      </c>
      <c r="M566" s="4">
        <f>1+'Port Returns'!P565</f>
        <v>0.9985571271765078</v>
      </c>
      <c r="O566" s="50"/>
      <c r="P566" s="2">
        <v>1996</v>
      </c>
      <c r="Q566" s="4">
        <f>1+'Port Returns'!R565</f>
        <v>0.99263332986334141</v>
      </c>
      <c r="R566" s="4">
        <f>1+'Port Returns'!S565</f>
        <v>0.99267202621323114</v>
      </c>
      <c r="S566" s="4">
        <f>1+'Port Returns'!T565</f>
        <v>0.99116751130019487</v>
      </c>
      <c r="T566" s="4">
        <f>1+'Port Returns'!U565</f>
        <v>0.98957311278772719</v>
      </c>
      <c r="U566" s="4">
        <f>1+'Port Returns'!V565</f>
        <v>0.99947457528585582</v>
      </c>
      <c r="V566" s="4">
        <f>1+'Port Returns'!W565</f>
        <v>0.99476395757440672</v>
      </c>
      <c r="W566" s="4">
        <f>1+'Port Returns'!X565</f>
        <v>0.99947457528585582</v>
      </c>
      <c r="X566" s="4">
        <f>1+'Port Returns'!Y565</f>
        <v>1.000715429292435</v>
      </c>
      <c r="Y566" s="4">
        <f>1+'Port Returns'!Z565</f>
        <v>1.0077170300388774</v>
      </c>
      <c r="Z566" s="4">
        <f>1+'Port Returns'!AA565</f>
        <v>1.0037019444672557</v>
      </c>
    </row>
    <row r="567" spans="1:26" x14ac:dyDescent="0.35">
      <c r="A567" s="2">
        <v>1997</v>
      </c>
      <c r="B567" s="1">
        <v>1</v>
      </c>
      <c r="C567" s="4">
        <f>1+'Port Returns'!F566</f>
        <v>1.0108739220441665</v>
      </c>
      <c r="D567" s="4">
        <f>1+'Port Returns'!G566</f>
        <v>1.0036782684724201</v>
      </c>
      <c r="E567" s="4">
        <f>1+'Port Returns'!H566</f>
        <v>1.0014204534201228</v>
      </c>
      <c r="F567" s="4">
        <f>1+'Port Returns'!I566</f>
        <v>1.00366001977676</v>
      </c>
      <c r="G567" s="4">
        <f>1+'Port Returns'!J566</f>
        <v>0.99853376373287495</v>
      </c>
      <c r="H567" s="4">
        <f>1+'Port Returns'!K566</f>
        <v>0.9973814697673814</v>
      </c>
      <c r="I567" s="4">
        <f>1+'Port Returns'!L566</f>
        <v>0.99853376373287495</v>
      </c>
      <c r="J567" s="4">
        <f>1+'Port Returns'!M566</f>
        <v>0.99911462408056018</v>
      </c>
      <c r="K567" s="4">
        <f>1+'Port Returns'!N566</f>
        <v>1.0093696271245618</v>
      </c>
      <c r="L567" s="4">
        <f>1+'Port Returns'!O566</f>
        <v>1</v>
      </c>
      <c r="M567" s="4">
        <f>1+'Port Returns'!P566</f>
        <v>1.0032551188011105</v>
      </c>
      <c r="O567" s="50"/>
      <c r="P567" s="2">
        <v>1997</v>
      </c>
      <c r="Q567" s="4">
        <f>1+'Port Returns'!R566</f>
        <v>1.0120538726979527</v>
      </c>
      <c r="R567" s="4">
        <f>1+'Port Returns'!S566</f>
        <v>1.0053843049043818</v>
      </c>
      <c r="S567" s="4">
        <f>1+'Port Returns'!T566</f>
        <v>1.0023085549925514</v>
      </c>
      <c r="T567" s="4">
        <f>1+'Port Returns'!U566</f>
        <v>1.0045895270871192</v>
      </c>
      <c r="U567" s="4">
        <f>1+'Port Returns'!V566</f>
        <v>1.0010867713158125</v>
      </c>
      <c r="V567" s="4">
        <f>1+'Port Returns'!W566</f>
        <v>0.99944651509386928</v>
      </c>
      <c r="W567" s="4">
        <f>1+'Port Returns'!X566</f>
        <v>1.0010867713158125</v>
      </c>
      <c r="X567" s="4">
        <f>1+'Port Returns'!Y566</f>
        <v>1.001832443136162</v>
      </c>
      <c r="Y567" s="4">
        <f>1+'Port Returns'!Z566</f>
        <v>1.0115211949418772</v>
      </c>
      <c r="Z567" s="4">
        <f>1+'Port Returns'!AA566</f>
        <v>1.0058461666714196</v>
      </c>
    </row>
    <row r="568" spans="1:26" x14ac:dyDescent="0.35">
      <c r="A568" s="2">
        <v>1997</v>
      </c>
      <c r="B568" s="1">
        <v>2</v>
      </c>
      <c r="C568" s="4">
        <f>1+'Port Returns'!F567</f>
        <v>0.98383432300668117</v>
      </c>
      <c r="D568" s="4">
        <f>1+'Port Returns'!G567</f>
        <v>0.98216854929978359</v>
      </c>
      <c r="E568" s="4">
        <f>1+'Port Returns'!H567</f>
        <v>0.98261533594999484</v>
      </c>
      <c r="F568" s="4">
        <f>1+'Port Returns'!I567</f>
        <v>0.98260846840258875</v>
      </c>
      <c r="G568" s="4">
        <f>1+'Port Returns'!J567</f>
        <v>0.98630222330749462</v>
      </c>
      <c r="H568" s="4">
        <f>1+'Port Returns'!K567</f>
        <v>0.98663392616260825</v>
      </c>
      <c r="I568" s="4">
        <f>1+'Port Returns'!L567</f>
        <v>0.98630222330749462</v>
      </c>
      <c r="J568" s="4">
        <f>1+'Port Returns'!M567</f>
        <v>0.98614634084659092</v>
      </c>
      <c r="K568" s="4">
        <f>1+'Port Returns'!N567</f>
        <v>0.98379766883275643</v>
      </c>
      <c r="L568" s="4">
        <f>1+'Port Returns'!O567</f>
        <v>1</v>
      </c>
      <c r="M568" s="4">
        <f>1+'Port Returns'!P567</f>
        <v>0.98204275247338124</v>
      </c>
      <c r="O568" s="50"/>
      <c r="P568" s="2">
        <v>1997</v>
      </c>
      <c r="Q568" s="4">
        <f>1+'Port Returns'!R567</f>
        <v>0.98968776583642748</v>
      </c>
      <c r="R568" s="4">
        <f>1+'Port Returns'!S567</f>
        <v>0.98774981616768975</v>
      </c>
      <c r="S568" s="4">
        <f>1+'Port Returns'!T567</f>
        <v>0.98888304680833039</v>
      </c>
      <c r="T568" s="4">
        <f>1+'Port Returns'!U567</f>
        <v>0.98867916268517375</v>
      </c>
      <c r="U568" s="4">
        <f>1+'Port Returns'!V567</f>
        <v>0.99140593151110079</v>
      </c>
      <c r="V568" s="4">
        <f>1+'Port Returns'!W567</f>
        <v>0.99249326237164881</v>
      </c>
      <c r="W568" s="4">
        <f>1+'Port Returns'!X567</f>
        <v>0.99140593151110079</v>
      </c>
      <c r="X568" s="4">
        <f>1+'Port Returns'!Y567</f>
        <v>0.99074527641854127</v>
      </c>
      <c r="Y568" s="4">
        <f>1+'Port Returns'!Z567</f>
        <v>0.98741072322484769</v>
      </c>
      <c r="Z568" s="4">
        <f>1+'Port Returns'!AA567</f>
        <v>0.98628907228868723</v>
      </c>
    </row>
    <row r="569" spans="1:26" x14ac:dyDescent="0.35">
      <c r="A569" s="2">
        <v>1997</v>
      </c>
      <c r="B569" s="1">
        <v>3</v>
      </c>
      <c r="C569" s="4">
        <f>1+'Port Returns'!F568</f>
        <v>0.96748938182524302</v>
      </c>
      <c r="D569" s="4">
        <f>1+'Port Returns'!G568</f>
        <v>0.96233756874800946</v>
      </c>
      <c r="E569" s="4">
        <f>1+'Port Returns'!H568</f>
        <v>0.96336096613105593</v>
      </c>
      <c r="F569" s="4">
        <f>1+'Port Returns'!I568</f>
        <v>0.96550418010053229</v>
      </c>
      <c r="G569" s="4">
        <f>1+'Port Returns'!J568</f>
        <v>0.95113660514905984</v>
      </c>
      <c r="H569" s="4">
        <f>1+'Port Returns'!K568</f>
        <v>0.95496520026875475</v>
      </c>
      <c r="I569" s="4">
        <f>1+'Port Returns'!L568</f>
        <v>0.95113660514905984</v>
      </c>
      <c r="J569" s="4">
        <f>1+'Port Returns'!M568</f>
        <v>0.94962263158849458</v>
      </c>
      <c r="K569" s="4">
        <f>1+'Port Returns'!N568</f>
        <v>0.94735066241832622</v>
      </c>
      <c r="L569" s="4">
        <f>1+'Port Returns'!O568</f>
        <v>1</v>
      </c>
      <c r="M569" s="4">
        <f>1+'Port Returns'!P568</f>
        <v>0.95310815181142439</v>
      </c>
      <c r="O569" s="50"/>
      <c r="P569" s="2">
        <v>1997</v>
      </c>
      <c r="Q569" s="4">
        <f>1+'Port Returns'!R568</f>
        <v>0.97259622620801778</v>
      </c>
      <c r="R569" s="4">
        <f>1+'Port Returns'!S568</f>
        <v>0.96757434461210656</v>
      </c>
      <c r="S569" s="4">
        <f>1+'Port Returns'!T568</f>
        <v>0.96903673774100585</v>
      </c>
      <c r="T569" s="4">
        <f>1+'Port Returns'!U568</f>
        <v>0.97124038212120234</v>
      </c>
      <c r="U569" s="4">
        <f>1+'Port Returns'!V568</f>
        <v>0.95681384865704766</v>
      </c>
      <c r="V569" s="4">
        <f>1+'Port Returns'!W568</f>
        <v>0.96073426436265419</v>
      </c>
      <c r="W569" s="4">
        <f>1+'Port Returns'!X568</f>
        <v>0.95681384865704766</v>
      </c>
      <c r="X569" s="4">
        <f>1+'Port Returns'!Y568</f>
        <v>0.9556788565321459</v>
      </c>
      <c r="Y569" s="4">
        <f>1+'Port Returns'!Z568</f>
        <v>0.9528544959077998</v>
      </c>
      <c r="Z569" s="4">
        <f>1+'Port Returns'!AA568</f>
        <v>0.95799222793645311</v>
      </c>
    </row>
    <row r="570" spans="1:26" x14ac:dyDescent="0.35">
      <c r="A570" s="2">
        <v>1997</v>
      </c>
      <c r="B570" s="1">
        <v>4</v>
      </c>
      <c r="C570" s="4">
        <f>1+'Port Returns'!F569</f>
        <v>0.9826307694344405</v>
      </c>
      <c r="D570" s="4">
        <f>1+'Port Returns'!G569</f>
        <v>0.9866178856185579</v>
      </c>
      <c r="E570" s="4">
        <f>1+'Port Returns'!H569</f>
        <v>0.98598111454153969</v>
      </c>
      <c r="F570" s="4">
        <f>1+'Port Returns'!I569</f>
        <v>0.98587039066307436</v>
      </c>
      <c r="G570" s="4">
        <f>1+'Port Returns'!J569</f>
        <v>0.98484614835039119</v>
      </c>
      <c r="H570" s="4">
        <f>1+'Port Returns'!K569</f>
        <v>0.98327843557818106</v>
      </c>
      <c r="I570" s="4">
        <f>1+'Port Returns'!L569</f>
        <v>0.98484614835039119</v>
      </c>
      <c r="J570" s="4">
        <f>1+'Port Returns'!M569</f>
        <v>0.98576209463840758</v>
      </c>
      <c r="K570" s="4">
        <f>1+'Port Returns'!N569</f>
        <v>0.98992902858513876</v>
      </c>
      <c r="L570" s="4">
        <f>1+'Port Returns'!O569</f>
        <v>1</v>
      </c>
      <c r="M570" s="4">
        <f>1+'Port Returns'!P569</f>
        <v>0.98889957563142117</v>
      </c>
      <c r="O570" s="50"/>
      <c r="P570" s="2">
        <v>1997</v>
      </c>
      <c r="Q570" s="4">
        <f>1+'Port Returns'!R569</f>
        <v>0.98509652767975053</v>
      </c>
      <c r="R570" s="4">
        <f>1+'Port Returns'!S569</f>
        <v>0.98899177632703883</v>
      </c>
      <c r="S570" s="4">
        <f>1+'Port Returns'!T569</f>
        <v>0.98767305982320697</v>
      </c>
      <c r="T570" s="4">
        <f>1+'Port Returns'!U569</f>
        <v>0.98763026114075836</v>
      </c>
      <c r="U570" s="4">
        <f>1+'Port Returns'!V569</f>
        <v>0.98858165302588941</v>
      </c>
      <c r="V570" s="4">
        <f>1+'Port Returns'!W569</f>
        <v>0.98633838993106271</v>
      </c>
      <c r="W570" s="4">
        <f>1+'Port Returns'!X569</f>
        <v>0.98858165302588941</v>
      </c>
      <c r="X570" s="4">
        <f>1+'Port Returns'!Y569</f>
        <v>0.98973545600070922</v>
      </c>
      <c r="Y570" s="4">
        <f>1+'Port Returns'!Z569</f>
        <v>0.9928210321559009</v>
      </c>
      <c r="Z570" s="4">
        <f>1+'Port Returns'!AA569</f>
        <v>0.99247730385392596</v>
      </c>
    </row>
    <row r="571" spans="1:26" x14ac:dyDescent="0.35">
      <c r="A571" s="2">
        <v>1997</v>
      </c>
      <c r="B571" s="1">
        <v>5</v>
      </c>
      <c r="C571" s="4">
        <f>1+'Port Returns'!F570</f>
        <v>1.0345929512769962</v>
      </c>
      <c r="D571" s="4">
        <f>1+'Port Returns'!G570</f>
        <v>1.0378055235970671</v>
      </c>
      <c r="E571" s="4">
        <f>1+'Port Returns'!H570</f>
        <v>1.0361868442594395</v>
      </c>
      <c r="F571" s="4">
        <f>1+'Port Returns'!I570</f>
        <v>1.0363355124481028</v>
      </c>
      <c r="G571" s="4">
        <f>1+'Port Returns'!J570</f>
        <v>1.0339547911507596</v>
      </c>
      <c r="H571" s="4">
        <f>1+'Port Returns'!K570</f>
        <v>1.0336123811822002</v>
      </c>
      <c r="I571" s="4">
        <f>1+'Port Returns'!L570</f>
        <v>1.0339547911507596</v>
      </c>
      <c r="J571" s="4">
        <f>1+'Port Returns'!M570</f>
        <v>1.0326685956365529</v>
      </c>
      <c r="K571" s="4">
        <f>1+'Port Returns'!N570</f>
        <v>1.0374948567623403</v>
      </c>
      <c r="L571" s="4">
        <f>1+'Port Returns'!O570</f>
        <v>1</v>
      </c>
      <c r="M571" s="4">
        <f>1+'Port Returns'!P570</f>
        <v>1.0374511563337121</v>
      </c>
      <c r="O571" s="50"/>
      <c r="P571" s="2">
        <v>1997</v>
      </c>
      <c r="Q571" s="4">
        <f>1+'Port Returns'!R570</f>
        <v>1.0406080694585378</v>
      </c>
      <c r="R571" s="4">
        <f>1+'Port Returns'!S570</f>
        <v>1.0435954904052582</v>
      </c>
      <c r="S571" s="4">
        <f>1+'Port Returns'!T570</f>
        <v>1.0425509201717653</v>
      </c>
      <c r="T571" s="4">
        <f>1+'Port Returns'!U570</f>
        <v>1.0424847633806569</v>
      </c>
      <c r="U571" s="4">
        <f>1+'Port Returns'!V570</f>
        <v>1.0395641036447107</v>
      </c>
      <c r="V571" s="4">
        <f>1+'Port Returns'!W570</f>
        <v>1.0399088939184125</v>
      </c>
      <c r="W571" s="4">
        <f>1+'Port Returns'!X570</f>
        <v>1.0395641036447107</v>
      </c>
      <c r="X571" s="4">
        <f>1+'Port Returns'!Y570</f>
        <v>1.037777791709471</v>
      </c>
      <c r="Y571" s="4">
        <f>1+'Port Returns'!Z570</f>
        <v>1.0415039855768227</v>
      </c>
      <c r="Z571" s="4">
        <f>1+'Port Returns'!AA570</f>
        <v>1.0420719120407607</v>
      </c>
    </row>
    <row r="572" spans="1:26" x14ac:dyDescent="0.35">
      <c r="A572" s="2">
        <v>1997</v>
      </c>
      <c r="B572" s="1">
        <v>6</v>
      </c>
      <c r="C572" s="4">
        <f>1+'Port Returns'!F571</f>
        <v>1.0294577083070438</v>
      </c>
      <c r="D572" s="4">
        <f>1+'Port Returns'!G571</f>
        <v>1.0283505778025095</v>
      </c>
      <c r="E572" s="4">
        <f>1+'Port Returns'!H571</f>
        <v>1.0296300841023178</v>
      </c>
      <c r="F572" s="4">
        <f>1+'Port Returns'!I571</f>
        <v>1.0303062678573736</v>
      </c>
      <c r="G572" s="4">
        <f>1+'Port Returns'!J571</f>
        <v>1.0328424272927497</v>
      </c>
      <c r="H572" s="4">
        <f>1+'Port Returns'!K571</f>
        <v>1.0331816402600886</v>
      </c>
      <c r="I572" s="4">
        <f>1+'Port Returns'!L571</f>
        <v>1.0328424272927497</v>
      </c>
      <c r="J572" s="4">
        <f>1+'Port Returns'!M571</f>
        <v>1.0327541961979478</v>
      </c>
      <c r="K572" s="4">
        <f>1+'Port Returns'!N571</f>
        <v>1.0215554442353831</v>
      </c>
      <c r="L572" s="4">
        <f>1+'Port Returns'!O571</f>
        <v>1</v>
      </c>
      <c r="M572" s="4">
        <f>1+'Port Returns'!P571</f>
        <v>1.0263540132399045</v>
      </c>
      <c r="O572" s="50"/>
      <c r="P572" s="2">
        <v>1997</v>
      </c>
      <c r="Q572" s="4">
        <f>1+'Port Returns'!R571</f>
        <v>1.0349609200259187</v>
      </c>
      <c r="R572" s="4">
        <f>1+'Port Returns'!S571</f>
        <v>1.0339825854836859</v>
      </c>
      <c r="S572" s="4">
        <f>1+'Port Returns'!T571</f>
        <v>1.0358166537514326</v>
      </c>
      <c r="T572" s="4">
        <f>1+'Port Returns'!U571</f>
        <v>1.0365135800896581</v>
      </c>
      <c r="U572" s="4">
        <f>1+'Port Returns'!V571</f>
        <v>1.0388483459487687</v>
      </c>
      <c r="V572" s="4">
        <f>1+'Port Returns'!W571</f>
        <v>1.0393634951933319</v>
      </c>
      <c r="W572" s="4">
        <f>1+'Port Returns'!X571</f>
        <v>1.0388483459487687</v>
      </c>
      <c r="X572" s="4">
        <f>1+'Port Returns'!Y571</f>
        <v>1.0391133743203531</v>
      </c>
      <c r="Y572" s="4">
        <f>1+'Port Returns'!Z571</f>
        <v>1.0270432871603108</v>
      </c>
      <c r="Z572" s="4">
        <f>1+'Port Returns'!AA571</f>
        <v>1.0315535792743153</v>
      </c>
    </row>
    <row r="573" spans="1:26" x14ac:dyDescent="0.35">
      <c r="A573" s="2">
        <v>1997</v>
      </c>
      <c r="B573" s="1">
        <v>7</v>
      </c>
      <c r="C573" s="4">
        <f>1+'Port Returns'!F572</f>
        <v>1.0280631589995766</v>
      </c>
      <c r="D573" s="4">
        <f>1+'Port Returns'!G572</f>
        <v>1.0021797645090598</v>
      </c>
      <c r="E573" s="4">
        <f>1+'Port Returns'!H572</f>
        <v>1.0176343462725785</v>
      </c>
      <c r="F573" s="4">
        <f>1+'Port Returns'!I572</f>
        <v>1.038849200343078</v>
      </c>
      <c r="G573" s="4">
        <f>1+'Port Returns'!J572</f>
        <v>1.0363038994032445</v>
      </c>
      <c r="H573" s="4">
        <f>1+'Port Returns'!K572</f>
        <v>0.97251609429121988</v>
      </c>
      <c r="I573" s="4">
        <f>1+'Port Returns'!L572</f>
        <v>1.0358486953311383</v>
      </c>
      <c r="J573" s="4">
        <f>1+'Port Returns'!M572</f>
        <v>1.0372252347233446</v>
      </c>
      <c r="K573" s="4">
        <f>1+'Port Returns'!N572</f>
        <v>1.0332212611213121</v>
      </c>
      <c r="L573" s="4">
        <f>1+'Port Returns'!O572</f>
        <v>1</v>
      </c>
      <c r="M573" s="4">
        <f>1+'Port Returns'!P572</f>
        <v>1.0308765169161245</v>
      </c>
      <c r="O573" s="50"/>
      <c r="P573" s="2">
        <v>1997</v>
      </c>
      <c r="Q573" s="4">
        <f>1+'Port Returns'!R572</f>
        <v>1.0307263343315258</v>
      </c>
      <c r="R573" s="4">
        <f>1+'Port Returns'!S572</f>
        <v>1.0069334508611201</v>
      </c>
      <c r="S573" s="4">
        <f>1+'Port Returns'!T572</f>
        <v>1.0192971308920387</v>
      </c>
      <c r="T573" s="4">
        <f>1+'Port Returns'!U572</f>
        <v>1.0413228415985682</v>
      </c>
      <c r="U573" s="4">
        <f>1+'Port Returns'!V572</f>
        <v>1.0386428663337082</v>
      </c>
      <c r="V573" s="4">
        <f>1+'Port Returns'!W572</f>
        <v>0.97828706565409673</v>
      </c>
      <c r="W573" s="4">
        <f>1+'Port Returns'!X572</f>
        <v>1.0383008074145492</v>
      </c>
      <c r="X573" s="4">
        <f>1+'Port Returns'!Y572</f>
        <v>1.0397685689062999</v>
      </c>
      <c r="Y573" s="4">
        <f>1+'Port Returns'!Z572</f>
        <v>1.0355420896339371</v>
      </c>
      <c r="Z573" s="4">
        <f>1+'Port Returns'!AA572</f>
        <v>1.0331510261748162</v>
      </c>
    </row>
    <row r="574" spans="1:26" x14ac:dyDescent="0.35">
      <c r="A574" s="2">
        <v>1997</v>
      </c>
      <c r="B574" s="1">
        <v>8</v>
      </c>
      <c r="C574" s="4">
        <f>1+'Port Returns'!F573</f>
        <v>0.98091803643646036</v>
      </c>
      <c r="D574" s="4">
        <f>1+'Port Returns'!G573</f>
        <v>0.94585369476281222</v>
      </c>
      <c r="E574" s="4">
        <f>1+'Port Returns'!H573</f>
        <v>0.99390788161683574</v>
      </c>
      <c r="F574" s="4">
        <f>1+'Port Returns'!I573</f>
        <v>0.98361941971844868</v>
      </c>
      <c r="G574" s="4">
        <f>1+'Port Returns'!J573</f>
        <v>0.98689449554164521</v>
      </c>
      <c r="H574" s="4">
        <f>1+'Port Returns'!K573</f>
        <v>0.92591680727423742</v>
      </c>
      <c r="I574" s="4">
        <f>1+'Port Returns'!L573</f>
        <v>0.98525377169030193</v>
      </c>
      <c r="J574" s="4">
        <f>1+'Port Returns'!M573</f>
        <v>0.98608224750158757</v>
      </c>
      <c r="K574" s="4">
        <f>1+'Port Returns'!N573</f>
        <v>0.98230717109617516</v>
      </c>
      <c r="L574" s="4">
        <f>1+'Port Returns'!O573</f>
        <v>1</v>
      </c>
      <c r="M574" s="4">
        <f>1+'Port Returns'!P573</f>
        <v>0.9849907288594475</v>
      </c>
      <c r="O574" s="50"/>
      <c r="P574" s="2">
        <v>1997</v>
      </c>
      <c r="Q574" s="4">
        <f>1+'Port Returns'!R573</f>
        <v>0.98693316195521952</v>
      </c>
      <c r="R574" s="4">
        <f>1+'Port Returns'!S573</f>
        <v>0.94556728779438148</v>
      </c>
      <c r="S574" s="4">
        <f>1+'Port Returns'!T573</f>
        <v>1.0009905065854661</v>
      </c>
      <c r="T574" s="4">
        <f>1+'Port Returns'!U573</f>
        <v>0.99014356609006482</v>
      </c>
      <c r="U574" s="4">
        <f>1+'Port Returns'!V573</f>
        <v>0.99321768359756479</v>
      </c>
      <c r="V574" s="4">
        <f>1+'Port Returns'!W573</f>
        <v>0.92247348845004118</v>
      </c>
      <c r="W574" s="4">
        <f>1+'Port Returns'!X573</f>
        <v>0.99161202413029792</v>
      </c>
      <c r="X574" s="4">
        <f>1+'Port Returns'!Y573</f>
        <v>0.99221994098547472</v>
      </c>
      <c r="Y574" s="4">
        <f>1+'Port Returns'!Z573</f>
        <v>0.98806910286320315</v>
      </c>
      <c r="Z574" s="4">
        <f>1+'Port Returns'!AA573</f>
        <v>0.99117391732116578</v>
      </c>
    </row>
    <row r="575" spans="1:26" x14ac:dyDescent="0.35">
      <c r="A575" s="2">
        <v>1997</v>
      </c>
      <c r="B575" s="1">
        <v>9</v>
      </c>
      <c r="C575" s="4">
        <f>1+'Port Returns'!F574</f>
        <v>1.0305384776415787</v>
      </c>
      <c r="D575" s="4">
        <f>1+'Port Returns'!G574</f>
        <v>1.0831484301372256</v>
      </c>
      <c r="E575" s="4">
        <f>1+'Port Returns'!H574</f>
        <v>1.0214889019559039</v>
      </c>
      <c r="F575" s="4">
        <f>1+'Port Returns'!I574</f>
        <v>1.0324656637244387</v>
      </c>
      <c r="G575" s="4">
        <f>1+'Port Returns'!J574</f>
        <v>1.0298194716315818</v>
      </c>
      <c r="H575" s="4">
        <f>1+'Port Returns'!K574</f>
        <v>1.1178230586664439</v>
      </c>
      <c r="I575" s="4">
        <f>1+'Port Returns'!L574</f>
        <v>1.0311923730770118</v>
      </c>
      <c r="J575" s="4">
        <f>1+'Port Returns'!M574</f>
        <v>1.0292797509959302</v>
      </c>
      <c r="K575" s="4">
        <f>1+'Port Returns'!N574</f>
        <v>1.0278261683584555</v>
      </c>
      <c r="L575" s="4">
        <f>1+'Port Returns'!O574</f>
        <v>1</v>
      </c>
      <c r="M575" s="4">
        <f>1+'Port Returns'!P574</f>
        <v>1.0281507783232648</v>
      </c>
      <c r="O575" s="50"/>
      <c r="P575" s="2">
        <v>1997</v>
      </c>
      <c r="Q575" s="4">
        <f>1+'Port Returns'!R574</f>
        <v>1.0343009008377946</v>
      </c>
      <c r="R575" s="4">
        <f>1+'Port Returns'!S574</f>
        <v>1.087216737793308</v>
      </c>
      <c r="S575" s="4">
        <f>1+'Port Returns'!T574</f>
        <v>1.0247699526065528</v>
      </c>
      <c r="T575" s="4">
        <f>1+'Port Returns'!U574</f>
        <v>1.0365282483600857</v>
      </c>
      <c r="U575" s="4">
        <f>1+'Port Returns'!V574</f>
        <v>1.0347433489370519</v>
      </c>
      <c r="V575" s="4">
        <f>1+'Port Returns'!W574</f>
        <v>1.12379624169167</v>
      </c>
      <c r="W575" s="4">
        <f>1+'Port Returns'!X574</f>
        <v>1.0363600538674458</v>
      </c>
      <c r="X575" s="4">
        <f>1+'Port Returns'!Y574</f>
        <v>1.0345407063675143</v>
      </c>
      <c r="Y575" s="4">
        <f>1+'Port Returns'!Z574</f>
        <v>1.0319231418876564</v>
      </c>
      <c r="Z575" s="4">
        <f>1+'Port Returns'!AA574</f>
        <v>1.0327311783618451</v>
      </c>
    </row>
    <row r="576" spans="1:26" x14ac:dyDescent="0.35">
      <c r="A576" s="2">
        <v>1997</v>
      </c>
      <c r="B576" s="1">
        <v>10</v>
      </c>
      <c r="C576" s="4">
        <f>1+'Port Returns'!F575</f>
        <v>1.0262099960328517</v>
      </c>
      <c r="D576" s="4">
        <f>1+'Port Returns'!G575</f>
        <v>1.0026167755127269</v>
      </c>
      <c r="E576" s="4">
        <f>1+'Port Returns'!H575</f>
        <v>1.0126005104689366</v>
      </c>
      <c r="F576" s="4">
        <f>1+'Port Returns'!I575</f>
        <v>1.0178520917266312</v>
      </c>
      <c r="G576" s="4">
        <f>1+'Port Returns'!J575</f>
        <v>1.0326830782903187</v>
      </c>
      <c r="H576" s="4">
        <f>1+'Port Returns'!K575</f>
        <v>1.0043196948138322</v>
      </c>
      <c r="I576" s="4">
        <f>1+'Port Returns'!L575</f>
        <v>1.0299566948544983</v>
      </c>
      <c r="J576" s="4">
        <f>1+'Port Returns'!M575</f>
        <v>1.0339123646495698</v>
      </c>
      <c r="K576" s="4">
        <f>1+'Port Returns'!N575</f>
        <v>1.0248833779899928</v>
      </c>
      <c r="L576" s="4">
        <f>1+'Port Returns'!O575</f>
        <v>1</v>
      </c>
      <c r="M576" s="4">
        <f>1+'Port Returns'!P575</f>
        <v>1.0276056985305102</v>
      </c>
      <c r="O576" s="50"/>
      <c r="P576" s="2">
        <v>1997</v>
      </c>
      <c r="Q576" s="4">
        <f>1+'Port Returns'!R575</f>
        <v>1.0287604036095499</v>
      </c>
      <c r="R576" s="4">
        <f>1+'Port Returns'!S575</f>
        <v>1.0072305505924297</v>
      </c>
      <c r="S576" s="4">
        <f>1+'Port Returns'!T575</f>
        <v>1.0142485624771815</v>
      </c>
      <c r="T576" s="4">
        <f>1+'Port Returns'!U575</f>
        <v>1.0201899792349454</v>
      </c>
      <c r="U576" s="4">
        <f>1+'Port Returns'!V575</f>
        <v>1.0348587824459463</v>
      </c>
      <c r="V576" s="4">
        <f>1+'Port Returns'!W575</f>
        <v>1.0099591997432464</v>
      </c>
      <c r="W576" s="4">
        <f>1+'Port Returns'!X575</f>
        <v>1.0322609073655533</v>
      </c>
      <c r="X576" s="4">
        <f>1+'Port Returns'!Y575</f>
        <v>1.0363247782143046</v>
      </c>
      <c r="Y576" s="4">
        <f>1+'Port Returns'!Z575</f>
        <v>1.0271482765850868</v>
      </c>
      <c r="Z576" s="4">
        <f>1+'Port Returns'!AA575</f>
        <v>1.0297764928979916</v>
      </c>
    </row>
    <row r="577" spans="1:26" x14ac:dyDescent="0.35">
      <c r="A577" s="2">
        <v>1997</v>
      </c>
      <c r="B577" s="1">
        <v>11</v>
      </c>
      <c r="C577" s="4">
        <f>1+'Port Returns'!F576</f>
        <v>1.0683054112072072</v>
      </c>
      <c r="D577" s="4">
        <f>1+'Port Returns'!G576</f>
        <v>1.0886268586921559</v>
      </c>
      <c r="E577" s="4">
        <f>1+'Port Returns'!H576</f>
        <v>1.0601851278073924</v>
      </c>
      <c r="F577" s="4">
        <f>1+'Port Returns'!I576</f>
        <v>1.0725127589652759</v>
      </c>
      <c r="G577" s="4">
        <f>1+'Port Returns'!J576</f>
        <v>1.0711042645310542</v>
      </c>
      <c r="H577" s="4">
        <f>1+'Port Returns'!K576</f>
        <v>1.0981955321129115</v>
      </c>
      <c r="I577" s="4">
        <f>1+'Port Returns'!L576</f>
        <v>1.07224864220295</v>
      </c>
      <c r="J577" s="4">
        <f>1+'Port Returns'!M576</f>
        <v>1.0715059783295751</v>
      </c>
      <c r="K577" s="4">
        <f>1+'Port Returns'!N576</f>
        <v>1.0686852937145594</v>
      </c>
      <c r="L577" s="4">
        <f>1+'Port Returns'!O576</f>
        <v>1</v>
      </c>
      <c r="M577" s="4">
        <f>1+'Port Returns'!P576</f>
        <v>1.0670402264508816</v>
      </c>
      <c r="O577" s="50"/>
      <c r="P577" s="2">
        <v>1997</v>
      </c>
      <c r="Q577" s="4">
        <f>1+'Port Returns'!R576</f>
        <v>1.0735844332743425</v>
      </c>
      <c r="R577" s="4">
        <f>1+'Port Returns'!S576</f>
        <v>1.0879164286323411</v>
      </c>
      <c r="S577" s="4">
        <f>1+'Port Returns'!T576</f>
        <v>1.067095386259941</v>
      </c>
      <c r="T577" s="4">
        <f>1+'Port Returns'!U576</f>
        <v>1.078589735711259</v>
      </c>
      <c r="U577" s="4">
        <f>1+'Port Returns'!V576</f>
        <v>1.0765620255709862</v>
      </c>
      <c r="V577" s="4">
        <f>1+'Port Returns'!W576</f>
        <v>1.0939422789940318</v>
      </c>
      <c r="W577" s="4">
        <f>1+'Port Returns'!X576</f>
        <v>1.077975104729352</v>
      </c>
      <c r="X577" s="4">
        <f>1+'Port Returns'!Y576</f>
        <v>1.0770085113052463</v>
      </c>
      <c r="Y577" s="4">
        <f>1+'Port Returns'!Z576</f>
        <v>1.0740686691997676</v>
      </c>
      <c r="Z577" s="4">
        <f>1+'Port Returns'!AA576</f>
        <v>1.0727106282378784</v>
      </c>
    </row>
    <row r="578" spans="1:26" x14ac:dyDescent="0.35">
      <c r="A578" s="2">
        <v>1997</v>
      </c>
      <c r="B578" s="1">
        <v>12</v>
      </c>
      <c r="C578" s="4">
        <f>1+'Port Returns'!F577</f>
        <v>1.0704409124493044</v>
      </c>
      <c r="D578" s="4">
        <f>1+'Port Returns'!G577</f>
        <v>1.1003049835320102</v>
      </c>
      <c r="E578" s="4">
        <f>1+'Port Returns'!H577</f>
        <v>1.0602015965366869</v>
      </c>
      <c r="F578" s="4">
        <f>1+'Port Returns'!I577</f>
        <v>1.061850792879192</v>
      </c>
      <c r="G578" s="4">
        <f>1+'Port Returns'!J577</f>
        <v>1.0660534980336358</v>
      </c>
      <c r="H578" s="4">
        <f>1+'Port Returns'!K577</f>
        <v>1.1273738518678045</v>
      </c>
      <c r="I578" s="4">
        <f>1+'Port Returns'!L577</f>
        <v>1.0626331501014863</v>
      </c>
      <c r="J578" s="4">
        <f>1+'Port Returns'!M577</f>
        <v>1.0612805813225374</v>
      </c>
      <c r="K578" s="4">
        <f>1+'Port Returns'!N577</f>
        <v>1.0615118650008906</v>
      </c>
      <c r="L578" s="4">
        <f>1+'Port Returns'!O577</f>
        <v>1</v>
      </c>
      <c r="M578" s="4">
        <f>1+'Port Returns'!P577</f>
        <v>1.0627910037121999</v>
      </c>
      <c r="O578" s="50"/>
      <c r="P578" s="2">
        <v>1997</v>
      </c>
      <c r="Q578" s="4">
        <f>1+'Port Returns'!R577</f>
        <v>1.0755733809612598</v>
      </c>
      <c r="R578" s="4">
        <f>1+'Port Returns'!S577</f>
        <v>1.106281750178798</v>
      </c>
      <c r="S578" s="4">
        <f>1+'Port Returns'!T577</f>
        <v>1.0639994752599016</v>
      </c>
      <c r="T578" s="4">
        <f>1+'Port Returns'!U577</f>
        <v>1.0667265495041254</v>
      </c>
      <c r="U578" s="4">
        <f>1+'Port Returns'!V577</f>
        <v>1.0724178100820461</v>
      </c>
      <c r="V578" s="4">
        <f>1+'Port Returns'!W577</f>
        <v>1.1365146861150142</v>
      </c>
      <c r="W578" s="4">
        <f>1+'Port Returns'!X577</f>
        <v>1.0688077121002515</v>
      </c>
      <c r="X578" s="4">
        <f>1+'Port Returns'!Y577</f>
        <v>1.0674829648828237</v>
      </c>
      <c r="Y578" s="4">
        <f>1+'Port Returns'!Z577</f>
        <v>1.0664084312547299</v>
      </c>
      <c r="Z578" s="4">
        <f>1+'Port Returns'!AA577</f>
        <v>1.0684098722117039</v>
      </c>
    </row>
    <row r="579" spans="1:26" x14ac:dyDescent="0.35">
      <c r="A579" s="2">
        <v>1998</v>
      </c>
      <c r="B579" s="1">
        <v>1</v>
      </c>
      <c r="C579" s="4">
        <f>1+'Port Returns'!F578</f>
        <v>0.97229281790843503</v>
      </c>
      <c r="D579" s="4">
        <f>1+'Port Returns'!G578</f>
        <v>1.0525663173616382</v>
      </c>
      <c r="E579" s="4">
        <f>1+'Port Returns'!H578</f>
        <v>0.95894358812785219</v>
      </c>
      <c r="F579" s="4">
        <f>1+'Port Returns'!I578</f>
        <v>0.96098866248719883</v>
      </c>
      <c r="G579" s="4">
        <f>1+'Port Returns'!J578</f>
        <v>0.96477209084818683</v>
      </c>
      <c r="H579" s="4">
        <f>1+'Port Returns'!K578</f>
        <v>1.0991409487358896</v>
      </c>
      <c r="I579" s="4">
        <f>1+'Port Returns'!L578</f>
        <v>0.96286205073116815</v>
      </c>
      <c r="J579" s="4">
        <f>1+'Port Returns'!M578</f>
        <v>0.96324471742565188</v>
      </c>
      <c r="K579" s="4">
        <f>1+'Port Returns'!N578</f>
        <v>0.96760929720789113</v>
      </c>
      <c r="L579" s="4">
        <f>1+'Port Returns'!O578</f>
        <v>1</v>
      </c>
      <c r="M579" s="4">
        <f>1+'Port Returns'!P578</f>
        <v>0.96236609235235249</v>
      </c>
      <c r="O579" s="50"/>
      <c r="P579" s="2">
        <v>1998</v>
      </c>
      <c r="Q579" s="4">
        <f>1+'Port Returns'!R578</f>
        <v>0.97388850192829324</v>
      </c>
      <c r="R579" s="4">
        <f>1+'Port Returns'!S578</f>
        <v>1.0572932155538604</v>
      </c>
      <c r="S579" s="4">
        <f>1+'Port Returns'!T578</f>
        <v>0.95969401497567841</v>
      </c>
      <c r="T579" s="4">
        <f>1+'Port Returns'!U578</f>
        <v>0.9623847265851796</v>
      </c>
      <c r="U579" s="4">
        <f>1+'Port Returns'!V578</f>
        <v>0.96582371732755223</v>
      </c>
      <c r="V579" s="4">
        <f>1+'Port Returns'!W578</f>
        <v>1.1049551155450104</v>
      </c>
      <c r="W579" s="4">
        <f>1+'Port Returns'!X578</f>
        <v>0.96399232160585402</v>
      </c>
      <c r="X579" s="4">
        <f>1+'Port Returns'!Y578</f>
        <v>0.9644644728860492</v>
      </c>
      <c r="Y579" s="4">
        <f>1+'Port Returns'!Z578</f>
        <v>0.96883114658664837</v>
      </c>
      <c r="Z579" s="4">
        <f>1+'Port Returns'!AA578</f>
        <v>0.96337451686879938</v>
      </c>
    </row>
    <row r="580" spans="1:26" x14ac:dyDescent="0.35">
      <c r="A580" s="2">
        <v>1998</v>
      </c>
      <c r="B580" s="1">
        <v>2</v>
      </c>
      <c r="C580" s="4">
        <f>1+'Port Returns'!F579</f>
        <v>1.0423019755280512</v>
      </c>
      <c r="D580" s="4">
        <f>1+'Port Returns'!G579</f>
        <v>1.0180939894777898</v>
      </c>
      <c r="E580" s="4">
        <f>1+'Port Returns'!H579</f>
        <v>1.0533177468195072</v>
      </c>
      <c r="F580" s="4">
        <f>1+'Port Returns'!I579</f>
        <v>1.0322007087958838</v>
      </c>
      <c r="G580" s="4">
        <f>1+'Port Returns'!J579</f>
        <v>1.0383024337430533</v>
      </c>
      <c r="H580" s="4">
        <f>1+'Port Returns'!K579</f>
        <v>1.0132158196749415</v>
      </c>
      <c r="I580" s="4">
        <f>1+'Port Returns'!L579</f>
        <v>1.0319385515600739</v>
      </c>
      <c r="J580" s="4">
        <f>1+'Port Returns'!M579</f>
        <v>1.0314576384180758</v>
      </c>
      <c r="K580" s="4">
        <f>1+'Port Returns'!N579</f>
        <v>1.037579864066084</v>
      </c>
      <c r="L580" s="4">
        <f>1+'Port Returns'!O579</f>
        <v>1</v>
      </c>
      <c r="M580" s="4">
        <f>1+'Port Returns'!P579</f>
        <v>1.0350765722592767</v>
      </c>
      <c r="O580" s="50"/>
      <c r="P580" s="2">
        <v>1998</v>
      </c>
      <c r="Q580" s="4">
        <f>1+'Port Returns'!R579</f>
        <v>1.046456421204923</v>
      </c>
      <c r="R580" s="4">
        <f>1+'Port Returns'!S579</f>
        <v>1.0208094997952577</v>
      </c>
      <c r="S580" s="4">
        <f>1+'Port Returns'!T579</f>
        <v>1.0583524538872557</v>
      </c>
      <c r="T580" s="4">
        <f>1+'Port Returns'!U579</f>
        <v>1.0369790501350642</v>
      </c>
      <c r="U580" s="4">
        <f>1+'Port Returns'!V579</f>
        <v>1.0423373592389058</v>
      </c>
      <c r="V580" s="4">
        <f>1+'Port Returns'!W579</f>
        <v>1.0147739975727597</v>
      </c>
      <c r="W580" s="4">
        <f>1+'Port Returns'!X579</f>
        <v>1.0362794162149374</v>
      </c>
      <c r="X580" s="4">
        <f>1+'Port Returns'!Y579</f>
        <v>1.0356448084849978</v>
      </c>
      <c r="Y580" s="4">
        <f>1+'Port Returns'!Z579</f>
        <v>1.0418518503530838</v>
      </c>
      <c r="Z580" s="4">
        <f>1+'Port Returns'!AA579</f>
        <v>1.0393086707644661</v>
      </c>
    </row>
    <row r="581" spans="1:26" x14ac:dyDescent="0.35">
      <c r="A581" s="2">
        <v>1998</v>
      </c>
      <c r="B581" s="1">
        <v>3</v>
      </c>
      <c r="C581" s="4">
        <f>1+'Port Returns'!F580</f>
        <v>1.0578036581768406</v>
      </c>
      <c r="D581" s="4">
        <f>1+'Port Returns'!G580</f>
        <v>1.0388868125323902</v>
      </c>
      <c r="E581" s="4">
        <f>1+'Port Returns'!H580</f>
        <v>1.0503952407756563</v>
      </c>
      <c r="F581" s="4">
        <f>1+'Port Returns'!I580</f>
        <v>1.0635375121874147</v>
      </c>
      <c r="G581" s="4">
        <f>1+'Port Returns'!J580</f>
        <v>1.0631140848727514</v>
      </c>
      <c r="H581" s="4">
        <f>1+'Port Returns'!K580</f>
        <v>1.0336155313471225</v>
      </c>
      <c r="I581" s="4">
        <f>1+'Port Returns'!L580</f>
        <v>1.0686348968112585</v>
      </c>
      <c r="J581" s="4">
        <f>1+'Port Returns'!M580</f>
        <v>1.0682731139364079</v>
      </c>
      <c r="K581" s="4">
        <f>1+'Port Returns'!N580</f>
        <v>1.0589650130740194</v>
      </c>
      <c r="L581" s="4">
        <f>1+'Port Returns'!O580</f>
        <v>1</v>
      </c>
      <c r="M581" s="4">
        <f>1+'Port Returns'!P580</f>
        <v>1.0608988884636417</v>
      </c>
      <c r="O581" s="50"/>
      <c r="P581" s="2">
        <v>1998</v>
      </c>
      <c r="Q581" s="4">
        <f>1+'Port Returns'!R580</f>
        <v>1.0620085286094918</v>
      </c>
      <c r="R581" s="4">
        <f>1+'Port Returns'!S580</f>
        <v>1.0420063932329078</v>
      </c>
      <c r="S581" s="4">
        <f>1+'Port Returns'!T580</f>
        <v>1.0540665608493196</v>
      </c>
      <c r="T581" s="4">
        <f>1+'Port Returns'!U580</f>
        <v>1.0678416531555091</v>
      </c>
      <c r="U581" s="4">
        <f>1+'Port Returns'!V580</f>
        <v>1.0684114389436417</v>
      </c>
      <c r="V581" s="4">
        <f>1+'Port Returns'!W580</f>
        <v>1.0376737896328465</v>
      </c>
      <c r="W581" s="4">
        <f>1+'Port Returns'!X580</f>
        <v>1.0738833904647409</v>
      </c>
      <c r="X581" s="4">
        <f>1+'Port Returns'!Y580</f>
        <v>1.073538775971131</v>
      </c>
      <c r="Y581" s="4">
        <f>1+'Port Returns'!Z580</f>
        <v>1.0631291307176305</v>
      </c>
      <c r="Z581" s="4">
        <f>1+'Port Returns'!AA580</f>
        <v>1.0657133891995401</v>
      </c>
    </row>
    <row r="582" spans="1:26" x14ac:dyDescent="0.35">
      <c r="A582" s="2">
        <v>1998</v>
      </c>
      <c r="B582" s="1">
        <v>4</v>
      </c>
      <c r="C582" s="4">
        <f>1+'Port Returns'!F581</f>
        <v>0.98766477147424547</v>
      </c>
      <c r="D582" s="4">
        <f>1+'Port Returns'!G581</f>
        <v>0.94292224520713064</v>
      </c>
      <c r="E582" s="4">
        <f>1+'Port Returns'!H581</f>
        <v>1.0081486814824727</v>
      </c>
      <c r="F582" s="4">
        <f>1+'Port Returns'!I581</f>
        <v>0.98890471478661912</v>
      </c>
      <c r="G582" s="4">
        <f>1+'Port Returns'!J581</f>
        <v>0.98745280990358275</v>
      </c>
      <c r="H582" s="4">
        <f>1+'Port Returns'!K581</f>
        <v>0.91788677680850772</v>
      </c>
      <c r="I582" s="4">
        <f>1+'Port Returns'!L581</f>
        <v>0.9870693480870204</v>
      </c>
      <c r="J582" s="4">
        <f>1+'Port Returns'!M581</f>
        <v>0.98846149643749348</v>
      </c>
      <c r="K582" s="4">
        <f>1+'Port Returns'!N581</f>
        <v>0.99318044245604564</v>
      </c>
      <c r="L582" s="4">
        <f>1+'Port Returns'!O581</f>
        <v>1</v>
      </c>
      <c r="M582" s="4">
        <f>1+'Port Returns'!P581</f>
        <v>0.9953619675583798</v>
      </c>
      <c r="O582" s="50"/>
      <c r="P582" s="2">
        <v>1998</v>
      </c>
      <c r="Q582" s="4">
        <f>1+'Port Returns'!R581</f>
        <v>0.98955700086306764</v>
      </c>
      <c r="R582" s="4">
        <f>1+'Port Returns'!S581</f>
        <v>0.94511783122115889</v>
      </c>
      <c r="S582" s="4">
        <f>1+'Port Returns'!T581</f>
        <v>1.0091784523231646</v>
      </c>
      <c r="T582" s="4">
        <f>1+'Port Returns'!U581</f>
        <v>0.99062810410941005</v>
      </c>
      <c r="U582" s="4">
        <f>1+'Port Returns'!V581</f>
        <v>0.98911727430052654</v>
      </c>
      <c r="V582" s="4">
        <f>1+'Port Returns'!W581</f>
        <v>0.92022914522462462</v>
      </c>
      <c r="W582" s="4">
        <f>1+'Port Returns'!X581</f>
        <v>0.98883419238435188</v>
      </c>
      <c r="X582" s="4">
        <f>1+'Port Returns'!Y581</f>
        <v>0.99033130990521989</v>
      </c>
      <c r="Y582" s="4">
        <f>1+'Port Returns'!Z581</f>
        <v>0.99476248585572558</v>
      </c>
      <c r="Z582" s="4">
        <f>1+'Port Returns'!AA581</f>
        <v>0.99697947389078656</v>
      </c>
    </row>
    <row r="583" spans="1:26" x14ac:dyDescent="0.35">
      <c r="A583" s="2">
        <v>1998</v>
      </c>
      <c r="B583" s="1">
        <v>5</v>
      </c>
      <c r="C583" s="4">
        <f>1+'Port Returns'!F582</f>
        <v>0.99752107169040882</v>
      </c>
      <c r="D583" s="4">
        <f>1+'Port Returns'!G582</f>
        <v>0.89877588903166472</v>
      </c>
      <c r="E583" s="4">
        <f>1+'Port Returns'!H582</f>
        <v>1.014857895928519</v>
      </c>
      <c r="F583" s="4">
        <f>1+'Port Returns'!I582</f>
        <v>1.0015729645250522</v>
      </c>
      <c r="G583" s="4">
        <f>1+'Port Returns'!J582</f>
        <v>1.0034313198663976</v>
      </c>
      <c r="H583" s="4">
        <f>1+'Port Returns'!K582</f>
        <v>0.85432186086118367</v>
      </c>
      <c r="I583" s="4">
        <f>1+'Port Returns'!L582</f>
        <v>1.0024950043465501</v>
      </c>
      <c r="J583" s="4">
        <f>1+'Port Returns'!M582</f>
        <v>1.0020269426954007</v>
      </c>
      <c r="K583" s="4">
        <f>1+'Port Returns'!N582</f>
        <v>0.99863416470949917</v>
      </c>
      <c r="L583" s="4">
        <f>1+'Port Returns'!O582</f>
        <v>1</v>
      </c>
      <c r="M583" s="4">
        <f>1+'Port Returns'!P582</f>
        <v>1.0068583725755329</v>
      </c>
      <c r="O583" s="50"/>
      <c r="P583" s="2">
        <v>1998</v>
      </c>
      <c r="Q583" s="4">
        <f>1+'Port Returns'!R582</f>
        <v>1.0015583447412917</v>
      </c>
      <c r="R583" s="4">
        <f>1+'Port Returns'!S582</f>
        <v>0.89976655030172636</v>
      </c>
      <c r="S583" s="4">
        <f>1+'Port Returns'!T582</f>
        <v>1.0197822396373626</v>
      </c>
      <c r="T583" s="4">
        <f>1+'Port Returns'!U582</f>
        <v>1.0061184708934454</v>
      </c>
      <c r="U583" s="4">
        <f>1+'Port Returns'!V582</f>
        <v>1.0073886891828678</v>
      </c>
      <c r="V583" s="4">
        <f>1+'Port Returns'!W582</f>
        <v>0.85361747485937534</v>
      </c>
      <c r="W583" s="4">
        <f>1+'Port Returns'!X582</f>
        <v>1.0066942952508455</v>
      </c>
      <c r="X583" s="4">
        <f>1+'Port Returns'!Y582</f>
        <v>1.0060757390594963</v>
      </c>
      <c r="Y583" s="4">
        <f>1+'Port Returns'!Z582</f>
        <v>1.0026794588434067</v>
      </c>
      <c r="Z583" s="4">
        <f>1+'Port Returns'!AA582</f>
        <v>1.010975801515241</v>
      </c>
    </row>
    <row r="584" spans="1:26" x14ac:dyDescent="0.35">
      <c r="A584" s="2">
        <v>1998</v>
      </c>
      <c r="B584" s="1">
        <v>6</v>
      </c>
      <c r="C584" s="4">
        <f>1+'Port Returns'!F583</f>
        <v>1.0370899640897866</v>
      </c>
      <c r="D584" s="4">
        <f>1+'Port Returns'!G583</f>
        <v>1.0383874366950503</v>
      </c>
      <c r="E584" s="4">
        <f>1+'Port Returns'!H583</f>
        <v>1.0437824361645591</v>
      </c>
      <c r="F584" s="4">
        <f>1+'Port Returns'!I583</f>
        <v>1.0348167408075042</v>
      </c>
      <c r="G584" s="4">
        <f>1+'Port Returns'!J583</f>
        <v>1.0347558128092151</v>
      </c>
      <c r="H584" s="4">
        <f>1+'Port Returns'!K583</f>
        <v>1.0456176611769121</v>
      </c>
      <c r="I584" s="4">
        <f>1+'Port Returns'!L583</f>
        <v>1.0344206722009297</v>
      </c>
      <c r="J584" s="4">
        <f>1+'Port Returns'!M583</f>
        <v>1.0333919393793816</v>
      </c>
      <c r="K584" s="4">
        <f>1+'Port Returns'!N583</f>
        <v>1.0330202446778154</v>
      </c>
      <c r="L584" s="4">
        <f>1+'Port Returns'!O583</f>
        <v>1</v>
      </c>
      <c r="M584" s="4">
        <f>1+'Port Returns'!P583</f>
        <v>1.033993694951121</v>
      </c>
      <c r="O584" s="50"/>
      <c r="P584" s="2">
        <v>1998</v>
      </c>
      <c r="Q584" s="4">
        <f>1+'Port Returns'!R583</f>
        <v>1.0412448231030391</v>
      </c>
      <c r="R584" s="4">
        <f>1+'Port Returns'!S583</f>
        <v>1.0433989935605545</v>
      </c>
      <c r="S584" s="4">
        <f>1+'Port Returns'!T583</f>
        <v>1.0469904008999953</v>
      </c>
      <c r="T584" s="4">
        <f>1+'Port Returns'!U583</f>
        <v>1.039169054293249</v>
      </c>
      <c r="U584" s="4">
        <f>1+'Port Returns'!V583</f>
        <v>1.0401007957798172</v>
      </c>
      <c r="V584" s="4">
        <f>1+'Port Returns'!W583</f>
        <v>1.0529373561258994</v>
      </c>
      <c r="W584" s="4">
        <f>1+'Port Returns'!X583</f>
        <v>1.0398146860729396</v>
      </c>
      <c r="X584" s="4">
        <f>1+'Port Returns'!Y583</f>
        <v>1.0388266217451654</v>
      </c>
      <c r="Y584" s="4">
        <f>1+'Port Returns'!Z583</f>
        <v>1.0373362917280811</v>
      </c>
      <c r="Z584" s="4">
        <f>1+'Port Returns'!AA583</f>
        <v>1.038872786638569</v>
      </c>
    </row>
    <row r="585" spans="1:26" x14ac:dyDescent="0.35">
      <c r="A585" s="2">
        <v>1998</v>
      </c>
      <c r="B585" s="1">
        <v>7</v>
      </c>
      <c r="C585" s="4">
        <f>1+'Port Returns'!F584</f>
        <v>0.95214858446967288</v>
      </c>
      <c r="D585" s="4">
        <f>1+'Port Returns'!G584</f>
        <v>0.95221962033263041</v>
      </c>
      <c r="E585" s="4">
        <f>1+'Port Returns'!H584</f>
        <v>0.95012878759754815</v>
      </c>
      <c r="F585" s="4">
        <f>1+'Port Returns'!I584</f>
        <v>0.94938825668492566</v>
      </c>
      <c r="G585" s="4">
        <f>1+'Port Returns'!J584</f>
        <v>0.94920433558678419</v>
      </c>
      <c r="H585" s="4">
        <f>1+'Port Returns'!K584</f>
        <v>0.95075275041921659</v>
      </c>
      <c r="I585" s="4">
        <f>1+'Port Returns'!L584</f>
        <v>0.94909461513901661</v>
      </c>
      <c r="J585" s="4">
        <f>1+'Port Returns'!M584</f>
        <v>0.94714349097019712</v>
      </c>
      <c r="K585" s="4">
        <f>1+'Port Returns'!N584</f>
        <v>0.95045810557904264</v>
      </c>
      <c r="L585" s="4">
        <f>1+'Port Returns'!O584</f>
        <v>1</v>
      </c>
      <c r="M585" s="4">
        <f>1+'Port Returns'!P584</f>
        <v>0.95194870397836562</v>
      </c>
      <c r="O585" s="50"/>
      <c r="P585" s="2">
        <v>1998</v>
      </c>
      <c r="Q585" s="4">
        <f>1+'Port Returns'!R584</f>
        <v>0.95376522640466632</v>
      </c>
      <c r="R585" s="4">
        <f>1+'Port Returns'!S584</f>
        <v>0.95373942160719638</v>
      </c>
      <c r="S585" s="4">
        <f>1+'Port Returns'!T584</f>
        <v>0.95139507004173018</v>
      </c>
      <c r="T585" s="4">
        <f>1+'Port Returns'!U584</f>
        <v>0.95072678799981869</v>
      </c>
      <c r="U585" s="4">
        <f>1+'Port Returns'!V584</f>
        <v>0.9508567359246054</v>
      </c>
      <c r="V585" s="4">
        <f>1+'Port Returns'!W584</f>
        <v>0.95262212774094568</v>
      </c>
      <c r="W585" s="4">
        <f>1+'Port Returns'!X584</f>
        <v>0.95081549171727531</v>
      </c>
      <c r="X585" s="4">
        <f>1+'Port Returns'!Y584</f>
        <v>0.94928650851817675</v>
      </c>
      <c r="Y585" s="4">
        <f>1+'Port Returns'!Z584</f>
        <v>0.95166083780522759</v>
      </c>
      <c r="Z585" s="4">
        <f>1+'Port Returns'!AA584</f>
        <v>0.95303423575712654</v>
      </c>
    </row>
    <row r="586" spans="1:26" x14ac:dyDescent="0.35">
      <c r="A586" s="2">
        <v>1998</v>
      </c>
      <c r="B586" s="1">
        <v>8</v>
      </c>
      <c r="C586" s="4">
        <f>1+'Port Returns'!F585</f>
        <v>1.0119007479599753</v>
      </c>
      <c r="D586" s="4">
        <f>1+'Port Returns'!G585</f>
        <v>1.0334190642672394</v>
      </c>
      <c r="E586" s="4">
        <f>1+'Port Returns'!H585</f>
        <v>1.0249204528786615</v>
      </c>
      <c r="F586" s="4">
        <f>1+'Port Returns'!I585</f>
        <v>1.0237166469468153</v>
      </c>
      <c r="G586" s="4">
        <f>1+'Port Returns'!J585</f>
        <v>1.0212360394148905</v>
      </c>
      <c r="H586" s="4">
        <f>1+'Port Returns'!K585</f>
        <v>1.0470154920369281</v>
      </c>
      <c r="I586" s="4">
        <f>1+'Port Returns'!L585</f>
        <v>1.033923865802745</v>
      </c>
      <c r="J586" s="4">
        <f>1+'Port Returns'!M585</f>
        <v>1.0332281294508125</v>
      </c>
      <c r="K586" s="4">
        <f>1+'Port Returns'!N585</f>
        <v>0.9984057707646099</v>
      </c>
      <c r="L586" s="4">
        <f>1+'Port Returns'!O585</f>
        <v>1</v>
      </c>
      <c r="M586" s="4">
        <f>1+'Port Returns'!P585</f>
        <v>1.0096909020227856</v>
      </c>
      <c r="O586" s="50"/>
      <c r="P586" s="2">
        <v>1998</v>
      </c>
      <c r="Q586" s="4">
        <f>1+'Port Returns'!R585</f>
        <v>1.0168604583162042</v>
      </c>
      <c r="R586" s="4">
        <f>1+'Port Returns'!S585</f>
        <v>1.0381287446855822</v>
      </c>
      <c r="S586" s="4">
        <f>1+'Port Returns'!T585</f>
        <v>1.0302209727033147</v>
      </c>
      <c r="T586" s="4">
        <f>1+'Port Returns'!U585</f>
        <v>1.0288200511886429</v>
      </c>
      <c r="U586" s="4">
        <f>1+'Port Returns'!V585</f>
        <v>1.0256770442528016</v>
      </c>
      <c r="V586" s="4">
        <f>1+'Port Returns'!W585</f>
        <v>1.0513441488170838</v>
      </c>
      <c r="W586" s="4">
        <f>1+'Port Returns'!X585</f>
        <v>1.0383324069909119</v>
      </c>
      <c r="X586" s="4">
        <f>1+'Port Returns'!Y585</f>
        <v>1.03755019528323</v>
      </c>
      <c r="Y586" s="4">
        <f>1+'Port Returns'!Z585</f>
        <v>1.0029036167770335</v>
      </c>
      <c r="Z586" s="4">
        <f>1+'Port Returns'!AA585</f>
        <v>1.0142260347170591</v>
      </c>
    </row>
    <row r="587" spans="1:26" x14ac:dyDescent="0.35">
      <c r="A587" s="2">
        <v>1998</v>
      </c>
      <c r="B587" s="1">
        <v>9</v>
      </c>
      <c r="C587" s="4">
        <f>1+'Port Returns'!F586</f>
        <v>1.0887682007237067</v>
      </c>
      <c r="D587" s="4">
        <f>1+'Port Returns'!G586</f>
        <v>1.0886393741235607</v>
      </c>
      <c r="E587" s="4">
        <f>1+'Port Returns'!H586</f>
        <v>1.0891937635368032</v>
      </c>
      <c r="F587" s="4">
        <f>1+'Port Returns'!I586</f>
        <v>1.0897992054904944</v>
      </c>
      <c r="G587" s="4">
        <f>1+'Port Returns'!J586</f>
        <v>1.0818644751728963</v>
      </c>
      <c r="H587" s="4">
        <f>1+'Port Returns'!K586</f>
        <v>1.0786964972009534</v>
      </c>
      <c r="I587" s="4">
        <f>1+'Port Returns'!L586</f>
        <v>1.0770256493747912</v>
      </c>
      <c r="J587" s="4">
        <f>1+'Port Returns'!M586</f>
        <v>1.0858890333223263</v>
      </c>
      <c r="K587" s="4">
        <f>1+'Port Returns'!N586</f>
        <v>1.0951902468876067</v>
      </c>
      <c r="L587" s="4">
        <f>1+'Port Returns'!O586</f>
        <v>1</v>
      </c>
      <c r="M587" s="4">
        <f>1+'Port Returns'!P586</f>
        <v>1.0831773384221657</v>
      </c>
      <c r="O587" s="50"/>
      <c r="P587" s="2">
        <v>1998</v>
      </c>
      <c r="Q587" s="4">
        <f>1+'Port Returns'!R586</f>
        <v>1.0918919758059262</v>
      </c>
      <c r="R587" s="4">
        <f>1+'Port Returns'!S586</f>
        <v>1.0918164905473462</v>
      </c>
      <c r="S587" s="4">
        <f>1+'Port Returns'!T586</f>
        <v>1.0923045188291742</v>
      </c>
      <c r="T587" s="4">
        <f>1+'Port Returns'!U586</f>
        <v>1.0930595097433295</v>
      </c>
      <c r="U587" s="4">
        <f>1+'Port Returns'!V586</f>
        <v>1.0857493555581119</v>
      </c>
      <c r="V587" s="4">
        <f>1+'Port Returns'!W586</f>
        <v>1.0826698574332443</v>
      </c>
      <c r="W587" s="4">
        <f>1+'Port Returns'!X586</f>
        <v>1.0810202761835273</v>
      </c>
      <c r="X587" s="4">
        <f>1+'Port Returns'!Y586</f>
        <v>1.0895622999841184</v>
      </c>
      <c r="Y587" s="4">
        <f>1+'Port Returns'!Z586</f>
        <v>1.0988538114720203</v>
      </c>
      <c r="Z587" s="4">
        <f>1+'Port Returns'!AA586</f>
        <v>1.0874099931037529</v>
      </c>
    </row>
    <row r="588" spans="1:26" x14ac:dyDescent="0.35">
      <c r="A588" s="2">
        <v>1998</v>
      </c>
      <c r="B588" s="1">
        <v>10</v>
      </c>
      <c r="C588" s="4">
        <f>1+'Port Returns'!F587</f>
        <v>0.97933597147390494</v>
      </c>
      <c r="D588" s="4">
        <f>1+'Port Returns'!G587</f>
        <v>0.98561084538818566</v>
      </c>
      <c r="E588" s="4">
        <f>1+'Port Returns'!H587</f>
        <v>0.98790683868663387</v>
      </c>
      <c r="F588" s="4">
        <f>1+'Port Returns'!I587</f>
        <v>0.98560687960125992</v>
      </c>
      <c r="G588" s="4">
        <f>1+'Port Returns'!J587</f>
        <v>0.98545215415776721</v>
      </c>
      <c r="H588" s="4">
        <f>1+'Port Returns'!K587</f>
        <v>0.98626255208804903</v>
      </c>
      <c r="I588" s="4">
        <f>1+'Port Returns'!L587</f>
        <v>0.98656369058425397</v>
      </c>
      <c r="J588" s="4">
        <f>1+'Port Returns'!M587</f>
        <v>0.98652572941977712</v>
      </c>
      <c r="K588" s="4">
        <f>1+'Port Returns'!N587</f>
        <v>0.98191053669837602</v>
      </c>
      <c r="L588" s="4">
        <f>1+'Port Returns'!O587</f>
        <v>1</v>
      </c>
      <c r="M588" s="4">
        <f>1+'Port Returns'!P587</f>
        <v>0.9832594315790476</v>
      </c>
      <c r="O588" s="50"/>
      <c r="P588" s="2">
        <v>1998</v>
      </c>
      <c r="Q588" s="4">
        <f>1+'Port Returns'!R587</f>
        <v>0.98129932563171463</v>
      </c>
      <c r="R588" s="4">
        <f>1+'Port Returns'!S587</f>
        <v>0.98752521096591483</v>
      </c>
      <c r="S588" s="4">
        <f>1+'Port Returns'!T587</f>
        <v>0.98955464559480788</v>
      </c>
      <c r="T588" s="4">
        <f>1+'Port Returns'!U587</f>
        <v>0.98731321537161976</v>
      </c>
      <c r="U588" s="4">
        <f>1+'Port Returns'!V587</f>
        <v>0.98765853568284345</v>
      </c>
      <c r="V588" s="4">
        <f>1+'Port Returns'!W587</f>
        <v>0.98854652085302752</v>
      </c>
      <c r="W588" s="4">
        <f>1+'Port Returns'!X587</f>
        <v>0.98883990264467148</v>
      </c>
      <c r="X588" s="4">
        <f>1+'Port Returns'!Y587</f>
        <v>0.98897076872092493</v>
      </c>
      <c r="Y588" s="4">
        <f>1+'Port Returns'!Z587</f>
        <v>0.98356415796594365</v>
      </c>
      <c r="Z588" s="4">
        <f>1+'Port Returns'!AA587</f>
        <v>0.98491411436410736</v>
      </c>
    </row>
    <row r="589" spans="1:26" x14ac:dyDescent="0.35">
      <c r="A589" s="2">
        <v>1998</v>
      </c>
      <c r="B589" s="1">
        <v>11</v>
      </c>
      <c r="C589" s="4">
        <f>1+'Port Returns'!F588</f>
        <v>1.0110129377746919</v>
      </c>
      <c r="D589" s="4">
        <f>1+'Port Returns'!G588</f>
        <v>1.0087252488312837</v>
      </c>
      <c r="E589" s="4">
        <f>1+'Port Returns'!H588</f>
        <v>1.011232611442433</v>
      </c>
      <c r="F589" s="4">
        <f>1+'Port Returns'!I588</f>
        <v>1.0116222981920928</v>
      </c>
      <c r="G589" s="4">
        <f>1+'Port Returns'!J588</f>
        <v>1.0168583250631738</v>
      </c>
      <c r="H589" s="4">
        <f>1+'Port Returns'!K588</f>
        <v>1.0120909092132238</v>
      </c>
      <c r="I589" s="4">
        <f>1+'Port Returns'!L588</f>
        <v>1.0157089870236578</v>
      </c>
      <c r="J589" s="4">
        <f>1+'Port Returns'!M588</f>
        <v>1.0157001456667678</v>
      </c>
      <c r="K589" s="4">
        <f>1+'Port Returns'!N588</f>
        <v>1.0071555107654186</v>
      </c>
      <c r="L589" s="4">
        <f>1+'Port Returns'!O588</f>
        <v>1</v>
      </c>
      <c r="M589" s="4">
        <f>1+'Port Returns'!P588</f>
        <v>1.0123636153207387</v>
      </c>
      <c r="O589" s="50"/>
      <c r="P589" s="2">
        <v>1998</v>
      </c>
      <c r="Q589" s="4">
        <f>1+'Port Returns'!R588</f>
        <v>1.0152902762638598</v>
      </c>
      <c r="R589" s="4">
        <f>1+'Port Returns'!S588</f>
        <v>1.0130467567647001</v>
      </c>
      <c r="S589" s="4">
        <f>1+'Port Returns'!T588</f>
        <v>1.0160005220435973</v>
      </c>
      <c r="T589" s="4">
        <f>1+'Port Returns'!U588</f>
        <v>1.0161839988911239</v>
      </c>
      <c r="U589" s="4">
        <f>1+'Port Returns'!V588</f>
        <v>1.0206050885539575</v>
      </c>
      <c r="V589" s="4">
        <f>1+'Port Returns'!W588</f>
        <v>1.0160350227666957</v>
      </c>
      <c r="W589" s="4">
        <f>1+'Port Returns'!X588</f>
        <v>1.0195822497748932</v>
      </c>
      <c r="X589" s="4">
        <f>1+'Port Returns'!Y588</f>
        <v>1.019611736003291</v>
      </c>
      <c r="Y589" s="4">
        <f>1+'Port Returns'!Z588</f>
        <v>1.0111249357477994</v>
      </c>
      <c r="Z589" s="4">
        <f>1+'Port Returns'!AA588</f>
        <v>1.0162363204333564</v>
      </c>
    </row>
    <row r="590" spans="1:26" x14ac:dyDescent="0.35">
      <c r="A590" s="2">
        <v>1998</v>
      </c>
      <c r="B590" s="1">
        <v>12</v>
      </c>
      <c r="C590" s="4">
        <f>1+'Port Returns'!F589</f>
        <v>1.0307316701715412</v>
      </c>
      <c r="D590" s="4">
        <f>1+'Port Returns'!G589</f>
        <v>1.0266889931684222</v>
      </c>
      <c r="E590" s="4">
        <f>1+'Port Returns'!H589</f>
        <v>1.0269221875542351</v>
      </c>
      <c r="F590" s="4">
        <f>1+'Port Returns'!I589</f>
        <v>1.0269536978944853</v>
      </c>
      <c r="G590" s="4">
        <f>1+'Port Returns'!J589</f>
        <v>1.0264840727157816</v>
      </c>
      <c r="H590" s="4">
        <f>1+'Port Returns'!K589</f>
        <v>1.0239299477440451</v>
      </c>
      <c r="I590" s="4">
        <f>1+'Port Returns'!L589</f>
        <v>1.0246152258211652</v>
      </c>
      <c r="J590" s="4">
        <f>1+'Port Returns'!M589</f>
        <v>1.0229154439745169</v>
      </c>
      <c r="K590" s="4">
        <f>1+'Port Returns'!N589</f>
        <v>1.0291039669119975</v>
      </c>
      <c r="L590" s="4">
        <f>1+'Port Returns'!O589</f>
        <v>1</v>
      </c>
      <c r="M590" s="4">
        <f>1+'Port Returns'!P589</f>
        <v>1.0291896312801572</v>
      </c>
      <c r="O590" s="50"/>
      <c r="P590" s="2">
        <v>1998</v>
      </c>
      <c r="Q590" s="4">
        <f>1+'Port Returns'!R589</f>
        <v>1.0342820695123052</v>
      </c>
      <c r="R590" s="4">
        <f>1+'Port Returns'!S589</f>
        <v>1.0301314746507393</v>
      </c>
      <c r="S590" s="4">
        <f>1+'Port Returns'!T589</f>
        <v>1.0303062352237282</v>
      </c>
      <c r="T590" s="4">
        <f>1+'Port Returns'!U589</f>
        <v>1.0305134097823594</v>
      </c>
      <c r="U590" s="4">
        <f>1+'Port Returns'!V589</f>
        <v>1.0309584036112902</v>
      </c>
      <c r="V590" s="4">
        <f>1+'Port Returns'!W589</f>
        <v>1.0281711390090418</v>
      </c>
      <c r="W590" s="4">
        <f>1+'Port Returns'!X589</f>
        <v>1.0290827534826201</v>
      </c>
      <c r="X590" s="4">
        <f>1+'Port Returns'!Y589</f>
        <v>1.0267715823353865</v>
      </c>
      <c r="Y590" s="4">
        <f>1+'Port Returns'!Z589</f>
        <v>1.0331614248188306</v>
      </c>
      <c r="Z590" s="4">
        <f>1+'Port Returns'!AA589</f>
        <v>1.0339910000850279</v>
      </c>
    </row>
    <row r="591" spans="1:26" x14ac:dyDescent="0.35">
      <c r="A591" s="2">
        <v>1999</v>
      </c>
      <c r="B591" s="1">
        <v>1</v>
      </c>
      <c r="C591" s="4">
        <f>1+'Port Returns'!F590</f>
        <v>0.97836003079660705</v>
      </c>
      <c r="D591" s="4">
        <f>1+'Port Returns'!G590</f>
        <v>0.95854662771903765</v>
      </c>
      <c r="E591" s="4">
        <f>1+'Port Returns'!H590</f>
        <v>0.95990745520026832</v>
      </c>
      <c r="F591" s="4">
        <f>1+'Port Returns'!I590</f>
        <v>0.95980817766426141</v>
      </c>
      <c r="G591" s="4">
        <f>1+'Port Returns'!J590</f>
        <v>0.95987634931383847</v>
      </c>
      <c r="H591" s="4">
        <f>1+'Port Returns'!K590</f>
        <v>0.95288956472147368</v>
      </c>
      <c r="I591" s="4">
        <f>1+'Port Returns'!L590</f>
        <v>0.95640947231937168</v>
      </c>
      <c r="J591" s="4">
        <f>1+'Port Returns'!M590</f>
        <v>0.95271545659335521</v>
      </c>
      <c r="K591" s="4">
        <f>1+'Port Returns'!N590</f>
        <v>0.97042854260393341</v>
      </c>
      <c r="L591" s="4">
        <f>1+'Port Returns'!O590</f>
        <v>1</v>
      </c>
      <c r="M591" s="4">
        <f>1+'Port Returns'!P590</f>
        <v>0.96683502897214002</v>
      </c>
      <c r="O591" s="50"/>
      <c r="P591" s="2">
        <v>1999</v>
      </c>
      <c r="Q591" s="4">
        <f>1+'Port Returns'!R590</f>
        <v>0.97964607351957544</v>
      </c>
      <c r="R591" s="4">
        <f>1+'Port Returns'!S590</f>
        <v>0.95991451368481517</v>
      </c>
      <c r="S591" s="4">
        <f>1+'Port Returns'!T590</f>
        <v>0.96102144278640189</v>
      </c>
      <c r="T591" s="4">
        <f>1+'Port Returns'!U590</f>
        <v>0.96100016601770499</v>
      </c>
      <c r="U591" s="4">
        <f>1+'Port Returns'!V590</f>
        <v>0.96134795969931808</v>
      </c>
      <c r="V591" s="4">
        <f>1+'Port Returns'!W590</f>
        <v>0.95459440594588663</v>
      </c>
      <c r="W591" s="4">
        <f>1+'Port Returns'!X590</f>
        <v>0.9579633731269348</v>
      </c>
      <c r="X591" s="4">
        <f>1+'Port Returns'!Y590</f>
        <v>0.95467918422019893</v>
      </c>
      <c r="Y591" s="4">
        <f>1+'Port Returns'!Z590</f>
        <v>0.97142933189947056</v>
      </c>
      <c r="Z591" s="4">
        <f>1+'Port Returns'!AA590</f>
        <v>0.96771843420721571</v>
      </c>
    </row>
    <row r="592" spans="1:26" x14ac:dyDescent="0.35">
      <c r="A592" s="2">
        <v>1999</v>
      </c>
      <c r="B592" s="1">
        <v>2</v>
      </c>
      <c r="C592" s="4">
        <f>1+'Port Returns'!F591</f>
        <v>0.96400971368205191</v>
      </c>
      <c r="D592" s="4">
        <f>1+'Port Returns'!G591</f>
        <v>0.96347542829569266</v>
      </c>
      <c r="E592" s="4">
        <f>1+'Port Returns'!H591</f>
        <v>0.95958040811744483</v>
      </c>
      <c r="F592" s="4">
        <f>1+'Port Returns'!I591</f>
        <v>0.962401861954853</v>
      </c>
      <c r="G592" s="4">
        <f>1+'Port Returns'!J591</f>
        <v>0.96997742512559981</v>
      </c>
      <c r="H592" s="4">
        <f>1+'Port Returns'!K591</f>
        <v>0.96317752380474086</v>
      </c>
      <c r="I592" s="4">
        <f>1+'Port Returns'!L591</f>
        <v>0.96407280277505902</v>
      </c>
      <c r="J592" s="4">
        <f>1+'Port Returns'!M591</f>
        <v>0.9651242036666613</v>
      </c>
      <c r="K592" s="4">
        <f>1+'Port Returns'!N591</f>
        <v>0.97345290437230891</v>
      </c>
      <c r="L592" s="4">
        <f>1+'Port Returns'!O591</f>
        <v>1</v>
      </c>
      <c r="M592" s="4">
        <f>1+'Port Returns'!P591</f>
        <v>0.9671336588633348</v>
      </c>
      <c r="O592" s="50"/>
      <c r="P592" s="2">
        <v>1999</v>
      </c>
      <c r="Q592" s="4">
        <f>1+'Port Returns'!R591</f>
        <v>0.96799064033632232</v>
      </c>
      <c r="R592" s="4">
        <f>1+'Port Returns'!S591</f>
        <v>0.96780071743123397</v>
      </c>
      <c r="S592" s="4">
        <f>1+'Port Returns'!T591</f>
        <v>0.96428273930852448</v>
      </c>
      <c r="T592" s="4">
        <f>1+'Port Returns'!U591</f>
        <v>0.96688986374184782</v>
      </c>
      <c r="U592" s="4">
        <f>1+'Port Returns'!V591</f>
        <v>0.97357871686702158</v>
      </c>
      <c r="V592" s="4">
        <f>1+'Port Returns'!W591</f>
        <v>0.96714351943554289</v>
      </c>
      <c r="W592" s="4">
        <f>1+'Port Returns'!X591</f>
        <v>0.96787520517759085</v>
      </c>
      <c r="X592" s="4">
        <f>1+'Port Returns'!Y591</f>
        <v>0.96901885290733392</v>
      </c>
      <c r="Y592" s="4">
        <f>1+'Port Returns'!Z591</f>
        <v>0.97725971267628686</v>
      </c>
      <c r="Z592" s="4">
        <f>1+'Port Returns'!AA591</f>
        <v>0.97079436927285279</v>
      </c>
    </row>
    <row r="593" spans="1:26" x14ac:dyDescent="0.35">
      <c r="A593" s="2">
        <v>1999</v>
      </c>
      <c r="B593" s="1">
        <v>3</v>
      </c>
      <c r="C593" s="4">
        <f>1+'Port Returns'!F592</f>
        <v>0.99753332301317987</v>
      </c>
      <c r="D593" s="4">
        <f>1+'Port Returns'!G592</f>
        <v>1.0095548918167119</v>
      </c>
      <c r="E593" s="4">
        <f>1+'Port Returns'!H592</f>
        <v>1.0141296701637885</v>
      </c>
      <c r="F593" s="4">
        <f>1+'Port Returns'!I592</f>
        <v>1.0114075150805801</v>
      </c>
      <c r="G593" s="4">
        <f>1+'Port Returns'!J592</f>
        <v>1.0119978472774163</v>
      </c>
      <c r="H593" s="4">
        <f>1+'Port Returns'!K592</f>
        <v>1.0086966298067492</v>
      </c>
      <c r="I593" s="4">
        <f>1+'Port Returns'!L592</f>
        <v>1.0094745958210058</v>
      </c>
      <c r="J593" s="4">
        <f>1+'Port Returns'!M592</f>
        <v>1.0118341059295493</v>
      </c>
      <c r="K593" s="4">
        <f>1+'Port Returns'!N592</f>
        <v>0.99254433271533049</v>
      </c>
      <c r="L593" s="4">
        <f>1+'Port Returns'!O592</f>
        <v>1</v>
      </c>
      <c r="M593" s="4">
        <f>1+'Port Returns'!P592</f>
        <v>1.0036820860860407</v>
      </c>
      <c r="O593" s="50"/>
      <c r="P593" s="2">
        <v>1999</v>
      </c>
      <c r="Q593" s="4">
        <f>1+'Port Returns'!R592</f>
        <v>1.0010362093931904</v>
      </c>
      <c r="R593" s="4">
        <f>1+'Port Returns'!S592</f>
        <v>1.0129490708619215</v>
      </c>
      <c r="S593" s="4">
        <f>1+'Port Returns'!T592</f>
        <v>1.017453889248831</v>
      </c>
      <c r="T593" s="4">
        <f>1+'Port Returns'!U592</f>
        <v>1.0149113370058775</v>
      </c>
      <c r="U593" s="4">
        <f>1+'Port Returns'!V592</f>
        <v>1.0164250055502315</v>
      </c>
      <c r="V593" s="4">
        <f>1+'Port Returns'!W592</f>
        <v>1.0129449748737791</v>
      </c>
      <c r="W593" s="4">
        <f>1+'Port Returns'!X592</f>
        <v>1.0139547501268737</v>
      </c>
      <c r="X593" s="4">
        <f>1+'Port Returns'!Y592</f>
        <v>1.0156330833050717</v>
      </c>
      <c r="Y593" s="4">
        <f>1+'Port Returns'!Z592</f>
        <v>0.99655896542524247</v>
      </c>
      <c r="Z593" s="4">
        <f>1+'Port Returns'!AA592</f>
        <v>1.008504437050324</v>
      </c>
    </row>
    <row r="594" spans="1:26" x14ac:dyDescent="0.35">
      <c r="A594" s="2">
        <v>1999</v>
      </c>
      <c r="B594" s="1">
        <v>4</v>
      </c>
      <c r="C594" s="4">
        <f>1+'Port Returns'!F593</f>
        <v>1.0737282114172371</v>
      </c>
      <c r="D594" s="4">
        <f>1+'Port Returns'!G593</f>
        <v>1.051030111886448</v>
      </c>
      <c r="E594" s="4">
        <f>1+'Port Returns'!H593</f>
        <v>1.0578137447150515</v>
      </c>
      <c r="F594" s="4">
        <f>1+'Port Returns'!I593</f>
        <v>1.0572650152565706</v>
      </c>
      <c r="G594" s="4">
        <f>1+'Port Returns'!J593</f>
        <v>1.0710946246907813</v>
      </c>
      <c r="H594" s="4">
        <f>1+'Port Returns'!K593</f>
        <v>1.0569434078659188</v>
      </c>
      <c r="I594" s="4">
        <f>1+'Port Returns'!L593</f>
        <v>1.0650869628390216</v>
      </c>
      <c r="J594" s="4">
        <f>1+'Port Returns'!M593</f>
        <v>1.0655936329187949</v>
      </c>
      <c r="K594" s="4">
        <f>1+'Port Returns'!N593</f>
        <v>1.0664107307899682</v>
      </c>
      <c r="L594" s="4">
        <f>1+'Port Returns'!O593</f>
        <v>1</v>
      </c>
      <c r="M594" s="4">
        <f>1+'Port Returns'!P593</f>
        <v>1.0637423934411636</v>
      </c>
      <c r="O594" s="50"/>
      <c r="P594" s="2">
        <v>1999</v>
      </c>
      <c r="Q594" s="4">
        <f>1+'Port Returns'!R593</f>
        <v>1.0750735075912128</v>
      </c>
      <c r="R594" s="4">
        <f>1+'Port Returns'!S593</f>
        <v>1.0525736648649733</v>
      </c>
      <c r="S594" s="4">
        <f>1+'Port Returns'!T593</f>
        <v>1.0590728787365884</v>
      </c>
      <c r="T594" s="4">
        <f>1+'Port Returns'!U593</f>
        <v>1.0585792287400884</v>
      </c>
      <c r="U594" s="4">
        <f>1+'Port Returns'!V593</f>
        <v>1.0725680497518457</v>
      </c>
      <c r="V594" s="4">
        <f>1+'Port Returns'!W593</f>
        <v>1.058803596434609</v>
      </c>
      <c r="W594" s="4">
        <f>1+'Port Returns'!X593</f>
        <v>1.0667202736487098</v>
      </c>
      <c r="X594" s="4">
        <f>1+'Port Returns'!Y593</f>
        <v>1.0677284116832331</v>
      </c>
      <c r="Y594" s="4">
        <f>1+'Port Returns'!Z593</f>
        <v>1.0675090568264285</v>
      </c>
      <c r="Z594" s="4">
        <f>1+'Port Returns'!AA593</f>
        <v>1.0646326908989885</v>
      </c>
    </row>
    <row r="595" spans="1:26" x14ac:dyDescent="0.35">
      <c r="A595" s="2">
        <v>1999</v>
      </c>
      <c r="B595" s="1">
        <v>5</v>
      </c>
      <c r="C595" s="4">
        <f>1+'Port Returns'!F594</f>
        <v>1.0570761110801965</v>
      </c>
      <c r="D595" s="4">
        <f>1+'Port Returns'!G594</f>
        <v>1.056115746034004</v>
      </c>
      <c r="E595" s="4">
        <f>1+'Port Returns'!H594</f>
        <v>1.0584301854302018</v>
      </c>
      <c r="F595" s="4">
        <f>1+'Port Returns'!I594</f>
        <v>1.0605866213597965</v>
      </c>
      <c r="G595" s="4">
        <f>1+'Port Returns'!J594</f>
        <v>1.0652165182559954</v>
      </c>
      <c r="H595" s="4">
        <f>1+'Port Returns'!K594</f>
        <v>1.0587006906936061</v>
      </c>
      <c r="I595" s="4">
        <f>1+'Port Returns'!L594</f>
        <v>1.0635260772944577</v>
      </c>
      <c r="J595" s="4">
        <f>1+'Port Returns'!M594</f>
        <v>1.0580807717018326</v>
      </c>
      <c r="K595" s="4">
        <f>1+'Port Returns'!N594</f>
        <v>1.0616649548082477</v>
      </c>
      <c r="L595" s="4">
        <f>1+'Port Returns'!O594</f>
        <v>1</v>
      </c>
      <c r="M595" s="4">
        <f>1+'Port Returns'!P594</f>
        <v>1.0689439322076149</v>
      </c>
      <c r="O595" s="50"/>
      <c r="P595" s="2">
        <v>1999</v>
      </c>
      <c r="Q595" s="4">
        <f>1+'Port Returns'!R594</f>
        <v>1.0612849565357838</v>
      </c>
      <c r="R595" s="4">
        <f>1+'Port Returns'!S594</f>
        <v>1.0604148088047738</v>
      </c>
      <c r="S595" s="4">
        <f>1+'Port Returns'!T594</f>
        <v>1.0631528552197642</v>
      </c>
      <c r="T595" s="4">
        <f>1+'Port Returns'!U594</f>
        <v>1.0650760414823865</v>
      </c>
      <c r="U595" s="4">
        <f>1+'Port Returns'!V594</f>
        <v>1.0687426093753576</v>
      </c>
      <c r="V595" s="4">
        <f>1+'Port Returns'!W594</f>
        <v>1.0625799434807102</v>
      </c>
      <c r="W595" s="4">
        <f>1+'Port Returns'!X594</f>
        <v>1.067267120915798</v>
      </c>
      <c r="X595" s="4">
        <f>1+'Port Returns'!Y594</f>
        <v>1.061856368123711</v>
      </c>
      <c r="Y595" s="4">
        <f>1+'Port Returns'!Z594</f>
        <v>1.0655732109137186</v>
      </c>
      <c r="Z595" s="4">
        <f>1+'Port Returns'!AA594</f>
        <v>1.0727551547771677</v>
      </c>
    </row>
    <row r="596" spans="1:26" x14ac:dyDescent="0.35">
      <c r="A596" s="2">
        <v>1999</v>
      </c>
      <c r="B596" s="1">
        <v>6</v>
      </c>
      <c r="C596" s="4">
        <f>1+'Port Returns'!F595</f>
        <v>0.94545611537623242</v>
      </c>
      <c r="D596" s="4">
        <f>1+'Port Returns'!G595</f>
        <v>0.95751797096775104</v>
      </c>
      <c r="E596" s="4">
        <f>1+'Port Returns'!H595</f>
        <v>0.94828526765613397</v>
      </c>
      <c r="F596" s="4">
        <f>1+'Port Returns'!I595</f>
        <v>0.94630786840423364</v>
      </c>
      <c r="G596" s="4">
        <f>1+'Port Returns'!J595</f>
        <v>0.92403006661925136</v>
      </c>
      <c r="H596" s="4">
        <f>1+'Port Returns'!K595</f>
        <v>0.93899685198866045</v>
      </c>
      <c r="I596" s="4">
        <f>1+'Port Returns'!L595</f>
        <v>0.9297329355720807</v>
      </c>
      <c r="J596" s="4">
        <f>1+'Port Returns'!M595</f>
        <v>0.93776521988202666</v>
      </c>
      <c r="K596" s="4">
        <f>1+'Port Returns'!N595</f>
        <v>0.95965999446379524</v>
      </c>
      <c r="L596" s="4">
        <f>1+'Port Returns'!O595</f>
        <v>1</v>
      </c>
      <c r="M596" s="4">
        <f>1+'Port Returns'!P595</f>
        <v>0.93714257272051105</v>
      </c>
      <c r="O596" s="50"/>
      <c r="P596" s="2">
        <v>1999</v>
      </c>
      <c r="Q596" s="4">
        <f>1+'Port Returns'!R595</f>
        <v>0.94848601382512754</v>
      </c>
      <c r="R596" s="4">
        <f>1+'Port Returns'!S595</f>
        <v>0.96038219147452308</v>
      </c>
      <c r="S596" s="4">
        <f>1+'Port Returns'!T595</f>
        <v>0.95112718478459324</v>
      </c>
      <c r="T596" s="4">
        <f>1+'Port Returns'!U595</f>
        <v>0.94937595165649724</v>
      </c>
      <c r="U596" s="4">
        <f>1+'Port Returns'!V595</f>
        <v>0.92828549830568086</v>
      </c>
      <c r="V596" s="4">
        <f>1+'Port Returns'!W595</f>
        <v>0.9429075532754041</v>
      </c>
      <c r="W596" s="4">
        <f>1+'Port Returns'!X595</f>
        <v>0.93394862585863947</v>
      </c>
      <c r="X596" s="4">
        <f>1+'Port Returns'!Y595</f>
        <v>0.94133414859855191</v>
      </c>
      <c r="Y596" s="4">
        <f>1+'Port Returns'!Z595</f>
        <v>0.96298818734522629</v>
      </c>
      <c r="Z596" s="4">
        <f>1+'Port Returns'!AA595</f>
        <v>0.94137379620558836</v>
      </c>
    </row>
    <row r="597" spans="1:26" x14ac:dyDescent="0.35">
      <c r="A597" s="2">
        <v>1999</v>
      </c>
      <c r="B597" s="1">
        <v>7</v>
      </c>
      <c r="C597" s="4">
        <f>1+'Port Returns'!F596</f>
        <v>0.99672548073457357</v>
      </c>
      <c r="D597" s="4">
        <f>1+'Port Returns'!G596</f>
        <v>0.98852200970370663</v>
      </c>
      <c r="E597" s="4">
        <f>1+'Port Returns'!H596</f>
        <v>0.98940474593238703</v>
      </c>
      <c r="F597" s="4">
        <f>1+'Port Returns'!I596</f>
        <v>0.98834091378947997</v>
      </c>
      <c r="G597" s="4">
        <f>1+'Port Returns'!J596</f>
        <v>0.98664938186002504</v>
      </c>
      <c r="H597" s="4">
        <f>1+'Port Returns'!K596</f>
        <v>0.98624007186423901</v>
      </c>
      <c r="I597" s="4">
        <f>1+'Port Returns'!L596</f>
        <v>0.98658003921838255</v>
      </c>
      <c r="J597" s="4">
        <f>1+'Port Returns'!M596</f>
        <v>0.9840136012549241</v>
      </c>
      <c r="K597" s="4">
        <f>1+'Port Returns'!N596</f>
        <v>0.99452949162479221</v>
      </c>
      <c r="L597" s="4">
        <f>1+'Port Returns'!O596</f>
        <v>1.0051116894458596</v>
      </c>
      <c r="M597" s="4">
        <f>1+'Port Returns'!P596</f>
        <v>0.98909303049406216</v>
      </c>
      <c r="O597" s="50"/>
      <c r="P597" s="2">
        <v>1999</v>
      </c>
      <c r="Q597" s="4">
        <f>1+'Port Returns'!R596</f>
        <v>0.9982935040481079</v>
      </c>
      <c r="R597" s="4">
        <f>1+'Port Returns'!S596</f>
        <v>0.98999023851067103</v>
      </c>
      <c r="S597" s="4">
        <f>1+'Port Returns'!T596</f>
        <v>0.99112469699056616</v>
      </c>
      <c r="T597" s="4">
        <f>1+'Port Returns'!U596</f>
        <v>0.98991656597957522</v>
      </c>
      <c r="U597" s="4">
        <f>1+'Port Returns'!V596</f>
        <v>0.98842079972505714</v>
      </c>
      <c r="V597" s="4">
        <f>1+'Port Returns'!W596</f>
        <v>0.98814944891419465</v>
      </c>
      <c r="W597" s="4">
        <f>1+'Port Returns'!X596</f>
        <v>0.9884280556146684</v>
      </c>
      <c r="X597" s="4">
        <f>1+'Port Returns'!Y596</f>
        <v>0.98571767281927003</v>
      </c>
      <c r="Y597" s="4">
        <f>1+'Port Returns'!Z596</f>
        <v>0.99572899524566327</v>
      </c>
      <c r="Z597" s="4">
        <f>1+'Port Returns'!AA596</f>
        <v>0.99023751151736061</v>
      </c>
    </row>
    <row r="598" spans="1:26" x14ac:dyDescent="0.35">
      <c r="A598" s="2">
        <v>1999</v>
      </c>
      <c r="B598" s="1">
        <v>8</v>
      </c>
      <c r="C598" s="4">
        <f>1+'Port Returns'!F597</f>
        <v>0.99957755054233544</v>
      </c>
      <c r="D598" s="4">
        <f>1+'Port Returns'!G597</f>
        <v>1.0052986530898815</v>
      </c>
      <c r="E598" s="4">
        <f>1+'Port Returns'!H597</f>
        <v>1.0005474737301183</v>
      </c>
      <c r="F598" s="4">
        <f>1+'Port Returns'!I597</f>
        <v>1.0006858563944785</v>
      </c>
      <c r="G598" s="4">
        <f>1+'Port Returns'!J597</f>
        <v>0.99965554348470864</v>
      </c>
      <c r="H598" s="4">
        <f>1+'Port Returns'!K597</f>
        <v>1.0035356539664169</v>
      </c>
      <c r="I598" s="4">
        <f>1+'Port Returns'!L597</f>
        <v>1.0004772900633288</v>
      </c>
      <c r="J598" s="4">
        <f>1+'Port Returns'!M597</f>
        <v>1.0004319473532384</v>
      </c>
      <c r="K598" s="4">
        <f>1+'Port Returns'!N597</f>
        <v>0.99862869551715261</v>
      </c>
      <c r="L598" s="4">
        <f>1+'Port Returns'!O597</f>
        <v>0.97599441573466539</v>
      </c>
      <c r="M598" s="4">
        <f>1+'Port Returns'!P597</f>
        <v>0.99336828277321976</v>
      </c>
      <c r="O598" s="50"/>
      <c r="P598" s="2">
        <v>1999</v>
      </c>
      <c r="Q598" s="4">
        <f>1+'Port Returns'!R597</f>
        <v>1.0053717589677131</v>
      </c>
      <c r="R598" s="4">
        <f>1+'Port Returns'!S597</f>
        <v>1.0131185423841509</v>
      </c>
      <c r="S598" s="4">
        <f>1+'Port Returns'!T597</f>
        <v>1.007037683441689</v>
      </c>
      <c r="T598" s="4">
        <f>1+'Port Returns'!U597</f>
        <v>1.0059283716755876</v>
      </c>
      <c r="U598" s="4">
        <f>1+'Port Returns'!V597</f>
        <v>1.0039129062544565</v>
      </c>
      <c r="V598" s="4">
        <f>1+'Port Returns'!W597</f>
        <v>1.0102251012753058</v>
      </c>
      <c r="W598" s="4">
        <f>1+'Port Returns'!X597</f>
        <v>1.004763006630123</v>
      </c>
      <c r="X598" s="4">
        <f>1+'Port Returns'!Y597</f>
        <v>1.0047845966246454</v>
      </c>
      <c r="Y598" s="4">
        <f>1+'Port Returns'!Z597</f>
        <v>1.0041071383751321</v>
      </c>
      <c r="Z598" s="4">
        <f>1+'Port Returns'!AA597</f>
        <v>0.99795259760398836</v>
      </c>
    </row>
    <row r="599" spans="1:26" x14ac:dyDescent="0.35">
      <c r="A599" s="2">
        <v>1999</v>
      </c>
      <c r="B599" s="1">
        <v>9</v>
      </c>
      <c r="C599" s="4">
        <f>1+'Port Returns'!F598</f>
        <v>0.94877112887055348</v>
      </c>
      <c r="D599" s="4">
        <f>1+'Port Returns'!G598</f>
        <v>0.95216125649054673</v>
      </c>
      <c r="E599" s="4">
        <f>1+'Port Returns'!H598</f>
        <v>0.95094372044271902</v>
      </c>
      <c r="F599" s="4">
        <f>1+'Port Returns'!I598</f>
        <v>0.94525297571635569</v>
      </c>
      <c r="G599" s="4">
        <f>1+'Port Returns'!J598</f>
        <v>0.94276876022133194</v>
      </c>
      <c r="H599" s="4">
        <f>1+'Port Returns'!K598</f>
        <v>0.94921910166882939</v>
      </c>
      <c r="I599" s="4">
        <f>1+'Port Returns'!L598</f>
        <v>0.94406999551713144</v>
      </c>
      <c r="J599" s="4">
        <f>1+'Port Returns'!M598</f>
        <v>0.94138445258881776</v>
      </c>
      <c r="K599" s="4">
        <f>1+'Port Returns'!N598</f>
        <v>0.94593712812040354</v>
      </c>
      <c r="L599" s="4">
        <f>1+'Port Returns'!O598</f>
        <v>0.93414662294787143</v>
      </c>
      <c r="M599" s="4">
        <f>1+'Port Returns'!P598</f>
        <v>0.93923269838390255</v>
      </c>
      <c r="O599" s="50"/>
      <c r="P599" s="2">
        <v>1999</v>
      </c>
      <c r="Q599" s="4">
        <f>1+'Port Returns'!R598</f>
        <v>0.95124524672754296</v>
      </c>
      <c r="R599" s="4">
        <f>1+'Port Returns'!S598</f>
        <v>0.95352074576480028</v>
      </c>
      <c r="S599" s="4">
        <f>1+'Port Returns'!T598</f>
        <v>0.95233016871028142</v>
      </c>
      <c r="T599" s="4">
        <f>1+'Port Returns'!U598</f>
        <v>0.94846890494771263</v>
      </c>
      <c r="U599" s="4">
        <f>1+'Port Returns'!V598</f>
        <v>0.94611855583044713</v>
      </c>
      <c r="V599" s="4">
        <f>1+'Port Returns'!W598</f>
        <v>0.95091263478572607</v>
      </c>
      <c r="W599" s="4">
        <f>1+'Port Returns'!X598</f>
        <v>0.94755838836175954</v>
      </c>
      <c r="X599" s="4">
        <f>1+'Port Returns'!Y598</f>
        <v>0.944653124179201</v>
      </c>
      <c r="Y599" s="4">
        <f>1+'Port Returns'!Z598</f>
        <v>0.94901898285073882</v>
      </c>
      <c r="Z599" s="4">
        <f>1+'Port Returns'!AA598</f>
        <v>0.94272323751909382</v>
      </c>
    </row>
    <row r="600" spans="1:26" x14ac:dyDescent="0.35">
      <c r="A600" s="2">
        <v>1999</v>
      </c>
      <c r="B600" s="1">
        <v>10</v>
      </c>
      <c r="C600" s="4">
        <f>1+'Port Returns'!F599</f>
        <v>1.0170604425027965</v>
      </c>
      <c r="D600" s="4">
        <f>1+'Port Returns'!G599</f>
        <v>1.028204423887868</v>
      </c>
      <c r="E600" s="4">
        <f>1+'Port Returns'!H599</f>
        <v>1.0399647595500632</v>
      </c>
      <c r="F600" s="4">
        <f>1+'Port Returns'!I599</f>
        <v>1.0326378366484534</v>
      </c>
      <c r="G600" s="4">
        <f>1+'Port Returns'!J599</f>
        <v>1.0393325042966011</v>
      </c>
      <c r="H600" s="4">
        <f>1+'Port Returns'!K599</f>
        <v>1.0371821179234031</v>
      </c>
      <c r="I600" s="4">
        <f>1+'Port Returns'!L599</f>
        <v>1.0410822311319732</v>
      </c>
      <c r="J600" s="4">
        <f>1+'Port Returns'!M599</f>
        <v>1.0441315649290606</v>
      </c>
      <c r="K600" s="4">
        <f>1+'Port Returns'!N599</f>
        <v>1.0195732333055685</v>
      </c>
      <c r="L600" s="4">
        <f>1+'Port Returns'!O599</f>
        <v>0.98854910291923603</v>
      </c>
      <c r="M600" s="4">
        <f>1+'Port Returns'!P599</f>
        <v>1.0387798493424505</v>
      </c>
      <c r="O600" s="50"/>
      <c r="P600" s="2">
        <v>1999</v>
      </c>
      <c r="Q600" s="4">
        <f>1+'Port Returns'!R599</f>
        <v>1.0192317711328123</v>
      </c>
      <c r="R600" s="4">
        <f>1+'Port Returns'!S599</f>
        <v>1.0300558629343737</v>
      </c>
      <c r="S600" s="4">
        <f>1+'Port Returns'!T599</f>
        <v>1.0422579344436851</v>
      </c>
      <c r="T600" s="4">
        <f>1+'Port Returns'!U599</f>
        <v>1.0346457624449743</v>
      </c>
      <c r="U600" s="4">
        <f>1+'Port Returns'!V599</f>
        <v>1.0420230046698573</v>
      </c>
      <c r="V600" s="4">
        <f>1+'Port Returns'!W599</f>
        <v>1.0397601659568789</v>
      </c>
      <c r="W600" s="4">
        <f>1+'Port Returns'!X599</f>
        <v>1.0438715930172855</v>
      </c>
      <c r="X600" s="4">
        <f>1+'Port Returns'!Y599</f>
        <v>1.046720761383227</v>
      </c>
      <c r="Y600" s="4">
        <f>1+'Port Returns'!Z599</f>
        <v>1.0210898946700826</v>
      </c>
      <c r="Z600" s="4">
        <f>1+'Port Returns'!AA599</f>
        <v>1.041096298353507</v>
      </c>
    </row>
    <row r="601" spans="1:26" x14ac:dyDescent="0.35">
      <c r="A601" s="2">
        <v>1999</v>
      </c>
      <c r="B601" s="1">
        <v>11</v>
      </c>
      <c r="C601" s="4">
        <f>1+'Port Returns'!F600</f>
        <v>0.91415295523279205</v>
      </c>
      <c r="D601" s="4">
        <f>1+'Port Returns'!G600</f>
        <v>0.90837525596387392</v>
      </c>
      <c r="E601" s="4">
        <f>1+'Port Returns'!H600</f>
        <v>0.91222003500196713</v>
      </c>
      <c r="F601" s="4">
        <f>1+'Port Returns'!I600</f>
        <v>0.91202640329229601</v>
      </c>
      <c r="G601" s="4">
        <f>1+'Port Returns'!J600</f>
        <v>0.90585725029288433</v>
      </c>
      <c r="H601" s="4">
        <f>1+'Port Returns'!K600</f>
        <v>0.90245191851971474</v>
      </c>
      <c r="I601" s="4">
        <f>1+'Port Returns'!L600</f>
        <v>0.90608727208038808</v>
      </c>
      <c r="J601" s="4">
        <f>1+'Port Returns'!M600</f>
        <v>0.90676188781847145</v>
      </c>
      <c r="K601" s="4">
        <f>1+'Port Returns'!N600</f>
        <v>0.90838494585937013</v>
      </c>
      <c r="L601" s="4">
        <f>1+'Port Returns'!O600</f>
        <v>0.91762399856036136</v>
      </c>
      <c r="M601" s="4">
        <f>1+'Port Returns'!P600</f>
        <v>0.90185863240725672</v>
      </c>
      <c r="O601" s="50"/>
      <c r="P601" s="2">
        <v>1999</v>
      </c>
      <c r="Q601" s="4">
        <f>1+'Port Returns'!R600</f>
        <v>0.91811144646141241</v>
      </c>
      <c r="R601" s="4">
        <f>1+'Port Returns'!S600</f>
        <v>0.9150279007684512</v>
      </c>
      <c r="S601" s="4">
        <f>1+'Port Returns'!T600</f>
        <v>0.91780020797686956</v>
      </c>
      <c r="T601" s="4">
        <f>1+'Port Returns'!U600</f>
        <v>0.91662797516458172</v>
      </c>
      <c r="U601" s="4">
        <f>1+'Port Returns'!V600</f>
        <v>0.90950086051480916</v>
      </c>
      <c r="V601" s="4">
        <f>1+'Port Returns'!W600</f>
        <v>0.90835188632145325</v>
      </c>
      <c r="W601" s="4">
        <f>1+'Port Returns'!X600</f>
        <v>0.9098706729368703</v>
      </c>
      <c r="X601" s="4">
        <f>1+'Port Returns'!Y600</f>
        <v>0.91032938597298285</v>
      </c>
      <c r="Y601" s="4">
        <f>1+'Port Returns'!Z600</f>
        <v>0.91269469192685393</v>
      </c>
      <c r="Z601" s="4">
        <f>1+'Port Returns'!AA600</f>
        <v>0.90574033272372423</v>
      </c>
    </row>
    <row r="602" spans="1:26" x14ac:dyDescent="0.35">
      <c r="A602" s="2">
        <v>1999</v>
      </c>
      <c r="B602" s="1">
        <v>12</v>
      </c>
      <c r="C602" s="4">
        <f>1+'Port Returns'!F601</f>
        <v>1.0243233281953463</v>
      </c>
      <c r="D602" s="4">
        <f>1+'Port Returns'!G601</f>
        <v>1.008081203741144</v>
      </c>
      <c r="E602" s="4">
        <f>1+'Port Returns'!H601</f>
        <v>1.0141894585604556</v>
      </c>
      <c r="F602" s="4">
        <f>1+'Port Returns'!I601</f>
        <v>1.0057584819465899</v>
      </c>
      <c r="G602" s="4">
        <f>1+'Port Returns'!J601</f>
        <v>0.99887151456534062</v>
      </c>
      <c r="H602" s="4">
        <f>1+'Port Returns'!K601</f>
        <v>1.0054165436703293</v>
      </c>
      <c r="I602" s="4">
        <f>1+'Port Returns'!L601</f>
        <v>1.002511515759039</v>
      </c>
      <c r="J602" s="4">
        <f>1+'Port Returns'!M601</f>
        <v>0.99842193055074613</v>
      </c>
      <c r="K602" s="4">
        <f>1+'Port Returns'!N601</f>
        <v>1.0121389237881275</v>
      </c>
      <c r="L602" s="4">
        <f>1+'Port Returns'!O601</f>
        <v>0.99536337553485699</v>
      </c>
      <c r="M602" s="4">
        <f>1+'Port Returns'!P601</f>
        <v>1.0015603393249286</v>
      </c>
      <c r="O602" s="50"/>
      <c r="P602" s="2">
        <v>1999</v>
      </c>
      <c r="Q602" s="4">
        <f>1+'Port Returns'!R601</f>
        <v>1.027255859791486</v>
      </c>
      <c r="R602" s="4">
        <f>1+'Port Returns'!S601</f>
        <v>1.0094656962983701</v>
      </c>
      <c r="S602" s="4">
        <f>1+'Port Returns'!T601</f>
        <v>1.0157497159117888</v>
      </c>
      <c r="T602" s="4">
        <f>1+'Port Returns'!U601</f>
        <v>1.0094415958033833</v>
      </c>
      <c r="U602" s="4">
        <f>1+'Port Returns'!V601</f>
        <v>1.0030685682534091</v>
      </c>
      <c r="V602" s="4">
        <f>1+'Port Returns'!W601</f>
        <v>1.0073224193031018</v>
      </c>
      <c r="W602" s="4">
        <f>1+'Port Returns'!X601</f>
        <v>1.0066518786387366</v>
      </c>
      <c r="X602" s="4">
        <f>1+'Port Returns'!Y601</f>
        <v>1.0024174592023418</v>
      </c>
      <c r="Y602" s="4">
        <f>1+'Port Returns'!Z601</f>
        <v>1.0159246859224302</v>
      </c>
      <c r="Z602" s="4">
        <f>1+'Port Returns'!AA601</f>
        <v>1.0058492463130388</v>
      </c>
    </row>
    <row r="603" spans="1:26" x14ac:dyDescent="0.35">
      <c r="A603" s="2">
        <v>2000</v>
      </c>
      <c r="B603" s="1">
        <v>1</v>
      </c>
      <c r="C603" s="4">
        <f>1+'Port Returns'!F602</f>
        <v>1.194417248558308</v>
      </c>
      <c r="D603" s="4">
        <f>1+'Port Returns'!G602</f>
        <v>1.1077299519708803</v>
      </c>
      <c r="E603" s="4">
        <f>1+'Port Returns'!H602</f>
        <v>1.1074826357909955</v>
      </c>
      <c r="F603" s="4">
        <f>1+'Port Returns'!I602</f>
        <v>1.0835482422378466</v>
      </c>
      <c r="G603" s="4">
        <f>1+'Port Returns'!J602</f>
        <v>1.0871223518118942</v>
      </c>
      <c r="H603" s="4">
        <f>1+'Port Returns'!K602</f>
        <v>1.0918524692469977</v>
      </c>
      <c r="I603" s="4">
        <f>1+'Port Returns'!L602</f>
        <v>1.080464650644799</v>
      </c>
      <c r="J603" s="4">
        <f>1+'Port Returns'!M602</f>
        <v>1.0870887331614631</v>
      </c>
      <c r="K603" s="4">
        <f>1+'Port Returns'!N602</f>
        <v>1.1394747898225772</v>
      </c>
      <c r="L603" s="4">
        <f>1+'Port Returns'!O602</f>
        <v>1.3785205069314368</v>
      </c>
      <c r="M603" s="4">
        <f>1+'Port Returns'!P602</f>
        <v>1.1129475947103091</v>
      </c>
      <c r="O603" s="50"/>
      <c r="P603" s="2">
        <v>2000</v>
      </c>
      <c r="Q603" s="4">
        <f>1+'Port Returns'!R602</f>
        <v>1.1937439374748524</v>
      </c>
      <c r="R603" s="4">
        <f>1+'Port Returns'!S602</f>
        <v>1.1075841068851264</v>
      </c>
      <c r="S603" s="4">
        <f>1+'Port Returns'!T602</f>
        <v>1.1076690835891312</v>
      </c>
      <c r="T603" s="4">
        <f>1+'Port Returns'!U602</f>
        <v>1.0835829625961904</v>
      </c>
      <c r="U603" s="4">
        <f>1+'Port Returns'!V602</f>
        <v>1.0877367319994853</v>
      </c>
      <c r="V603" s="4">
        <f>1+'Port Returns'!W602</f>
        <v>1.0922591849647156</v>
      </c>
      <c r="W603" s="4">
        <f>1+'Port Returns'!X602</f>
        <v>1.0811816255955591</v>
      </c>
      <c r="X603" s="4">
        <f>1+'Port Returns'!Y602</f>
        <v>1.0877975987211252</v>
      </c>
      <c r="Y603" s="4">
        <f>1+'Port Returns'!Z602</f>
        <v>1.1390786953638079</v>
      </c>
      <c r="Z603" s="4">
        <f>1+'Port Returns'!AA602</f>
        <v>1.113691830122191</v>
      </c>
    </row>
    <row r="604" spans="1:26" x14ac:dyDescent="0.35">
      <c r="A604" s="2">
        <v>2000</v>
      </c>
      <c r="B604" s="1">
        <v>2</v>
      </c>
      <c r="C604" s="4">
        <f>1+'Port Returns'!F603</f>
        <v>0.93968007822360966</v>
      </c>
      <c r="D604" s="4">
        <f>1+'Port Returns'!G603</f>
        <v>0.90918143801826812</v>
      </c>
      <c r="E604" s="4">
        <f>1+'Port Returns'!H603</f>
        <v>0.91875186976424084</v>
      </c>
      <c r="F604" s="4">
        <f>1+'Port Returns'!I603</f>
        <v>0.91109459322053843</v>
      </c>
      <c r="G604" s="4">
        <f>1+'Port Returns'!J603</f>
        <v>0.91760616976027665</v>
      </c>
      <c r="H604" s="4">
        <f>1+'Port Returns'!K603</f>
        <v>0.90456641932291992</v>
      </c>
      <c r="I604" s="4">
        <f>1+'Port Returns'!L603</f>
        <v>0.91117644747488602</v>
      </c>
      <c r="J604" s="4">
        <f>1+'Port Returns'!M603</f>
        <v>0.91269865721775834</v>
      </c>
      <c r="K604" s="4">
        <f>1+'Port Returns'!N603</f>
        <v>0.93720294712223584</v>
      </c>
      <c r="L604" s="4">
        <f>1+'Port Returns'!O603</f>
        <v>1.0455585571826527</v>
      </c>
      <c r="M604" s="4">
        <f>1+'Port Returns'!P603</f>
        <v>0.91657476367250723</v>
      </c>
      <c r="O604" s="50"/>
      <c r="P604" s="2">
        <v>2000</v>
      </c>
      <c r="Q604" s="4">
        <f>1+'Port Returns'!R603</f>
        <v>0.94380997243901688</v>
      </c>
      <c r="R604" s="4">
        <f>1+'Port Returns'!S603</f>
        <v>0.91625998223415661</v>
      </c>
      <c r="S604" s="4">
        <f>1+'Port Returns'!T603</f>
        <v>0.92454144319112463</v>
      </c>
      <c r="T604" s="4">
        <f>1+'Port Returns'!U603</f>
        <v>0.91602685668067441</v>
      </c>
      <c r="U604" s="4">
        <f>1+'Port Returns'!V603</f>
        <v>0.92192863025847249</v>
      </c>
      <c r="V604" s="4">
        <f>1+'Port Returns'!W603</f>
        <v>0.9116198165902617</v>
      </c>
      <c r="W604" s="4">
        <f>1+'Port Returns'!X603</f>
        <v>0.91575911272545873</v>
      </c>
      <c r="X604" s="4">
        <f>1+'Port Returns'!Y603</f>
        <v>0.91701955571693972</v>
      </c>
      <c r="Y604" s="4">
        <f>1+'Port Returns'!Z603</f>
        <v>0.94121045512860069</v>
      </c>
      <c r="Z604" s="4">
        <f>1+'Port Returns'!AA603</f>
        <v>0.92089104789829823</v>
      </c>
    </row>
    <row r="605" spans="1:26" x14ac:dyDescent="0.35">
      <c r="A605" s="2">
        <v>2000</v>
      </c>
      <c r="B605" s="1">
        <v>3</v>
      </c>
      <c r="C605" s="4">
        <f>1+'Port Returns'!F604</f>
        <v>1.0225127939429857</v>
      </c>
      <c r="D605" s="4">
        <f>1+'Port Returns'!G604</f>
        <v>1.0178655449980385</v>
      </c>
      <c r="E605" s="4">
        <f>1+'Port Returns'!H604</f>
        <v>0.99690309375335451</v>
      </c>
      <c r="F605" s="4">
        <f>1+'Port Returns'!I604</f>
        <v>0.99990711186856074</v>
      </c>
      <c r="G605" s="4">
        <f>1+'Port Returns'!J604</f>
        <v>0.97330118133209054</v>
      </c>
      <c r="H605" s="4">
        <f>1+'Port Returns'!K604</f>
        <v>0.99094999340885426</v>
      </c>
      <c r="I605" s="4">
        <f>1+'Port Returns'!L604</f>
        <v>0.96950544402888728</v>
      </c>
      <c r="J605" s="4">
        <f>1+'Port Returns'!M604</f>
        <v>0.97307171887072852</v>
      </c>
      <c r="K605" s="4">
        <f>1+'Port Returns'!N604</f>
        <v>1.0155744596738823</v>
      </c>
      <c r="L605" s="4">
        <f>1+'Port Returns'!O604</f>
        <v>1.067445927290622</v>
      </c>
      <c r="M605" s="4">
        <f>1+'Port Returns'!P604</f>
        <v>0.96349645067935241</v>
      </c>
      <c r="O605" s="50"/>
      <c r="P605" s="2">
        <v>2000</v>
      </c>
      <c r="Q605" s="4">
        <f>1+'Port Returns'!R604</f>
        <v>1.0253346895376056</v>
      </c>
      <c r="R605" s="4">
        <f>1+'Port Returns'!S604</f>
        <v>1.0203349236369097</v>
      </c>
      <c r="S605" s="4">
        <f>1+'Port Returns'!T604</f>
        <v>0.99944236943834974</v>
      </c>
      <c r="T605" s="4">
        <f>1+'Port Returns'!U604</f>
        <v>1.0045042180072974</v>
      </c>
      <c r="U605" s="4">
        <f>1+'Port Returns'!V604</f>
        <v>0.97819643682899127</v>
      </c>
      <c r="V605" s="4">
        <f>1+'Port Returns'!W604</f>
        <v>0.99403459602383859</v>
      </c>
      <c r="W605" s="4">
        <f>1+'Port Returns'!X604</f>
        <v>0.97453110690335765</v>
      </c>
      <c r="X605" s="4">
        <f>1+'Port Returns'!Y604</f>
        <v>0.97796588193163803</v>
      </c>
      <c r="Y605" s="4">
        <f>1+'Port Returns'!Z604</f>
        <v>1.0195504917590623</v>
      </c>
      <c r="Z605" s="4">
        <f>1+'Port Returns'!AA604</f>
        <v>0.9683344337526133</v>
      </c>
    </row>
    <row r="606" spans="1:26" x14ac:dyDescent="0.35">
      <c r="A606" s="2">
        <v>2000</v>
      </c>
      <c r="B606" s="1">
        <v>4</v>
      </c>
      <c r="C606" s="4">
        <f>1+'Port Returns'!F605</f>
        <v>1.0383431718756599</v>
      </c>
      <c r="D606" s="4">
        <f>1+'Port Returns'!G605</f>
        <v>1.0889852454150166</v>
      </c>
      <c r="E606" s="4">
        <f>1+'Port Returns'!H605</f>
        <v>1.0793020105630293</v>
      </c>
      <c r="F606" s="4">
        <f>1+'Port Returns'!I605</f>
        <v>1.0984338742441853</v>
      </c>
      <c r="G606" s="4">
        <f>1+'Port Returns'!J605</f>
        <v>1.0932890502491239</v>
      </c>
      <c r="H606" s="4">
        <f>1+'Port Returns'!K605</f>
        <v>1.1052817544287847</v>
      </c>
      <c r="I606" s="4">
        <f>1+'Port Returns'!L605</f>
        <v>1.1060156743261547</v>
      </c>
      <c r="J606" s="4">
        <f>1+'Port Returns'!M605</f>
        <v>1.0972288967851966</v>
      </c>
      <c r="K606" s="4">
        <f>1+'Port Returns'!N605</f>
        <v>1.0594519692761704</v>
      </c>
      <c r="L606" s="4">
        <f>1+'Port Returns'!O605</f>
        <v>0.88771506360036712</v>
      </c>
      <c r="M606" s="4">
        <f>1+'Port Returns'!P605</f>
        <v>1.0967219100675276</v>
      </c>
      <c r="O606" s="50"/>
      <c r="P606" s="2">
        <v>2000</v>
      </c>
      <c r="Q606" s="4">
        <f>1+'Port Returns'!R605</f>
        <v>1.0417671342351738</v>
      </c>
      <c r="R606" s="4">
        <f>1+'Port Returns'!S605</f>
        <v>1.0917356903879607</v>
      </c>
      <c r="S606" s="4">
        <f>1+'Port Returns'!T605</f>
        <v>1.0822314820061176</v>
      </c>
      <c r="T606" s="4">
        <f>1+'Port Returns'!U605</f>
        <v>1.101281355325735</v>
      </c>
      <c r="U606" s="4">
        <f>1+'Port Returns'!V605</f>
        <v>1.0971489195742667</v>
      </c>
      <c r="V606" s="4">
        <f>1+'Port Returns'!W605</f>
        <v>1.1088239431000941</v>
      </c>
      <c r="W606" s="4">
        <f>1+'Port Returns'!X605</f>
        <v>1.1098279441036072</v>
      </c>
      <c r="X606" s="4">
        <f>1+'Port Returns'!Y605</f>
        <v>1.1010973178707184</v>
      </c>
      <c r="Y606" s="4">
        <f>1+'Port Returns'!Z605</f>
        <v>1.0617567217991992</v>
      </c>
      <c r="Z606" s="4">
        <f>1+'Port Returns'!AA605</f>
        <v>1.1003991674167275</v>
      </c>
    </row>
    <row r="607" spans="1:26" x14ac:dyDescent="0.35">
      <c r="A607" s="2">
        <v>2000</v>
      </c>
      <c r="B607" s="1">
        <v>5</v>
      </c>
      <c r="C607" s="4">
        <f>1+'Port Returns'!F606</f>
        <v>1.0399804016545726</v>
      </c>
      <c r="D607" s="4">
        <f>1+'Port Returns'!G606</f>
        <v>1.0318961956470238</v>
      </c>
      <c r="E607" s="4">
        <f>1+'Port Returns'!H606</f>
        <v>1.0318664870365082</v>
      </c>
      <c r="F607" s="4">
        <f>1+'Port Returns'!I606</f>
        <v>1.0311490574938411</v>
      </c>
      <c r="G607" s="4">
        <f>1+'Port Returns'!J606</f>
        <v>1.038195216496455</v>
      </c>
      <c r="H607" s="4">
        <f>1+'Port Returns'!K606</f>
        <v>1.0331991176203141</v>
      </c>
      <c r="I607" s="4">
        <f>1+'Port Returns'!L606</f>
        <v>1.0353228268663219</v>
      </c>
      <c r="J607" s="4">
        <f>1+'Port Returns'!M606</f>
        <v>1.0377469222586708</v>
      </c>
      <c r="K607" s="4">
        <f>1+'Port Returns'!N606</f>
        <v>1.0349760107409478</v>
      </c>
      <c r="L607" s="4">
        <f>1+'Port Returns'!O606</f>
        <v>1.0792475965519266</v>
      </c>
      <c r="M607" s="4">
        <f>1+'Port Returns'!P606</f>
        <v>1.0455735624130356</v>
      </c>
      <c r="O607" s="50"/>
      <c r="P607" s="2">
        <v>2000</v>
      </c>
      <c r="Q607" s="4">
        <f>1+'Port Returns'!R606</f>
        <v>1.0434211698005573</v>
      </c>
      <c r="R607" s="4">
        <f>1+'Port Returns'!S606</f>
        <v>1.0383432540224129</v>
      </c>
      <c r="S607" s="4">
        <f>1+'Port Returns'!T606</f>
        <v>1.0372753635083645</v>
      </c>
      <c r="T607" s="4">
        <f>1+'Port Returns'!U606</f>
        <v>1.0356960785231</v>
      </c>
      <c r="U607" s="4">
        <f>1+'Port Returns'!V606</f>
        <v>1.0417988197543391</v>
      </c>
      <c r="V607" s="4">
        <f>1+'Port Returns'!W606</f>
        <v>1.0391035387413634</v>
      </c>
      <c r="W607" s="4">
        <f>1+'Port Returns'!X606</f>
        <v>1.0391363807707121</v>
      </c>
      <c r="X607" s="4">
        <f>1+'Port Returns'!Y606</f>
        <v>1.0413411094404814</v>
      </c>
      <c r="Y607" s="4">
        <f>1+'Port Returns'!Z606</f>
        <v>1.0388622844847568</v>
      </c>
      <c r="Z607" s="4">
        <f>1+'Port Returns'!AA606</f>
        <v>1.0493560145491365</v>
      </c>
    </row>
    <row r="608" spans="1:26" x14ac:dyDescent="0.35">
      <c r="A608" s="2">
        <v>2000</v>
      </c>
      <c r="B608" s="1">
        <v>6</v>
      </c>
      <c r="C608" s="4">
        <f>1+'Port Returns'!F607</f>
        <v>0.92441964792509812</v>
      </c>
      <c r="D608" s="4">
        <f>1+'Port Returns'!G607</f>
        <v>0.94113402654379963</v>
      </c>
      <c r="E608" s="4">
        <f>1+'Port Returns'!H607</f>
        <v>0.93728112218456339</v>
      </c>
      <c r="F608" s="4">
        <f>1+'Port Returns'!I607</f>
        <v>0.93892879108104443</v>
      </c>
      <c r="G608" s="4">
        <f>1+'Port Returns'!J607</f>
        <v>0.9386972774696043</v>
      </c>
      <c r="H608" s="4">
        <f>1+'Port Returns'!K607</f>
        <v>0.93680865945497727</v>
      </c>
      <c r="I608" s="4">
        <f>1+'Port Returns'!L607</f>
        <v>0.93587779644077995</v>
      </c>
      <c r="J608" s="4">
        <f>1+'Port Returns'!M607</f>
        <v>0.94213421918404372</v>
      </c>
      <c r="K608" s="4">
        <f>1+'Port Returns'!N607</f>
        <v>0.93874870558512247</v>
      </c>
      <c r="L608" s="4">
        <f>1+'Port Returns'!O607</f>
        <v>0.94990978319768493</v>
      </c>
      <c r="M608" s="4">
        <f>1+'Port Returns'!P607</f>
        <v>0.93052647869747496</v>
      </c>
      <c r="O608" s="50"/>
      <c r="P608" s="2">
        <v>2000</v>
      </c>
      <c r="Q608" s="4">
        <f>1+'Port Returns'!R607</f>
        <v>0.9273986037966585</v>
      </c>
      <c r="R608" s="4">
        <f>1+'Port Returns'!S607</f>
        <v>0.94283013570292606</v>
      </c>
      <c r="S608" s="4">
        <f>1+'Port Returns'!T607</f>
        <v>0.93891860313563213</v>
      </c>
      <c r="T608" s="4">
        <f>1+'Port Returns'!U607</f>
        <v>0.94228785066592147</v>
      </c>
      <c r="U608" s="4">
        <f>1+'Port Returns'!V607</f>
        <v>0.94279938703315058</v>
      </c>
      <c r="V608" s="4">
        <f>1+'Port Returns'!W607</f>
        <v>0.9389444832017535</v>
      </c>
      <c r="W608" s="4">
        <f>1+'Port Returns'!X607</f>
        <v>0.94007560015480973</v>
      </c>
      <c r="X608" s="4">
        <f>1+'Port Returns'!Y607</f>
        <v>0.94613869127535788</v>
      </c>
      <c r="Y608" s="4">
        <f>1+'Port Returns'!Z607</f>
        <v>0.94198127693869405</v>
      </c>
      <c r="Z608" s="4">
        <f>1+'Port Returns'!AA607</f>
        <v>0.93522652491704972</v>
      </c>
    </row>
    <row r="609" spans="1:26" x14ac:dyDescent="0.35">
      <c r="A609" s="2">
        <v>2000</v>
      </c>
      <c r="B609" s="1">
        <v>7</v>
      </c>
      <c r="C609" s="4">
        <f>1+'Port Returns'!F608</f>
        <v>1.0790201340866985</v>
      </c>
      <c r="D609" s="4">
        <f>1+'Port Returns'!G608</f>
        <v>1.1001317742846293</v>
      </c>
      <c r="E609" s="4">
        <f>1+'Port Returns'!H608</f>
        <v>1.0806440751515791</v>
      </c>
      <c r="F609" s="4">
        <f>1+'Port Returns'!I608</f>
        <v>1.0756748243924119</v>
      </c>
      <c r="G609" s="4">
        <f>1+'Port Returns'!J608</f>
        <v>1.0427069482460269</v>
      </c>
      <c r="H609" s="4">
        <f>1+'Port Returns'!K608</f>
        <v>1.0750452675661359</v>
      </c>
      <c r="I609" s="4">
        <f>1+'Port Returns'!L608</f>
        <v>1.0447313022205058</v>
      </c>
      <c r="J609" s="4">
        <f>1+'Port Returns'!M608</f>
        <v>1.0426074487034351</v>
      </c>
      <c r="K609" s="4">
        <f>1+'Port Returns'!N608</f>
        <v>1.0608234334590922</v>
      </c>
      <c r="L609" s="4">
        <f>1+'Port Returns'!O608</f>
        <v>1.0399351587807935</v>
      </c>
      <c r="M609" s="4">
        <f>1+'Port Returns'!P608</f>
        <v>1.0349377138487381</v>
      </c>
      <c r="O609" s="50"/>
      <c r="P609" s="2">
        <v>2000</v>
      </c>
      <c r="Q609" s="4">
        <f>1+'Port Returns'!R608</f>
        <v>1.0790201340866985</v>
      </c>
      <c r="R609" s="4">
        <f>1+'Port Returns'!S608</f>
        <v>1.1001317742846293</v>
      </c>
      <c r="S609" s="4">
        <f>1+'Port Returns'!T608</f>
        <v>1.0806440751515791</v>
      </c>
      <c r="T609" s="4">
        <f>1+'Port Returns'!U608</f>
        <v>1.0756748243924119</v>
      </c>
      <c r="U609" s="4">
        <f>1+'Port Returns'!V608</f>
        <v>1.0427069482460269</v>
      </c>
      <c r="V609" s="4">
        <f>1+'Port Returns'!W608</f>
        <v>1.0750452675661359</v>
      </c>
      <c r="W609" s="4">
        <f>1+'Port Returns'!X608</f>
        <v>1.0447313022205058</v>
      </c>
      <c r="X609" s="4">
        <f>1+'Port Returns'!Y608</f>
        <v>1.0426074487034351</v>
      </c>
      <c r="Y609" s="4">
        <f>1+'Port Returns'!Z608</f>
        <v>1.0608234334590922</v>
      </c>
      <c r="Z609" s="4">
        <f>1+'Port Returns'!AA608</f>
        <v>1.0349377138487381</v>
      </c>
    </row>
    <row r="610" spans="1:26" x14ac:dyDescent="0.35">
      <c r="A610" s="2">
        <v>2000</v>
      </c>
      <c r="B610" s="1">
        <v>8</v>
      </c>
      <c r="C610" s="4">
        <f>1+'Port Returns'!F609</f>
        <v>1.1435739049646145</v>
      </c>
      <c r="D610" s="4">
        <f>1+'Port Returns'!G609</f>
        <v>1.188777066962196</v>
      </c>
      <c r="E610" s="4">
        <f>1+'Port Returns'!H609</f>
        <v>1.1457819293140918</v>
      </c>
      <c r="F610" s="4">
        <f>1+'Port Returns'!I609</f>
        <v>1.1368354831714935</v>
      </c>
      <c r="G610" s="4">
        <f>1+'Port Returns'!J609</f>
        <v>1.1258070687713304</v>
      </c>
      <c r="H610" s="4">
        <f>1+'Port Returns'!K609</f>
        <v>1.1774053078236504</v>
      </c>
      <c r="I610" s="4">
        <f>1+'Port Returns'!L609</f>
        <v>1.1268673116505621</v>
      </c>
      <c r="J610" s="4">
        <f>1+'Port Returns'!M609</f>
        <v>1.1302295253818113</v>
      </c>
      <c r="K610" s="4">
        <f>1+'Port Returns'!N609</f>
        <v>1.1265421545035115</v>
      </c>
      <c r="L610" s="4">
        <f>1+'Port Returns'!O609</f>
        <v>1.1182150114711205</v>
      </c>
      <c r="M610" s="4">
        <f>1+'Port Returns'!P609</f>
        <v>1.1092280274051904</v>
      </c>
      <c r="O610" s="50"/>
      <c r="P610" s="2">
        <v>2000</v>
      </c>
      <c r="Q610" s="4">
        <f>1+'Port Returns'!R609</f>
        <v>1.1500028004260026</v>
      </c>
      <c r="R610" s="4">
        <f>1+'Port Returns'!S609</f>
        <v>1.2092889563151135</v>
      </c>
      <c r="S610" s="4">
        <f>1+'Port Returns'!T609</f>
        <v>1.1601198862780358</v>
      </c>
      <c r="T610" s="4">
        <f>1+'Port Returns'!U609</f>
        <v>1.1502912057694963</v>
      </c>
      <c r="U610" s="4">
        <f>1+'Port Returns'!V609</f>
        <v>1.1349512764469649</v>
      </c>
      <c r="V610" s="4">
        <f>1+'Port Returns'!W609</f>
        <v>1.1932743189229262</v>
      </c>
      <c r="W610" s="4">
        <f>1+'Port Returns'!X609</f>
        <v>1.1362729393506714</v>
      </c>
      <c r="X610" s="4">
        <f>1+'Port Returns'!Y609</f>
        <v>1.1393136246234117</v>
      </c>
      <c r="Y610" s="4">
        <f>1+'Port Returns'!Z609</f>
        <v>1.1342608533345551</v>
      </c>
      <c r="Z610" s="4">
        <f>1+'Port Returns'!AA609</f>
        <v>1.114621140162265</v>
      </c>
    </row>
    <row r="611" spans="1:26" x14ac:dyDescent="0.35">
      <c r="A611" s="2">
        <v>2000</v>
      </c>
      <c r="B611" s="1">
        <v>9</v>
      </c>
      <c r="C611" s="4">
        <f>1+'Port Returns'!F610</f>
        <v>1.0921415004078576</v>
      </c>
      <c r="D611" s="4">
        <f>1+'Port Returns'!G610</f>
        <v>1.4550092729459501</v>
      </c>
      <c r="E611" s="4">
        <f>1+'Port Returns'!H610</f>
        <v>1.332646303124962</v>
      </c>
      <c r="F611" s="4">
        <f>1+'Port Returns'!I610</f>
        <v>1.2747277885496084</v>
      </c>
      <c r="G611" s="4">
        <f>1+'Port Returns'!J610</f>
        <v>1.1174995961676604</v>
      </c>
      <c r="H611" s="4">
        <f>1+'Port Returns'!K610</f>
        <v>1.317806704206651</v>
      </c>
      <c r="I611" s="4">
        <f>1+'Port Returns'!L610</f>
        <v>1.1267333893433964</v>
      </c>
      <c r="J611" s="4">
        <f>1+'Port Returns'!M610</f>
        <v>1.1216179287637089</v>
      </c>
      <c r="K611" s="4">
        <f>1+'Port Returns'!N610</f>
        <v>1.0873343221622609</v>
      </c>
      <c r="L611" s="4">
        <f>1+'Port Returns'!O610</f>
        <v>0.95301828444357051</v>
      </c>
      <c r="M611" s="4">
        <f>1+'Port Returns'!P610</f>
        <v>1.060764089754165</v>
      </c>
      <c r="O611" s="50"/>
      <c r="P611" s="2">
        <v>2000</v>
      </c>
      <c r="Q611" s="4">
        <f>1+'Port Returns'!R610</f>
        <v>1.094370745969049</v>
      </c>
      <c r="R611" s="4">
        <f>1+'Port Returns'!S610</f>
        <v>1.4485069765681682</v>
      </c>
      <c r="S611" s="4">
        <f>1+'Port Returns'!T610</f>
        <v>1.3302600555119455</v>
      </c>
      <c r="T611" s="4">
        <f>1+'Port Returns'!U610</f>
        <v>1.2735868201570313</v>
      </c>
      <c r="U611" s="4">
        <f>1+'Port Returns'!V610</f>
        <v>1.120239180852977</v>
      </c>
      <c r="V611" s="4">
        <f>1+'Port Returns'!W610</f>
        <v>1.3176327969183628</v>
      </c>
      <c r="W611" s="4">
        <f>1+'Port Returns'!X610</f>
        <v>1.1295520394051757</v>
      </c>
      <c r="X611" s="4">
        <f>1+'Port Returns'!Y610</f>
        <v>1.1240682152936139</v>
      </c>
      <c r="Y611" s="4">
        <f>1+'Port Returns'!Z610</f>
        <v>1.0899962302551509</v>
      </c>
      <c r="Z611" s="4">
        <f>1+'Port Returns'!AA610</f>
        <v>1.0648068120149792</v>
      </c>
    </row>
    <row r="612" spans="1:26" x14ac:dyDescent="0.35">
      <c r="A612" s="2">
        <v>2000</v>
      </c>
      <c r="B612" s="1">
        <v>10</v>
      </c>
      <c r="C612" s="4">
        <f>1+'Port Returns'!F611</f>
        <v>0.97455219326608611</v>
      </c>
      <c r="D612" s="4">
        <f>1+'Port Returns'!G611</f>
        <v>0.81759482767356206</v>
      </c>
      <c r="E612" s="4">
        <f>1+'Port Returns'!H611</f>
        <v>0.88290739622600067</v>
      </c>
      <c r="F612" s="4">
        <f>1+'Port Returns'!I611</f>
        <v>0.90531749735821521</v>
      </c>
      <c r="G612" s="4">
        <f>1+'Port Returns'!J611</f>
        <v>0.97411386102377084</v>
      </c>
      <c r="H612" s="4">
        <f>1+'Port Returns'!K611</f>
        <v>0.85126484138663427</v>
      </c>
      <c r="I612" s="4">
        <f>1+'Port Returns'!L611</f>
        <v>0.9735309117076365</v>
      </c>
      <c r="J612" s="4">
        <f>1+'Port Returns'!M611</f>
        <v>0.9824279221019383</v>
      </c>
      <c r="K612" s="4">
        <f>1+'Port Returns'!N611</f>
        <v>0.99282470909594123</v>
      </c>
      <c r="L612" s="4">
        <f>1+'Port Returns'!O611</f>
        <v>0.9717622084151718</v>
      </c>
      <c r="M612" s="4">
        <f>1+'Port Returns'!P611</f>
        <v>1.0292159779294994</v>
      </c>
      <c r="O612" s="50"/>
      <c r="P612" s="2">
        <v>2000</v>
      </c>
      <c r="Q612" s="4">
        <f>1+'Port Returns'!R611</f>
        <v>0.9750949501905819</v>
      </c>
      <c r="R612" s="4">
        <f>1+'Port Returns'!S611</f>
        <v>0.81506230270260926</v>
      </c>
      <c r="S612" s="4">
        <f>1+'Port Returns'!T611</f>
        <v>0.88209249368640752</v>
      </c>
      <c r="T612" s="4">
        <f>1+'Port Returns'!U611</f>
        <v>0.90471522027473916</v>
      </c>
      <c r="U612" s="4">
        <f>1+'Port Returns'!V611</f>
        <v>0.97453624996863764</v>
      </c>
      <c r="V612" s="4">
        <f>1+'Port Returns'!W611</f>
        <v>0.84881620901738231</v>
      </c>
      <c r="W612" s="4">
        <f>1+'Port Returns'!X611</f>
        <v>0.9739734253363066</v>
      </c>
      <c r="X612" s="4">
        <f>1+'Port Returns'!Y611</f>
        <v>0.98357469675683029</v>
      </c>
      <c r="Y612" s="4">
        <f>1+'Port Returns'!Z611</f>
        <v>0.99365502358036528</v>
      </c>
      <c r="Z612" s="4">
        <f>1+'Port Returns'!AA611</f>
        <v>1.0316207425149038</v>
      </c>
    </row>
    <row r="613" spans="1:26" x14ac:dyDescent="0.35">
      <c r="A613" s="2">
        <v>2000</v>
      </c>
      <c r="B613" s="1">
        <v>11</v>
      </c>
      <c r="C613" s="4">
        <f>1+'Port Returns'!F612</f>
        <v>0.97381356608235259</v>
      </c>
      <c r="D613" s="4">
        <f>1+'Port Returns'!G612</f>
        <v>1.0585935560669086</v>
      </c>
      <c r="E613" s="4">
        <f>1+'Port Returns'!H612</f>
        <v>1.017874063186903</v>
      </c>
      <c r="F613" s="4">
        <f>1+'Port Returns'!I612</f>
        <v>1.0191167446648122</v>
      </c>
      <c r="G613" s="4">
        <f>1+'Port Returns'!J612</f>
        <v>1.0276532445229447</v>
      </c>
      <c r="H613" s="4">
        <f>1+'Port Returns'!K612</f>
        <v>1.0801666570550597</v>
      </c>
      <c r="I613" s="4">
        <f>1+'Port Returns'!L612</f>
        <v>1.0345828273273621</v>
      </c>
      <c r="J613" s="4">
        <f>1+'Port Returns'!M612</f>
        <v>1.0352948658712635</v>
      </c>
      <c r="K613" s="4">
        <f>1+'Port Returns'!N612</f>
        <v>1.0036967454053514</v>
      </c>
      <c r="L613" s="4">
        <f>1+'Port Returns'!O612</f>
        <v>0.82754608587722001</v>
      </c>
      <c r="M613" s="4">
        <f>1+'Port Returns'!P612</f>
        <v>1.0094523827561623</v>
      </c>
      <c r="O613" s="50"/>
      <c r="P613" s="2">
        <v>2000</v>
      </c>
      <c r="Q613" s="4">
        <f>1+'Port Returns'!R612</f>
        <v>0.97935740476727295</v>
      </c>
      <c r="R613" s="4">
        <f>1+'Port Returns'!S612</f>
        <v>1.0728907437811306</v>
      </c>
      <c r="S613" s="4">
        <f>1+'Port Returns'!T612</f>
        <v>1.0284319043955852</v>
      </c>
      <c r="T613" s="4">
        <f>1+'Port Returns'!U612</f>
        <v>1.0292092793128309</v>
      </c>
      <c r="U613" s="4">
        <f>1+'Port Returns'!V612</f>
        <v>1.0344187354155536</v>
      </c>
      <c r="V613" s="4">
        <f>1+'Port Returns'!W612</f>
        <v>1.091099718053508</v>
      </c>
      <c r="W613" s="4">
        <f>1+'Port Returns'!X612</f>
        <v>1.0415490890629466</v>
      </c>
      <c r="X613" s="4">
        <f>1+'Port Returns'!Y612</f>
        <v>1.042165756996658</v>
      </c>
      <c r="Y613" s="4">
        <f>1+'Port Returns'!Z612</f>
        <v>1.009889373279125</v>
      </c>
      <c r="Z613" s="4">
        <f>1+'Port Returns'!AA612</f>
        <v>1.0135138376128208</v>
      </c>
    </row>
    <row r="614" spans="1:26" x14ac:dyDescent="0.35">
      <c r="A614" s="2">
        <v>2000</v>
      </c>
      <c r="B614" s="1">
        <v>12</v>
      </c>
      <c r="C614" s="4">
        <f>1+'Port Returns'!F613</f>
        <v>1.0805469805731434</v>
      </c>
      <c r="D614" s="4">
        <f>1+'Port Returns'!G613</f>
        <v>1.4297473893737589</v>
      </c>
      <c r="E614" s="4">
        <f>1+'Port Returns'!H613</f>
        <v>1.2861994947742605</v>
      </c>
      <c r="F614" s="4">
        <f>1+'Port Returns'!I613</f>
        <v>1.2290097424422914</v>
      </c>
      <c r="G614" s="4">
        <f>1+'Port Returns'!J613</f>
        <v>1.0804214705563719</v>
      </c>
      <c r="H614" s="4">
        <f>1+'Port Returns'!K613</f>
        <v>1.3172191119584808</v>
      </c>
      <c r="I614" s="4">
        <f>1+'Port Returns'!L613</f>
        <v>1.0789065037997938</v>
      </c>
      <c r="J614" s="4">
        <f>1+'Port Returns'!M613</f>
        <v>1.0518898746363217</v>
      </c>
      <c r="K614" s="4">
        <f>1+'Port Returns'!N613</f>
        <v>1.0401818696944314</v>
      </c>
      <c r="L614" s="4">
        <f>1+'Port Returns'!O613</f>
        <v>1.176858288398507</v>
      </c>
      <c r="M614" s="4">
        <f>1+'Port Returns'!P613</f>
        <v>0.97126567770699901</v>
      </c>
      <c r="O614" s="50"/>
      <c r="P614" s="2">
        <v>2000</v>
      </c>
      <c r="Q614" s="4">
        <f>1+'Port Returns'!R613</f>
        <v>1.0818413608630928</v>
      </c>
      <c r="R614" s="4">
        <f>1+'Port Returns'!S613</f>
        <v>1.4249345343746378</v>
      </c>
      <c r="S614" s="4">
        <f>1+'Port Returns'!T613</f>
        <v>1.2843774174817966</v>
      </c>
      <c r="T614" s="4">
        <f>1+'Port Returns'!U613</f>
        <v>1.2281382443184194</v>
      </c>
      <c r="U614" s="4">
        <f>1+'Port Returns'!V613</f>
        <v>1.0831274556112112</v>
      </c>
      <c r="V614" s="4">
        <f>1+'Port Returns'!W613</f>
        <v>1.3173618987527498</v>
      </c>
      <c r="W614" s="4">
        <f>1+'Port Returns'!X613</f>
        <v>1.0815874371094625</v>
      </c>
      <c r="X614" s="4">
        <f>1+'Port Returns'!Y613</f>
        <v>1.0541021396553909</v>
      </c>
      <c r="Y614" s="4">
        <f>1+'Port Returns'!Z613</f>
        <v>1.04234442154913</v>
      </c>
      <c r="Z614" s="4">
        <f>1+'Port Returns'!AA613</f>
        <v>0.97500654602404102</v>
      </c>
    </row>
    <row r="615" spans="1:26" x14ac:dyDescent="0.35">
      <c r="A615" s="2">
        <v>2001</v>
      </c>
      <c r="B615" s="1">
        <v>1</v>
      </c>
      <c r="C615" s="4">
        <f>1+'Port Returns'!F614</f>
        <v>0.89959884324359174</v>
      </c>
      <c r="D615" s="4">
        <f>1+'Port Returns'!G614</f>
        <v>0.94162803513745652</v>
      </c>
      <c r="E615" s="4">
        <f>1+'Port Returns'!H614</f>
        <v>0.932149605661168</v>
      </c>
      <c r="F615" s="4">
        <f>1+'Port Returns'!I614</f>
        <v>0.92477829073624229</v>
      </c>
      <c r="G615" s="4">
        <f>1+'Port Returns'!J614</f>
        <v>0.89462633716019846</v>
      </c>
      <c r="H615" s="4">
        <f>1+'Port Returns'!K614</f>
        <v>0.91324566080670577</v>
      </c>
      <c r="I615" s="4">
        <f>1+'Port Returns'!L614</f>
        <v>0.89184603981052746</v>
      </c>
      <c r="J615" s="4">
        <f>1+'Port Returns'!M614</f>
        <v>0.88716014330953119</v>
      </c>
      <c r="K615" s="4">
        <f>1+'Port Returns'!N614</f>
        <v>0.88947562057807472</v>
      </c>
      <c r="L615" s="4">
        <f>1+'Port Returns'!O614</f>
        <v>0.9739185336302485</v>
      </c>
      <c r="M615" s="4">
        <f>1+'Port Returns'!P614</f>
        <v>0.8725602824379719</v>
      </c>
      <c r="O615" s="50"/>
      <c r="P615" s="2">
        <v>2001</v>
      </c>
      <c r="Q615" s="4">
        <f>1+'Port Returns'!R614</f>
        <v>0.89936706328443483</v>
      </c>
      <c r="R615" s="4">
        <f>1+'Port Returns'!S614</f>
        <v>0.94191835159965909</v>
      </c>
      <c r="S615" s="4">
        <f>1+'Port Returns'!T614</f>
        <v>0.93240803327027244</v>
      </c>
      <c r="T615" s="4">
        <f>1+'Port Returns'!U614</f>
        <v>0.92495456208068272</v>
      </c>
      <c r="U615" s="4">
        <f>1+'Port Returns'!V614</f>
        <v>0.89458246008343512</v>
      </c>
      <c r="V615" s="4">
        <f>1+'Port Returns'!W614</f>
        <v>0.91334412367139417</v>
      </c>
      <c r="W615" s="4">
        <f>1+'Port Returns'!X614</f>
        <v>0.89183791263600432</v>
      </c>
      <c r="X615" s="4">
        <f>1+'Port Returns'!Y614</f>
        <v>0.88719639186025767</v>
      </c>
      <c r="Y615" s="4">
        <f>1+'Port Returns'!Z614</f>
        <v>0.88932997305841832</v>
      </c>
      <c r="Z615" s="4">
        <f>1+'Port Returns'!AA614</f>
        <v>0.87243503972401626</v>
      </c>
    </row>
    <row r="616" spans="1:26" x14ac:dyDescent="0.35">
      <c r="A616" s="2">
        <v>2001</v>
      </c>
      <c r="B616" s="1">
        <v>2</v>
      </c>
      <c r="C616" s="4">
        <f>1+'Port Returns'!F615</f>
        <v>1.0262748875600387</v>
      </c>
      <c r="D616" s="4">
        <f>1+'Port Returns'!G615</f>
        <v>1.0819508372031352</v>
      </c>
      <c r="E616" s="4">
        <f>1+'Port Returns'!H615</f>
        <v>1.0843186316016808</v>
      </c>
      <c r="F616" s="4">
        <f>1+'Port Returns'!I615</f>
        <v>1.0858141452622789</v>
      </c>
      <c r="G616" s="4">
        <f>1+'Port Returns'!J615</f>
        <v>1.0770702218479693</v>
      </c>
      <c r="H616" s="4">
        <f>1+'Port Returns'!K615</f>
        <v>1.0792235965923256</v>
      </c>
      <c r="I616" s="4">
        <f>1+'Port Returns'!L615</f>
        <v>1.0774788519638008</v>
      </c>
      <c r="J616" s="4">
        <f>1+'Port Returns'!M615</f>
        <v>1.0730065461147393</v>
      </c>
      <c r="K616" s="4">
        <f>1+'Port Returns'!N615</f>
        <v>1.055865329182601</v>
      </c>
      <c r="L616" s="4">
        <f>1+'Port Returns'!O615</f>
        <v>0.99585058130440351</v>
      </c>
      <c r="M616" s="4">
        <f>1+'Port Returns'!P615</f>
        <v>1.0744228647199643</v>
      </c>
      <c r="O616" s="50"/>
      <c r="P616" s="2">
        <v>2001</v>
      </c>
      <c r="Q616" s="4">
        <f>1+'Port Returns'!R615</f>
        <v>1.0332695849157607</v>
      </c>
      <c r="R616" s="4">
        <f>1+'Port Returns'!S615</f>
        <v>1.0931398358196553</v>
      </c>
      <c r="S616" s="4">
        <f>1+'Port Returns'!T615</f>
        <v>1.0939133227833284</v>
      </c>
      <c r="T616" s="4">
        <f>1+'Port Returns'!U615</f>
        <v>1.0952826820079893</v>
      </c>
      <c r="U616" s="4">
        <f>1+'Port Returns'!V615</f>
        <v>1.0848939391904531</v>
      </c>
      <c r="V616" s="4">
        <f>1+'Port Returns'!W615</f>
        <v>1.0893906968815801</v>
      </c>
      <c r="W616" s="4">
        <f>1+'Port Returns'!X615</f>
        <v>1.085573993018413</v>
      </c>
      <c r="X616" s="4">
        <f>1+'Port Returns'!Y615</f>
        <v>1.0813214914044633</v>
      </c>
      <c r="Y616" s="4">
        <f>1+'Port Returns'!Z615</f>
        <v>1.0635230502994677</v>
      </c>
      <c r="Z616" s="4">
        <f>1+'Port Returns'!AA615</f>
        <v>1.0801077826754675</v>
      </c>
    </row>
    <row r="617" spans="1:26" x14ac:dyDescent="0.35">
      <c r="A617" s="2">
        <v>2001</v>
      </c>
      <c r="B617" s="1">
        <v>3</v>
      </c>
      <c r="C617" s="4">
        <f>1+'Port Returns'!F616</f>
        <v>0.9863265953793251</v>
      </c>
      <c r="D617" s="4">
        <f>1+'Port Returns'!G616</f>
        <v>1.0889643681810479</v>
      </c>
      <c r="E617" s="4">
        <f>1+'Port Returns'!H616</f>
        <v>1.0546083168425968</v>
      </c>
      <c r="F617" s="4">
        <f>1+'Port Returns'!I616</f>
        <v>1.0486661895612512</v>
      </c>
      <c r="G617" s="4">
        <f>1+'Port Returns'!J616</f>
        <v>1.0195216324450886</v>
      </c>
      <c r="H617" s="4">
        <f>1+'Port Returns'!K616</f>
        <v>1.0782665580207842</v>
      </c>
      <c r="I617" s="4">
        <f>1+'Port Returns'!L616</f>
        <v>1.0192358217644195</v>
      </c>
      <c r="J617" s="4">
        <f>1+'Port Returns'!M616</f>
        <v>1.0157766139887596</v>
      </c>
      <c r="K617" s="4">
        <f>1+'Port Returns'!N616</f>
        <v>0.9974065824066296</v>
      </c>
      <c r="L617" s="4">
        <f>1+'Port Returns'!O616</f>
        <v>0.97614671835501576</v>
      </c>
      <c r="M617" s="4">
        <f>1+'Port Returns'!P616</f>
        <v>0.97891818811503417</v>
      </c>
      <c r="O617" s="50"/>
      <c r="P617" s="2">
        <v>2001</v>
      </c>
      <c r="Q617" s="4">
        <f>1+'Port Returns'!R616</f>
        <v>0.98845699229639072</v>
      </c>
      <c r="R617" s="4">
        <f>1+'Port Returns'!S616</f>
        <v>1.0929934130438745</v>
      </c>
      <c r="S617" s="4">
        <f>1+'Port Returns'!T616</f>
        <v>1.0586998953560998</v>
      </c>
      <c r="T617" s="4">
        <f>1+'Port Returns'!U616</f>
        <v>1.0522337712018908</v>
      </c>
      <c r="U617" s="4">
        <f>1+'Port Returns'!V616</f>
        <v>1.0225769357591714</v>
      </c>
      <c r="V617" s="4">
        <f>1+'Port Returns'!W616</f>
        <v>1.0821229525748073</v>
      </c>
      <c r="W617" s="4">
        <f>1+'Port Returns'!X616</f>
        <v>1.0222782263318075</v>
      </c>
      <c r="X617" s="4">
        <f>1+'Port Returns'!Y616</f>
        <v>1.0185618764754503</v>
      </c>
      <c r="Y617" s="4">
        <f>1+'Port Returns'!Z616</f>
        <v>0.99952711587767629</v>
      </c>
      <c r="Z617" s="4">
        <f>1+'Port Returns'!AA616</f>
        <v>0.98215690310803327</v>
      </c>
    </row>
    <row r="618" spans="1:26" x14ac:dyDescent="0.35">
      <c r="A618" s="2">
        <v>2001</v>
      </c>
      <c r="B618" s="1">
        <v>4</v>
      </c>
      <c r="C618" s="4">
        <f>1+'Port Returns'!F617</f>
        <v>1.0640936636344234</v>
      </c>
      <c r="D618" s="4">
        <f>1+'Port Returns'!G617</f>
        <v>1.1549784539289008</v>
      </c>
      <c r="E618" s="4">
        <f>1+'Port Returns'!H617</f>
        <v>1.1268822339586779</v>
      </c>
      <c r="F618" s="4">
        <f>1+'Port Returns'!I617</f>
        <v>1.1142588085923921</v>
      </c>
      <c r="G618" s="4">
        <f>1+'Port Returns'!J617</f>
        <v>1.0638542782239366</v>
      </c>
      <c r="H618" s="4">
        <f>1+'Port Returns'!K617</f>
        <v>1.1318321252383641</v>
      </c>
      <c r="I618" s="4">
        <f>1+'Port Returns'!L617</f>
        <v>1.0636500958829782</v>
      </c>
      <c r="J618" s="4">
        <f>1+'Port Returns'!M617</f>
        <v>1.0537217822350964</v>
      </c>
      <c r="K618" s="4">
        <f>1+'Port Returns'!N617</f>
        <v>1.0501924790252102</v>
      </c>
      <c r="L618" s="4">
        <f>1+'Port Returns'!O617</f>
        <v>1.0720427578800751</v>
      </c>
      <c r="M618" s="4">
        <f>1+'Port Returns'!P617</f>
        <v>1.0180291423364098</v>
      </c>
      <c r="O618" s="50"/>
      <c r="P618" s="2">
        <v>2001</v>
      </c>
      <c r="Q618" s="4">
        <f>1+'Port Returns'!R617</f>
        <v>1.0640107332327358</v>
      </c>
      <c r="R618" s="4">
        <f>1+'Port Returns'!S617</f>
        <v>1.153602030716844</v>
      </c>
      <c r="S618" s="4">
        <f>1+'Port Returns'!T617</f>
        <v>1.1262429879434213</v>
      </c>
      <c r="T618" s="4">
        <f>1+'Port Returns'!U617</f>
        <v>1.113708532119269</v>
      </c>
      <c r="U618" s="4">
        <f>1+'Port Returns'!V617</f>
        <v>1.0637770131594508</v>
      </c>
      <c r="V618" s="4">
        <f>1+'Port Returns'!W617</f>
        <v>1.1306585407804557</v>
      </c>
      <c r="W618" s="4">
        <f>1+'Port Returns'!X617</f>
        <v>1.0635742500466803</v>
      </c>
      <c r="X618" s="4">
        <f>1+'Port Returns'!Y617</f>
        <v>1.0538604904907281</v>
      </c>
      <c r="Y618" s="4">
        <f>1+'Port Returns'!Z617</f>
        <v>1.0501619679571075</v>
      </c>
      <c r="Z618" s="4">
        <f>1+'Port Returns'!AA617</f>
        <v>1.0184868534013272</v>
      </c>
    </row>
    <row r="619" spans="1:26" x14ac:dyDescent="0.35">
      <c r="A619" s="2">
        <v>2001</v>
      </c>
      <c r="B619" s="1">
        <v>5</v>
      </c>
      <c r="C619" s="4">
        <f>1+'Port Returns'!F618</f>
        <v>0.97208238978161943</v>
      </c>
      <c r="D619" s="4">
        <f>1+'Port Returns'!G618</f>
        <v>0.97624172857272873</v>
      </c>
      <c r="E619" s="4">
        <f>1+'Port Returns'!H618</f>
        <v>0.97550084763109801</v>
      </c>
      <c r="F619" s="4">
        <f>1+'Port Returns'!I618</f>
        <v>0.97960950182896178</v>
      </c>
      <c r="G619" s="4">
        <f>1+'Port Returns'!J618</f>
        <v>1.0076879468318998</v>
      </c>
      <c r="H619" s="4">
        <f>1+'Port Returns'!K618</f>
        <v>0.99522019341234813</v>
      </c>
      <c r="I619" s="4">
        <f>1+'Port Returns'!L618</f>
        <v>1.0103268822930087</v>
      </c>
      <c r="J619" s="4">
        <f>1+'Port Returns'!M618</f>
        <v>1.0122914717665223</v>
      </c>
      <c r="K619" s="4">
        <f>1+'Port Returns'!N618</f>
        <v>0.99525193418194768</v>
      </c>
      <c r="L619" s="4">
        <f>1+'Port Returns'!O618</f>
        <v>0.91155761889059106</v>
      </c>
      <c r="M619" s="4">
        <f>1+'Port Returns'!P618</f>
        <v>1.0242500432423869</v>
      </c>
      <c r="O619" s="50"/>
      <c r="P619" s="2">
        <v>2001</v>
      </c>
      <c r="Q619" s="4">
        <f>1+'Port Returns'!R618</f>
        <v>0.97917433898972805</v>
      </c>
      <c r="R619" s="4">
        <f>1+'Port Returns'!S618</f>
        <v>0.98616282492872209</v>
      </c>
      <c r="S619" s="4">
        <f>1+'Port Returns'!T618</f>
        <v>0.98396250903650095</v>
      </c>
      <c r="T619" s="4">
        <f>1+'Port Returns'!U618</f>
        <v>0.98803910484732183</v>
      </c>
      <c r="U619" s="4">
        <f>1+'Port Returns'!V618</f>
        <v>1.0154550927543216</v>
      </c>
      <c r="V619" s="4">
        <f>1+'Port Returns'!W618</f>
        <v>1.0046993953083305</v>
      </c>
      <c r="W619" s="4">
        <f>1+'Port Returns'!X618</f>
        <v>1.0183145981275217</v>
      </c>
      <c r="X619" s="4">
        <f>1+'Port Returns'!Y618</f>
        <v>1.0208078095643762</v>
      </c>
      <c r="Y619" s="4">
        <f>1+'Port Returns'!Z618</f>
        <v>1.0028010821581463</v>
      </c>
      <c r="Z619" s="4">
        <f>1+'Port Returns'!AA618</f>
        <v>1.0300208356628149</v>
      </c>
    </row>
    <row r="620" spans="1:26" x14ac:dyDescent="0.35">
      <c r="A620" s="2">
        <v>2001</v>
      </c>
      <c r="B620" s="1">
        <v>6</v>
      </c>
      <c r="C620" s="4">
        <f>1+'Port Returns'!F619</f>
        <v>0.91157197616160768</v>
      </c>
      <c r="D620" s="4">
        <f>1+'Port Returns'!G619</f>
        <v>0.91435835455594117</v>
      </c>
      <c r="E620" s="4">
        <f>1+'Port Returns'!H619</f>
        <v>0.89462700521438399</v>
      </c>
      <c r="F620" s="4">
        <f>1+'Port Returns'!I619</f>
        <v>0.89227993370175362</v>
      </c>
      <c r="G620" s="4">
        <f>1+'Port Returns'!J619</f>
        <v>0.92728896394246196</v>
      </c>
      <c r="H620" s="4">
        <f>1+'Port Returns'!K619</f>
        <v>0.92953440400712739</v>
      </c>
      <c r="I620" s="4">
        <f>1+'Port Returns'!L619</f>
        <v>0.93031542572041404</v>
      </c>
      <c r="J620" s="4">
        <f>1+'Port Returns'!M619</f>
        <v>0.94245121409422206</v>
      </c>
      <c r="K620" s="4">
        <f>1+'Port Returns'!N619</f>
        <v>0.91582852038858764</v>
      </c>
      <c r="L620" s="4">
        <f>1+'Port Returns'!O619</f>
        <v>0.85757973913120922</v>
      </c>
      <c r="M620" s="4">
        <f>1+'Port Returns'!P619</f>
        <v>0.92951133606222647</v>
      </c>
      <c r="O620" s="50"/>
      <c r="P620" s="2">
        <v>2001</v>
      </c>
      <c r="Q620" s="4">
        <f>1+'Port Returns'!R619</f>
        <v>0.91331421470663676</v>
      </c>
      <c r="R620" s="4">
        <f>1+'Port Returns'!S619</f>
        <v>0.91902753487211553</v>
      </c>
      <c r="S620" s="4">
        <f>1+'Port Returns'!T619</f>
        <v>0.89887646538122534</v>
      </c>
      <c r="T620" s="4">
        <f>1+'Port Returns'!U619</f>
        <v>0.89617906259033275</v>
      </c>
      <c r="U620" s="4">
        <f>1+'Port Returns'!V619</f>
        <v>0.93056724727341888</v>
      </c>
      <c r="V620" s="4">
        <f>1+'Port Returns'!W619</f>
        <v>0.93398104191938658</v>
      </c>
      <c r="W620" s="4">
        <f>1+'Port Returns'!X619</f>
        <v>0.93349236080010711</v>
      </c>
      <c r="X620" s="4">
        <f>1+'Port Returns'!Y619</f>
        <v>0.94496890807943745</v>
      </c>
      <c r="Y620" s="4">
        <f>1+'Port Returns'!Z619</f>
        <v>0.91795533703535515</v>
      </c>
      <c r="Z620" s="4">
        <f>1+'Port Returns'!AA619</f>
        <v>0.93247849269600669</v>
      </c>
    </row>
    <row r="621" spans="1:26" x14ac:dyDescent="0.35">
      <c r="A621" s="2">
        <v>2001</v>
      </c>
      <c r="B621" s="1">
        <v>7</v>
      </c>
      <c r="C621" s="4">
        <f>1+'Port Returns'!F620</f>
        <v>0.99739682683583275</v>
      </c>
      <c r="D621" s="4">
        <f>1+'Port Returns'!G620</f>
        <v>1.0240178361795031</v>
      </c>
      <c r="E621" s="4">
        <f>1+'Port Returns'!H620</f>
        <v>1.0594418641471628</v>
      </c>
      <c r="F621" s="4">
        <f>1+'Port Returns'!I620</f>
        <v>1.0359395826053366</v>
      </c>
      <c r="G621" s="4">
        <f>1+'Port Returns'!J620</f>
        <v>1.0327798844439182</v>
      </c>
      <c r="H621" s="4">
        <f>1+'Port Returns'!K620</f>
        <v>1.0301383845598047</v>
      </c>
      <c r="I621" s="4">
        <f>1+'Port Returns'!L620</f>
        <v>1.0338062979474167</v>
      </c>
      <c r="J621" s="4">
        <f>1+'Port Returns'!M620</f>
        <v>1.0395793874326034</v>
      </c>
      <c r="K621" s="4">
        <f>1+'Port Returns'!N620</f>
        <v>1.0483020112558088</v>
      </c>
      <c r="L621" s="4">
        <f>1+'Port Returns'!O620</f>
        <v>0.92695736578845256</v>
      </c>
      <c r="M621" s="4">
        <f>1+'Port Returns'!P620</f>
        <v>1.0291036503907065</v>
      </c>
      <c r="O621" s="50"/>
      <c r="P621" s="2">
        <v>2001</v>
      </c>
      <c r="Q621" s="4">
        <f>1+'Port Returns'!R620</f>
        <v>0.99769417080657219</v>
      </c>
      <c r="R621" s="4">
        <f>1+'Port Returns'!S620</f>
        <v>1.0244110266891897</v>
      </c>
      <c r="S621" s="4">
        <f>1+'Port Returns'!T620</f>
        <v>1.0604288970173275</v>
      </c>
      <c r="T621" s="4">
        <f>1+'Port Returns'!U620</f>
        <v>1.0365587473294571</v>
      </c>
      <c r="U621" s="4">
        <f>1+'Port Returns'!V620</f>
        <v>1.0333233303940748</v>
      </c>
      <c r="V621" s="4">
        <f>1+'Port Returns'!W620</f>
        <v>1.0305143705997577</v>
      </c>
      <c r="W621" s="4">
        <f>1+'Port Returns'!X620</f>
        <v>1.0343676784824767</v>
      </c>
      <c r="X621" s="4">
        <f>1+'Port Returns'!Y620</f>
        <v>1.0401211713705754</v>
      </c>
      <c r="Y621" s="4">
        <f>1+'Port Returns'!Z620</f>
        <v>1.0487944326885255</v>
      </c>
      <c r="Z621" s="4">
        <f>1+'Port Returns'!AA620</f>
        <v>1.0298063502653099</v>
      </c>
    </row>
    <row r="622" spans="1:26" x14ac:dyDescent="0.35">
      <c r="A622" s="2">
        <v>2001</v>
      </c>
      <c r="B622" s="1">
        <v>8</v>
      </c>
      <c r="C622" s="4">
        <f>1+'Port Returns'!F621</f>
        <v>0.99936156359258277</v>
      </c>
      <c r="D622" s="4">
        <f>1+'Port Returns'!G621</f>
        <v>1.0049174895487067</v>
      </c>
      <c r="E622" s="4">
        <f>1+'Port Returns'!H621</f>
        <v>1.0299108188266035</v>
      </c>
      <c r="F622" s="4">
        <f>1+'Port Returns'!I621</f>
        <v>0.99327311068709279</v>
      </c>
      <c r="G622" s="4">
        <f>1+'Port Returns'!J621</f>
        <v>0.98433043287966959</v>
      </c>
      <c r="H622" s="4">
        <f>1+'Port Returns'!K621</f>
        <v>0.99865571380108697</v>
      </c>
      <c r="I622" s="4">
        <f>1+'Port Returns'!L621</f>
        <v>0.98509495875699593</v>
      </c>
      <c r="J622" s="4">
        <f>1+'Port Returns'!M621</f>
        <v>0.99752549983442229</v>
      </c>
      <c r="K622" s="4">
        <f>1+'Port Returns'!N621</f>
        <v>1.0083170825200083</v>
      </c>
      <c r="L622" s="4">
        <f>1+'Port Returns'!O621</f>
        <v>0.8991716991840214</v>
      </c>
      <c r="M622" s="4">
        <f>1+'Port Returns'!P621</f>
        <v>0.98431537486284015</v>
      </c>
      <c r="O622" s="50"/>
      <c r="P622" s="2">
        <v>2001</v>
      </c>
      <c r="Q622" s="4">
        <f>1+'Port Returns'!R621</f>
        <v>1.0064226576624351</v>
      </c>
      <c r="R622" s="4">
        <f>1+'Port Returns'!S621</f>
        <v>1.0118542045068299</v>
      </c>
      <c r="S622" s="4">
        <f>1+'Port Returns'!T621</f>
        <v>1.0353997865568081</v>
      </c>
      <c r="T622" s="4">
        <f>1+'Port Returns'!U621</f>
        <v>0.99873503445822154</v>
      </c>
      <c r="U622" s="4">
        <f>1+'Port Returns'!V621</f>
        <v>0.98932784229605664</v>
      </c>
      <c r="V622" s="4">
        <f>1+'Port Returns'!W621</f>
        <v>1.0050838687544061</v>
      </c>
      <c r="W622" s="4">
        <f>1+'Port Returns'!X621</f>
        <v>0.99009797579937275</v>
      </c>
      <c r="X622" s="4">
        <f>1+'Port Returns'!Y621</f>
        <v>1.0027529952517042</v>
      </c>
      <c r="Y622" s="4">
        <f>1+'Port Returns'!Z621</f>
        <v>1.0132040049562168</v>
      </c>
      <c r="Z622" s="4">
        <f>1+'Port Returns'!AA621</f>
        <v>0.98807818903594269</v>
      </c>
    </row>
    <row r="623" spans="1:26" x14ac:dyDescent="0.35">
      <c r="A623" s="2">
        <v>2001</v>
      </c>
      <c r="B623" s="1">
        <v>9</v>
      </c>
      <c r="C623" s="4">
        <f>1+'Port Returns'!F622</f>
        <v>0.91638679517751742</v>
      </c>
      <c r="D623" s="4">
        <f>1+'Port Returns'!G622</f>
        <v>0.93835564723039921</v>
      </c>
      <c r="E623" s="4">
        <f>1+'Port Returns'!H622</f>
        <v>0.9890575656573789</v>
      </c>
      <c r="F623" s="4">
        <f>1+'Port Returns'!I622</f>
        <v>0.91568087345035276</v>
      </c>
      <c r="G623" s="4">
        <f>1+'Port Returns'!J622</f>
        <v>0.89372940102107412</v>
      </c>
      <c r="H623" s="4">
        <f>1+'Port Returns'!K622</f>
        <v>0.93824436516789012</v>
      </c>
      <c r="I623" s="4">
        <f>1+'Port Returns'!L622</f>
        <v>0.89677544294747802</v>
      </c>
      <c r="J623" s="4">
        <f>1+'Port Returns'!M622</f>
        <v>0.9023928546244987</v>
      </c>
      <c r="K623" s="4">
        <f>1+'Port Returns'!N622</f>
        <v>0.89937825369706803</v>
      </c>
      <c r="L623" s="4">
        <f>1+'Port Returns'!O622</f>
        <v>0.54422878229716387</v>
      </c>
      <c r="M623" s="4">
        <f>1+'Port Returns'!P622</f>
        <v>0.87667133310110934</v>
      </c>
      <c r="O623" s="50"/>
      <c r="P623" s="2">
        <v>2001</v>
      </c>
      <c r="Q623" s="4">
        <f>1+'Port Returns'!R622</f>
        <v>0.91809402001529494</v>
      </c>
      <c r="R623" s="4">
        <f>1+'Port Returns'!S622</f>
        <v>0.93998910917822864</v>
      </c>
      <c r="S623" s="4">
        <f>1+'Port Returns'!T622</f>
        <v>0.99233874058669214</v>
      </c>
      <c r="T623" s="4">
        <f>1+'Port Returns'!U622</f>
        <v>0.91716718062696601</v>
      </c>
      <c r="U623" s="4">
        <f>1+'Port Returns'!V622</f>
        <v>0.89525059082179392</v>
      </c>
      <c r="V623" s="4">
        <f>1+'Port Returns'!W622</f>
        <v>0.94019151317051586</v>
      </c>
      <c r="W623" s="4">
        <f>1+'Port Returns'!X622</f>
        <v>0.89833553058764171</v>
      </c>
      <c r="X623" s="4">
        <f>1+'Port Returns'!Y622</f>
        <v>0.90378546618394284</v>
      </c>
      <c r="Y623" s="4">
        <f>1+'Port Returns'!Z622</f>
        <v>0.90085464026194118</v>
      </c>
      <c r="Z623" s="4">
        <f>1+'Port Returns'!AA622</f>
        <v>0.87899744451722706</v>
      </c>
    </row>
    <row r="624" spans="1:26" x14ac:dyDescent="0.35">
      <c r="A624" s="2">
        <v>2001</v>
      </c>
      <c r="B624" s="1">
        <v>10</v>
      </c>
      <c r="C624" s="4">
        <f>1+'Port Returns'!F623</f>
        <v>1.0156259984777105</v>
      </c>
      <c r="D624" s="4">
        <f>1+'Port Returns'!G623</f>
        <v>1.0220116689948215</v>
      </c>
      <c r="E624" s="4">
        <f>1+'Port Returns'!H623</f>
        <v>1.0225908993557746</v>
      </c>
      <c r="F624" s="4">
        <f>1+'Port Returns'!I623</f>
        <v>1.0315700263244543</v>
      </c>
      <c r="G624" s="4">
        <f>1+'Port Returns'!J623</f>
        <v>1.031882318740287</v>
      </c>
      <c r="H624" s="4">
        <f>1+'Port Returns'!K623</f>
        <v>1.0171656838639371</v>
      </c>
      <c r="I624" s="4">
        <f>1+'Port Returns'!L623</f>
        <v>1.0311441219177278</v>
      </c>
      <c r="J624" s="4">
        <f>1+'Port Returns'!M623</f>
        <v>1.040046109489934</v>
      </c>
      <c r="K624" s="4">
        <f>1+'Port Returns'!N623</f>
        <v>1.0539638106941056</v>
      </c>
      <c r="L624" s="4">
        <f>1+'Port Returns'!O623</f>
        <v>1.0680983618677593</v>
      </c>
      <c r="M624" s="4">
        <f>1+'Port Returns'!P623</f>
        <v>1.0355435311220405</v>
      </c>
      <c r="O624" s="50"/>
      <c r="P624" s="2">
        <v>2001</v>
      </c>
      <c r="Q624" s="4">
        <f>1+'Port Returns'!R623</f>
        <v>1.0157670583143352</v>
      </c>
      <c r="R624" s="4">
        <f>1+'Port Returns'!S623</f>
        <v>1.0221077887422751</v>
      </c>
      <c r="S624" s="4">
        <f>1+'Port Returns'!T623</f>
        <v>1.0229705686468122</v>
      </c>
      <c r="T624" s="4">
        <f>1+'Port Returns'!U623</f>
        <v>1.0319352146010465</v>
      </c>
      <c r="U624" s="4">
        <f>1+'Port Returns'!V623</f>
        <v>1.0321944540004884</v>
      </c>
      <c r="V624" s="4">
        <f>1+'Port Returns'!W623</f>
        <v>1.0172287609695938</v>
      </c>
      <c r="W624" s="4">
        <f>1+'Port Returns'!X623</f>
        <v>1.0314665664620013</v>
      </c>
      <c r="X624" s="4">
        <f>1+'Port Returns'!Y623</f>
        <v>1.0402750741735145</v>
      </c>
      <c r="Y624" s="4">
        <f>1+'Port Returns'!Z623</f>
        <v>1.0540728440070992</v>
      </c>
      <c r="Z624" s="4">
        <f>1+'Port Returns'!AA623</f>
        <v>1.0360003451506887</v>
      </c>
    </row>
    <row r="625" spans="1:26" x14ac:dyDescent="0.35">
      <c r="A625" s="2">
        <v>2001</v>
      </c>
      <c r="B625" s="1">
        <v>11</v>
      </c>
      <c r="C625" s="4">
        <f>1+'Port Returns'!F624</f>
        <v>0.97431388963599985</v>
      </c>
      <c r="D625" s="4">
        <f>1+'Port Returns'!G624</f>
        <v>0.98930183643917946</v>
      </c>
      <c r="E625" s="4">
        <f>1+'Port Returns'!H624</f>
        <v>1.0348290843183048</v>
      </c>
      <c r="F625" s="4">
        <f>1+'Port Returns'!I624</f>
        <v>0.99132049059321869</v>
      </c>
      <c r="G625" s="4">
        <f>1+'Port Returns'!J624</f>
        <v>0.99869692936131738</v>
      </c>
      <c r="H625" s="4">
        <f>1+'Port Returns'!K624</f>
        <v>1.0032211192341058</v>
      </c>
      <c r="I625" s="4">
        <f>1+'Port Returns'!L624</f>
        <v>1.0004194009348406</v>
      </c>
      <c r="J625" s="4">
        <f>1+'Port Returns'!M624</f>
        <v>0.99725507706744265</v>
      </c>
      <c r="K625" s="4">
        <f>1+'Port Returns'!N624</f>
        <v>0.99080094229113924</v>
      </c>
      <c r="L625" s="4">
        <f>1+'Port Returns'!O624</f>
        <v>1.0508880538901684</v>
      </c>
      <c r="M625" s="4">
        <f>1+'Port Returns'!P624</f>
        <v>1.003899586113941</v>
      </c>
      <c r="O625" s="50"/>
      <c r="P625" s="2">
        <v>2001</v>
      </c>
      <c r="Q625" s="4">
        <f>1+'Port Returns'!R624</f>
        <v>0.98135863665113388</v>
      </c>
      <c r="R625" s="4">
        <f>1+'Port Returns'!S624</f>
        <v>0.99652431073047976</v>
      </c>
      <c r="S625" s="4">
        <f>1+'Port Returns'!T624</f>
        <v>1.0434917100186361</v>
      </c>
      <c r="T625" s="4">
        <f>1+'Port Returns'!U624</f>
        <v>0.99649724821974084</v>
      </c>
      <c r="U625" s="4">
        <f>1+'Port Returns'!V624</f>
        <v>1.0032599663787787</v>
      </c>
      <c r="V625" s="4">
        <f>1+'Port Returns'!W624</f>
        <v>1.0100921695684217</v>
      </c>
      <c r="W625" s="4">
        <f>1+'Port Returns'!X624</f>
        <v>1.0051094832184295</v>
      </c>
      <c r="X625" s="4">
        <f>1+'Port Returns'!Y624</f>
        <v>1.0022190059072777</v>
      </c>
      <c r="Y625" s="4">
        <f>1+'Port Returns'!Z624</f>
        <v>0.99529099995799464</v>
      </c>
      <c r="Z625" s="4">
        <f>1+'Port Returns'!AA624</f>
        <v>1.0074599689778745</v>
      </c>
    </row>
    <row r="626" spans="1:26" x14ac:dyDescent="0.35">
      <c r="A626" s="2">
        <v>2001</v>
      </c>
      <c r="B626" s="1">
        <v>12</v>
      </c>
      <c r="C626" s="4">
        <f>1+'Port Returns'!F625</f>
        <v>1.0533625011160208</v>
      </c>
      <c r="D626" s="4">
        <f>1+'Port Returns'!G625</f>
        <v>1.0589871733117315</v>
      </c>
      <c r="E626" s="4">
        <f>1+'Port Returns'!H625</f>
        <v>1.1037466989579519</v>
      </c>
      <c r="F626" s="4">
        <f>1+'Port Returns'!I625</f>
        <v>1.0409927486190704</v>
      </c>
      <c r="G626" s="4">
        <f>1+'Port Returns'!J625</f>
        <v>1.0346147605726346</v>
      </c>
      <c r="H626" s="4">
        <f>1+'Port Returns'!K625</f>
        <v>1.0586736328081654</v>
      </c>
      <c r="I626" s="4">
        <f>1+'Port Returns'!L625</f>
        <v>1.0366781051124208</v>
      </c>
      <c r="J626" s="4">
        <f>1+'Port Returns'!M625</f>
        <v>1.0431006122911226</v>
      </c>
      <c r="K626" s="4">
        <f>1+'Port Returns'!N625</f>
        <v>1.0446155746126911</v>
      </c>
      <c r="L626" s="4">
        <f>1+'Port Returns'!O625</f>
        <v>0.97352132759338017</v>
      </c>
      <c r="M626" s="4">
        <f>1+'Port Returns'!P625</f>
        <v>1.0365882750519826</v>
      </c>
      <c r="O626" s="50"/>
      <c r="P626" s="2">
        <v>2001</v>
      </c>
      <c r="Q626" s="4">
        <f>1+'Port Returns'!R625</f>
        <v>1.0557113910406555</v>
      </c>
      <c r="R626" s="4">
        <f>1+'Port Returns'!S625</f>
        <v>1.060510434890827</v>
      </c>
      <c r="S626" s="4">
        <f>1+'Port Returns'!T625</f>
        <v>1.1022186063341459</v>
      </c>
      <c r="T626" s="4">
        <f>1+'Port Returns'!U625</f>
        <v>1.043174749855496</v>
      </c>
      <c r="U626" s="4">
        <f>1+'Port Returns'!V625</f>
        <v>1.0370834208216564</v>
      </c>
      <c r="V626" s="4">
        <f>1+'Port Returns'!W625</f>
        <v>1.0603283395111174</v>
      </c>
      <c r="W626" s="4">
        <f>1+'Port Returns'!X625</f>
        <v>1.0390114223079527</v>
      </c>
      <c r="X626" s="4">
        <f>1+'Port Returns'!Y625</f>
        <v>1.0450368542691546</v>
      </c>
      <c r="Y626" s="4">
        <f>1+'Port Returns'!Z625</f>
        <v>1.0466651775932019</v>
      </c>
      <c r="Z626" s="4">
        <f>1+'Port Returns'!AA625</f>
        <v>1.0395274707374709</v>
      </c>
    </row>
    <row r="627" spans="1:26" x14ac:dyDescent="0.35">
      <c r="A627" s="2">
        <v>2002</v>
      </c>
      <c r="B627" s="1">
        <v>1</v>
      </c>
      <c r="C627" s="4">
        <f>1+'Port Returns'!F626</f>
        <v>0.95830700681327008</v>
      </c>
      <c r="D627" s="4">
        <f>1+'Port Returns'!G626</f>
        <v>1.0064547844311162</v>
      </c>
      <c r="E627" s="4">
        <f>1+'Port Returns'!H626</f>
        <v>1.158691405909644</v>
      </c>
      <c r="F627" s="4">
        <f>1+'Port Returns'!I626</f>
        <v>0.97901805978718948</v>
      </c>
      <c r="G627" s="4">
        <f>1+'Port Returns'!J626</f>
        <v>0.96986706797805378</v>
      </c>
      <c r="H627" s="4">
        <f>1+'Port Returns'!K626</f>
        <v>1.0186599834308534</v>
      </c>
      <c r="I627" s="4">
        <f>1+'Port Returns'!L626</f>
        <v>0.97647534232370836</v>
      </c>
      <c r="J627" s="4">
        <f>1+'Port Returns'!M626</f>
        <v>0.9922122907661336</v>
      </c>
      <c r="K627" s="4">
        <f>1+'Port Returns'!N626</f>
        <v>0.99591799985365836</v>
      </c>
      <c r="L627" s="4">
        <f>1+'Port Returns'!O626</f>
        <v>0.76637724219238468</v>
      </c>
      <c r="M627" s="4">
        <f>1+'Port Returns'!P626</f>
        <v>0.98292237410946659</v>
      </c>
      <c r="O627" s="50"/>
      <c r="P627" s="2">
        <v>2002</v>
      </c>
      <c r="Q627" s="4">
        <f>1+'Port Returns'!R626</f>
        <v>0.96017218950850025</v>
      </c>
      <c r="R627" s="4">
        <f>1+'Port Returns'!S626</f>
        <v>1.0081585913001896</v>
      </c>
      <c r="S627" s="4">
        <f>1+'Port Returns'!T626</f>
        <v>1.1599256630030799</v>
      </c>
      <c r="T627" s="4">
        <f>1+'Port Returns'!U626</f>
        <v>0.98036314992196749</v>
      </c>
      <c r="U627" s="4">
        <f>1+'Port Returns'!V626</f>
        <v>0.97181043079539242</v>
      </c>
      <c r="V627" s="4">
        <f>1+'Port Returns'!W626</f>
        <v>1.0212654053682966</v>
      </c>
      <c r="W627" s="4">
        <f>1+'Port Returns'!X626</f>
        <v>0.97845522511862748</v>
      </c>
      <c r="X627" s="4">
        <f>1+'Port Returns'!Y626</f>
        <v>0.99397103045761359</v>
      </c>
      <c r="Y627" s="4">
        <f>1+'Port Returns'!Z626</f>
        <v>0.99670207738956229</v>
      </c>
      <c r="Z627" s="4">
        <f>1+'Port Returns'!AA626</f>
        <v>0.98417766213334335</v>
      </c>
    </row>
    <row r="628" spans="1:26" x14ac:dyDescent="0.35">
      <c r="A628" s="2">
        <v>2002</v>
      </c>
      <c r="B628" s="1">
        <v>2</v>
      </c>
      <c r="C628" s="4">
        <f>1+'Port Returns'!F627</f>
        <v>0.98891726551954562</v>
      </c>
      <c r="D628" s="4">
        <f>1+'Port Returns'!G627</f>
        <v>0.99596539059090816</v>
      </c>
      <c r="E628" s="4">
        <f>1+'Port Returns'!H627</f>
        <v>1.0267526676965242</v>
      </c>
      <c r="F628" s="4">
        <f>1+'Port Returns'!I627</f>
        <v>0.98652924191526858</v>
      </c>
      <c r="G628" s="4">
        <f>1+'Port Returns'!J627</f>
        <v>0.97826609246176499</v>
      </c>
      <c r="H628" s="4">
        <f>1+'Port Returns'!K627</f>
        <v>1.0025548007340817</v>
      </c>
      <c r="I628" s="4">
        <f>1+'Port Returns'!L627</f>
        <v>0.98074449966576138</v>
      </c>
      <c r="J628" s="4">
        <f>1+'Port Returns'!M627</f>
        <v>0.98342207510970225</v>
      </c>
      <c r="K628" s="4">
        <f>1+'Port Returns'!N627</f>
        <v>0.9776093059019193</v>
      </c>
      <c r="L628" s="4">
        <f>1+'Port Returns'!O627</f>
        <v>0.58527976752633715</v>
      </c>
      <c r="M628" s="4">
        <f>1+'Port Returns'!P627</f>
        <v>0.97209080186542474</v>
      </c>
      <c r="O628" s="50"/>
      <c r="P628" s="2">
        <v>2002</v>
      </c>
      <c r="Q628" s="4">
        <f>1+'Port Returns'!R627</f>
        <v>0.99495522287248883</v>
      </c>
      <c r="R628" s="4">
        <f>1+'Port Returns'!S627</f>
        <v>1.001441064820495</v>
      </c>
      <c r="S628" s="4">
        <f>1+'Port Returns'!T627</f>
        <v>1.0324153133166487</v>
      </c>
      <c r="T628" s="4">
        <f>1+'Port Returns'!U627</f>
        <v>0.99110551770109279</v>
      </c>
      <c r="U628" s="4">
        <f>1+'Port Returns'!V627</f>
        <v>0.98195602102330326</v>
      </c>
      <c r="V628" s="4">
        <f>1+'Port Returns'!W627</f>
        <v>1.0068425586534511</v>
      </c>
      <c r="W628" s="4">
        <f>1+'Port Returns'!X627</f>
        <v>0.98448103347895421</v>
      </c>
      <c r="X628" s="4">
        <f>1+'Port Returns'!Y627</f>
        <v>0.98732302623116308</v>
      </c>
      <c r="Y628" s="4">
        <f>1+'Port Returns'!Z627</f>
        <v>0.98169064001899675</v>
      </c>
      <c r="Z628" s="4">
        <f>1+'Port Returns'!AA627</f>
        <v>0.97565240254526253</v>
      </c>
    </row>
    <row r="629" spans="1:26" x14ac:dyDescent="0.35">
      <c r="A629" s="2">
        <v>2002</v>
      </c>
      <c r="B629" s="1">
        <v>3</v>
      </c>
      <c r="C629" s="4">
        <f>1+'Port Returns'!F628</f>
        <v>1.1011696604658645</v>
      </c>
      <c r="D629" s="4">
        <f>1+'Port Returns'!G628</f>
        <v>1.0746299466883253</v>
      </c>
      <c r="E629" s="4">
        <f>1+'Port Returns'!H628</f>
        <v>0.9785292665764258</v>
      </c>
      <c r="F629" s="4">
        <f>1+'Port Returns'!I628</f>
        <v>1.0995368372825665</v>
      </c>
      <c r="G629" s="4">
        <f>1+'Port Returns'!J628</f>
        <v>1.1100525657291485</v>
      </c>
      <c r="H629" s="4">
        <f>1+'Port Returns'!K628</f>
        <v>1.0630942114752191</v>
      </c>
      <c r="I629" s="4">
        <f>1+'Port Returns'!L628</f>
        <v>1.1036832115727326</v>
      </c>
      <c r="J629" s="4">
        <f>1+'Port Returns'!M628</f>
        <v>1.1015600212681809</v>
      </c>
      <c r="K629" s="4">
        <f>1+'Port Returns'!N628</f>
        <v>1.1116133538209727</v>
      </c>
      <c r="L629" s="4">
        <f>1+'Port Returns'!O628</f>
        <v>1.6084222507666177</v>
      </c>
      <c r="M629" s="4">
        <f>1+'Port Returns'!P628</f>
        <v>1.1068841039844934</v>
      </c>
      <c r="O629" s="50"/>
      <c r="P629" s="2">
        <v>2002</v>
      </c>
      <c r="Q629" s="4">
        <f>1+'Port Returns'!R628</f>
        <v>1.1028909070554789</v>
      </c>
      <c r="R629" s="4">
        <f>1+'Port Returns'!S628</f>
        <v>1.0758845277711773</v>
      </c>
      <c r="S629" s="4">
        <f>1+'Port Returns'!T628</f>
        <v>0.9786154755561246</v>
      </c>
      <c r="T629" s="4">
        <f>1+'Port Returns'!U628</f>
        <v>1.1012456427324846</v>
      </c>
      <c r="U629" s="4">
        <f>1+'Port Returns'!V628</f>
        <v>1.1117875989423343</v>
      </c>
      <c r="V629" s="4">
        <f>1+'Port Returns'!W628</f>
        <v>1.0642859576208041</v>
      </c>
      <c r="W629" s="4">
        <f>1+'Port Returns'!X628</f>
        <v>1.1053058882049174</v>
      </c>
      <c r="X629" s="4">
        <f>1+'Port Returns'!Y628</f>
        <v>1.10280012268432</v>
      </c>
      <c r="Y629" s="4">
        <f>1+'Port Returns'!Z628</f>
        <v>1.1131287579061553</v>
      </c>
      <c r="Z629" s="4">
        <f>1+'Port Returns'!AA628</f>
        <v>1.1092937813643526</v>
      </c>
    </row>
    <row r="630" spans="1:26" x14ac:dyDescent="0.35">
      <c r="A630" s="2">
        <v>2002</v>
      </c>
      <c r="B630" s="1">
        <v>4</v>
      </c>
      <c r="C630" s="4">
        <f>1+'Port Returns'!F629</f>
        <v>1.0067998226017554</v>
      </c>
      <c r="D630" s="4">
        <f>1+'Port Returns'!G629</f>
        <v>1.0289023515506781</v>
      </c>
      <c r="E630" s="4">
        <f>1+'Port Returns'!H629</f>
        <v>1.1010918946612041</v>
      </c>
      <c r="F630" s="4">
        <f>1+'Port Returns'!I629</f>
        <v>1.016148219827774</v>
      </c>
      <c r="G630" s="4">
        <f>1+'Port Returns'!J629</f>
        <v>1.0156908449536175</v>
      </c>
      <c r="H630" s="4">
        <f>1+'Port Returns'!K629</f>
        <v>1.0434982207042771</v>
      </c>
      <c r="I630" s="4">
        <f>1+'Port Returns'!L629</f>
        <v>1.0199212823501151</v>
      </c>
      <c r="J630" s="4">
        <f>1+'Port Returns'!M629</f>
        <v>1.0166790989812142</v>
      </c>
      <c r="K630" s="4">
        <f>1+'Port Returns'!N629</f>
        <v>1.0028710429400276</v>
      </c>
      <c r="L630" s="4">
        <f>1+'Port Returns'!O629</f>
        <v>0.84390531351723319</v>
      </c>
      <c r="M630" s="4">
        <f>1+'Port Returns'!P629</f>
        <v>1.0133182403255911</v>
      </c>
      <c r="O630" s="50"/>
      <c r="P630" s="2">
        <v>2002</v>
      </c>
      <c r="Q630" s="4">
        <f>1+'Port Returns'!R629</f>
        <v>1.0072200233324693</v>
      </c>
      <c r="R630" s="4">
        <f>1+'Port Returns'!S629</f>
        <v>1.0292075043565749</v>
      </c>
      <c r="S630" s="4">
        <f>1+'Port Returns'!T629</f>
        <v>1.1014774569377226</v>
      </c>
      <c r="T630" s="4">
        <f>1+'Port Returns'!U629</f>
        <v>1.0165163875671919</v>
      </c>
      <c r="U630" s="4">
        <f>1+'Port Returns'!V629</f>
        <v>1.0160731510003609</v>
      </c>
      <c r="V630" s="4">
        <f>1+'Port Returns'!W629</f>
        <v>1.0437539017871136</v>
      </c>
      <c r="W630" s="4">
        <f>1+'Port Returns'!X629</f>
        <v>1.0203090121779315</v>
      </c>
      <c r="X630" s="4">
        <f>1+'Port Returns'!Y629</f>
        <v>1.0171707683691926</v>
      </c>
      <c r="Y630" s="4">
        <f>1+'Port Returns'!Z629</f>
        <v>1.00333010053597</v>
      </c>
      <c r="Z630" s="4">
        <f>1+'Port Returns'!AA629</f>
        <v>1.0138086310425238</v>
      </c>
    </row>
    <row r="631" spans="1:26" x14ac:dyDescent="0.35">
      <c r="A631" s="2">
        <v>2002</v>
      </c>
      <c r="B631" s="1">
        <v>5</v>
      </c>
      <c r="C631" s="4">
        <f>1+'Port Returns'!F630</f>
        <v>0.92071136772107753</v>
      </c>
      <c r="D631" s="4">
        <f>1+'Port Returns'!G630</f>
        <v>0.94294784831667522</v>
      </c>
      <c r="E631" s="4">
        <f>1+'Port Returns'!H630</f>
        <v>0.99930473467914738</v>
      </c>
      <c r="F631" s="4">
        <f>1+'Port Returns'!I630</f>
        <v>0.94587800509462872</v>
      </c>
      <c r="G631" s="4">
        <f>1+'Port Returns'!J630</f>
        <v>0.95987530045927538</v>
      </c>
      <c r="H631" s="4">
        <f>1+'Port Returns'!K630</f>
        <v>0.97226352347705236</v>
      </c>
      <c r="I631" s="4">
        <f>1+'Port Returns'!L630</f>
        <v>0.96344155567270651</v>
      </c>
      <c r="J631" s="4">
        <f>1+'Port Returns'!M630</f>
        <v>0.95580234949193543</v>
      </c>
      <c r="K631" s="4">
        <f>1+'Port Returns'!N630</f>
        <v>0.92843415113474292</v>
      </c>
      <c r="L631" s="4">
        <f>1+'Port Returns'!O630</f>
        <v>0.7753987818072603</v>
      </c>
      <c r="M631" s="4">
        <f>1+'Port Returns'!P630</f>
        <v>0.95479664281346532</v>
      </c>
      <c r="O631" s="50"/>
      <c r="P631" s="2">
        <v>2002</v>
      </c>
      <c r="Q631" s="4">
        <f>1+'Port Returns'!R630</f>
        <v>0.92756837032323558</v>
      </c>
      <c r="R631" s="4">
        <f>1+'Port Returns'!S630</f>
        <v>0.94926746255275907</v>
      </c>
      <c r="S631" s="4">
        <f>1+'Port Returns'!T630</f>
        <v>1.0053746718040928</v>
      </c>
      <c r="T631" s="4">
        <f>1+'Port Returns'!U630</f>
        <v>0.95056385053506465</v>
      </c>
      <c r="U631" s="4">
        <f>1+'Port Returns'!V630</f>
        <v>0.96423769162659112</v>
      </c>
      <c r="V631" s="4">
        <f>1+'Port Returns'!W630</f>
        <v>0.97815637361989827</v>
      </c>
      <c r="W631" s="4">
        <f>1+'Port Returns'!X630</f>
        <v>0.96787288270123362</v>
      </c>
      <c r="X631" s="4">
        <f>1+'Port Returns'!Y630</f>
        <v>0.96058664187929632</v>
      </c>
      <c r="Y631" s="4">
        <f>1+'Port Returns'!Z630</f>
        <v>0.93276027317659138</v>
      </c>
      <c r="Z631" s="4">
        <f>1+'Port Returns'!AA630</f>
        <v>0.95825466705718776</v>
      </c>
    </row>
    <row r="632" spans="1:26" x14ac:dyDescent="0.35">
      <c r="A632" s="2">
        <v>2002</v>
      </c>
      <c r="B632" s="1">
        <v>6</v>
      </c>
      <c r="C632" s="4">
        <f>1+'Port Returns'!F631</f>
        <v>0.94279634117689759</v>
      </c>
      <c r="D632" s="4">
        <f>1+'Port Returns'!G631</f>
        <v>0.95266805282675404</v>
      </c>
      <c r="E632" s="4">
        <f>1+'Port Returns'!H631</f>
        <v>1.0423920156804434</v>
      </c>
      <c r="F632" s="4">
        <f>1+'Port Returns'!I631</f>
        <v>0.92268937700080245</v>
      </c>
      <c r="G632" s="4">
        <f>1+'Port Returns'!J631</f>
        <v>0.91698774270885097</v>
      </c>
      <c r="H632" s="4">
        <f>1+'Port Returns'!K631</f>
        <v>0.96288924780516028</v>
      </c>
      <c r="I632" s="4">
        <f>1+'Port Returns'!L631</f>
        <v>0.92316197281850876</v>
      </c>
      <c r="J632" s="4">
        <f>1+'Port Returns'!M631</f>
        <v>0.92210038269512773</v>
      </c>
      <c r="K632" s="4">
        <f>1+'Port Returns'!N631</f>
        <v>0.90338033726253619</v>
      </c>
      <c r="L632" s="4">
        <f>1+'Port Returns'!O631</f>
        <v>0.60814868992322202</v>
      </c>
      <c r="M632" s="4">
        <f>1+'Port Returns'!P631</f>
        <v>0.91987074353147913</v>
      </c>
      <c r="O632" s="50"/>
      <c r="P632" s="2">
        <v>2002</v>
      </c>
      <c r="Q632" s="4">
        <f>1+'Port Returns'!R631</f>
        <v>0.94585611143253112</v>
      </c>
      <c r="R632" s="4">
        <f>1+'Port Returns'!S631</f>
        <v>0.95487974215743676</v>
      </c>
      <c r="S632" s="4">
        <f>1+'Port Returns'!T631</f>
        <v>1.0420767746904294</v>
      </c>
      <c r="T632" s="4">
        <f>1+'Port Returns'!U631</f>
        <v>0.92550644291594131</v>
      </c>
      <c r="U632" s="4">
        <f>1+'Port Returns'!V631</f>
        <v>0.92007560951608147</v>
      </c>
      <c r="V632" s="4">
        <f>1+'Port Returns'!W631</f>
        <v>0.96504673012577069</v>
      </c>
      <c r="W632" s="4">
        <f>1+'Port Returns'!X631</f>
        <v>0.9260839459558059</v>
      </c>
      <c r="X632" s="4">
        <f>1+'Port Returns'!Y631</f>
        <v>0.92488564527514583</v>
      </c>
      <c r="Y632" s="4">
        <f>1+'Port Returns'!Z631</f>
        <v>0.90652952522717167</v>
      </c>
      <c r="Z632" s="4">
        <f>1+'Port Returns'!AA631</f>
        <v>0.92340183549577193</v>
      </c>
    </row>
    <row r="633" spans="1:26" x14ac:dyDescent="0.35">
      <c r="A633" s="2">
        <v>2002</v>
      </c>
      <c r="B633" s="1">
        <v>7</v>
      </c>
      <c r="C633" s="4">
        <f>1+'Port Returns'!F632</f>
        <v>0.88773186313370489</v>
      </c>
      <c r="D633" s="4">
        <f>1+'Port Returns'!G632</f>
        <v>0.32077468450074997</v>
      </c>
      <c r="E633" s="4">
        <f>1+'Port Returns'!H632</f>
        <v>0.79270951750502472</v>
      </c>
      <c r="F633" s="4">
        <f>1+'Port Returns'!I632</f>
        <v>0.82338400001094869</v>
      </c>
      <c r="G633" s="4">
        <f>1+'Port Returns'!J632</f>
        <v>0.78660565789869108</v>
      </c>
      <c r="H633" s="4">
        <f>1+'Port Returns'!K632</f>
        <v>0.32615858530498798</v>
      </c>
      <c r="I633" s="4">
        <f>1+'Port Returns'!L632</f>
        <v>0.79876528678867609</v>
      </c>
      <c r="J633" s="4">
        <f>1+'Port Returns'!M632</f>
        <v>0.86898617826275348</v>
      </c>
      <c r="K633" s="4">
        <f>1+'Port Returns'!N632</f>
        <v>0.78665698871403311</v>
      </c>
      <c r="L633" s="4">
        <f>1+'Port Returns'!O632</f>
        <v>0.37325801114650359</v>
      </c>
      <c r="M633" s="4">
        <f>1+'Port Returns'!P632</f>
        <v>-0.11835757419521387</v>
      </c>
      <c r="O633" s="50"/>
      <c r="P633" s="2">
        <v>2002</v>
      </c>
      <c r="Q633" s="4">
        <f>1+'Port Returns'!R632</f>
        <v>0.88822014842923347</v>
      </c>
      <c r="R633" s="4">
        <f>1+'Port Returns'!S632</f>
        <v>0.31956515222656634</v>
      </c>
      <c r="S633" s="4">
        <f>1+'Port Returns'!T632</f>
        <v>0.79351007198462553</v>
      </c>
      <c r="T633" s="4">
        <f>1+'Port Returns'!U632</f>
        <v>0.82449193093735074</v>
      </c>
      <c r="U633" s="4">
        <f>1+'Port Returns'!V632</f>
        <v>0.78744305938910331</v>
      </c>
      <c r="V633" s="4">
        <f>1+'Port Returns'!W632</f>
        <v>0.32520799434999703</v>
      </c>
      <c r="W633" s="4">
        <f>1+'Port Returns'!X632</f>
        <v>0.7996362973228559</v>
      </c>
      <c r="X633" s="4">
        <f>1+'Port Returns'!Y632</f>
        <v>0.87003862077473637</v>
      </c>
      <c r="Y633" s="4">
        <f>1+'Port Returns'!Z632</f>
        <v>0.78718263068364591</v>
      </c>
      <c r="Z633" s="4">
        <f>1+'Port Returns'!AA632</f>
        <v>-0.11909008294040024</v>
      </c>
    </row>
    <row r="634" spans="1:26" x14ac:dyDescent="0.35">
      <c r="A634" s="2">
        <v>2002</v>
      </c>
      <c r="B634" s="1">
        <v>8</v>
      </c>
      <c r="C634" s="4">
        <f>1+'Port Returns'!F633</f>
        <v>1.0149181103422902</v>
      </c>
      <c r="D634" s="4">
        <f>1+'Port Returns'!G633</f>
        <v>1.6641064810445352</v>
      </c>
      <c r="E634" s="4">
        <f>1+'Port Returns'!H633</f>
        <v>1.0294921708451905</v>
      </c>
      <c r="F634" s="4">
        <f>1+'Port Returns'!I633</f>
        <v>1.0267503056379534</v>
      </c>
      <c r="G634" s="4">
        <f>1+'Port Returns'!J633</f>
        <v>1.0363606844288122</v>
      </c>
      <c r="H634" s="4">
        <f>1+'Port Returns'!K633</f>
        <v>1.6180901179756719</v>
      </c>
      <c r="I634" s="4">
        <f>1+'Port Returns'!L633</f>
        <v>1.0344583407350496</v>
      </c>
      <c r="J634" s="4">
        <f>1+'Port Returns'!M633</f>
        <v>1.0210893398796888</v>
      </c>
      <c r="K634" s="4">
        <f>1+'Port Returns'!N633</f>
        <v>1.0236380300876908</v>
      </c>
      <c r="L634" s="4">
        <f>1+'Port Returns'!O633</f>
        <v>1.4950789892864855</v>
      </c>
      <c r="M634" s="4">
        <f>1+'Port Returns'!P633</f>
        <v>-2.1006181581548522</v>
      </c>
      <c r="O634" s="50"/>
      <c r="P634" s="2">
        <v>2002</v>
      </c>
      <c r="Q634" s="4">
        <f>1+'Port Returns'!R633</f>
        <v>1.02432370060685</v>
      </c>
      <c r="R634" s="4">
        <f>1+'Port Returns'!S633</f>
        <v>1.6678143155706402</v>
      </c>
      <c r="S634" s="4">
        <f>1+'Port Returns'!T633</f>
        <v>1.037276344528375</v>
      </c>
      <c r="T634" s="4">
        <f>1+'Port Returns'!U633</f>
        <v>1.0343713800468377</v>
      </c>
      <c r="U634" s="4">
        <f>1+'Port Returns'!V633</f>
        <v>1.0436864296842652</v>
      </c>
      <c r="V634" s="4">
        <f>1+'Port Returns'!W633</f>
        <v>1.6179145396910317</v>
      </c>
      <c r="W634" s="4">
        <f>1+'Port Returns'!X633</f>
        <v>1.0418866809685943</v>
      </c>
      <c r="X634" s="4">
        <f>1+'Port Returns'!Y633</f>
        <v>1.0293051231197219</v>
      </c>
      <c r="Y634" s="4">
        <f>1+'Port Returns'!Z633</f>
        <v>1.0306202527108577</v>
      </c>
      <c r="Z634" s="4">
        <f>1+'Port Returns'!AA633</f>
        <v>-2.0172356933295119</v>
      </c>
    </row>
    <row r="635" spans="1:26" x14ac:dyDescent="0.35">
      <c r="A635" s="2">
        <v>2002</v>
      </c>
      <c r="B635" s="1">
        <v>9</v>
      </c>
      <c r="C635" s="4">
        <f>1+'Port Returns'!F634</f>
        <v>0.89431516616324636</v>
      </c>
      <c r="D635" s="4">
        <f>1+'Port Returns'!G634</f>
        <v>0.73818161402618754</v>
      </c>
      <c r="E635" s="4">
        <f>1+'Port Returns'!H634</f>
        <v>0.88686716846313274</v>
      </c>
      <c r="F635" s="4">
        <f>1+'Port Returns'!I634</f>
        <v>0.88982888556459883</v>
      </c>
      <c r="G635" s="4">
        <f>1+'Port Returns'!J634</f>
        <v>0.87271030283901119</v>
      </c>
      <c r="H635" s="4">
        <f>1+'Port Returns'!K634</f>
        <v>0.75385700434706893</v>
      </c>
      <c r="I635" s="4">
        <f>1+'Port Returns'!L634</f>
        <v>0.87691288877057905</v>
      </c>
      <c r="J635" s="4">
        <f>1+'Port Returns'!M634</f>
        <v>0.89026421271397915</v>
      </c>
      <c r="K635" s="4">
        <f>1+'Port Returns'!N634</f>
        <v>0.87040331900043255</v>
      </c>
      <c r="L635" s="4">
        <f>1+'Port Returns'!O634</f>
        <v>0.83654333365607481</v>
      </c>
      <c r="M635" s="4">
        <f>1+'Port Returns'!P634</f>
        <v>0.68255218871596024</v>
      </c>
      <c r="O635" s="50"/>
      <c r="P635" s="2">
        <v>2002</v>
      </c>
      <c r="Q635" s="4">
        <f>1+'Port Returns'!R634</f>
        <v>0.89566288705211561</v>
      </c>
      <c r="R635" s="4">
        <f>1+'Port Returns'!S634</f>
        <v>0.74764074766723598</v>
      </c>
      <c r="S635" s="4">
        <f>1+'Port Returns'!T634</f>
        <v>0.88846613170418498</v>
      </c>
      <c r="T635" s="4">
        <f>1+'Port Returns'!U634</f>
        <v>0.89160894938491886</v>
      </c>
      <c r="U635" s="4">
        <f>1+'Port Returns'!V634</f>
        <v>0.87449864627279539</v>
      </c>
      <c r="V635" s="4">
        <f>1+'Port Returns'!W634</f>
        <v>0.76290168167310646</v>
      </c>
      <c r="W635" s="4">
        <f>1+'Port Returns'!X634</f>
        <v>0.87872597564092259</v>
      </c>
      <c r="X635" s="4">
        <f>1+'Port Returns'!Y634</f>
        <v>0.89185514284353529</v>
      </c>
      <c r="Y635" s="4">
        <f>1+'Port Returns'!Z634</f>
        <v>0.87263489495884161</v>
      </c>
      <c r="Z635" s="4">
        <f>1+'Port Returns'!AA634</f>
        <v>0.6650318758551651</v>
      </c>
    </row>
    <row r="636" spans="1:26" x14ac:dyDescent="0.35">
      <c r="A636" s="2">
        <v>2002</v>
      </c>
      <c r="B636" s="1">
        <v>10</v>
      </c>
      <c r="C636" s="4">
        <f>1+'Port Returns'!F635</f>
        <v>0.97890412450631381</v>
      </c>
      <c r="D636" s="4">
        <f>1+'Port Returns'!G635</f>
        <v>-0.17713991448948274</v>
      </c>
      <c r="E636" s="4">
        <f>1+'Port Returns'!H635</f>
        <v>0.91366624026307341</v>
      </c>
      <c r="F636" s="4">
        <f>1+'Port Returns'!I635</f>
        <v>0.9430880060172947</v>
      </c>
      <c r="G636" s="4">
        <f>1+'Port Returns'!J635</f>
        <v>0.93076721299113319</v>
      </c>
      <c r="H636" s="4">
        <f>1+'Port Returns'!K635</f>
        <v>-8.2349593546869659E-2</v>
      </c>
      <c r="I636" s="4">
        <f>1+'Port Returns'!L635</f>
        <v>0.93312237303411583</v>
      </c>
      <c r="J636" s="4">
        <f>1+'Port Returns'!M635</f>
        <v>0.97845415071106723</v>
      </c>
      <c r="K636" s="4">
        <f>1+'Port Returns'!N635</f>
        <v>0.91497269135145431</v>
      </c>
      <c r="L636" s="4">
        <f>1+'Port Returns'!O635</f>
        <v>0.70072469567007145</v>
      </c>
      <c r="M636" s="4">
        <f>1+'Port Returns'!P635</f>
        <v>-0.30026736152592814</v>
      </c>
      <c r="O636" s="50"/>
      <c r="P636" s="2">
        <v>2002</v>
      </c>
      <c r="Q636" s="4">
        <f>1+'Port Returns'!R635</f>
        <v>0.98173401671419913</v>
      </c>
      <c r="R636" s="4">
        <f>1+'Port Returns'!S635</f>
        <v>-0.18661904069408597</v>
      </c>
      <c r="S636" s="4">
        <f>1+'Port Returns'!T635</f>
        <v>0.91591032468831746</v>
      </c>
      <c r="T636" s="4">
        <f>1+'Port Returns'!U635</f>
        <v>0.94592473349658335</v>
      </c>
      <c r="U636" s="4">
        <f>1+'Port Returns'!V635</f>
        <v>0.93333549036246222</v>
      </c>
      <c r="V636" s="4">
        <f>1+'Port Returns'!W635</f>
        <v>-9.242364953357507E-2</v>
      </c>
      <c r="W636" s="4">
        <f>1+'Port Returns'!X635</f>
        <v>0.93572656444620872</v>
      </c>
      <c r="X636" s="4">
        <f>1+'Port Returns'!Y635</f>
        <v>0.9816317521323269</v>
      </c>
      <c r="Y636" s="4">
        <f>1+'Port Returns'!Z635</f>
        <v>0.9165308491045594</v>
      </c>
      <c r="Z636" s="4">
        <f>1+'Port Returns'!AA635</f>
        <v>-0.38227639039822603</v>
      </c>
    </row>
    <row r="637" spans="1:26" x14ac:dyDescent="0.35">
      <c r="A637" s="2">
        <v>2002</v>
      </c>
      <c r="B637" s="1">
        <v>11</v>
      </c>
      <c r="C637" s="4">
        <f>1+'Port Returns'!F636</f>
        <v>1.0004607145495843</v>
      </c>
      <c r="D637" s="4">
        <f>1+'Port Returns'!G636</f>
        <v>-0.59391674572926978</v>
      </c>
      <c r="E637" s="4">
        <f>1+'Port Returns'!H636</f>
        <v>1.0585927259709131</v>
      </c>
      <c r="F637" s="4">
        <f>1+'Port Returns'!I636</f>
        <v>1.0368077163627469</v>
      </c>
      <c r="G637" s="4">
        <f>1+'Port Returns'!J636</f>
        <v>1.0538795623579724</v>
      </c>
      <c r="H637" s="4">
        <f>1+'Port Returns'!K636</f>
        <v>-2.3918328104127213</v>
      </c>
      <c r="I637" s="4">
        <f>1+'Port Returns'!L636</f>
        <v>1.0471843723876755</v>
      </c>
      <c r="J637" s="4">
        <f>1+'Port Returns'!M636</f>
        <v>1.0060953508172574</v>
      </c>
      <c r="K637" s="4">
        <f>1+'Port Returns'!N636</f>
        <v>1.0633682677825023</v>
      </c>
      <c r="L637" s="4">
        <f>1+'Port Returns'!O636</f>
        <v>1.1880093959524498</v>
      </c>
      <c r="M637" s="4">
        <f>1+'Port Returns'!P636</f>
        <v>-0.91374792409332217</v>
      </c>
      <c r="O637" s="50"/>
      <c r="P637" s="2">
        <v>2002</v>
      </c>
      <c r="Q637" s="4">
        <f>1+'Port Returns'!R636</f>
        <v>1.0083996727035893</v>
      </c>
      <c r="R637" s="4">
        <f>1+'Port Returns'!S636</f>
        <v>-0.55923073909687204</v>
      </c>
      <c r="S637" s="4">
        <f>1+'Port Returns'!T636</f>
        <v>1.0663503358141668</v>
      </c>
      <c r="T637" s="4">
        <f>1+'Port Returns'!U636</f>
        <v>1.044042782364879</v>
      </c>
      <c r="U637" s="4">
        <f>1+'Port Returns'!V636</f>
        <v>1.0605567277361745</v>
      </c>
      <c r="V637" s="4">
        <f>1+'Port Returns'!W636</f>
        <v>-2.0724764173636796</v>
      </c>
      <c r="W637" s="4">
        <f>1+'Port Returns'!X636</f>
        <v>1.054052312729725</v>
      </c>
      <c r="X637" s="4">
        <f>1+'Port Returns'!Y636</f>
        <v>1.0135122184720815</v>
      </c>
      <c r="Y637" s="4">
        <f>1+'Port Returns'!Z636</f>
        <v>1.0703192885301636</v>
      </c>
      <c r="Z637" s="4">
        <f>1+'Port Returns'!AA636</f>
        <v>-0.46886513656326234</v>
      </c>
    </row>
    <row r="638" spans="1:26" x14ac:dyDescent="0.35">
      <c r="A638" s="2">
        <v>2002</v>
      </c>
      <c r="B638" s="1">
        <v>12</v>
      </c>
      <c r="C638" s="4">
        <f>1+'Port Returns'!F637</f>
        <v>1.0538558862694551</v>
      </c>
      <c r="D638" s="4">
        <f>1+'Port Returns'!G637</f>
        <v>3.3682308957608273</v>
      </c>
      <c r="E638" s="4">
        <f>1+'Port Returns'!H637</f>
        <v>1.0689811381727798</v>
      </c>
      <c r="F638" s="4">
        <f>1+'Port Returns'!I637</f>
        <v>1.0694527760750734</v>
      </c>
      <c r="G638" s="4">
        <f>1+'Port Returns'!J637</f>
        <v>1.0691600841191484</v>
      </c>
      <c r="H638" s="4">
        <f>1+'Port Returns'!K637</f>
        <v>2.3318683525951669</v>
      </c>
      <c r="I638" s="4">
        <f>1+'Port Returns'!L637</f>
        <v>1.0700866780524949</v>
      </c>
      <c r="J638" s="4">
        <f>1+'Port Returns'!M637</f>
        <v>1.0673097720266469</v>
      </c>
      <c r="K638" s="4">
        <f>1+'Port Returns'!N637</f>
        <v>1.0618461683552587</v>
      </c>
      <c r="L638" s="4">
        <f>1+'Port Returns'!O637</f>
        <v>1.4456842481825039</v>
      </c>
      <c r="M638" s="4">
        <f>1+'Port Returns'!P637</f>
        <v>7.9731440847043773</v>
      </c>
      <c r="O638" s="50"/>
      <c r="P638" s="2">
        <v>2002</v>
      </c>
      <c r="Q638" s="4">
        <f>1+'Port Returns'!R637</f>
        <v>1.0547449261772353</v>
      </c>
      <c r="R638" s="4">
        <f>1+'Port Returns'!S637</f>
        <v>3.4085736935662529</v>
      </c>
      <c r="S638" s="4">
        <f>1+'Port Returns'!T637</f>
        <v>1.0695490029958867</v>
      </c>
      <c r="T638" s="4">
        <f>1+'Port Returns'!U637</f>
        <v>1.0704746599997526</v>
      </c>
      <c r="U638" s="4">
        <f>1+'Port Returns'!V637</f>
        <v>1.0703425094740888</v>
      </c>
      <c r="V638" s="4">
        <f>1+'Port Returns'!W637</f>
        <v>2.3806802260647433</v>
      </c>
      <c r="W638" s="4">
        <f>1+'Port Returns'!X637</f>
        <v>1.0711991887566084</v>
      </c>
      <c r="X638" s="4">
        <f>1+'Port Returns'!Y637</f>
        <v>1.0681748236933795</v>
      </c>
      <c r="Y638" s="4">
        <f>1+'Port Returns'!Z637</f>
        <v>1.0634098798118619</v>
      </c>
      <c r="Z638" s="4">
        <f>1+'Port Returns'!AA637</f>
        <v>12.231033184314573</v>
      </c>
    </row>
    <row r="639" spans="1:26" x14ac:dyDescent="0.35">
      <c r="A639" s="2">
        <v>2003</v>
      </c>
      <c r="B639" s="1">
        <v>1</v>
      </c>
      <c r="C639" s="4">
        <f>1+'Port Returns'!F638</f>
        <v>0.96173290065884887</v>
      </c>
      <c r="D639" s="4">
        <f>1+'Port Returns'!G638</f>
        <v>1.0266904390136005</v>
      </c>
      <c r="E639" s="4">
        <f>1+'Port Returns'!H638</f>
        <v>0.9718707725873128</v>
      </c>
      <c r="F639" s="4">
        <f>1+'Port Returns'!I638</f>
        <v>0.97416086477373243</v>
      </c>
      <c r="G639" s="4">
        <f>1+'Port Returns'!J638</f>
        <v>0.98886749259538154</v>
      </c>
      <c r="H639" s="4">
        <f>1+'Port Returns'!K638</f>
        <v>1.1562186630521751</v>
      </c>
      <c r="I639" s="4">
        <f>1+'Port Returns'!L638</f>
        <v>0.98385054536513716</v>
      </c>
      <c r="J639" s="4">
        <f>1+'Port Returns'!M638</f>
        <v>0.96527835295793041</v>
      </c>
      <c r="K639" s="4">
        <f>1+'Port Returns'!N638</f>
        <v>0.98559178071118692</v>
      </c>
      <c r="L639" s="4">
        <f>1+'Port Returns'!O638</f>
        <v>1.1472270821310024</v>
      </c>
      <c r="M639" s="4">
        <f>1+'Port Returns'!P638</f>
        <v>1.5861187218209214</v>
      </c>
      <c r="O639" s="50"/>
      <c r="P639" s="2">
        <v>2003</v>
      </c>
      <c r="Q639" s="4">
        <f>1+'Port Returns'!R638</f>
        <v>0.96438486735136519</v>
      </c>
      <c r="R639" s="4">
        <f>1+'Port Returns'!S638</f>
        <v>0.9918664040269195</v>
      </c>
      <c r="S639" s="4">
        <f>1+'Port Returns'!T638</f>
        <v>0.97340181686550031</v>
      </c>
      <c r="T639" s="4">
        <f>1+'Port Returns'!U638</f>
        <v>0.97640757026933644</v>
      </c>
      <c r="U639" s="4">
        <f>1+'Port Returns'!V638</f>
        <v>0.99066400881541616</v>
      </c>
      <c r="V639" s="4">
        <f>1+'Port Returns'!W638</f>
        <v>1.1344250231865438</v>
      </c>
      <c r="W639" s="4">
        <f>1+'Port Returns'!X638</f>
        <v>0.98576169068613273</v>
      </c>
      <c r="X639" s="4">
        <f>1+'Port Returns'!Y638</f>
        <v>0.96802213173274443</v>
      </c>
      <c r="Y639" s="4">
        <f>1+'Port Returns'!Z638</f>
        <v>0.98661263158541179</v>
      </c>
      <c r="Z639" s="4">
        <f>1+'Port Returns'!AA638</f>
        <v>1.620549962541058</v>
      </c>
    </row>
    <row r="640" spans="1:26" x14ac:dyDescent="0.35">
      <c r="A640" s="2">
        <v>2003</v>
      </c>
      <c r="B640" s="1">
        <v>2</v>
      </c>
      <c r="C640" s="4">
        <f>1+'Port Returns'!F639</f>
        <v>0.95313548743954879</v>
      </c>
      <c r="D640" s="4">
        <f>1+'Port Returns'!G639</f>
        <v>-5.9683925670223958E-2</v>
      </c>
      <c r="E640" s="4">
        <f>1+'Port Returns'!H639</f>
        <v>0.94352006978228564</v>
      </c>
      <c r="F640" s="4">
        <f>1+'Port Returns'!I639</f>
        <v>0.95436685618870087</v>
      </c>
      <c r="G640" s="4">
        <f>1+'Port Returns'!J639</f>
        <v>0.96553747687906544</v>
      </c>
      <c r="H640" s="4">
        <f>1+'Port Returns'!K639</f>
        <v>0.47769095483672319</v>
      </c>
      <c r="I640" s="4">
        <f>1+'Port Returns'!L639</f>
        <v>0.959908266965951</v>
      </c>
      <c r="J640" s="4">
        <f>1+'Port Returns'!M639</f>
        <v>0.94826619356034125</v>
      </c>
      <c r="K640" s="4">
        <f>1+'Port Returns'!N639</f>
        <v>0.95609781722748421</v>
      </c>
      <c r="L640" s="4">
        <f>1+'Port Returns'!O639</f>
        <v>0.9487705138601088</v>
      </c>
      <c r="M640" s="4">
        <f>1+'Port Returns'!P639</f>
        <v>1.0140473000297132</v>
      </c>
      <c r="O640" s="50"/>
      <c r="P640" s="2">
        <v>2003</v>
      </c>
      <c r="Q640" s="4">
        <f>1+'Port Returns'!R639</f>
        <v>0.96107913027194125</v>
      </c>
      <c r="R640" s="4">
        <f>1+'Port Returns'!S639</f>
        <v>-0.15330529673458893</v>
      </c>
      <c r="S640" s="4">
        <f>1+'Port Returns'!T639</f>
        <v>0.94922206862058089</v>
      </c>
      <c r="T640" s="4">
        <f>1+'Port Returns'!U639</f>
        <v>0.96007346249729231</v>
      </c>
      <c r="U640" s="4">
        <f>1+'Port Returns'!V639</f>
        <v>0.97074302549367053</v>
      </c>
      <c r="V640" s="4">
        <f>1+'Port Returns'!W639</f>
        <v>0.42830695957409692</v>
      </c>
      <c r="W640" s="4">
        <f>1+'Port Returns'!X639</f>
        <v>0.96535324424026414</v>
      </c>
      <c r="X640" s="4">
        <f>1+'Port Returns'!Y639</f>
        <v>0.95540523192051496</v>
      </c>
      <c r="Y640" s="4">
        <f>1+'Port Returns'!Z639</f>
        <v>0.96162040456330855</v>
      </c>
      <c r="Z640" s="4">
        <f>1+'Port Returns'!AA639</f>
        <v>1.0117224573350054</v>
      </c>
    </row>
    <row r="641" spans="1:26" x14ac:dyDescent="0.35">
      <c r="A641" s="2">
        <v>2003</v>
      </c>
      <c r="B641" s="1">
        <v>3</v>
      </c>
      <c r="C641" s="4">
        <f>1+'Port Returns'!F640</f>
        <v>1.0429426250266975</v>
      </c>
      <c r="D641" s="4">
        <f>1+'Port Returns'!G640</f>
        <v>-19.180523090252755</v>
      </c>
      <c r="E641" s="4">
        <f>1+'Port Returns'!H640</f>
        <v>1.0786268276030695</v>
      </c>
      <c r="F641" s="4">
        <f>1+'Port Returns'!I640</f>
        <v>1.0680468665970169</v>
      </c>
      <c r="G641" s="4">
        <f>1+'Port Returns'!J640</f>
        <v>1.0772904277182849</v>
      </c>
      <c r="H641" s="4">
        <f>1+'Port Returns'!K640</f>
        <v>2.4974055876829602</v>
      </c>
      <c r="I641" s="4">
        <f>1+'Port Returns'!L640</f>
        <v>1.0731476899932291</v>
      </c>
      <c r="J641" s="4">
        <f>1+'Port Returns'!M640</f>
        <v>1.0440184448827419</v>
      </c>
      <c r="K641" s="4">
        <f>1+'Port Returns'!N640</f>
        <v>1.0782259222111406</v>
      </c>
      <c r="L641" s="4">
        <f>1+'Port Returns'!O640</f>
        <v>1.0853045601011688</v>
      </c>
      <c r="M641" s="4">
        <f>1+'Port Returns'!P640</f>
        <v>1.0400154534491881</v>
      </c>
      <c r="O641" s="50"/>
      <c r="P641" s="2">
        <v>2003</v>
      </c>
      <c r="Q641" s="4">
        <f>1+'Port Returns'!R640</f>
        <v>1.0440648335902427</v>
      </c>
      <c r="R641" s="4">
        <f>1+'Port Returns'!S640</f>
        <v>-7.5687108758962829</v>
      </c>
      <c r="S641" s="4">
        <f>1+'Port Returns'!T640</f>
        <v>1.0803941885079194</v>
      </c>
      <c r="T641" s="4">
        <f>1+'Port Returns'!U640</f>
        <v>1.0697773910954174</v>
      </c>
      <c r="U641" s="4">
        <f>1+'Port Returns'!V640</f>
        <v>1.0788625957488822</v>
      </c>
      <c r="V641" s="4">
        <f>1+'Port Returns'!W640</f>
        <v>2.8043104335758895</v>
      </c>
      <c r="W641" s="4">
        <f>1+'Port Returns'!X640</f>
        <v>1.0747782778160286</v>
      </c>
      <c r="X641" s="4">
        <f>1+'Port Returns'!Y640</f>
        <v>1.0454023776537196</v>
      </c>
      <c r="Y641" s="4">
        <f>1+'Port Returns'!Z640</f>
        <v>1.080176700115772</v>
      </c>
      <c r="Z641" s="4">
        <f>1+'Port Returns'!AA640</f>
        <v>1.029302701165826</v>
      </c>
    </row>
    <row r="642" spans="1:26" x14ac:dyDescent="0.35">
      <c r="A642" s="2">
        <v>2003</v>
      </c>
      <c r="B642" s="1">
        <v>4</v>
      </c>
      <c r="C642" s="4">
        <f>1+'Port Returns'!F641</f>
        <v>1.0795123009718457</v>
      </c>
      <c r="D642" s="4">
        <f>1+'Port Returns'!G641</f>
        <v>2.5956276179407296</v>
      </c>
      <c r="E642" s="4">
        <f>1+'Port Returns'!H641</f>
        <v>1.137991890857188</v>
      </c>
      <c r="F642" s="4">
        <f>1+'Port Returns'!I641</f>
        <v>1.1152976366456815</v>
      </c>
      <c r="G642" s="4">
        <f>1+'Port Returns'!J641</f>
        <v>1.1592884110742285</v>
      </c>
      <c r="H642" s="4">
        <f>1+'Port Returns'!K641</f>
        <v>2.2373223461286718</v>
      </c>
      <c r="I642" s="4">
        <f>1+'Port Returns'!L641</f>
        <v>1.1447282838938431</v>
      </c>
      <c r="J642" s="4">
        <f>1+'Port Returns'!M641</f>
        <v>1.0838439895632888</v>
      </c>
      <c r="K642" s="4">
        <f>1+'Port Returns'!N641</f>
        <v>1.1543640210296005</v>
      </c>
      <c r="L642" s="4">
        <f>1+'Port Returns'!O641</f>
        <v>1.6673761266377796</v>
      </c>
      <c r="M642" s="4">
        <f>1+'Port Returns'!P641</f>
        <v>2.4419581399883952</v>
      </c>
      <c r="O642" s="50"/>
      <c r="P642" s="2">
        <v>2003</v>
      </c>
      <c r="Q642" s="4">
        <f>1+'Port Returns'!R641</f>
        <v>1.0799368639801608</v>
      </c>
      <c r="R642" s="4">
        <f>1+'Port Returns'!S641</f>
        <v>2.6118599107693496</v>
      </c>
      <c r="S642" s="4">
        <f>1+'Port Returns'!T641</f>
        <v>1.1374648834611762</v>
      </c>
      <c r="T642" s="4">
        <f>1+'Port Returns'!U641</f>
        <v>1.1153105207268326</v>
      </c>
      <c r="U642" s="4">
        <f>1+'Port Returns'!V641</f>
        <v>1.1582617939574189</v>
      </c>
      <c r="V642" s="4">
        <f>1+'Port Returns'!W641</f>
        <v>2.2541543115686595</v>
      </c>
      <c r="W642" s="4">
        <f>1+'Port Returns'!X641</f>
        <v>1.1439736274542682</v>
      </c>
      <c r="X642" s="4">
        <f>1+'Port Returns'!Y641</f>
        <v>1.0845175244767977</v>
      </c>
      <c r="Y642" s="4">
        <f>1+'Port Returns'!Z641</f>
        <v>1.1533558476745269</v>
      </c>
      <c r="Z642" s="4">
        <f>1+'Port Returns'!AA641</f>
        <v>2.5088878321909522</v>
      </c>
    </row>
    <row r="643" spans="1:26" x14ac:dyDescent="0.35">
      <c r="A643" s="2">
        <v>2003</v>
      </c>
      <c r="B643" s="1">
        <v>5</v>
      </c>
      <c r="C643" s="4">
        <f>1+'Port Returns'!F642</f>
        <v>1.0928586634161712</v>
      </c>
      <c r="D643" s="4">
        <f>1+'Port Returns'!G642</f>
        <v>1.4661215136783849</v>
      </c>
      <c r="E643" s="4">
        <f>1+'Port Returns'!H642</f>
        <v>1.1265203693207666</v>
      </c>
      <c r="F643" s="4">
        <f>1+'Port Returns'!I642</f>
        <v>1.1141979047016575</v>
      </c>
      <c r="G643" s="4">
        <f>1+'Port Returns'!J642</f>
        <v>1.1216780662820522</v>
      </c>
      <c r="H643" s="4">
        <f>1+'Port Returns'!K642</f>
        <v>1.3915353036673435</v>
      </c>
      <c r="I643" s="4">
        <f>1+'Port Returns'!L642</f>
        <v>1.1201048585030304</v>
      </c>
      <c r="J643" s="4">
        <f>1+'Port Returns'!M642</f>
        <v>1.1074803398269151</v>
      </c>
      <c r="K643" s="4">
        <f>1+'Port Returns'!N642</f>
        <v>1.1206933763911608</v>
      </c>
      <c r="L643" s="4">
        <f>1+'Port Returns'!O642</f>
        <v>1.3259999622861784</v>
      </c>
      <c r="M643" s="4">
        <f>1+'Port Returns'!P642</f>
        <v>1.4501630476013672</v>
      </c>
      <c r="O643" s="50"/>
      <c r="P643" s="2">
        <v>2003</v>
      </c>
      <c r="Q643" s="4">
        <f>1+'Port Returns'!R642</f>
        <v>1.1019258330129116</v>
      </c>
      <c r="R643" s="4">
        <f>1+'Port Returns'!S642</f>
        <v>1.4681064356933353</v>
      </c>
      <c r="S643" s="4">
        <f>1+'Port Returns'!T642</f>
        <v>1.1320776555309979</v>
      </c>
      <c r="T643" s="4">
        <f>1+'Port Returns'!U642</f>
        <v>1.1202176359311931</v>
      </c>
      <c r="U643" s="4">
        <f>1+'Port Returns'!V642</f>
        <v>1.1268135935723076</v>
      </c>
      <c r="V643" s="4">
        <f>1+'Port Returns'!W642</f>
        <v>1.3916735392685444</v>
      </c>
      <c r="W643" s="4">
        <f>1+'Port Returns'!X642</f>
        <v>1.125544054594275</v>
      </c>
      <c r="X643" s="4">
        <f>1+'Port Returns'!Y642</f>
        <v>1.1147777599774618</v>
      </c>
      <c r="Y643" s="4">
        <f>1+'Port Returns'!Z642</f>
        <v>1.1258746485818283</v>
      </c>
      <c r="Z643" s="4">
        <f>1+'Port Returns'!AA642</f>
        <v>1.453058807183796</v>
      </c>
    </row>
    <row r="644" spans="1:26" x14ac:dyDescent="0.35">
      <c r="A644" s="2">
        <v>2003</v>
      </c>
      <c r="B644" s="1">
        <v>6</v>
      </c>
      <c r="C644" s="4">
        <f>1+'Port Returns'!F643</f>
        <v>1.0207925863887708</v>
      </c>
      <c r="D644" s="4">
        <f>1+'Port Returns'!G643</f>
        <v>0.72677729448304951</v>
      </c>
      <c r="E644" s="4">
        <f>1+'Port Returns'!H643</f>
        <v>0.99582418106894355</v>
      </c>
      <c r="F644" s="4">
        <f>1+'Port Returns'!I643</f>
        <v>0.99375101208516514</v>
      </c>
      <c r="G644" s="4">
        <f>1+'Port Returns'!J643</f>
        <v>0.99160918402395459</v>
      </c>
      <c r="H644" s="4">
        <f>1+'Port Returns'!K643</f>
        <v>0.77509989674280177</v>
      </c>
      <c r="I644" s="4">
        <f>1+'Port Returns'!L643</f>
        <v>0.99213116200186435</v>
      </c>
      <c r="J644" s="4">
        <f>1+'Port Returns'!M643</f>
        <v>0.99309665214465304</v>
      </c>
      <c r="K644" s="4">
        <f>1+'Port Returns'!N643</f>
        <v>1.0093218058155631</v>
      </c>
      <c r="L644" s="4">
        <f>1+'Port Returns'!O643</f>
        <v>0.79405614687991499</v>
      </c>
      <c r="M644" s="4">
        <f>1+'Port Returns'!P643</f>
        <v>0.70337498651435626</v>
      </c>
      <c r="O644" s="50"/>
      <c r="P644" s="2">
        <v>2003</v>
      </c>
      <c r="Q644" s="4">
        <f>1+'Port Returns'!R643</f>
        <v>1.0213118458623209</v>
      </c>
      <c r="R644" s="4">
        <f>1+'Port Returns'!S643</f>
        <v>0.72124600688711293</v>
      </c>
      <c r="S644" s="4">
        <f>1+'Port Returns'!T643</f>
        <v>0.99651548913631416</v>
      </c>
      <c r="T644" s="4">
        <f>1+'Port Returns'!U643</f>
        <v>0.99492579600014375</v>
      </c>
      <c r="U644" s="4">
        <f>1+'Port Returns'!V643</f>
        <v>0.99295343712703898</v>
      </c>
      <c r="V644" s="4">
        <f>1+'Port Returns'!W643</f>
        <v>0.77134311556395385</v>
      </c>
      <c r="W644" s="4">
        <f>1+'Port Returns'!X643</f>
        <v>0.99346477599138661</v>
      </c>
      <c r="X644" s="4">
        <f>1+'Port Returns'!Y643</f>
        <v>0.99480582089587177</v>
      </c>
      <c r="Y644" s="4">
        <f>1+'Port Returns'!Z643</f>
        <v>1.0103911496093982</v>
      </c>
      <c r="Z644" s="4">
        <f>1+'Port Returns'!AA643</f>
        <v>0.6970657904391</v>
      </c>
    </row>
    <row r="645" spans="1:26" x14ac:dyDescent="0.35">
      <c r="A645" s="2">
        <v>2003</v>
      </c>
      <c r="B645" s="1">
        <v>7</v>
      </c>
      <c r="C645" s="4">
        <f>1+'Port Returns'!F644</f>
        <v>0.93607718741740298</v>
      </c>
      <c r="D645" s="4">
        <f>1+'Port Returns'!G644</f>
        <v>0.96965606749413846</v>
      </c>
      <c r="E645" s="4">
        <f>1+'Port Returns'!H644</f>
        <v>0.95244124030337807</v>
      </c>
      <c r="F645" s="4">
        <f>1+'Port Returns'!I644</f>
        <v>0.94811548909107823</v>
      </c>
      <c r="G645" s="4">
        <f>1+'Port Returns'!J644</f>
        <v>0.94835065835503074</v>
      </c>
      <c r="H645" s="4">
        <f>1+'Port Returns'!K644</f>
        <v>0.96063855920771812</v>
      </c>
      <c r="I645" s="4">
        <f>1+'Port Returns'!L644</f>
        <v>0.94610670693104693</v>
      </c>
      <c r="J645" s="4">
        <f>1+'Port Returns'!M644</f>
        <v>0.9472624741549317</v>
      </c>
      <c r="K645" s="4">
        <f>1+'Port Returns'!N644</f>
        <v>0.94339778910321159</v>
      </c>
      <c r="L645" s="4">
        <f>1+'Port Returns'!O644</f>
        <v>0.97421002239801735</v>
      </c>
      <c r="M645" s="4">
        <f>1+'Port Returns'!P644</f>
        <v>0.96539021736549513</v>
      </c>
      <c r="O645" s="50"/>
      <c r="P645" s="2">
        <v>2003</v>
      </c>
      <c r="Q645" s="4">
        <f>1+'Port Returns'!R644</f>
        <v>0.9380271744751556</v>
      </c>
      <c r="R645" s="4">
        <f>1+'Port Returns'!S644</f>
        <v>0.97268351794843133</v>
      </c>
      <c r="S645" s="4">
        <f>1+'Port Returns'!T644</f>
        <v>0.95363138331588648</v>
      </c>
      <c r="T645" s="4">
        <f>1+'Port Returns'!U644</f>
        <v>0.95004882767792831</v>
      </c>
      <c r="U645" s="4">
        <f>1+'Port Returns'!V644</f>
        <v>0.95038489005451654</v>
      </c>
      <c r="V645" s="4">
        <f>1+'Port Returns'!W644</f>
        <v>0.96400348124935908</v>
      </c>
      <c r="W645" s="4">
        <f>1+'Port Returns'!X644</f>
        <v>0.94832479349190235</v>
      </c>
      <c r="X645" s="4">
        <f>1+'Port Returns'!Y644</f>
        <v>0.94890769434411992</v>
      </c>
      <c r="Y645" s="4">
        <f>1+'Port Returns'!Z644</f>
        <v>0.94485216864217392</v>
      </c>
      <c r="Z645" s="4">
        <f>1+'Port Returns'!AA644</f>
        <v>0.96602406131359608</v>
      </c>
    </row>
    <row r="646" spans="1:26" x14ac:dyDescent="0.35">
      <c r="A646" s="2">
        <v>2003</v>
      </c>
      <c r="B646" s="1">
        <v>8</v>
      </c>
      <c r="C646" s="4">
        <f>1+'Port Returns'!F645</f>
        <v>1.0204125805257909</v>
      </c>
      <c r="D646" s="4">
        <f>1+'Port Returns'!G645</f>
        <v>1.0028171021213543</v>
      </c>
      <c r="E646" s="4">
        <f>1+'Port Returns'!H645</f>
        <v>1.0535437517770976</v>
      </c>
      <c r="F646" s="4">
        <f>1+'Port Returns'!I645</f>
        <v>1.0404148008143161</v>
      </c>
      <c r="G646" s="4">
        <f>1+'Port Returns'!J645</f>
        <v>1.0341211022590728</v>
      </c>
      <c r="H646" s="4">
        <f>1+'Port Returns'!K645</f>
        <v>1.0165579968748504</v>
      </c>
      <c r="I646" s="4">
        <f>1+'Port Returns'!L645</f>
        <v>1.031573628819189</v>
      </c>
      <c r="J646" s="4">
        <f>1+'Port Returns'!M645</f>
        <v>1.0327942082323982</v>
      </c>
      <c r="K646" s="4">
        <f>1+'Port Returns'!N645</f>
        <v>1.0594687433488001</v>
      </c>
      <c r="L646" s="4">
        <f>1+'Port Returns'!O645</f>
        <v>1.0596324626042362</v>
      </c>
      <c r="M646" s="4">
        <f>1+'Port Returns'!P645</f>
        <v>1.0493219509612992</v>
      </c>
      <c r="O646" s="50"/>
      <c r="P646" s="2">
        <v>2003</v>
      </c>
      <c r="Q646" s="4">
        <f>1+'Port Returns'!R645</f>
        <v>1.0269526644028841</v>
      </c>
      <c r="R646" s="4">
        <f>1+'Port Returns'!S645</f>
        <v>1.0066535826847276</v>
      </c>
      <c r="S646" s="4">
        <f>1+'Port Returns'!T645</f>
        <v>1.0574875397736507</v>
      </c>
      <c r="T646" s="4">
        <f>1+'Port Returns'!U645</f>
        <v>1.0455936227345575</v>
      </c>
      <c r="U646" s="4">
        <f>1+'Port Returns'!V645</f>
        <v>1.039246786053027</v>
      </c>
      <c r="V646" s="4">
        <f>1+'Port Returns'!W645</f>
        <v>1.0198768074712905</v>
      </c>
      <c r="W646" s="4">
        <f>1+'Port Returns'!X645</f>
        <v>1.0371694502880719</v>
      </c>
      <c r="X646" s="4">
        <f>1+'Port Returns'!Y645</f>
        <v>1.0377086164606066</v>
      </c>
      <c r="Y646" s="4">
        <f>1+'Port Returns'!Z645</f>
        <v>1.064238936520004</v>
      </c>
      <c r="Z646" s="4">
        <f>1+'Port Returns'!AA645</f>
        <v>1.0525820101943282</v>
      </c>
    </row>
    <row r="647" spans="1:26" x14ac:dyDescent="0.35">
      <c r="A647" s="2">
        <v>2003</v>
      </c>
      <c r="B647" s="1">
        <v>9</v>
      </c>
      <c r="C647" s="4">
        <f>1+'Port Returns'!F646</f>
        <v>1.0497447701822471</v>
      </c>
      <c r="D647" s="4">
        <f>1+'Port Returns'!G646</f>
        <v>1.0333754586934729</v>
      </c>
      <c r="E647" s="4">
        <f>1+'Port Returns'!H646</f>
        <v>1.0675772688019951</v>
      </c>
      <c r="F647" s="4">
        <f>1+'Port Returns'!I646</f>
        <v>1.0551715507997199</v>
      </c>
      <c r="G647" s="4">
        <f>1+'Port Returns'!J646</f>
        <v>1.0546769978595367</v>
      </c>
      <c r="H647" s="4">
        <f>1+'Port Returns'!K646</f>
        <v>1.0303100091227377</v>
      </c>
      <c r="I647" s="4">
        <f>1+'Port Returns'!L646</f>
        <v>1.0471582195594946</v>
      </c>
      <c r="J647" s="4">
        <f>1+'Port Returns'!M646</f>
        <v>1.0549702525902964</v>
      </c>
      <c r="K647" s="4">
        <f>1+'Port Returns'!N646</f>
        <v>1.0525039455910994</v>
      </c>
      <c r="L647" s="4">
        <f>1+'Port Returns'!O646</f>
        <v>1.1339633616292129</v>
      </c>
      <c r="M647" s="4">
        <f>1+'Port Returns'!P646</f>
        <v>1.0961548026875725</v>
      </c>
      <c r="O647" s="50"/>
      <c r="P647" s="2">
        <v>2003</v>
      </c>
      <c r="Q647" s="4">
        <f>1+'Port Returns'!R646</f>
        <v>1.0507742292179696</v>
      </c>
      <c r="R647" s="4">
        <f>1+'Port Returns'!S646</f>
        <v>1.0370082820704647</v>
      </c>
      <c r="S647" s="4">
        <f>1+'Port Returns'!T646</f>
        <v>1.0685809551681966</v>
      </c>
      <c r="T647" s="4">
        <f>1+'Port Returns'!U646</f>
        <v>1.0563790420944945</v>
      </c>
      <c r="U647" s="4">
        <f>1+'Port Returns'!V646</f>
        <v>1.0557692615185457</v>
      </c>
      <c r="V647" s="4">
        <f>1+'Port Returns'!W646</f>
        <v>1.0336904586691531</v>
      </c>
      <c r="W647" s="4">
        <f>1+'Port Returns'!X646</f>
        <v>1.048412485444782</v>
      </c>
      <c r="X647" s="4">
        <f>1+'Port Returns'!Y646</f>
        <v>1.056136885370587</v>
      </c>
      <c r="Y647" s="4">
        <f>1+'Port Returns'!Z646</f>
        <v>1.0537902338005072</v>
      </c>
      <c r="Z647" s="4">
        <f>1+'Port Returns'!AA646</f>
        <v>1.0967892729911664</v>
      </c>
    </row>
    <row r="648" spans="1:26" x14ac:dyDescent="0.35">
      <c r="A648" s="2">
        <v>2003</v>
      </c>
      <c r="B648" s="1">
        <v>10</v>
      </c>
      <c r="C648" s="4">
        <f>1+'Port Returns'!F647</f>
        <v>1.0155454474510779</v>
      </c>
      <c r="D648" s="4">
        <f>1+'Port Returns'!G647</f>
        <v>0.98707498366471602</v>
      </c>
      <c r="E648" s="4">
        <f>1+'Port Returns'!H647</f>
        <v>1.0548433937645061</v>
      </c>
      <c r="F648" s="4">
        <f>1+'Port Returns'!I647</f>
        <v>1.0307809032188344</v>
      </c>
      <c r="G648" s="4">
        <f>1+'Port Returns'!J647</f>
        <v>1.0283357042373711</v>
      </c>
      <c r="H648" s="4">
        <f>1+'Port Returns'!K647</f>
        <v>0.98623937713896215</v>
      </c>
      <c r="I648" s="4">
        <f>1+'Port Returns'!L647</f>
        <v>1.0136576735919622</v>
      </c>
      <c r="J648" s="4">
        <f>1+'Port Returns'!M647</f>
        <v>1.0243257139565343</v>
      </c>
      <c r="K648" s="4">
        <f>1+'Port Returns'!N647</f>
        <v>1.0280813819807295</v>
      </c>
      <c r="L648" s="4">
        <f>1+'Port Returns'!O647</f>
        <v>1.1706491117822224</v>
      </c>
      <c r="M648" s="4">
        <f>1+'Port Returns'!P647</f>
        <v>1.1051418159372728</v>
      </c>
      <c r="O648" s="50"/>
      <c r="P648" s="2">
        <v>2003</v>
      </c>
      <c r="Q648" s="4">
        <f>1+'Port Returns'!R647</f>
        <v>1.0172973611160998</v>
      </c>
      <c r="R648" s="4">
        <f>1+'Port Returns'!S647</f>
        <v>0.99020062238046569</v>
      </c>
      <c r="S648" s="4">
        <f>1+'Port Returns'!T647</f>
        <v>1.0556482354417263</v>
      </c>
      <c r="T648" s="4">
        <f>1+'Port Returns'!U647</f>
        <v>1.0322715432785172</v>
      </c>
      <c r="U648" s="4">
        <f>1+'Port Returns'!V647</f>
        <v>1.0299632444687978</v>
      </c>
      <c r="V648" s="4">
        <f>1+'Port Returns'!W647</f>
        <v>0.98970156822266253</v>
      </c>
      <c r="W648" s="4">
        <f>1+'Port Returns'!X647</f>
        <v>1.0155824162500571</v>
      </c>
      <c r="X648" s="4">
        <f>1+'Port Returns'!Y647</f>
        <v>1.0257015178024338</v>
      </c>
      <c r="Y648" s="4">
        <f>1+'Port Returns'!Z647</f>
        <v>1.0291702170222634</v>
      </c>
      <c r="Z648" s="4">
        <f>1+'Port Returns'!AA647</f>
        <v>1.1052876641007332</v>
      </c>
    </row>
    <row r="649" spans="1:26" x14ac:dyDescent="0.35">
      <c r="A649" s="2">
        <v>2003</v>
      </c>
      <c r="B649" s="1">
        <v>11</v>
      </c>
      <c r="C649" s="4">
        <f>1+'Port Returns'!F648</f>
        <v>0.99073293820089503</v>
      </c>
      <c r="D649" s="4">
        <f>1+'Port Returns'!G648</f>
        <v>1.0053969768982962</v>
      </c>
      <c r="E649" s="4">
        <f>1+'Port Returns'!H648</f>
        <v>0.99678470691563192</v>
      </c>
      <c r="F649" s="4">
        <f>1+'Port Returns'!I648</f>
        <v>0.99367755193604734</v>
      </c>
      <c r="G649" s="4">
        <f>1+'Port Returns'!J648</f>
        <v>0.99511464207009437</v>
      </c>
      <c r="H649" s="4">
        <f>1+'Port Returns'!K648</f>
        <v>1.0005554570477833</v>
      </c>
      <c r="I649" s="4">
        <f>1+'Port Returns'!L648</f>
        <v>0.99387787444712372</v>
      </c>
      <c r="J649" s="4">
        <f>1+'Port Returns'!M648</f>
        <v>0.99753434164673371</v>
      </c>
      <c r="K649" s="4">
        <f>1+'Port Returns'!N648</f>
        <v>0.99175321750335388</v>
      </c>
      <c r="L649" s="4">
        <f>1+'Port Returns'!O648</f>
        <v>1.0059557356120348</v>
      </c>
      <c r="M649" s="4">
        <f>1+'Port Returns'!P648</f>
        <v>1.00112910096013</v>
      </c>
      <c r="O649" s="50"/>
      <c r="P649" s="2">
        <v>2003</v>
      </c>
      <c r="Q649" s="4">
        <f>1+'Port Returns'!R648</f>
        <v>0.99673833214181717</v>
      </c>
      <c r="R649" s="4">
        <f>1+'Port Returns'!S648</f>
        <v>1.0090760398163054</v>
      </c>
      <c r="S649" s="4">
        <f>1+'Port Returns'!T648</f>
        <v>1.0000569094185126</v>
      </c>
      <c r="T649" s="4">
        <f>1+'Port Returns'!U648</f>
        <v>0.99825666024093218</v>
      </c>
      <c r="U649" s="4">
        <f>1+'Port Returns'!V648</f>
        <v>0.99967778909649496</v>
      </c>
      <c r="V649" s="4">
        <f>1+'Port Returns'!W648</f>
        <v>1.003742291568694</v>
      </c>
      <c r="W649" s="4">
        <f>1+'Port Returns'!X648</f>
        <v>0.99899474083492557</v>
      </c>
      <c r="X649" s="4">
        <f>1+'Port Returns'!Y648</f>
        <v>1.0019099496187727</v>
      </c>
      <c r="Y649" s="4">
        <f>1+'Port Returns'!Z648</f>
        <v>0.99589085481055895</v>
      </c>
      <c r="Z649" s="4">
        <f>1+'Port Returns'!AA648</f>
        <v>1.0036369518221471</v>
      </c>
    </row>
    <row r="650" spans="1:26" x14ac:dyDescent="0.35">
      <c r="A650" s="2">
        <v>2003</v>
      </c>
      <c r="B650" s="1">
        <v>12</v>
      </c>
      <c r="C650" s="4">
        <f>1+'Port Returns'!F649</f>
        <v>1.0696300242204615</v>
      </c>
      <c r="D650" s="4">
        <f>1+'Port Returns'!G649</f>
        <v>1.0471925815039167</v>
      </c>
      <c r="E650" s="4">
        <f>1+'Port Returns'!H649</f>
        <v>1.0641776519902004</v>
      </c>
      <c r="F650" s="4">
        <f>1+'Port Returns'!I649</f>
        <v>1.0636106344366114</v>
      </c>
      <c r="G650" s="4">
        <f>1+'Port Returns'!J649</f>
        <v>1.0649297434595881</v>
      </c>
      <c r="H650" s="4">
        <f>1+'Port Returns'!K649</f>
        <v>1.0480778254728571</v>
      </c>
      <c r="I650" s="4">
        <f>1+'Port Returns'!L649</f>
        <v>1.0651787312471175</v>
      </c>
      <c r="J650" s="4">
        <f>1+'Port Returns'!M649</f>
        <v>1.0679381462144764</v>
      </c>
      <c r="K650" s="4">
        <f>1+'Port Returns'!N649</f>
        <v>1.0692930023820162</v>
      </c>
      <c r="L650" s="4">
        <f>1+'Port Returns'!O649</f>
        <v>1.0629541114909515</v>
      </c>
      <c r="M650" s="4">
        <f>1+'Port Returns'!P649</f>
        <v>1.0586181104025425</v>
      </c>
      <c r="O650" s="50"/>
      <c r="P650" s="2">
        <v>2003</v>
      </c>
      <c r="Q650" s="4">
        <f>1+'Port Returns'!R649</f>
        <v>1.070661952879431</v>
      </c>
      <c r="R650" s="4">
        <f>1+'Port Returns'!S649</f>
        <v>1.0501288706894554</v>
      </c>
      <c r="S650" s="4">
        <f>1+'Port Returns'!T649</f>
        <v>1.0651213403389193</v>
      </c>
      <c r="T650" s="4">
        <f>1+'Port Returns'!U649</f>
        <v>1.0647517313938166</v>
      </c>
      <c r="U650" s="4">
        <f>1+'Port Returns'!V649</f>
        <v>1.0659442886580046</v>
      </c>
      <c r="V650" s="4">
        <f>1+'Port Returns'!W649</f>
        <v>1.0508566791440164</v>
      </c>
      <c r="W650" s="4">
        <f>1+'Port Returns'!X649</f>
        <v>1.0663000646561027</v>
      </c>
      <c r="X650" s="4">
        <f>1+'Port Returns'!Y649</f>
        <v>1.0690030636009733</v>
      </c>
      <c r="Y650" s="4">
        <f>1+'Port Returns'!Z649</f>
        <v>1.0705709030335067</v>
      </c>
      <c r="Z650" s="4">
        <f>1+'Port Returns'!AA649</f>
        <v>1.0592272378926668</v>
      </c>
    </row>
    <row r="651" spans="1:26" x14ac:dyDescent="0.35">
      <c r="A651" s="2">
        <v>2004</v>
      </c>
      <c r="B651" s="1">
        <v>1</v>
      </c>
      <c r="C651" s="4">
        <f>1+'Port Returns'!F650</f>
        <v>1.018671682612688</v>
      </c>
      <c r="D651" s="4">
        <f>1+'Port Returns'!G650</f>
        <v>1.008322424874188</v>
      </c>
      <c r="E651" s="4">
        <f>1+'Port Returns'!H650</f>
        <v>1.0203575990342197</v>
      </c>
      <c r="F651" s="4">
        <f>1+'Port Returns'!I650</f>
        <v>1.0196267803873611</v>
      </c>
      <c r="G651" s="4">
        <f>1+'Port Returns'!J650</f>
        <v>1.0174098345421907</v>
      </c>
      <c r="H651" s="4">
        <f>1+'Port Returns'!K650</f>
        <v>1.0051525452704637</v>
      </c>
      <c r="I651" s="4">
        <f>1+'Port Returns'!L650</f>
        <v>1.0154331401834684</v>
      </c>
      <c r="J651" s="4">
        <f>1+'Port Returns'!M650</f>
        <v>1.016663412469881</v>
      </c>
      <c r="K651" s="4">
        <f>1+'Port Returns'!N650</f>
        <v>1.0164054734407737</v>
      </c>
      <c r="L651" s="4">
        <f>1+'Port Returns'!O650</f>
        <v>1.0338006876803361</v>
      </c>
      <c r="M651" s="4">
        <f>1+'Port Returns'!P650</f>
        <v>1.033903233085768</v>
      </c>
      <c r="O651" s="50"/>
      <c r="P651" s="2">
        <v>2004</v>
      </c>
      <c r="Q651" s="4">
        <f>1+'Port Returns'!R650</f>
        <v>1.0209876142286982</v>
      </c>
      <c r="R651" s="4">
        <f>1+'Port Returns'!S650</f>
        <v>1.0127803476360324</v>
      </c>
      <c r="S651" s="4">
        <f>1+'Port Returns'!T650</f>
        <v>1.0221563619364264</v>
      </c>
      <c r="T651" s="4">
        <f>1+'Port Returns'!U650</f>
        <v>1.0219277857637796</v>
      </c>
      <c r="U651" s="4">
        <f>1+'Port Returns'!V650</f>
        <v>1.0199087656906221</v>
      </c>
      <c r="V651" s="4">
        <f>1+'Port Returns'!W650</f>
        <v>1.0100043654995479</v>
      </c>
      <c r="W651" s="4">
        <f>1+'Port Returns'!X650</f>
        <v>1.0182615918001747</v>
      </c>
      <c r="X651" s="4">
        <f>1+'Port Returns'!Y650</f>
        <v>1.0193251447917633</v>
      </c>
      <c r="Y651" s="4">
        <f>1+'Port Returns'!Z650</f>
        <v>1.0183118152684276</v>
      </c>
      <c r="Z651" s="4">
        <f>1+'Port Returns'!AA650</f>
        <v>1.0347884180287936</v>
      </c>
    </row>
    <row r="652" spans="1:26" x14ac:dyDescent="0.35">
      <c r="A652" s="2">
        <v>2004</v>
      </c>
      <c r="B652" s="1">
        <v>2</v>
      </c>
      <c r="C652" s="4">
        <f>1+'Port Returns'!F651</f>
        <v>1.0184890680908549</v>
      </c>
      <c r="D652" s="4">
        <f>1+'Port Returns'!G651</f>
        <v>1.0605250008039648</v>
      </c>
      <c r="E652" s="4">
        <f>1+'Port Returns'!H651</f>
        <v>1.0012060901059794</v>
      </c>
      <c r="F652" s="4">
        <f>1+'Port Returns'!I651</f>
        <v>1.0163091591181674</v>
      </c>
      <c r="G652" s="4">
        <f>1+'Port Returns'!J651</f>
        <v>1.019726931922146</v>
      </c>
      <c r="H652" s="4">
        <f>1+'Port Returns'!K651</f>
        <v>1.0601546985110115</v>
      </c>
      <c r="I652" s="4">
        <f>1+'Port Returns'!L651</f>
        <v>1.0309042976336014</v>
      </c>
      <c r="J652" s="4">
        <f>1+'Port Returns'!M651</f>
        <v>1.0271281927238001</v>
      </c>
      <c r="K652" s="4">
        <f>1+'Port Returns'!N651</f>
        <v>1.0185178419731773</v>
      </c>
      <c r="L652" s="4">
        <f>1+'Port Returns'!O651</f>
        <v>0.92869759674175367</v>
      </c>
      <c r="M652" s="4">
        <f>1+'Port Returns'!P651</f>
        <v>0.96907197636821207</v>
      </c>
      <c r="O652" s="50"/>
      <c r="P652" s="2">
        <v>2004</v>
      </c>
      <c r="Q652" s="4">
        <f>1+'Port Returns'!R651</f>
        <v>1.0242221199422512</v>
      </c>
      <c r="R652" s="4">
        <f>1+'Port Returns'!S651</f>
        <v>1.0635083247924249</v>
      </c>
      <c r="S652" s="4">
        <f>1+'Port Returns'!T651</f>
        <v>1.0046260639018314</v>
      </c>
      <c r="T652" s="4">
        <f>1+'Port Returns'!U651</f>
        <v>1.0208065738346666</v>
      </c>
      <c r="U652" s="4">
        <f>1+'Port Returns'!V651</f>
        <v>1.0241654292516056</v>
      </c>
      <c r="V652" s="4">
        <f>1+'Port Returns'!W651</f>
        <v>1.062664576334116</v>
      </c>
      <c r="W652" s="4">
        <f>1+'Port Returns'!X651</f>
        <v>1.0356597747124792</v>
      </c>
      <c r="X652" s="4">
        <f>1+'Port Returns'!Y651</f>
        <v>1.031339915662385</v>
      </c>
      <c r="Y652" s="4">
        <f>1+'Port Returns'!Z651</f>
        <v>1.0225256171749726</v>
      </c>
      <c r="Z652" s="4">
        <f>1+'Port Returns'!AA651</f>
        <v>0.9718824838424388</v>
      </c>
    </row>
    <row r="653" spans="1:26" x14ac:dyDescent="0.35">
      <c r="A653" s="2">
        <v>2004</v>
      </c>
      <c r="B653" s="1">
        <v>3</v>
      </c>
      <c r="C653" s="4">
        <f>1+'Port Returns'!F652</f>
        <v>1.011338433290941</v>
      </c>
      <c r="D653" s="4">
        <f>1+'Port Returns'!G652</f>
        <v>1.0301389002929007</v>
      </c>
      <c r="E653" s="4">
        <f>1+'Port Returns'!H652</f>
        <v>1.0056904071345742</v>
      </c>
      <c r="F653" s="4">
        <f>1+'Port Returns'!I652</f>
        <v>1.0104681858155937</v>
      </c>
      <c r="G653" s="4">
        <f>1+'Port Returns'!J652</f>
        <v>1.0111267250007083</v>
      </c>
      <c r="H653" s="4">
        <f>1+'Port Returns'!K652</f>
        <v>1.0309248429269713</v>
      </c>
      <c r="I653" s="4">
        <f>1+'Port Returns'!L652</f>
        <v>1.0182246337338619</v>
      </c>
      <c r="J653" s="4">
        <f>1+'Port Returns'!M652</f>
        <v>1.0126563769028645</v>
      </c>
      <c r="K653" s="4">
        <f>1+'Port Returns'!N652</f>
        <v>1.0142674862469936</v>
      </c>
      <c r="L653" s="4">
        <f>1+'Port Returns'!O652</f>
        <v>0.94664988194678124</v>
      </c>
      <c r="M653" s="4">
        <f>1+'Port Returns'!P652</f>
        <v>0.98359610020798494</v>
      </c>
      <c r="O653" s="50"/>
      <c r="P653" s="2">
        <v>2004</v>
      </c>
      <c r="Q653" s="4">
        <f>1+'Port Returns'!R652</f>
        <v>1.0127094756771597</v>
      </c>
      <c r="R653" s="4">
        <f>1+'Port Returns'!S652</f>
        <v>1.0341150467034648</v>
      </c>
      <c r="S653" s="4">
        <f>1+'Port Returns'!T652</f>
        <v>1.0076533307629822</v>
      </c>
      <c r="T653" s="4">
        <f>1+'Port Returns'!U652</f>
        <v>1.0122975326511967</v>
      </c>
      <c r="U653" s="4">
        <f>1+'Port Returns'!V652</f>
        <v>1.012885328882567</v>
      </c>
      <c r="V653" s="4">
        <f>1+'Port Returns'!W652</f>
        <v>1.0347712380645611</v>
      </c>
      <c r="W653" s="4">
        <f>1+'Port Returns'!X652</f>
        <v>1.0199929011106301</v>
      </c>
      <c r="X653" s="4">
        <f>1+'Port Returns'!Y652</f>
        <v>1.0147746483259872</v>
      </c>
      <c r="Y653" s="4">
        <f>1+'Port Returns'!Z652</f>
        <v>1.0160624310265418</v>
      </c>
      <c r="Z653" s="4">
        <f>1+'Port Returns'!AA652</f>
        <v>0.98519913063954245</v>
      </c>
    </row>
    <row r="654" spans="1:26" x14ac:dyDescent="0.35">
      <c r="A654" s="2">
        <v>2004</v>
      </c>
      <c r="B654" s="1">
        <v>4</v>
      </c>
      <c r="C654" s="4">
        <f>1+'Port Returns'!F653</f>
        <v>0.97222621642721496</v>
      </c>
      <c r="D654" s="4">
        <f>1+'Port Returns'!G653</f>
        <v>0.95753896520998927</v>
      </c>
      <c r="E654" s="4">
        <f>1+'Port Returns'!H653</f>
        <v>0.98666993103274248</v>
      </c>
      <c r="F654" s="4">
        <f>1+'Port Returns'!I653</f>
        <v>0.97963038348443154</v>
      </c>
      <c r="G654" s="4">
        <f>1+'Port Returns'!J653</f>
        <v>0.98007289071885884</v>
      </c>
      <c r="H654" s="4">
        <f>1+'Port Returns'!K653</f>
        <v>0.9638903416221406</v>
      </c>
      <c r="I654" s="4">
        <f>1+'Port Returns'!L653</f>
        <v>0.97581159278218554</v>
      </c>
      <c r="J654" s="4">
        <f>1+'Port Returns'!M653</f>
        <v>0.98568029123482803</v>
      </c>
      <c r="K654" s="4">
        <f>1+'Port Returns'!N653</f>
        <v>0.98104151042498344</v>
      </c>
      <c r="L654" s="4">
        <f>1+'Port Returns'!O653</f>
        <v>1.0211778898313359</v>
      </c>
      <c r="M654" s="4">
        <f>1+'Port Returns'!P653</f>
        <v>0.9994512169246631</v>
      </c>
      <c r="O654" s="50"/>
      <c r="P654" s="2">
        <v>2004</v>
      </c>
      <c r="Q654" s="4">
        <f>1+'Port Returns'!R653</f>
        <v>0.97348860613079358</v>
      </c>
      <c r="R654" s="4">
        <f>1+'Port Returns'!S653</f>
        <v>0.96012061197381116</v>
      </c>
      <c r="S654" s="4">
        <f>1+'Port Returns'!T653</f>
        <v>0.98712957475626939</v>
      </c>
      <c r="T654" s="4">
        <f>1+'Port Returns'!U653</f>
        <v>0.98061511759751385</v>
      </c>
      <c r="U654" s="4">
        <f>1+'Port Returns'!V653</f>
        <v>0.98121006864268656</v>
      </c>
      <c r="V654" s="4">
        <f>1+'Port Returns'!W653</f>
        <v>0.96668667989106083</v>
      </c>
      <c r="W654" s="4">
        <f>1+'Port Returns'!X653</f>
        <v>0.97717022085399219</v>
      </c>
      <c r="X654" s="4">
        <f>1+'Port Returns'!Y653</f>
        <v>0.98658669886647643</v>
      </c>
      <c r="Y654" s="4">
        <f>1+'Port Returns'!Z653</f>
        <v>0.98164965026402384</v>
      </c>
      <c r="Z654" s="4">
        <f>1+'Port Returns'!AA653</f>
        <v>0.99937771268124342</v>
      </c>
    </row>
    <row r="655" spans="1:26" x14ac:dyDescent="0.35">
      <c r="A655" s="2">
        <v>2004</v>
      </c>
      <c r="B655" s="1">
        <v>5</v>
      </c>
      <c r="C655" s="4">
        <f>1+'Port Returns'!F654</f>
        <v>1.0111137332977924</v>
      </c>
      <c r="D655" s="4">
        <f>1+'Port Returns'!G654</f>
        <v>0.99437828840630238</v>
      </c>
      <c r="E655" s="4">
        <f>1+'Port Returns'!H654</f>
        <v>1.0374674349595785</v>
      </c>
      <c r="F655" s="4">
        <f>1+'Port Returns'!I654</f>
        <v>1.0259237066953624</v>
      </c>
      <c r="G655" s="4">
        <f>1+'Port Returns'!J654</f>
        <v>1.0243139989185808</v>
      </c>
      <c r="H655" s="4">
        <f>1+'Port Returns'!K654</f>
        <v>1.0018265095303442</v>
      </c>
      <c r="I655" s="4">
        <f>1+'Port Returns'!L654</f>
        <v>1.017848990653792</v>
      </c>
      <c r="J655" s="4">
        <f>1+'Port Returns'!M654</f>
        <v>1.0247582384707932</v>
      </c>
      <c r="K655" s="4">
        <f>1+'Port Returns'!N654</f>
        <v>1.0323644632202382</v>
      </c>
      <c r="L655" s="4">
        <f>1+'Port Returns'!O654</f>
        <v>1.0839077584062096</v>
      </c>
      <c r="M655" s="4">
        <f>1+'Port Returns'!P654</f>
        <v>1.0537533413012263</v>
      </c>
      <c r="O655" s="50"/>
      <c r="P655" s="2">
        <v>2004</v>
      </c>
      <c r="Q655" s="4">
        <f>1+'Port Returns'!R654</f>
        <v>1.0173798522387796</v>
      </c>
      <c r="R655" s="4">
        <f>1+'Port Returns'!S654</f>
        <v>0.99932462746159734</v>
      </c>
      <c r="S655" s="4">
        <f>1+'Port Returns'!T654</f>
        <v>1.0406328646836327</v>
      </c>
      <c r="T655" s="4">
        <f>1+'Port Returns'!U654</f>
        <v>1.0302633092432023</v>
      </c>
      <c r="U655" s="4">
        <f>1+'Port Returns'!V654</f>
        <v>1.0286374285127364</v>
      </c>
      <c r="V655" s="4">
        <f>1+'Port Returns'!W654</f>
        <v>1.0060616831654374</v>
      </c>
      <c r="W655" s="4">
        <f>1+'Port Returns'!X654</f>
        <v>1.0227973725699231</v>
      </c>
      <c r="X655" s="4">
        <f>1+'Port Returns'!Y654</f>
        <v>1.0290157768454713</v>
      </c>
      <c r="Y655" s="4">
        <f>1+'Port Returns'!Z654</f>
        <v>1.0359799366600453</v>
      </c>
      <c r="Z655" s="4">
        <f>1+'Port Returns'!AA654</f>
        <v>1.0558490477618272</v>
      </c>
    </row>
    <row r="656" spans="1:26" x14ac:dyDescent="0.35">
      <c r="A656" s="2">
        <v>2004</v>
      </c>
      <c r="B656" s="1">
        <v>6</v>
      </c>
      <c r="C656" s="4">
        <f>1+'Port Returns'!F655</f>
        <v>1.0104556023843074</v>
      </c>
      <c r="D656" s="4">
        <f>1+'Port Returns'!G655</f>
        <v>1.0126402878968941</v>
      </c>
      <c r="E656" s="4">
        <f>1+'Port Returns'!H655</f>
        <v>1.0258699439747967</v>
      </c>
      <c r="F656" s="4">
        <f>1+'Port Returns'!I655</f>
        <v>1.020443369859193</v>
      </c>
      <c r="G656" s="4">
        <f>1+'Port Returns'!J655</f>
        <v>1.019632690349171</v>
      </c>
      <c r="H656" s="4">
        <f>1+'Port Returns'!K655</f>
        <v>1.010750701403303</v>
      </c>
      <c r="I656" s="4">
        <f>1+'Port Returns'!L655</f>
        <v>1.0153351927994081</v>
      </c>
      <c r="J656" s="4">
        <f>1+'Port Returns'!M655</f>
        <v>1.0238838757454491</v>
      </c>
      <c r="K656" s="4">
        <f>1+'Port Returns'!N655</f>
        <v>1.0146225608458506</v>
      </c>
      <c r="L656" s="4">
        <f>1+'Port Returns'!O655</f>
        <v>1.0574408733775398</v>
      </c>
      <c r="M656" s="4">
        <f>1+'Port Returns'!P655</f>
        <v>1.0460210360824824</v>
      </c>
      <c r="O656" s="50"/>
      <c r="P656" s="2">
        <v>2004</v>
      </c>
      <c r="Q656" s="4">
        <f>1+'Port Returns'!R655</f>
        <v>1.0116986240208512</v>
      </c>
      <c r="R656" s="4">
        <f>1+'Port Returns'!S655</f>
        <v>1.0168890811327058</v>
      </c>
      <c r="S656" s="4">
        <f>1+'Port Returns'!T655</f>
        <v>1.0273031904908652</v>
      </c>
      <c r="T656" s="4">
        <f>1+'Port Returns'!U655</f>
        <v>1.0219785012744387</v>
      </c>
      <c r="U656" s="4">
        <f>1+'Port Returns'!V655</f>
        <v>1.0211276857047036</v>
      </c>
      <c r="V656" s="4">
        <f>1+'Port Returns'!W655</f>
        <v>1.0149131406182899</v>
      </c>
      <c r="W656" s="4">
        <f>1+'Port Returns'!X655</f>
        <v>1.0171250938443115</v>
      </c>
      <c r="X656" s="4">
        <f>1+'Port Returns'!Y655</f>
        <v>1.0256611799325011</v>
      </c>
      <c r="Y656" s="4">
        <f>1+'Port Returns'!Z655</f>
        <v>1.0163506122090478</v>
      </c>
      <c r="Z656" s="4">
        <f>1+'Port Returns'!AA655</f>
        <v>1.0467275676227987</v>
      </c>
    </row>
    <row r="657" spans="1:26" x14ac:dyDescent="0.35">
      <c r="A657" s="2">
        <v>2004</v>
      </c>
      <c r="B657" s="1">
        <v>7</v>
      </c>
      <c r="C657" s="4">
        <f>1+'Port Returns'!F656</f>
        <v>1.0167628065569996</v>
      </c>
      <c r="D657" s="4">
        <f>1+'Port Returns'!G656</f>
        <v>1.0221175740657074</v>
      </c>
      <c r="E657" s="4">
        <f>1+'Port Returns'!H656</f>
        <v>1.0140513075368582</v>
      </c>
      <c r="F657" s="4">
        <f>1+'Port Returns'!I656</f>
        <v>1.0115077376448514</v>
      </c>
      <c r="G657" s="4">
        <f>1+'Port Returns'!J656</f>
        <v>1.0128393700365448</v>
      </c>
      <c r="H657" s="4">
        <f>1+'Port Returns'!K656</f>
        <v>1.0216586664912031</v>
      </c>
      <c r="I657" s="4">
        <f>1+'Port Returns'!L656</f>
        <v>1.0129602902125607</v>
      </c>
      <c r="J657" s="4">
        <f>1+'Port Returns'!M656</f>
        <v>1.0137655640930028</v>
      </c>
      <c r="K657" s="4">
        <f>1+'Port Returns'!N656</f>
        <v>1.0139804192547941</v>
      </c>
      <c r="L657" s="4">
        <f>1+'Port Returns'!O656</f>
        <v>0.97560730802988838</v>
      </c>
      <c r="M657" s="4">
        <f>1+'Port Returns'!P656</f>
        <v>0.99028986721659962</v>
      </c>
      <c r="O657" s="50"/>
      <c r="P657" s="2">
        <v>2004</v>
      </c>
      <c r="Q657" s="4">
        <f>1+'Port Returns'!R656</f>
        <v>1.0184485943498038</v>
      </c>
      <c r="R657" s="4">
        <f>1+'Port Returns'!S656</f>
        <v>1.0242097485977208</v>
      </c>
      <c r="S657" s="4">
        <f>1+'Port Returns'!T656</f>
        <v>1.0155155145756984</v>
      </c>
      <c r="T657" s="4">
        <f>1+'Port Returns'!U656</f>
        <v>1.0131743794951247</v>
      </c>
      <c r="U657" s="4">
        <f>1+'Port Returns'!V656</f>
        <v>1.0144699811868201</v>
      </c>
      <c r="V657" s="4">
        <f>1+'Port Returns'!W656</f>
        <v>1.0236987366817585</v>
      </c>
      <c r="W657" s="4">
        <f>1+'Port Returns'!X656</f>
        <v>1.0146145844242458</v>
      </c>
      <c r="X657" s="4">
        <f>1+'Port Returns'!Y656</f>
        <v>1.015557295558563</v>
      </c>
      <c r="Y657" s="4">
        <f>1+'Port Returns'!Z656</f>
        <v>1.0153560762037961</v>
      </c>
      <c r="Z657" s="4">
        <f>1+'Port Returns'!AA656</f>
        <v>0.99072701516997275</v>
      </c>
    </row>
    <row r="658" spans="1:26" x14ac:dyDescent="0.35">
      <c r="A658" s="2">
        <v>2004</v>
      </c>
      <c r="B658" s="1">
        <v>8</v>
      </c>
      <c r="C658" s="4">
        <f>1+'Port Returns'!F657</f>
        <v>1.0340029755412794</v>
      </c>
      <c r="D658" s="4">
        <f>1+'Port Returns'!G657</f>
        <v>1.0420571214476615</v>
      </c>
      <c r="E658" s="4">
        <f>1+'Port Returns'!H657</f>
        <v>1.0235426247948252</v>
      </c>
      <c r="F658" s="4">
        <f>1+'Port Returns'!I657</f>
        <v>1.0275546198321746</v>
      </c>
      <c r="G658" s="4">
        <f>1+'Port Returns'!J657</f>
        <v>1.02898128374016</v>
      </c>
      <c r="H658" s="4">
        <f>1+'Port Returns'!K657</f>
        <v>1.0385726728465265</v>
      </c>
      <c r="I658" s="4">
        <f>1+'Port Returns'!L657</f>
        <v>1.0293939854289864</v>
      </c>
      <c r="J658" s="4">
        <f>1+'Port Returns'!M657</f>
        <v>1.0323277973881848</v>
      </c>
      <c r="K658" s="4">
        <f>1+'Port Returns'!N657</f>
        <v>1.0265137334256003</v>
      </c>
      <c r="L658" s="4">
        <f>1+'Port Returns'!O657</f>
        <v>1.0401752056783453</v>
      </c>
      <c r="M658" s="4">
        <f>1+'Port Returns'!P657</f>
        <v>1.0310720782330358</v>
      </c>
      <c r="O658" s="50"/>
      <c r="P658" s="2">
        <v>2004</v>
      </c>
      <c r="Q658" s="4">
        <f>1+'Port Returns'!R657</f>
        <v>1.0397471203921667</v>
      </c>
      <c r="R658" s="4">
        <f>1+'Port Returns'!S657</f>
        <v>1.0460750440858151</v>
      </c>
      <c r="S658" s="4">
        <f>1+'Port Returns'!T657</f>
        <v>1.0281544434580232</v>
      </c>
      <c r="T658" s="4">
        <f>1+'Port Returns'!U657</f>
        <v>1.0322520244317828</v>
      </c>
      <c r="U658" s="4">
        <f>1+'Port Returns'!V657</f>
        <v>1.0336204518426169</v>
      </c>
      <c r="V658" s="4">
        <f>1+'Port Returns'!W657</f>
        <v>1.0423296020284545</v>
      </c>
      <c r="W658" s="4">
        <f>1+'Port Returns'!X657</f>
        <v>1.0340911928566119</v>
      </c>
      <c r="X658" s="4">
        <f>1+'Port Returns'!Y657</f>
        <v>1.0375048185705091</v>
      </c>
      <c r="Y658" s="4">
        <f>1+'Port Returns'!Z657</f>
        <v>1.0311296875770177</v>
      </c>
      <c r="Z658" s="4">
        <f>1+'Port Returns'!AA657</f>
        <v>1.0334427453619839</v>
      </c>
    </row>
    <row r="659" spans="1:26" x14ac:dyDescent="0.35">
      <c r="A659" s="2">
        <v>2004</v>
      </c>
      <c r="B659" s="1">
        <v>9</v>
      </c>
      <c r="C659" s="4">
        <f>1+'Port Returns'!F658</f>
        <v>1.0167102506651875</v>
      </c>
      <c r="D659" s="4">
        <f>1+'Port Returns'!G658</f>
        <v>1.0145521843103495</v>
      </c>
      <c r="E659" s="4">
        <f>1+'Port Returns'!H658</f>
        <v>1.0164665467463994</v>
      </c>
      <c r="F659" s="4">
        <f>1+'Port Returns'!I658</f>
        <v>1.0132437086356683</v>
      </c>
      <c r="G659" s="4">
        <f>1+'Port Returns'!J658</f>
        <v>1.012753528176684</v>
      </c>
      <c r="H659" s="4">
        <f>1+'Port Returns'!K658</f>
        <v>1.013803596569216</v>
      </c>
      <c r="I659" s="4">
        <f>1+'Port Returns'!L658</f>
        <v>1.0128156438318896</v>
      </c>
      <c r="J659" s="4">
        <f>1+'Port Returns'!M658</f>
        <v>1.0142531082130695</v>
      </c>
      <c r="K659" s="4">
        <f>1+'Port Returns'!N658</f>
        <v>1.0110851924749431</v>
      </c>
      <c r="L659" s="4">
        <f>1+'Port Returns'!O658</f>
        <v>0.99218795784571734</v>
      </c>
      <c r="M659" s="4">
        <f>1+'Port Returns'!P658</f>
        <v>1.0412773975449845</v>
      </c>
      <c r="O659" s="50"/>
      <c r="P659" s="2">
        <v>2004</v>
      </c>
      <c r="Q659" s="4">
        <f>1+'Port Returns'!R658</f>
        <v>1.0179392046456113</v>
      </c>
      <c r="R659" s="4">
        <f>1+'Port Returns'!S658</f>
        <v>1.0157732274438709</v>
      </c>
      <c r="S659" s="4">
        <f>1+'Port Returns'!T658</f>
        <v>1.0181531010917289</v>
      </c>
      <c r="T659" s="4">
        <f>1+'Port Returns'!U658</f>
        <v>1.0146526490735159</v>
      </c>
      <c r="U659" s="4">
        <f>1+'Port Returns'!V658</f>
        <v>1.0142031980621533</v>
      </c>
      <c r="V659" s="4">
        <f>1+'Port Returns'!W658</f>
        <v>1.0149957542119377</v>
      </c>
      <c r="W659" s="4">
        <f>1+'Port Returns'!X658</f>
        <v>1.0142850688364204</v>
      </c>
      <c r="X659" s="4">
        <f>1+'Port Returns'!Y658</f>
        <v>1.0154499996278166</v>
      </c>
      <c r="Y659" s="4">
        <f>1+'Port Returns'!Z658</f>
        <v>1.0129833420512937</v>
      </c>
      <c r="Z659" s="4">
        <f>1+'Port Returns'!AA658</f>
        <v>1.0428072299154494</v>
      </c>
    </row>
    <row r="660" spans="1:26" x14ac:dyDescent="0.35">
      <c r="A660" s="2">
        <v>2004</v>
      </c>
      <c r="B660" s="1">
        <v>10</v>
      </c>
      <c r="C660" s="4">
        <f>1+'Port Returns'!F659</f>
        <v>1.0693289047610239</v>
      </c>
      <c r="D660" s="4">
        <f>1+'Port Returns'!G659</f>
        <v>1.0428438664838362</v>
      </c>
      <c r="E660" s="4">
        <f>1+'Port Returns'!H659</f>
        <v>1.0835786189792302</v>
      </c>
      <c r="F660" s="4">
        <f>1+'Port Returns'!I659</f>
        <v>1.0676000864841781</v>
      </c>
      <c r="G660" s="4">
        <f>1+'Port Returns'!J659</f>
        <v>1.0666158098751921</v>
      </c>
      <c r="H660" s="4">
        <f>1+'Port Returns'!K659</f>
        <v>1.0451577316819916</v>
      </c>
      <c r="I660" s="4">
        <f>1+'Port Returns'!L659</f>
        <v>1.0668065771277848</v>
      </c>
      <c r="J660" s="4">
        <f>1+'Port Returns'!M659</f>
        <v>1.06493808172977</v>
      </c>
      <c r="K660" s="4">
        <f>1+'Port Returns'!N659</f>
        <v>1.0654586842412626</v>
      </c>
      <c r="L660" s="4">
        <f>1+'Port Returns'!O659</f>
        <v>1.0866243854580273</v>
      </c>
      <c r="M660" s="4">
        <f>1+'Port Returns'!P659</f>
        <v>1.13704109054013</v>
      </c>
      <c r="O660" s="50"/>
      <c r="P660" s="2">
        <v>2004</v>
      </c>
      <c r="Q660" s="4">
        <f>1+'Port Returns'!R659</f>
        <v>1.0707503174440405</v>
      </c>
      <c r="R660" s="4">
        <f>1+'Port Returns'!S659</f>
        <v>1.0447870078805508</v>
      </c>
      <c r="S660" s="4">
        <f>1+'Port Returns'!T659</f>
        <v>1.0847713327453248</v>
      </c>
      <c r="T660" s="4">
        <f>1+'Port Returns'!U659</f>
        <v>1.0690227969880988</v>
      </c>
      <c r="U660" s="4">
        <f>1+'Port Returns'!V659</f>
        <v>1.0680159618771441</v>
      </c>
      <c r="V660" s="4">
        <f>1+'Port Returns'!W659</f>
        <v>1.0470538670765255</v>
      </c>
      <c r="W660" s="4">
        <f>1+'Port Returns'!X659</f>
        <v>1.0682249045371968</v>
      </c>
      <c r="X660" s="4">
        <f>1+'Port Returns'!Y659</f>
        <v>1.0664845850621363</v>
      </c>
      <c r="Y660" s="4">
        <f>1+'Port Returns'!Z659</f>
        <v>1.0666423673101908</v>
      </c>
      <c r="Z660" s="4">
        <f>1+'Port Returns'!AA659</f>
        <v>1.1372394301551081</v>
      </c>
    </row>
    <row r="661" spans="1:26" x14ac:dyDescent="0.35">
      <c r="A661" s="2">
        <v>2004</v>
      </c>
      <c r="B661" s="1">
        <v>11</v>
      </c>
      <c r="C661" s="4">
        <f>1+'Port Returns'!F660</f>
        <v>1.0480855825742719</v>
      </c>
      <c r="D661" s="4">
        <f>1+'Port Returns'!G660</f>
        <v>1.0390234186465712</v>
      </c>
      <c r="E661" s="4">
        <f>1+'Port Returns'!H660</f>
        <v>1.0504807198765258</v>
      </c>
      <c r="F661" s="4">
        <f>1+'Port Returns'!I660</f>
        <v>1.0568431816733597</v>
      </c>
      <c r="G661" s="4">
        <f>1+'Port Returns'!J660</f>
        <v>1.0546423425808589</v>
      </c>
      <c r="H661" s="4">
        <f>1+'Port Returns'!K660</f>
        <v>1.0388231611179439</v>
      </c>
      <c r="I661" s="4">
        <f>1+'Port Returns'!L660</f>
        <v>1.0518147905735293</v>
      </c>
      <c r="J661" s="4">
        <f>1+'Port Returns'!M660</f>
        <v>1.0518112051400814</v>
      </c>
      <c r="K661" s="4">
        <f>1+'Port Returns'!N660</f>
        <v>1.0648846534809364</v>
      </c>
      <c r="L661" s="4">
        <f>1+'Port Returns'!O660</f>
        <v>1.1385067238942106</v>
      </c>
      <c r="M661" s="4">
        <f>1+'Port Returns'!P660</f>
        <v>1.0643000631803265</v>
      </c>
      <c r="O661" s="50"/>
      <c r="P661" s="2">
        <v>2004</v>
      </c>
      <c r="Q661" s="4">
        <f>1+'Port Returns'!R660</f>
        <v>1.0534021605459691</v>
      </c>
      <c r="R661" s="4">
        <f>1+'Port Returns'!S660</f>
        <v>1.0429118748568675</v>
      </c>
      <c r="S661" s="4">
        <f>1+'Port Returns'!T660</f>
        <v>1.0546568150484239</v>
      </c>
      <c r="T661" s="4">
        <f>1+'Port Returns'!U660</f>
        <v>1.0610481280898354</v>
      </c>
      <c r="U661" s="4">
        <f>1+'Port Returns'!V660</f>
        <v>1.0588337468932019</v>
      </c>
      <c r="V661" s="4">
        <f>1+'Port Returns'!W660</f>
        <v>1.0424939555967312</v>
      </c>
      <c r="W661" s="4">
        <f>1+'Port Returns'!X660</f>
        <v>1.0560864984166458</v>
      </c>
      <c r="X661" s="4">
        <f>1+'Port Returns'!Y660</f>
        <v>1.0565884820552547</v>
      </c>
      <c r="Y661" s="4">
        <f>1+'Port Returns'!Z660</f>
        <v>1.0689104991350928</v>
      </c>
      <c r="Z661" s="4">
        <f>1+'Port Returns'!AA660</f>
        <v>1.0661749620375072</v>
      </c>
    </row>
    <row r="662" spans="1:26" x14ac:dyDescent="0.35">
      <c r="A662" s="2">
        <v>2004</v>
      </c>
      <c r="B662" s="1">
        <v>12</v>
      </c>
      <c r="C662" s="4">
        <f>1+'Port Returns'!F661</f>
        <v>1.0274853594303126</v>
      </c>
      <c r="D662" s="4">
        <f>1+'Port Returns'!G661</f>
        <v>1.021062949074341</v>
      </c>
      <c r="E662" s="4">
        <f>1+'Port Returns'!H661</f>
        <v>1.0254391627750103</v>
      </c>
      <c r="F662" s="4">
        <f>1+'Port Returns'!I661</f>
        <v>1.0304122459647997</v>
      </c>
      <c r="G662" s="4">
        <f>1+'Port Returns'!J661</f>
        <v>1.0293554197562413</v>
      </c>
      <c r="H662" s="4">
        <f>1+'Port Returns'!K661</f>
        <v>1.0213867858155814</v>
      </c>
      <c r="I662" s="4">
        <f>1+'Port Returns'!L661</f>
        <v>1.0295076636290306</v>
      </c>
      <c r="J662" s="4">
        <f>1+'Port Returns'!M661</f>
        <v>1.0298319300242824</v>
      </c>
      <c r="K662" s="4">
        <f>1+'Port Returns'!N661</f>
        <v>1.029088360334113</v>
      </c>
      <c r="L662" s="4">
        <f>1+'Port Returns'!O661</f>
        <v>1.1046897521078618</v>
      </c>
      <c r="M662" s="4">
        <f>1+'Port Returns'!P661</f>
        <v>1.0526225955910211</v>
      </c>
      <c r="O662" s="50"/>
      <c r="P662" s="2">
        <v>2004</v>
      </c>
      <c r="Q662" s="4">
        <f>1+'Port Returns'!R661</f>
        <v>1.0295791541613946</v>
      </c>
      <c r="R662" s="4">
        <f>1+'Port Returns'!S661</f>
        <v>1.0220570272110134</v>
      </c>
      <c r="S662" s="4">
        <f>1+'Port Returns'!T661</f>
        <v>1.0283851743322063</v>
      </c>
      <c r="T662" s="4">
        <f>1+'Port Returns'!U661</f>
        <v>1.0326452167265574</v>
      </c>
      <c r="U662" s="4">
        <f>1+'Port Returns'!V661</f>
        <v>1.0315097951619174</v>
      </c>
      <c r="V662" s="4">
        <f>1+'Port Returns'!W661</f>
        <v>1.0224231256737213</v>
      </c>
      <c r="W662" s="4">
        <f>1+'Port Returns'!X661</f>
        <v>1.0316618098110375</v>
      </c>
      <c r="X662" s="4">
        <f>1+'Port Returns'!Y661</f>
        <v>1.0317747055835367</v>
      </c>
      <c r="Y662" s="4">
        <f>1+'Port Returns'!Z661</f>
        <v>1.0317267575405096</v>
      </c>
      <c r="Z662" s="4">
        <f>1+'Port Returns'!AA661</f>
        <v>1.0565994276445039</v>
      </c>
    </row>
    <row r="663" spans="1:26" x14ac:dyDescent="0.35">
      <c r="A663" s="2">
        <v>2005</v>
      </c>
      <c r="B663" s="1">
        <v>1</v>
      </c>
      <c r="C663" s="4">
        <f>1+'Port Returns'!F662</f>
        <v>1.0273010719629632</v>
      </c>
      <c r="D663" s="4">
        <f>1+'Port Returns'!G662</f>
        <v>1.0277448348230793</v>
      </c>
      <c r="E663" s="4">
        <f>1+'Port Returns'!H662</f>
        <v>1.0264193438848719</v>
      </c>
      <c r="F663" s="4">
        <f>1+'Port Returns'!I662</f>
        <v>1.0252978836987716</v>
      </c>
      <c r="G663" s="4">
        <f>1+'Port Returns'!J662</f>
        <v>1.0252191193478359</v>
      </c>
      <c r="H663" s="4">
        <f>1+'Port Returns'!K662</f>
        <v>1.0278046080119247</v>
      </c>
      <c r="I663" s="4">
        <f>1+'Port Returns'!L662</f>
        <v>1.0251323440654876</v>
      </c>
      <c r="J663" s="4">
        <f>1+'Port Returns'!M662</f>
        <v>1.025847442764944</v>
      </c>
      <c r="K663" s="4">
        <f>1+'Port Returns'!N662</f>
        <v>1.0259680240402997</v>
      </c>
      <c r="L663" s="4">
        <f>1+'Port Returns'!O662</f>
        <v>1.0281151195807277</v>
      </c>
      <c r="M663" s="4">
        <f>1+'Port Returns'!P662</f>
        <v>1.0400026597528396</v>
      </c>
      <c r="O663" s="50"/>
      <c r="P663" s="2">
        <v>2005</v>
      </c>
      <c r="Q663" s="4">
        <f>1+'Port Returns'!R662</f>
        <v>1.0274820222397385</v>
      </c>
      <c r="R663" s="4">
        <f>1+'Port Returns'!S662</f>
        <v>1.0282292393646593</v>
      </c>
      <c r="S663" s="4">
        <f>1+'Port Returns'!T662</f>
        <v>1.0268337527348612</v>
      </c>
      <c r="T663" s="4">
        <f>1+'Port Returns'!U662</f>
        <v>1.0258410579307597</v>
      </c>
      <c r="U663" s="4">
        <f>1+'Port Returns'!V662</f>
        <v>1.0256752877631756</v>
      </c>
      <c r="V663" s="4">
        <f>1+'Port Returns'!W662</f>
        <v>1.0281916996659299</v>
      </c>
      <c r="W663" s="4">
        <f>1+'Port Returns'!X662</f>
        <v>1.0255968891903771</v>
      </c>
      <c r="X663" s="4">
        <f>1+'Port Returns'!Y662</f>
        <v>1.0263371796535679</v>
      </c>
      <c r="Y663" s="4">
        <f>1+'Port Returns'!Z662</f>
        <v>1.0263335733582417</v>
      </c>
      <c r="Z663" s="4">
        <f>1+'Port Returns'!AA662</f>
        <v>1.0401224501208901</v>
      </c>
    </row>
    <row r="664" spans="1:26" x14ac:dyDescent="0.35">
      <c r="A664" s="2">
        <v>2005</v>
      </c>
      <c r="B664" s="1">
        <v>2</v>
      </c>
      <c r="C664" s="4">
        <f>1+'Port Returns'!F663</f>
        <v>1.0294552097752347</v>
      </c>
      <c r="D664" s="4">
        <f>1+'Port Returns'!G663</f>
        <v>0.99747122339262195</v>
      </c>
      <c r="E664" s="4">
        <f>1+'Port Returns'!H663</f>
        <v>1.0382760900418793</v>
      </c>
      <c r="F664" s="4">
        <f>1+'Port Returns'!I663</f>
        <v>1.0431578110058961</v>
      </c>
      <c r="G664" s="4">
        <f>1+'Port Returns'!J663</f>
        <v>1.0405807304969834</v>
      </c>
      <c r="H664" s="4">
        <f>1+'Port Returns'!K663</f>
        <v>0.99999084658277138</v>
      </c>
      <c r="I664" s="4">
        <f>1+'Port Returns'!L663</f>
        <v>1.038881747959542</v>
      </c>
      <c r="J664" s="4">
        <f>1+'Port Returns'!M663</f>
        <v>1.0330896095539226</v>
      </c>
      <c r="K664" s="4">
        <f>1+'Port Returns'!N663</f>
        <v>1.039690333749397</v>
      </c>
      <c r="L664" s="4">
        <f>1+'Port Returns'!O663</f>
        <v>1.1859552939949676</v>
      </c>
      <c r="M664" s="4">
        <f>1+'Port Returns'!P663</f>
        <v>1.1066887237738208</v>
      </c>
      <c r="O664" s="50"/>
      <c r="P664" s="2">
        <v>2005</v>
      </c>
      <c r="Q664" s="4">
        <f>1+'Port Returns'!R663</f>
        <v>1.0352460644011532</v>
      </c>
      <c r="R664" s="4">
        <f>1+'Port Returns'!S663</f>
        <v>1.0021406397309378</v>
      </c>
      <c r="S664" s="4">
        <f>1+'Port Returns'!T663</f>
        <v>1.0425882048825179</v>
      </c>
      <c r="T664" s="4">
        <f>1+'Port Returns'!U663</f>
        <v>1.0474495774296799</v>
      </c>
      <c r="U664" s="4">
        <f>1+'Port Returns'!V663</f>
        <v>1.044945545560745</v>
      </c>
      <c r="V664" s="4">
        <f>1+'Port Returns'!W663</f>
        <v>1.0044948845915647</v>
      </c>
      <c r="W664" s="4">
        <f>1+'Port Returns'!X663</f>
        <v>1.0433401698511648</v>
      </c>
      <c r="X664" s="4">
        <f>1+'Port Returns'!Y663</f>
        <v>1.0381125845427395</v>
      </c>
      <c r="Y664" s="4">
        <f>1+'Port Returns'!Z663</f>
        <v>1.0438066406838724</v>
      </c>
      <c r="Z664" s="4">
        <f>1+'Port Returns'!AA663</f>
        <v>1.1080976232411692</v>
      </c>
    </row>
    <row r="665" spans="1:26" x14ac:dyDescent="0.35">
      <c r="A665" s="2">
        <v>2005</v>
      </c>
      <c r="B665" s="1">
        <v>3</v>
      </c>
      <c r="C665" s="4">
        <f>1+'Port Returns'!F664</f>
        <v>1.014962927524661</v>
      </c>
      <c r="D665" s="4">
        <f>1+'Port Returns'!G664</f>
        <v>0.99813835274997753</v>
      </c>
      <c r="E665" s="4">
        <f>1+'Port Returns'!H664</f>
        <v>1.0173125878527136</v>
      </c>
      <c r="F665" s="4">
        <f>1+'Port Returns'!I664</f>
        <v>1.0104616311144163</v>
      </c>
      <c r="G665" s="4">
        <f>1+'Port Returns'!J664</f>
        <v>1.0107543294399908</v>
      </c>
      <c r="H665" s="4">
        <f>1+'Port Returns'!K664</f>
        <v>0.99806611001076462</v>
      </c>
      <c r="I665" s="4">
        <f>1+'Port Returns'!L664</f>
        <v>1.0110970584942571</v>
      </c>
      <c r="J665" s="4">
        <f>1+'Port Returns'!M664</f>
        <v>1.0107751197885027</v>
      </c>
      <c r="K665" s="4">
        <f>1+'Port Returns'!N664</f>
        <v>1.0124372497684857</v>
      </c>
      <c r="L665" s="4">
        <f>1+'Port Returns'!O664</f>
        <v>0.97998564254776133</v>
      </c>
      <c r="M665" s="4">
        <f>1+'Port Returns'!P664</f>
        <v>1.013090295125465</v>
      </c>
      <c r="O665" s="50"/>
      <c r="P665" s="2">
        <v>2005</v>
      </c>
      <c r="Q665" s="4">
        <f>1+'Port Returns'!R664</f>
        <v>1.0175992133676977</v>
      </c>
      <c r="R665" s="4">
        <f>1+'Port Returns'!S664</f>
        <v>1.0013311460529788</v>
      </c>
      <c r="S665" s="4">
        <f>1+'Port Returns'!T664</f>
        <v>1.0212359916553655</v>
      </c>
      <c r="T665" s="4">
        <f>1+'Port Returns'!U664</f>
        <v>1.0136207499183847</v>
      </c>
      <c r="U665" s="4">
        <f>1+'Port Returns'!V664</f>
        <v>1.0138698429762845</v>
      </c>
      <c r="V665" s="4">
        <f>1+'Port Returns'!W664</f>
        <v>1.0016778773275135</v>
      </c>
      <c r="W665" s="4">
        <f>1+'Port Returns'!X664</f>
        <v>1.014230995237684</v>
      </c>
      <c r="X665" s="4">
        <f>1+'Port Returns'!Y664</f>
        <v>1.0135490975107782</v>
      </c>
      <c r="Y665" s="4">
        <f>1+'Port Returns'!Z664</f>
        <v>1.0158330176315589</v>
      </c>
      <c r="Z665" s="4">
        <f>1+'Port Returns'!AA664</f>
        <v>1.0173938405551919</v>
      </c>
    </row>
    <row r="666" spans="1:26" x14ac:dyDescent="0.35">
      <c r="A666" s="2">
        <v>2005</v>
      </c>
      <c r="B666" s="1">
        <v>4</v>
      </c>
      <c r="C666" s="4">
        <f>1+'Port Returns'!F665</f>
        <v>1.0363753691899518</v>
      </c>
      <c r="D666" s="4">
        <f>1+'Port Returns'!G665</f>
        <v>1.0338644221380466</v>
      </c>
      <c r="E666" s="4">
        <f>1+'Port Returns'!H665</f>
        <v>1.0335216941749492</v>
      </c>
      <c r="F666" s="4">
        <f>1+'Port Returns'!I665</f>
        <v>1.0259740098584058</v>
      </c>
      <c r="G666" s="4">
        <f>1+'Port Returns'!J665</f>
        <v>1.027248672426756</v>
      </c>
      <c r="H666" s="4">
        <f>1+'Port Returns'!K665</f>
        <v>1.0332158277040089</v>
      </c>
      <c r="I666" s="4">
        <f>1+'Port Returns'!L665</f>
        <v>1.0289493269572472</v>
      </c>
      <c r="J666" s="4">
        <f>1+'Port Returns'!M665</f>
        <v>1.0313395681634192</v>
      </c>
      <c r="K666" s="4">
        <f>1+'Port Returns'!N665</f>
        <v>1.0218776151442668</v>
      </c>
      <c r="L666" s="4">
        <f>1+'Port Returns'!O665</f>
        <v>0.97597317854193266</v>
      </c>
      <c r="M666" s="4">
        <f>1+'Port Returns'!P665</f>
        <v>1.0291419980464869</v>
      </c>
      <c r="O666" s="50"/>
      <c r="P666" s="2">
        <v>2005</v>
      </c>
      <c r="Q666" s="4">
        <f>1+'Port Returns'!R665</f>
        <v>1.0378793189471904</v>
      </c>
      <c r="R666" s="4">
        <f>1+'Port Returns'!S665</f>
        <v>1.0359154762876019</v>
      </c>
      <c r="S666" s="4">
        <f>1+'Port Returns'!T665</f>
        <v>1.0347826928743928</v>
      </c>
      <c r="T666" s="4">
        <f>1+'Port Returns'!U665</f>
        <v>1.0275398962544551</v>
      </c>
      <c r="U666" s="4">
        <f>1+'Port Returns'!V665</f>
        <v>1.028789382519254</v>
      </c>
      <c r="V666" s="4">
        <f>1+'Port Returns'!W665</f>
        <v>1.0351897904989056</v>
      </c>
      <c r="W666" s="4">
        <f>1+'Port Returns'!X665</f>
        <v>1.0304874342792725</v>
      </c>
      <c r="X666" s="4">
        <f>1+'Port Returns'!Y665</f>
        <v>1.0329878372879355</v>
      </c>
      <c r="Y666" s="4">
        <f>1+'Port Returns'!Z665</f>
        <v>1.0232922567875506</v>
      </c>
      <c r="Z666" s="4">
        <f>1+'Port Returns'!AA665</f>
        <v>1.0297186881317866</v>
      </c>
    </row>
    <row r="667" spans="1:26" x14ac:dyDescent="0.35">
      <c r="A667" s="2">
        <v>2005</v>
      </c>
      <c r="B667" s="1">
        <v>5</v>
      </c>
      <c r="C667" s="4">
        <f>1+'Port Returns'!F666</f>
        <v>0.97833166141866557</v>
      </c>
      <c r="D667" s="4">
        <f>1+'Port Returns'!G666</f>
        <v>1.0012869687309793</v>
      </c>
      <c r="E667" s="4">
        <f>1+'Port Returns'!H666</f>
        <v>0.98667415852766682</v>
      </c>
      <c r="F667" s="4">
        <f>1+'Port Returns'!I666</f>
        <v>0.98635185467228836</v>
      </c>
      <c r="G667" s="4">
        <f>1+'Port Returns'!J666</f>
        <v>0.98571280357909097</v>
      </c>
      <c r="H667" s="4">
        <f>1+'Port Returns'!K666</f>
        <v>1.0011650059956581</v>
      </c>
      <c r="I667" s="4">
        <f>1+'Port Returns'!L666</f>
        <v>0.98508079540655991</v>
      </c>
      <c r="J667" s="4">
        <f>1+'Port Returns'!M666</f>
        <v>0.98356870530188767</v>
      </c>
      <c r="K667" s="4">
        <f>1+'Port Returns'!N666</f>
        <v>0.99026717043023538</v>
      </c>
      <c r="L667" s="4">
        <f>1+'Port Returns'!O666</f>
        <v>0.93672245592512526</v>
      </c>
      <c r="M667" s="4">
        <f>1+'Port Returns'!P666</f>
        <v>0.95342412294765566</v>
      </c>
      <c r="O667" s="50"/>
      <c r="P667" s="2">
        <v>2005</v>
      </c>
      <c r="Q667" s="4">
        <f>1+'Port Returns'!R666</f>
        <v>0.98293761735424545</v>
      </c>
      <c r="R667" s="4">
        <f>1+'Port Returns'!S666</f>
        <v>1.0056734640330951</v>
      </c>
      <c r="S667" s="4">
        <f>1+'Port Returns'!T666</f>
        <v>0.98984420618883762</v>
      </c>
      <c r="T667" s="4">
        <f>1+'Port Returns'!U666</f>
        <v>0.98990469411337645</v>
      </c>
      <c r="U667" s="4">
        <f>1+'Port Returns'!V666</f>
        <v>0.98935773098098623</v>
      </c>
      <c r="V667" s="4">
        <f>1+'Port Returns'!W666</f>
        <v>1.0050826708406313</v>
      </c>
      <c r="W667" s="4">
        <f>1+'Port Returns'!X666</f>
        <v>0.98879200402625755</v>
      </c>
      <c r="X667" s="4">
        <f>1+'Port Returns'!Y666</f>
        <v>0.98775826340817263</v>
      </c>
      <c r="Y667" s="4">
        <f>1+'Port Returns'!Z666</f>
        <v>0.99365828238883791</v>
      </c>
      <c r="Z667" s="4">
        <f>1+'Port Returns'!AA666</f>
        <v>0.95462141218634677</v>
      </c>
    </row>
    <row r="668" spans="1:26" x14ac:dyDescent="0.35">
      <c r="A668" s="2">
        <v>2005</v>
      </c>
      <c r="B668" s="1">
        <v>6</v>
      </c>
      <c r="C668" s="4">
        <f>1+'Port Returns'!F667</f>
        <v>1.0613040122977713</v>
      </c>
      <c r="D668" s="4">
        <f>1+'Port Returns'!G667</f>
        <v>1.0600059111771432</v>
      </c>
      <c r="E668" s="4">
        <f>1+'Port Returns'!H667</f>
        <v>1.0622924303905614</v>
      </c>
      <c r="F668" s="4">
        <f>1+'Port Returns'!I667</f>
        <v>1.0621836168628984</v>
      </c>
      <c r="G668" s="4">
        <f>1+'Port Returns'!J667</f>
        <v>1.0636689064560312</v>
      </c>
      <c r="H668" s="4">
        <f>1+'Port Returns'!K667</f>
        <v>1.0605893106711908</v>
      </c>
      <c r="I668" s="4">
        <f>1+'Port Returns'!L667</f>
        <v>1.063824070332867</v>
      </c>
      <c r="J668" s="4">
        <f>1+'Port Returns'!M667</f>
        <v>1.0609214640636986</v>
      </c>
      <c r="K668" s="4">
        <f>1+'Port Returns'!N667</f>
        <v>1.0635741788361519</v>
      </c>
      <c r="L668" s="4">
        <f>1+'Port Returns'!O667</f>
        <v>1.0946545443767255</v>
      </c>
      <c r="M668" s="4">
        <f>1+'Port Returns'!P667</f>
        <v>1.0636853213523831</v>
      </c>
      <c r="O668" s="50"/>
      <c r="P668" s="2">
        <v>2005</v>
      </c>
      <c r="Q668" s="4">
        <f>1+'Port Returns'!R667</f>
        <v>1.0637457875510286</v>
      </c>
      <c r="R668" s="4">
        <f>1+'Port Returns'!S667</f>
        <v>1.0629907599804567</v>
      </c>
      <c r="S668" s="4">
        <f>1+'Port Returns'!T667</f>
        <v>1.0658300211150764</v>
      </c>
      <c r="T668" s="4">
        <f>1+'Port Returns'!U667</f>
        <v>1.0649625044254702</v>
      </c>
      <c r="U668" s="4">
        <f>1+'Port Returns'!V667</f>
        <v>1.0664133734031274</v>
      </c>
      <c r="V668" s="4">
        <f>1+'Port Returns'!W667</f>
        <v>1.0639175108719046</v>
      </c>
      <c r="W668" s="4">
        <f>1+'Port Returns'!X667</f>
        <v>1.0665814348653593</v>
      </c>
      <c r="X668" s="4">
        <f>1+'Port Returns'!Y667</f>
        <v>1.0634092555021912</v>
      </c>
      <c r="Y668" s="4">
        <f>1+'Port Returns'!Z667</f>
        <v>1.0666416938474335</v>
      </c>
      <c r="Z668" s="4">
        <f>1+'Port Returns'!AA667</f>
        <v>1.0675236167836797</v>
      </c>
    </row>
    <row r="669" spans="1:26" x14ac:dyDescent="0.35">
      <c r="A669" s="2">
        <v>2005</v>
      </c>
      <c r="B669" s="1">
        <v>7</v>
      </c>
      <c r="C669" s="4">
        <f>1+'Port Returns'!F668</f>
        <v>1.0280722857892568</v>
      </c>
      <c r="D669" s="4">
        <f>1+'Port Returns'!G668</f>
        <v>1.0237753992503598</v>
      </c>
      <c r="E669" s="4">
        <f>1+'Port Returns'!H668</f>
        <v>1.0256211238498283</v>
      </c>
      <c r="F669" s="4">
        <f>1+'Port Returns'!I668</f>
        <v>1.024945702550478</v>
      </c>
      <c r="G669" s="4">
        <f>1+'Port Returns'!J668</f>
        <v>1.0237538095583574</v>
      </c>
      <c r="H669" s="4">
        <f>1+'Port Returns'!K668</f>
        <v>1.0222049525381993</v>
      </c>
      <c r="I669" s="4">
        <f>1+'Port Returns'!L668</f>
        <v>1.023075992876882</v>
      </c>
      <c r="J669" s="4">
        <f>1+'Port Returns'!M668</f>
        <v>1.0221381177750271</v>
      </c>
      <c r="K669" s="4">
        <f>1+'Port Returns'!N668</f>
        <v>1.0274073279579758</v>
      </c>
      <c r="L669" s="4">
        <f>1+'Port Returns'!O668</f>
        <v>0.99595230791245326</v>
      </c>
      <c r="M669" s="4">
        <f>1+'Port Returns'!P668</f>
        <v>1.0281947544140124</v>
      </c>
      <c r="O669" s="50"/>
      <c r="P669" s="2">
        <v>2005</v>
      </c>
      <c r="Q669" s="4">
        <f>1+'Port Returns'!R668</f>
        <v>1.0292411591977193</v>
      </c>
      <c r="R669" s="4">
        <f>1+'Port Returns'!S668</f>
        <v>1.0252346060547566</v>
      </c>
      <c r="S669" s="4">
        <f>1+'Port Returns'!T668</f>
        <v>1.0269088086834766</v>
      </c>
      <c r="T669" s="4">
        <f>1+'Port Returns'!U668</f>
        <v>1.0261767547851912</v>
      </c>
      <c r="U669" s="4">
        <f>1+'Port Returns'!V668</f>
        <v>1.0249967828401536</v>
      </c>
      <c r="V669" s="4">
        <f>1+'Port Returns'!W668</f>
        <v>1.0237160310264917</v>
      </c>
      <c r="W669" s="4">
        <f>1+'Port Returns'!X668</f>
        <v>1.024336976232334</v>
      </c>
      <c r="X669" s="4">
        <f>1+'Port Returns'!Y668</f>
        <v>1.0234377666014809</v>
      </c>
      <c r="Y669" s="4">
        <f>1+'Port Returns'!Z668</f>
        <v>1.0286480552928663</v>
      </c>
      <c r="Z669" s="4">
        <f>1+'Port Returns'!AA668</f>
        <v>1.0285972037263695</v>
      </c>
    </row>
    <row r="670" spans="1:26" x14ac:dyDescent="0.35">
      <c r="A670" s="2">
        <v>2005</v>
      </c>
      <c r="B670" s="1">
        <v>8</v>
      </c>
      <c r="C670" s="4">
        <f>1+'Port Returns'!F669</f>
        <v>1.0279723639279612</v>
      </c>
      <c r="D670" s="4">
        <f>1+'Port Returns'!G669</f>
        <v>1.0264915139389899</v>
      </c>
      <c r="E670" s="4">
        <f>1+'Port Returns'!H669</f>
        <v>1.0282364990179262</v>
      </c>
      <c r="F670" s="4">
        <f>1+'Port Returns'!I669</f>
        <v>1.0224396570322718</v>
      </c>
      <c r="G670" s="4">
        <f>1+'Port Returns'!J669</f>
        <v>1.0183024208149569</v>
      </c>
      <c r="H670" s="4">
        <f>1+'Port Returns'!K669</f>
        <v>1.0248440602462487</v>
      </c>
      <c r="I670" s="4">
        <f>1+'Port Returns'!L669</f>
        <v>1.0180842872858971</v>
      </c>
      <c r="J670" s="4">
        <f>1+'Port Returns'!M669</f>
        <v>1.0216945492969207</v>
      </c>
      <c r="K670" s="4">
        <f>1+'Port Returns'!N669</f>
        <v>1.019032581453069</v>
      </c>
      <c r="L670" s="4">
        <f>1+'Port Returns'!O669</f>
        <v>0.99060922013657104</v>
      </c>
      <c r="M670" s="4">
        <f>1+'Port Returns'!P669</f>
        <v>1.0570858489138915</v>
      </c>
      <c r="O670" s="50"/>
      <c r="P670" s="2">
        <v>2005</v>
      </c>
      <c r="Q670" s="4">
        <f>1+'Port Returns'!R669</f>
        <v>1.0333959704754747</v>
      </c>
      <c r="R670" s="4">
        <f>1+'Port Returns'!S669</f>
        <v>1.0312157302014766</v>
      </c>
      <c r="S670" s="4">
        <f>1+'Port Returns'!T669</f>
        <v>1.0326133675496567</v>
      </c>
      <c r="T670" s="4">
        <f>1+'Port Returns'!U669</f>
        <v>1.0268106764585667</v>
      </c>
      <c r="U670" s="4">
        <f>1+'Port Returns'!V669</f>
        <v>1.0227753908716886</v>
      </c>
      <c r="V670" s="4">
        <f>1+'Port Returns'!W669</f>
        <v>1.0296002946782639</v>
      </c>
      <c r="W670" s="4">
        <f>1+'Port Returns'!X669</f>
        <v>1.0225885813272442</v>
      </c>
      <c r="X670" s="4">
        <f>1+'Port Returns'!Y669</f>
        <v>1.0262853523017197</v>
      </c>
      <c r="Y670" s="4">
        <f>1+'Port Returns'!Z669</f>
        <v>1.0229974932877584</v>
      </c>
      <c r="Z670" s="4">
        <f>1+'Port Returns'!AA669</f>
        <v>1.0611463408335626</v>
      </c>
    </row>
    <row r="671" spans="1:26" x14ac:dyDescent="0.35">
      <c r="A671" s="2">
        <v>2005</v>
      </c>
      <c r="B671" s="1">
        <v>9</v>
      </c>
      <c r="C671" s="4">
        <f>1+'Port Returns'!F670</f>
        <v>1.0647541572781163</v>
      </c>
      <c r="D671" s="4">
        <f>1+'Port Returns'!G670</f>
        <v>1.0616198946275273</v>
      </c>
      <c r="E671" s="4">
        <f>1+'Port Returns'!H670</f>
        <v>1.0624258294672762</v>
      </c>
      <c r="F671" s="4">
        <f>1+'Port Returns'!I670</f>
        <v>1.0567624520321655</v>
      </c>
      <c r="G671" s="4">
        <f>1+'Port Returns'!J670</f>
        <v>1.052520144981937</v>
      </c>
      <c r="H671" s="4">
        <f>1+'Port Returns'!K670</f>
        <v>1.0599991264966928</v>
      </c>
      <c r="I671" s="4">
        <f>1+'Port Returns'!L670</f>
        <v>1.0518714968175658</v>
      </c>
      <c r="J671" s="4">
        <f>1+'Port Returns'!M670</f>
        <v>1.0587480666158406</v>
      </c>
      <c r="K671" s="4">
        <f>1+'Port Returns'!N670</f>
        <v>1.0521591485060355</v>
      </c>
      <c r="L671" s="4">
        <f>1+'Port Returns'!O670</f>
        <v>1.0539551374938751</v>
      </c>
      <c r="M671" s="4">
        <f>1+'Port Returns'!P670</f>
        <v>1.1003868578600853</v>
      </c>
      <c r="O671" s="50"/>
      <c r="P671" s="2">
        <v>2005</v>
      </c>
      <c r="Q671" s="4">
        <f>1+'Port Returns'!R670</f>
        <v>1.0659522393426051</v>
      </c>
      <c r="R671" s="4">
        <f>1+'Port Returns'!S670</f>
        <v>1.0632302599332242</v>
      </c>
      <c r="S671" s="4">
        <f>1+'Port Returns'!T670</f>
        <v>1.0640824931347512</v>
      </c>
      <c r="T671" s="4">
        <f>1+'Port Returns'!U670</f>
        <v>1.0583869837071396</v>
      </c>
      <c r="U671" s="4">
        <f>1+'Port Returns'!V670</f>
        <v>1.0541923115135639</v>
      </c>
      <c r="V671" s="4">
        <f>1+'Port Returns'!W670</f>
        <v>1.0615962813543971</v>
      </c>
      <c r="W671" s="4">
        <f>1+'Port Returns'!X670</f>
        <v>1.0535706591321525</v>
      </c>
      <c r="X671" s="4">
        <f>1+'Port Returns'!Y670</f>
        <v>1.0602663958592622</v>
      </c>
      <c r="Y671" s="4">
        <f>1+'Port Returns'!Z670</f>
        <v>1.0542623159831173</v>
      </c>
      <c r="Z671" s="4">
        <f>1+'Port Returns'!AA670</f>
        <v>1.1016419892154092</v>
      </c>
    </row>
    <row r="672" spans="1:26" x14ac:dyDescent="0.35">
      <c r="A672" s="2">
        <v>2005</v>
      </c>
      <c r="B672" s="1">
        <v>10</v>
      </c>
      <c r="C672" s="4">
        <f>1+'Port Returns'!F671</f>
        <v>0.92683236942931968</v>
      </c>
      <c r="D672" s="4">
        <f>1+'Port Returns'!G671</f>
        <v>0.92840667434596647</v>
      </c>
      <c r="E672" s="4">
        <f>1+'Port Returns'!H671</f>
        <v>0.92852053685691327</v>
      </c>
      <c r="F672" s="4">
        <f>1+'Port Returns'!I671</f>
        <v>0.93099119309522238</v>
      </c>
      <c r="G672" s="4">
        <f>1+'Port Returns'!J671</f>
        <v>0.9320298561838547</v>
      </c>
      <c r="H672" s="4">
        <f>1+'Port Returns'!K671</f>
        <v>0.92913109665055815</v>
      </c>
      <c r="I672" s="4">
        <f>1+'Port Returns'!L671</f>
        <v>0.93234898085776474</v>
      </c>
      <c r="J672" s="4">
        <f>1+'Port Returns'!M671</f>
        <v>0.92975602749052677</v>
      </c>
      <c r="K672" s="4">
        <f>1+'Port Returns'!N671</f>
        <v>0.9303893327863465</v>
      </c>
      <c r="L672" s="4">
        <f>1+'Port Returns'!O671</f>
        <v>0.95575969256267035</v>
      </c>
      <c r="M672" s="4">
        <f>1+'Port Returns'!P671</f>
        <v>0.9139601436038105</v>
      </c>
      <c r="O672" s="50"/>
      <c r="P672" s="2">
        <v>2005</v>
      </c>
      <c r="Q672" s="4">
        <f>1+'Port Returns'!R671</f>
        <v>0.92702401468885753</v>
      </c>
      <c r="R672" s="4">
        <f>1+'Port Returns'!S671</f>
        <v>0.92878514747672503</v>
      </c>
      <c r="S672" s="4">
        <f>1+'Port Returns'!T671</f>
        <v>0.92897970196007273</v>
      </c>
      <c r="T672" s="4">
        <f>1+'Port Returns'!U671</f>
        <v>0.93146163496501932</v>
      </c>
      <c r="U672" s="4">
        <f>1+'Port Returns'!V671</f>
        <v>0.9324406622143393</v>
      </c>
      <c r="V672" s="4">
        <f>1+'Port Returns'!W671</f>
        <v>0.92945521798115061</v>
      </c>
      <c r="W672" s="4">
        <f>1+'Port Returns'!X671</f>
        <v>0.93276561038702266</v>
      </c>
      <c r="X672" s="4">
        <f>1+'Port Returns'!Y671</f>
        <v>0.93011191562108331</v>
      </c>
      <c r="Y672" s="4">
        <f>1+'Port Returns'!Z671</f>
        <v>0.93093778256916815</v>
      </c>
      <c r="Z672" s="4">
        <f>1+'Port Returns'!AA671</f>
        <v>0.9140888489289829</v>
      </c>
    </row>
    <row r="673" spans="1:26" x14ac:dyDescent="0.35">
      <c r="A673" s="2">
        <v>2005</v>
      </c>
      <c r="B673" s="1">
        <v>11</v>
      </c>
      <c r="C673" s="4">
        <f>1+'Port Returns'!F672</f>
        <v>0.99961553230827893</v>
      </c>
      <c r="D673" s="4">
        <f>1+'Port Returns'!G672</f>
        <v>0.99922210018601765</v>
      </c>
      <c r="E673" s="4">
        <f>1+'Port Returns'!H672</f>
        <v>0.99736363487343604</v>
      </c>
      <c r="F673" s="4">
        <f>1+'Port Returns'!I672</f>
        <v>0.9956410758829437</v>
      </c>
      <c r="G673" s="4">
        <f>1+'Port Returns'!J672</f>
        <v>0.99529186808451531</v>
      </c>
      <c r="H673" s="4">
        <f>1+'Port Returns'!K672</f>
        <v>0.99981457955172781</v>
      </c>
      <c r="I673" s="4">
        <f>1+'Port Returns'!L672</f>
        <v>0.99564613763384613</v>
      </c>
      <c r="J673" s="4">
        <f>1+'Port Returns'!M672</f>
        <v>0.996632749154296</v>
      </c>
      <c r="K673" s="4">
        <f>1+'Port Returns'!N672</f>
        <v>0.9932384195903875</v>
      </c>
      <c r="L673" s="4">
        <f>1+'Port Returns'!O672</f>
        <v>0.98854714702305535</v>
      </c>
      <c r="M673" s="4">
        <f>1+'Port Returns'!P672</f>
        <v>1.0050580483331513</v>
      </c>
      <c r="O673" s="50"/>
      <c r="P673" s="2">
        <v>2005</v>
      </c>
      <c r="Q673" s="4">
        <f>1+'Port Returns'!R672</f>
        <v>1.0047579350281144</v>
      </c>
      <c r="R673" s="4">
        <f>1+'Port Returns'!S672</f>
        <v>1.0039784980984361</v>
      </c>
      <c r="S673" s="4">
        <f>1+'Port Returns'!T672</f>
        <v>1.0015174215314013</v>
      </c>
      <c r="T673" s="4">
        <f>1+'Port Returns'!U672</f>
        <v>0.99996598041289275</v>
      </c>
      <c r="U673" s="4">
        <f>1+'Port Returns'!V672</f>
        <v>1.0000110912988118</v>
      </c>
      <c r="V673" s="4">
        <f>1+'Port Returns'!W672</f>
        <v>1.00477767267073</v>
      </c>
      <c r="W673" s="4">
        <f>1+'Port Returns'!X672</f>
        <v>1.0004372666059149</v>
      </c>
      <c r="X673" s="4">
        <f>1+'Port Returns'!Y672</f>
        <v>1.001256247999051</v>
      </c>
      <c r="Y673" s="4">
        <f>1+'Port Returns'!Z672</f>
        <v>0.9975251636474014</v>
      </c>
      <c r="Z673" s="4">
        <f>1+'Port Returns'!AA672</f>
        <v>1.0068260078525899</v>
      </c>
    </row>
    <row r="674" spans="1:26" x14ac:dyDescent="0.35">
      <c r="A674" s="2">
        <v>2005</v>
      </c>
      <c r="B674" s="1">
        <v>12</v>
      </c>
      <c r="C674" s="4">
        <f>1+'Port Returns'!F673</f>
        <v>1.0040370973586956</v>
      </c>
      <c r="D674" s="4">
        <f>1+'Port Returns'!G673</f>
        <v>0.99895017001505593</v>
      </c>
      <c r="E674" s="4">
        <f>1+'Port Returns'!H673</f>
        <v>0.99975557015683136</v>
      </c>
      <c r="F674" s="4">
        <f>1+'Port Returns'!I673</f>
        <v>1.0032263381473971</v>
      </c>
      <c r="G674" s="4">
        <f>1+'Port Returns'!J673</f>
        <v>1.0064288901030021</v>
      </c>
      <c r="H674" s="4">
        <f>1+'Port Returns'!K673</f>
        <v>0.99970647890341258</v>
      </c>
      <c r="I674" s="4">
        <f>1+'Port Returns'!L673</f>
        <v>1.0056867375939929</v>
      </c>
      <c r="J674" s="4">
        <f>1+'Port Returns'!M673</f>
        <v>1.0054987845678263</v>
      </c>
      <c r="K674" s="4">
        <f>1+'Port Returns'!N673</f>
        <v>1.0079146415479674</v>
      </c>
      <c r="L674" s="4">
        <f>1+'Port Returns'!O673</f>
        <v>1.0137278012160025</v>
      </c>
      <c r="M674" s="4">
        <f>1+'Port Returns'!P673</f>
        <v>0.98039063102571766</v>
      </c>
      <c r="O674" s="50"/>
      <c r="P674" s="2">
        <v>2005</v>
      </c>
      <c r="Q674" s="4">
        <f>1+'Port Returns'!R673</f>
        <v>1.0087596575773774</v>
      </c>
      <c r="R674" s="4">
        <f>1+'Port Returns'!S673</f>
        <v>1.0038409918734301</v>
      </c>
      <c r="S674" s="4">
        <f>1+'Port Returns'!T673</f>
        <v>1.004517989750517</v>
      </c>
      <c r="T674" s="4">
        <f>1+'Port Returns'!U673</f>
        <v>1.0073603775026181</v>
      </c>
      <c r="U674" s="4">
        <f>1+'Port Returns'!V673</f>
        <v>1.0100409608063863</v>
      </c>
      <c r="V674" s="4">
        <f>1+'Port Returns'!W673</f>
        <v>1.00439607775481</v>
      </c>
      <c r="W674" s="4">
        <f>1+'Port Returns'!X673</f>
        <v>1.0093236210932344</v>
      </c>
      <c r="X674" s="4">
        <f>1+'Port Returns'!Y673</f>
        <v>1.009552326781072</v>
      </c>
      <c r="Y674" s="4">
        <f>1+'Port Returns'!Z673</f>
        <v>1.0112226584488762</v>
      </c>
      <c r="Z674" s="4">
        <f>1+'Port Returns'!AA673</f>
        <v>0.98899588145393924</v>
      </c>
    </row>
    <row r="675" spans="1:26" x14ac:dyDescent="0.35">
      <c r="A675" s="2">
        <v>2006</v>
      </c>
      <c r="B675" s="1">
        <v>1</v>
      </c>
      <c r="C675" s="4">
        <f>1+'Port Returns'!F674</f>
        <v>1.0235718305554122</v>
      </c>
      <c r="D675" s="4">
        <f>1+'Port Returns'!G674</f>
        <v>1.0195444720064604</v>
      </c>
      <c r="E675" s="4">
        <f>1+'Port Returns'!H674</f>
        <v>1.0215721122415591</v>
      </c>
      <c r="F675" s="4">
        <f>1+'Port Returns'!I674</f>
        <v>1.0249130704518525</v>
      </c>
      <c r="G675" s="4">
        <f>1+'Port Returns'!J674</f>
        <v>1.0244897908943089</v>
      </c>
      <c r="H675" s="4">
        <f>1+'Port Returns'!K674</f>
        <v>1.0196283634173546</v>
      </c>
      <c r="I675" s="4">
        <f>1+'Port Returns'!L674</f>
        <v>1.0241955469840771</v>
      </c>
      <c r="J675" s="4">
        <f>1+'Port Returns'!M674</f>
        <v>1.0219129060222929</v>
      </c>
      <c r="K675" s="4">
        <f>1+'Port Returns'!N674</f>
        <v>1.0224837869224552</v>
      </c>
      <c r="L675" s="4">
        <f>1+'Port Returns'!O674</f>
        <v>1.0696509891221746</v>
      </c>
      <c r="M675" s="4">
        <f>1+'Port Returns'!P674</f>
        <v>1.0216335480453969</v>
      </c>
      <c r="O675" s="50"/>
      <c r="P675" s="2">
        <v>2006</v>
      </c>
      <c r="Q675" s="4">
        <f>1+'Port Returns'!R674</f>
        <v>1.0236887050472649</v>
      </c>
      <c r="R675" s="4">
        <f>1+'Port Returns'!S674</f>
        <v>1.0198649741284571</v>
      </c>
      <c r="S675" s="4">
        <f>1+'Port Returns'!T674</f>
        <v>1.0219632279424136</v>
      </c>
      <c r="T675" s="4">
        <f>1+'Port Returns'!U674</f>
        <v>1.0253053206343565</v>
      </c>
      <c r="U675" s="4">
        <f>1+'Port Returns'!V674</f>
        <v>1.0248269123985538</v>
      </c>
      <c r="V675" s="4">
        <f>1+'Port Returns'!W674</f>
        <v>1.0198942011814274</v>
      </c>
      <c r="W675" s="4">
        <f>1+'Port Returns'!X674</f>
        <v>1.0245423946909993</v>
      </c>
      <c r="X675" s="4">
        <f>1+'Port Returns'!Y674</f>
        <v>1.0221893460590823</v>
      </c>
      <c r="Y675" s="4">
        <f>1+'Port Returns'!Z674</f>
        <v>1.0229768257074752</v>
      </c>
      <c r="Z675" s="4">
        <f>1+'Port Returns'!AA674</f>
        <v>1.0216372399931357</v>
      </c>
    </row>
    <row r="676" spans="1:26" x14ac:dyDescent="0.35">
      <c r="A676" s="2">
        <v>2006</v>
      </c>
      <c r="B676" s="1">
        <v>2</v>
      </c>
      <c r="C676" s="4">
        <f>1+'Port Returns'!F675</f>
        <v>0.99951987621894145</v>
      </c>
      <c r="D676" s="4">
        <f>1+'Port Returns'!G675</f>
        <v>1.0027704652564777</v>
      </c>
      <c r="E676" s="4">
        <f>1+'Port Returns'!H675</f>
        <v>1.0010142776124222</v>
      </c>
      <c r="F676" s="4">
        <f>1+'Port Returns'!I675</f>
        <v>1.0001350279375523</v>
      </c>
      <c r="G676" s="4">
        <f>1+'Port Returns'!J675</f>
        <v>0.99899059376415522</v>
      </c>
      <c r="H676" s="4">
        <f>1+'Port Returns'!K675</f>
        <v>1.0026403288162393</v>
      </c>
      <c r="I676" s="4">
        <f>1+'Port Returns'!L675</f>
        <v>0.99998431775746133</v>
      </c>
      <c r="J676" s="4">
        <f>1+'Port Returns'!M675</f>
        <v>0.99949264369556723</v>
      </c>
      <c r="K676" s="4">
        <f>1+'Port Returns'!N675</f>
        <v>0.99230206745624461</v>
      </c>
      <c r="L676" s="4">
        <f>1+'Port Returns'!O675</f>
        <v>1.0000824546610056</v>
      </c>
      <c r="M676" s="4">
        <f>1+'Port Returns'!P675</f>
        <v>1.0170325963540563</v>
      </c>
      <c r="O676" s="50"/>
      <c r="P676" s="2">
        <v>2006</v>
      </c>
      <c r="Q676" s="4">
        <f>1+'Port Returns'!R675</f>
        <v>1.0047475573737417</v>
      </c>
      <c r="R676" s="4">
        <f>1+'Port Returns'!S675</f>
        <v>1.0077868387465374</v>
      </c>
      <c r="S676" s="4">
        <f>1+'Port Returns'!T675</f>
        <v>1.0055410294081262</v>
      </c>
      <c r="T676" s="4">
        <f>1+'Port Returns'!U675</f>
        <v>1.0048266220440503</v>
      </c>
      <c r="U676" s="4">
        <f>1+'Port Returns'!V675</f>
        <v>1.0039568825680265</v>
      </c>
      <c r="V676" s="4">
        <f>1+'Port Returns'!W675</f>
        <v>1.0077659006421891</v>
      </c>
      <c r="W676" s="4">
        <f>1+'Port Returns'!X675</f>
        <v>1.0050215289878561</v>
      </c>
      <c r="X676" s="4">
        <f>1+'Port Returns'!Y675</f>
        <v>1.0041653746480261</v>
      </c>
      <c r="Y676" s="4">
        <f>1+'Port Returns'!Z675</f>
        <v>0.99711458841163003</v>
      </c>
      <c r="Z676" s="4">
        <f>1+'Port Returns'!AA675</f>
        <v>1.0196279126703764</v>
      </c>
    </row>
    <row r="677" spans="1:26" x14ac:dyDescent="0.35">
      <c r="A677" s="2">
        <v>2006</v>
      </c>
      <c r="B677" s="1">
        <v>3</v>
      </c>
      <c r="C677" s="4">
        <f>1+'Port Returns'!F676</f>
        <v>0.9361552799422681</v>
      </c>
      <c r="D677" s="4">
        <f>1+'Port Returns'!G676</f>
        <v>0.93942438123043115</v>
      </c>
      <c r="E677" s="4">
        <f>1+'Port Returns'!H676</f>
        <v>0.93918225580671333</v>
      </c>
      <c r="F677" s="4">
        <f>1+'Port Returns'!I676</f>
        <v>0.94363999652003727</v>
      </c>
      <c r="G677" s="4">
        <f>1+'Port Returns'!J676</f>
        <v>0.95015933578423051</v>
      </c>
      <c r="H677" s="4">
        <f>1+'Port Returns'!K676</f>
        <v>0.9424522326232283</v>
      </c>
      <c r="I677" s="4">
        <f>1+'Port Returns'!L676</f>
        <v>0.94955102575883765</v>
      </c>
      <c r="J677" s="4">
        <f>1+'Port Returns'!M676</f>
        <v>0.95069726932549403</v>
      </c>
      <c r="K677" s="4">
        <f>1+'Port Returns'!N676</f>
        <v>0.95237847111018803</v>
      </c>
      <c r="L677" s="4">
        <f>1+'Port Returns'!O676</f>
        <v>0.98681399336626396</v>
      </c>
      <c r="M677" s="4">
        <f>1+'Port Returns'!P676</f>
        <v>0.90833370526372637</v>
      </c>
      <c r="O677" s="50"/>
      <c r="P677" s="2">
        <v>2006</v>
      </c>
      <c r="Q677" s="4">
        <f>1+'Port Returns'!R676</f>
        <v>0.93908966476192701</v>
      </c>
      <c r="R677" s="4">
        <f>1+'Port Returns'!S676</f>
        <v>0.94257912700454227</v>
      </c>
      <c r="S677" s="4">
        <f>1+'Port Returns'!T676</f>
        <v>0.94224710533849021</v>
      </c>
      <c r="T677" s="4">
        <f>1+'Port Returns'!U676</f>
        <v>0.94635420033070206</v>
      </c>
      <c r="U677" s="4">
        <f>1+'Port Returns'!V676</f>
        <v>0.95271718209580869</v>
      </c>
      <c r="V677" s="4">
        <f>1+'Port Returns'!W676</f>
        <v>0.9455424059819878</v>
      </c>
      <c r="W677" s="4">
        <f>1+'Port Returns'!X676</f>
        <v>0.9521222455011068</v>
      </c>
      <c r="X677" s="4">
        <f>1+'Port Returns'!Y676</f>
        <v>0.95348700288064125</v>
      </c>
      <c r="Y677" s="4">
        <f>1+'Port Returns'!Z676</f>
        <v>0.95503771738047727</v>
      </c>
      <c r="Z677" s="4">
        <f>1+'Port Returns'!AA676</f>
        <v>0.91252136234130199</v>
      </c>
    </row>
    <row r="678" spans="1:26" x14ac:dyDescent="0.35">
      <c r="A678" s="2">
        <v>2006</v>
      </c>
      <c r="B678" s="1">
        <v>4</v>
      </c>
      <c r="C678" s="4">
        <f>1+'Port Returns'!F677</f>
        <v>1.0304801100868104</v>
      </c>
      <c r="D678" s="4">
        <f>1+'Port Returns'!G677</f>
        <v>1.0246771210758681</v>
      </c>
      <c r="E678" s="4">
        <f>1+'Port Returns'!H677</f>
        <v>1.025424017647057</v>
      </c>
      <c r="F678" s="4">
        <f>1+'Port Returns'!I677</f>
        <v>1.0226118472926518</v>
      </c>
      <c r="G678" s="4">
        <f>1+'Port Returns'!J677</f>
        <v>1.0191870033649464</v>
      </c>
      <c r="H678" s="4">
        <f>1+'Port Returns'!K677</f>
        <v>1.0230429572230713</v>
      </c>
      <c r="I678" s="4">
        <f>1+'Port Returns'!L677</f>
        <v>1.019249077575247</v>
      </c>
      <c r="J678" s="4">
        <f>1+'Port Returns'!M677</f>
        <v>1.0222729342387384</v>
      </c>
      <c r="K678" s="4">
        <f>1+'Port Returns'!N677</f>
        <v>1.013728141816113</v>
      </c>
      <c r="L678" s="4">
        <f>1+'Port Returns'!O677</f>
        <v>0.99853561102642086</v>
      </c>
      <c r="M678" s="4">
        <f>1+'Port Returns'!P677</f>
        <v>1.0520976812502321</v>
      </c>
      <c r="O678" s="50"/>
      <c r="P678" s="2">
        <v>2006</v>
      </c>
      <c r="Q678" s="4">
        <f>1+'Port Returns'!R677</f>
        <v>1.0317739558884369</v>
      </c>
      <c r="R678" s="4">
        <f>1+'Port Returns'!S677</f>
        <v>1.0262894348258536</v>
      </c>
      <c r="S678" s="4">
        <f>1+'Port Returns'!T677</f>
        <v>1.0268817906555596</v>
      </c>
      <c r="T678" s="4">
        <f>1+'Port Returns'!U677</f>
        <v>1.0240029170870923</v>
      </c>
      <c r="U678" s="4">
        <f>1+'Port Returns'!V677</f>
        <v>1.0205608530796879</v>
      </c>
      <c r="V678" s="4">
        <f>1+'Port Returns'!W677</f>
        <v>1.0247048295279759</v>
      </c>
      <c r="W678" s="4">
        <f>1+'Port Returns'!X677</f>
        <v>1.020642372117448</v>
      </c>
      <c r="X678" s="4">
        <f>1+'Port Returns'!Y677</f>
        <v>1.0237215036475549</v>
      </c>
      <c r="Y678" s="4">
        <f>1+'Port Returns'!Z677</f>
        <v>1.0150606700010332</v>
      </c>
      <c r="Z678" s="4">
        <f>1+'Port Returns'!AA677</f>
        <v>1.052941461452116</v>
      </c>
    </row>
    <row r="679" spans="1:26" x14ac:dyDescent="0.35">
      <c r="A679" s="2">
        <v>2006</v>
      </c>
      <c r="B679" s="1">
        <v>5</v>
      </c>
      <c r="C679" s="4">
        <f>1+'Port Returns'!F678</f>
        <v>1.0384375393728045</v>
      </c>
      <c r="D679" s="4">
        <f>1+'Port Returns'!G678</f>
        <v>1.0370283102847881</v>
      </c>
      <c r="E679" s="4">
        <f>1+'Port Returns'!H678</f>
        <v>1.0393584445956106</v>
      </c>
      <c r="F679" s="4">
        <f>1+'Port Returns'!I678</f>
        <v>1.0375841509693735</v>
      </c>
      <c r="G679" s="4">
        <f>1+'Port Returns'!J678</f>
        <v>1.0301122228995081</v>
      </c>
      <c r="H679" s="4">
        <f>1+'Port Returns'!K678</f>
        <v>1.0331932365573191</v>
      </c>
      <c r="I679" s="4">
        <f>1+'Port Returns'!L678</f>
        <v>1.0298323596805061</v>
      </c>
      <c r="J679" s="4">
        <f>1+'Port Returns'!M678</f>
        <v>1.0308840258345855</v>
      </c>
      <c r="K679" s="4">
        <f>1+'Port Returns'!N678</f>
        <v>1.0217753161369949</v>
      </c>
      <c r="L679" s="4">
        <f>1+'Port Returns'!O678</f>
        <v>1.077378503158485</v>
      </c>
      <c r="M679" s="4">
        <f>1+'Port Returns'!P678</f>
        <v>1.0900903722433668</v>
      </c>
      <c r="O679" s="50"/>
      <c r="P679" s="2">
        <v>2006</v>
      </c>
      <c r="Q679" s="4">
        <f>1+'Port Returns'!R678</f>
        <v>1.044454956039222</v>
      </c>
      <c r="R679" s="4">
        <f>1+'Port Returns'!S678</f>
        <v>1.0427205235927013</v>
      </c>
      <c r="S679" s="4">
        <f>1+'Port Returns'!T678</f>
        <v>1.0447169647321564</v>
      </c>
      <c r="T679" s="4">
        <f>1+'Port Returns'!U678</f>
        <v>1.0428354389692485</v>
      </c>
      <c r="U679" s="4">
        <f>1+'Port Returns'!V678</f>
        <v>1.0351849122464798</v>
      </c>
      <c r="V679" s="4">
        <f>1+'Port Returns'!W678</f>
        <v>1.0387404438567456</v>
      </c>
      <c r="W679" s="4">
        <f>1+'Port Returns'!X678</f>
        <v>1.034991304022693</v>
      </c>
      <c r="X679" s="4">
        <f>1+'Port Returns'!Y678</f>
        <v>1.0357205384891053</v>
      </c>
      <c r="Y679" s="4">
        <f>1+'Port Returns'!Z678</f>
        <v>1.0265243341698616</v>
      </c>
      <c r="Z679" s="4">
        <f>1+'Port Returns'!AA678</f>
        <v>1.0966965040733847</v>
      </c>
    </row>
    <row r="680" spans="1:26" x14ac:dyDescent="0.35">
      <c r="A680" s="2">
        <v>2006</v>
      </c>
      <c r="B680" s="1">
        <v>6</v>
      </c>
      <c r="C680" s="4">
        <f>1+'Port Returns'!F679</f>
        <v>1.0219720757245792</v>
      </c>
      <c r="D680" s="4">
        <f>1+'Port Returns'!G679</f>
        <v>1.0202695427933748</v>
      </c>
      <c r="E680" s="4">
        <f>1+'Port Returns'!H679</f>
        <v>1.0195438187435852</v>
      </c>
      <c r="F680" s="4">
        <f>1+'Port Returns'!I679</f>
        <v>1.0192619032707761</v>
      </c>
      <c r="G680" s="4">
        <f>1+'Port Returns'!J679</f>
        <v>1.0175563357725943</v>
      </c>
      <c r="H680" s="4">
        <f>1+'Port Returns'!K679</f>
        <v>1.0194259924352755</v>
      </c>
      <c r="I680" s="4">
        <f>1+'Port Returns'!L679</f>
        <v>1.0174614297520879</v>
      </c>
      <c r="J680" s="4">
        <f>1+'Port Returns'!M679</f>
        <v>1.0171929908942443</v>
      </c>
      <c r="K680" s="4">
        <f>1+'Port Returns'!N679</f>
        <v>1.0179857354249364</v>
      </c>
      <c r="L680" s="4">
        <f>1+'Port Returns'!O679</f>
        <v>1.0065083037253615</v>
      </c>
      <c r="M680" s="4">
        <f>1+'Port Returns'!P679</f>
        <v>1.0300541342750535</v>
      </c>
      <c r="O680" s="50"/>
      <c r="P680" s="2">
        <v>2006</v>
      </c>
      <c r="Q680" s="4">
        <f>1+'Port Returns'!R679</f>
        <v>1.0234262219763963</v>
      </c>
      <c r="R680" s="4">
        <f>1+'Port Returns'!S679</f>
        <v>1.0219831268243345</v>
      </c>
      <c r="S680" s="4">
        <f>1+'Port Returns'!T679</f>
        <v>1.0213270385883395</v>
      </c>
      <c r="T680" s="4">
        <f>1+'Port Returns'!U679</f>
        <v>1.0209891685836365</v>
      </c>
      <c r="U680" s="4">
        <f>1+'Port Returns'!V679</f>
        <v>1.0194403838478008</v>
      </c>
      <c r="V680" s="4">
        <f>1+'Port Returns'!W679</f>
        <v>1.0211947963020753</v>
      </c>
      <c r="W680" s="4">
        <f>1+'Port Returns'!X679</f>
        <v>1.0193340975003513</v>
      </c>
      <c r="X680" s="4">
        <f>1+'Port Returns'!Y679</f>
        <v>1.0191315958348088</v>
      </c>
      <c r="Y680" s="4">
        <f>1+'Port Returns'!Z679</f>
        <v>1.0203080669582889</v>
      </c>
      <c r="Z680" s="4">
        <f>1+'Port Returns'!AA679</f>
        <v>1.0309166737051612</v>
      </c>
    </row>
    <row r="681" spans="1:26" x14ac:dyDescent="0.35">
      <c r="A681" s="2">
        <v>2006</v>
      </c>
      <c r="B681" s="1">
        <v>7</v>
      </c>
      <c r="C681" s="4">
        <f>1+'Port Returns'!F680</f>
        <v>1.0457655174036806</v>
      </c>
      <c r="D681" s="4">
        <f>1+'Port Returns'!G680</f>
        <v>1.0531864882199351</v>
      </c>
      <c r="E681" s="4">
        <f>1+'Port Returns'!H680</f>
        <v>1.0545366764027293</v>
      </c>
      <c r="F681" s="4">
        <f>1+'Port Returns'!I680</f>
        <v>1.0538468900560487</v>
      </c>
      <c r="G681" s="4">
        <f>1+'Port Returns'!J680</f>
        <v>1.0511706375874492</v>
      </c>
      <c r="H681" s="4">
        <f>1+'Port Returns'!K680</f>
        <v>1.0513360031497934</v>
      </c>
      <c r="I681" s="4">
        <f>1+'Port Returns'!L680</f>
        <v>1.0511716918232679</v>
      </c>
      <c r="J681" s="4">
        <f>1+'Port Returns'!M680</f>
        <v>1.0513288410704904</v>
      </c>
      <c r="K681" s="4">
        <f>1+'Port Returns'!N680</f>
        <v>1.0506085605502542</v>
      </c>
      <c r="L681" s="4">
        <f>1+'Port Returns'!O680</f>
        <v>1.0689090445698182</v>
      </c>
      <c r="M681" s="4">
        <f>1+'Port Returns'!P680</f>
        <v>1.064228922826318</v>
      </c>
      <c r="O681" s="50"/>
      <c r="P681" s="2">
        <v>2006</v>
      </c>
      <c r="Q681" s="4">
        <f>1+'Port Returns'!R680</f>
        <v>1.0459937172284528</v>
      </c>
      <c r="R681" s="4">
        <f>1+'Port Returns'!S680</f>
        <v>1.0535365058175301</v>
      </c>
      <c r="S681" s="4">
        <f>1+'Port Returns'!T680</f>
        <v>1.054982518015378</v>
      </c>
      <c r="T681" s="4">
        <f>1+'Port Returns'!U680</f>
        <v>1.0543310189709589</v>
      </c>
      <c r="U681" s="4">
        <f>1+'Port Returns'!V680</f>
        <v>1.0516256801383745</v>
      </c>
      <c r="V681" s="4">
        <f>1+'Port Returns'!W680</f>
        <v>1.0516498399128715</v>
      </c>
      <c r="W681" s="4">
        <f>1+'Port Returns'!X680</f>
        <v>1.0516347422128574</v>
      </c>
      <c r="X681" s="4">
        <f>1+'Port Returns'!Y680</f>
        <v>1.05183103264442</v>
      </c>
      <c r="Y681" s="4">
        <f>1+'Port Returns'!Z680</f>
        <v>1.0511970945598084</v>
      </c>
      <c r="Z681" s="4">
        <f>1+'Port Returns'!AA680</f>
        <v>1.0646126881179883</v>
      </c>
    </row>
    <row r="682" spans="1:26" x14ac:dyDescent="0.35">
      <c r="A682" s="2">
        <v>2006</v>
      </c>
      <c r="B682" s="1">
        <v>8</v>
      </c>
      <c r="C682" s="4">
        <f>1+'Port Returns'!F681</f>
        <v>1.0212652579592865</v>
      </c>
      <c r="D682" s="4">
        <f>1+'Port Returns'!G681</f>
        <v>1.0218098595817655</v>
      </c>
      <c r="E682" s="4">
        <f>1+'Port Returns'!H681</f>
        <v>1.0243738615754421</v>
      </c>
      <c r="F682" s="4">
        <f>1+'Port Returns'!I681</f>
        <v>1.0247926375464793</v>
      </c>
      <c r="G682" s="4">
        <f>1+'Port Returns'!J681</f>
        <v>1.022653536413745</v>
      </c>
      <c r="H682" s="4">
        <f>1+'Port Returns'!K681</f>
        <v>1.0205326128159011</v>
      </c>
      <c r="I682" s="4">
        <f>1+'Port Returns'!L681</f>
        <v>1.0224471585046082</v>
      </c>
      <c r="J682" s="4">
        <f>1+'Port Returns'!M681</f>
        <v>1.0226945680333983</v>
      </c>
      <c r="K682" s="4">
        <f>1+'Port Returns'!N681</f>
        <v>1.0222068504459798</v>
      </c>
      <c r="L682" s="4">
        <f>1+'Port Returns'!O681</f>
        <v>1.0592387526675366</v>
      </c>
      <c r="M682" s="4">
        <f>1+'Port Returns'!P681</f>
        <v>1.0334510666589432</v>
      </c>
      <c r="O682" s="50"/>
      <c r="P682" s="2">
        <v>2006</v>
      </c>
      <c r="Q682" s="4">
        <f>1+'Port Returns'!R681</f>
        <v>1.0280042327694554</v>
      </c>
      <c r="R682" s="4">
        <f>1+'Port Returns'!S681</f>
        <v>1.0283846679879829</v>
      </c>
      <c r="S682" s="4">
        <f>1+'Port Returns'!T681</f>
        <v>1.0304914491969317</v>
      </c>
      <c r="T682" s="4">
        <f>1+'Port Returns'!U681</f>
        <v>1.0306193589731605</v>
      </c>
      <c r="U682" s="4">
        <f>1+'Port Returns'!V681</f>
        <v>1.0285473080374643</v>
      </c>
      <c r="V682" s="4">
        <f>1+'Port Returns'!W681</f>
        <v>1.0272559216156754</v>
      </c>
      <c r="W682" s="4">
        <f>1+'Port Returns'!X681</f>
        <v>1.0284021096061193</v>
      </c>
      <c r="X682" s="4">
        <f>1+'Port Returns'!Y681</f>
        <v>1.0284562424061681</v>
      </c>
      <c r="Y682" s="4">
        <f>1+'Port Returns'!Z681</f>
        <v>1.0274667572161702</v>
      </c>
      <c r="Z682" s="4">
        <f>1+'Port Returns'!AA681</f>
        <v>1.0391955796488819</v>
      </c>
    </row>
    <row r="683" spans="1:26" x14ac:dyDescent="0.35">
      <c r="A683" s="2">
        <v>2006</v>
      </c>
      <c r="B683" s="1">
        <v>9</v>
      </c>
      <c r="C683" s="4">
        <f>1+'Port Returns'!F682</f>
        <v>0.97712796377995836</v>
      </c>
      <c r="D683" s="4">
        <f>1+'Port Returns'!G682</f>
        <v>0.97193779494180987</v>
      </c>
      <c r="E683" s="4">
        <f>1+'Port Returns'!H682</f>
        <v>0.97149272135884224</v>
      </c>
      <c r="F683" s="4">
        <f>1+'Port Returns'!I682</f>
        <v>0.97103725247417927</v>
      </c>
      <c r="G683" s="4">
        <f>1+'Port Returns'!J682</f>
        <v>0.97444635069582441</v>
      </c>
      <c r="H683" s="4">
        <f>1+'Port Returns'!K682</f>
        <v>0.97429805099192135</v>
      </c>
      <c r="I683" s="4">
        <f>1+'Port Returns'!L682</f>
        <v>0.97459939855082833</v>
      </c>
      <c r="J683" s="4">
        <f>1+'Port Returns'!M682</f>
        <v>0.97360075651350753</v>
      </c>
      <c r="K683" s="4">
        <f>1+'Port Returns'!N682</f>
        <v>0.97284402743868426</v>
      </c>
      <c r="L683" s="4">
        <f>1+'Port Returns'!O682</f>
        <v>0.96165380321709626</v>
      </c>
      <c r="M683" s="4">
        <f>1+'Port Returns'!P682</f>
        <v>0.96968088401804609</v>
      </c>
      <c r="O683" s="50"/>
      <c r="P683" s="2">
        <v>2006</v>
      </c>
      <c r="Q683" s="4">
        <f>1+'Port Returns'!R682</f>
        <v>0.9783933533922925</v>
      </c>
      <c r="R683" s="4">
        <f>1+'Port Returns'!S682</f>
        <v>0.97339346506832702</v>
      </c>
      <c r="S683" s="4">
        <f>1+'Port Returns'!T682</f>
        <v>0.97296347684662099</v>
      </c>
      <c r="T683" s="4">
        <f>1+'Port Returns'!U682</f>
        <v>0.97241016841535033</v>
      </c>
      <c r="U683" s="4">
        <f>1+'Port Returns'!V682</f>
        <v>0.97589768487975159</v>
      </c>
      <c r="V683" s="4">
        <f>1+'Port Returns'!W682</f>
        <v>0.97573953654605938</v>
      </c>
      <c r="W683" s="4">
        <f>1+'Port Returns'!X682</f>
        <v>0.97607573545303317</v>
      </c>
      <c r="X683" s="4">
        <f>1+'Port Returns'!Y682</f>
        <v>0.97515384005549066</v>
      </c>
      <c r="Y683" s="4">
        <f>1+'Port Returns'!Z682</f>
        <v>0.97466826126193939</v>
      </c>
      <c r="Z683" s="4">
        <f>1+'Port Returns'!AA682</f>
        <v>0.97070898562525498</v>
      </c>
    </row>
    <row r="684" spans="1:26" x14ac:dyDescent="0.35">
      <c r="A684" s="2">
        <v>2006</v>
      </c>
      <c r="B684" s="1">
        <v>10</v>
      </c>
      <c r="C684" s="4">
        <f>1+'Port Returns'!F683</f>
        <v>1.0479037227320431</v>
      </c>
      <c r="D684" s="4">
        <f>1+'Port Returns'!G683</f>
        <v>1.0456211085700833</v>
      </c>
      <c r="E684" s="4">
        <f>1+'Port Returns'!H683</f>
        <v>1.0467871273848208</v>
      </c>
      <c r="F684" s="4">
        <f>1+'Port Returns'!I683</f>
        <v>1.048007045535303</v>
      </c>
      <c r="G684" s="4">
        <f>1+'Port Returns'!J683</f>
        <v>1.0509959222877365</v>
      </c>
      <c r="H684" s="4">
        <f>1+'Port Returns'!K683</f>
        <v>1.0471855803353209</v>
      </c>
      <c r="I684" s="4">
        <f>1+'Port Returns'!L683</f>
        <v>1.0511349498920086</v>
      </c>
      <c r="J684" s="4">
        <f>1+'Port Returns'!M683</f>
        <v>1.0497774645376661</v>
      </c>
      <c r="K684" s="4">
        <f>1+'Port Returns'!N683</f>
        <v>1.0519199511945219</v>
      </c>
      <c r="L684" s="4">
        <f>1+'Port Returns'!O683</f>
        <v>1.0683480235560596</v>
      </c>
      <c r="M684" s="4">
        <f>1+'Port Returns'!P683</f>
        <v>1.0549707522861593</v>
      </c>
      <c r="O684" s="50"/>
      <c r="P684" s="2">
        <v>2006</v>
      </c>
      <c r="Q684" s="4">
        <f>1+'Port Returns'!R683</f>
        <v>1.0481376874491124</v>
      </c>
      <c r="R684" s="4">
        <f>1+'Port Returns'!S683</f>
        <v>1.0459867813440489</v>
      </c>
      <c r="S684" s="4">
        <f>1+'Port Returns'!T683</f>
        <v>1.0472361858798118</v>
      </c>
      <c r="T684" s="4">
        <f>1+'Port Returns'!U683</f>
        <v>1.0484797794843106</v>
      </c>
      <c r="U684" s="4">
        <f>1+'Port Returns'!V683</f>
        <v>1.0514418020568543</v>
      </c>
      <c r="V684" s="4">
        <f>1+'Port Returns'!W683</f>
        <v>1.0475145371338144</v>
      </c>
      <c r="W684" s="4">
        <f>1+'Port Returns'!X683</f>
        <v>1.0515887107098756</v>
      </c>
      <c r="X684" s="4">
        <f>1+'Port Returns'!Y683</f>
        <v>1.0502751721630847</v>
      </c>
      <c r="Y684" s="4">
        <f>1+'Port Returns'!Z683</f>
        <v>1.0524871366143405</v>
      </c>
      <c r="Z684" s="4">
        <f>1+'Port Returns'!AA683</f>
        <v>1.0553349327694617</v>
      </c>
    </row>
    <row r="685" spans="1:26" x14ac:dyDescent="0.35">
      <c r="A685" s="2">
        <v>2006</v>
      </c>
      <c r="B685" s="1">
        <v>11</v>
      </c>
      <c r="C685" s="4">
        <f>1+'Port Returns'!F684</f>
        <v>1.0131088912680628</v>
      </c>
      <c r="D685" s="4">
        <f>1+'Port Returns'!G684</f>
        <v>1.0019272072719514</v>
      </c>
      <c r="E685" s="4">
        <f>1+'Port Returns'!H684</f>
        <v>1.0087306990924112</v>
      </c>
      <c r="F685" s="4">
        <f>1+'Port Returns'!I684</f>
        <v>1.0130592199998094</v>
      </c>
      <c r="G685" s="4">
        <f>1+'Port Returns'!J684</f>
        <v>1.0178688561285059</v>
      </c>
      <c r="H685" s="4">
        <f>1+'Port Returns'!K684</f>
        <v>1.0020913433450838</v>
      </c>
      <c r="I685" s="4">
        <f>1+'Port Returns'!L684</f>
        <v>1.0162709500468143</v>
      </c>
      <c r="J685" s="4">
        <f>1+'Port Returns'!M684</f>
        <v>1.0136923712741244</v>
      </c>
      <c r="K685" s="4">
        <f>1+'Port Returns'!N684</f>
        <v>1.0361383106595663</v>
      </c>
      <c r="L685" s="4">
        <f>1+'Port Returns'!O684</f>
        <v>1.0757211124112551</v>
      </c>
      <c r="M685" s="4">
        <f>1+'Port Returns'!P684</f>
        <v>1.0230174716064977</v>
      </c>
      <c r="O685" s="50"/>
      <c r="P685" s="2">
        <v>2006</v>
      </c>
      <c r="Q685" s="4">
        <f>1+'Port Returns'!R684</f>
        <v>1.0194316838946873</v>
      </c>
      <c r="R685" s="4">
        <f>1+'Port Returns'!S684</f>
        <v>1.0083392958909245</v>
      </c>
      <c r="S685" s="4">
        <f>1+'Port Returns'!T684</f>
        <v>1.014625663346449</v>
      </c>
      <c r="T685" s="4">
        <f>1+'Port Returns'!U684</f>
        <v>1.0186214755800771</v>
      </c>
      <c r="U685" s="4">
        <f>1+'Port Returns'!V684</f>
        <v>1.0234152783985828</v>
      </c>
      <c r="V685" s="4">
        <f>1+'Port Returns'!W684</f>
        <v>1.0086326840499558</v>
      </c>
      <c r="W685" s="4">
        <f>1+'Port Returns'!X684</f>
        <v>1.0219222079014709</v>
      </c>
      <c r="X685" s="4">
        <f>1+'Port Returns'!Y684</f>
        <v>1.0191570372123169</v>
      </c>
      <c r="Y685" s="4">
        <f>1+'Port Returns'!Z684</f>
        <v>1.0408461318513302</v>
      </c>
      <c r="Z685" s="4">
        <f>1+'Port Returns'!AA684</f>
        <v>1.0284032098646592</v>
      </c>
    </row>
    <row r="686" spans="1:26" x14ac:dyDescent="0.35">
      <c r="A686" s="2">
        <v>2006</v>
      </c>
      <c r="B686" s="1">
        <v>12</v>
      </c>
      <c r="C686" s="4">
        <f>1+'Port Returns'!F685</f>
        <v>1.0059463598806957</v>
      </c>
      <c r="D686" s="4">
        <f>1+'Port Returns'!G685</f>
        <v>0.99768984861439325</v>
      </c>
      <c r="E686" s="4">
        <f>1+'Port Returns'!H685</f>
        <v>0.994652857342751</v>
      </c>
      <c r="F686" s="4">
        <f>1+'Port Returns'!I685</f>
        <v>0.99257223152800866</v>
      </c>
      <c r="G686" s="4">
        <f>1+'Port Returns'!J685</f>
        <v>0.99747417980122988</v>
      </c>
      <c r="H686" s="4">
        <f>1+'Port Returns'!K685</f>
        <v>1.0017238110989599</v>
      </c>
      <c r="I686" s="4">
        <f>1+'Port Returns'!L685</f>
        <v>0.9985401106528683</v>
      </c>
      <c r="J686" s="4">
        <f>1+'Port Returns'!M685</f>
        <v>0.99748648187214739</v>
      </c>
      <c r="K686" s="4">
        <f>1+'Port Returns'!N685</f>
        <v>0.9935840334160807</v>
      </c>
      <c r="L686" s="4">
        <f>1+'Port Returns'!O685</f>
        <v>0.94268550599779954</v>
      </c>
      <c r="M686" s="4">
        <f>1+'Port Returns'!P685</f>
        <v>0.98566204351698605</v>
      </c>
      <c r="O686" s="50"/>
      <c r="P686" s="2">
        <v>2006</v>
      </c>
      <c r="Q686" s="4">
        <f>1+'Port Returns'!R685</f>
        <v>1.0074254078114779</v>
      </c>
      <c r="R686" s="4">
        <f>1+'Port Returns'!S685</f>
        <v>0.99923663101584737</v>
      </c>
      <c r="S686" s="4">
        <f>1+'Port Returns'!T685</f>
        <v>0.99626941128808566</v>
      </c>
      <c r="T686" s="4">
        <f>1+'Port Returns'!U685</f>
        <v>0.99413060124656083</v>
      </c>
      <c r="U686" s="4">
        <f>1+'Port Returns'!V685</f>
        <v>0.99913838175294822</v>
      </c>
      <c r="V686" s="4">
        <f>1+'Port Returns'!W685</f>
        <v>1.0032419508925789</v>
      </c>
      <c r="W686" s="4">
        <f>1+'Port Returns'!X685</f>
        <v>1.0001841059090852</v>
      </c>
      <c r="X686" s="4">
        <f>1+'Port Returns'!Y685</f>
        <v>0.99924974635053165</v>
      </c>
      <c r="Y686" s="4">
        <f>1+'Port Returns'!Z685</f>
        <v>0.99577472711129678</v>
      </c>
      <c r="Z686" s="4">
        <f>1+'Port Returns'!AA685</f>
        <v>0.98692322766884744</v>
      </c>
    </row>
    <row r="687" spans="1:26" x14ac:dyDescent="0.35">
      <c r="A687" s="2">
        <v>2007</v>
      </c>
      <c r="B687" s="1">
        <v>1</v>
      </c>
      <c r="C687" s="4">
        <f>1+'Port Returns'!F686</f>
        <v>0.99791469840745772</v>
      </c>
      <c r="D687" s="4">
        <f>1+'Port Returns'!G686</f>
        <v>0.99920935539709566</v>
      </c>
      <c r="E687" s="4">
        <f>1+'Port Returns'!H686</f>
        <v>0.99806772359644502</v>
      </c>
      <c r="F687" s="4">
        <f>1+'Port Returns'!I686</f>
        <v>0.99497195714179631</v>
      </c>
      <c r="G687" s="4">
        <f>1+'Port Returns'!J686</f>
        <v>0.99606767675954755</v>
      </c>
      <c r="H687" s="4">
        <f>1+'Port Returns'!K686</f>
        <v>0.9995155181461356</v>
      </c>
      <c r="I687" s="4">
        <f>1+'Port Returns'!L686</f>
        <v>0.99597168095154986</v>
      </c>
      <c r="J687" s="4">
        <f>1+'Port Returns'!M686</f>
        <v>0.99663377330851888</v>
      </c>
      <c r="K687" s="4">
        <f>1+'Port Returns'!N686</f>
        <v>0.99909150890281728</v>
      </c>
      <c r="L687" s="4">
        <f>1+'Port Returns'!O686</f>
        <v>0.96001586700752428</v>
      </c>
      <c r="M687" s="4">
        <f>1+'Port Returns'!P686</f>
        <v>0.99793141829615883</v>
      </c>
      <c r="O687" s="50"/>
      <c r="P687" s="2">
        <v>2007</v>
      </c>
      <c r="Q687" s="4">
        <f>1+'Port Returns'!R686</f>
        <v>0.99819350894936076</v>
      </c>
      <c r="R687" s="4">
        <f>1+'Port Returns'!S686</f>
        <v>0.99956950364567021</v>
      </c>
      <c r="S687" s="4">
        <f>1+'Port Returns'!T686</f>
        <v>0.9985375325249306</v>
      </c>
      <c r="T687" s="4">
        <f>1+'Port Returns'!U686</f>
        <v>0.99550699560413991</v>
      </c>
      <c r="U687" s="4">
        <f>1+'Port Returns'!V686</f>
        <v>0.99657209117294598</v>
      </c>
      <c r="V687" s="4">
        <f>1+'Port Returns'!W686</f>
        <v>0.99984634971012565</v>
      </c>
      <c r="W687" s="4">
        <f>1+'Port Returns'!X686</f>
        <v>0.99648351898420184</v>
      </c>
      <c r="X687" s="4">
        <f>1+'Port Returns'!Y686</f>
        <v>0.99716603192664655</v>
      </c>
      <c r="Y687" s="4">
        <f>1+'Port Returns'!Z686</f>
        <v>0.99971394688543203</v>
      </c>
      <c r="Z687" s="4">
        <f>1+'Port Returns'!AA686</f>
        <v>0.99846306514000183</v>
      </c>
    </row>
    <row r="688" spans="1:26" x14ac:dyDescent="0.35">
      <c r="A688" s="2">
        <v>2007</v>
      </c>
      <c r="B688" s="1">
        <v>2</v>
      </c>
      <c r="C688" s="4">
        <f>1+'Port Returns'!F687</f>
        <v>1.0442917191108196</v>
      </c>
      <c r="D688" s="4">
        <f>1+'Port Returns'!G687</f>
        <v>1.0651739265383484</v>
      </c>
      <c r="E688" s="4">
        <f>1+'Port Returns'!H687</f>
        <v>1.06335611277218</v>
      </c>
      <c r="F688" s="4">
        <f>1+'Port Returns'!I687</f>
        <v>1.0591816890241619</v>
      </c>
      <c r="G688" s="4">
        <f>1+'Port Returns'!J687</f>
        <v>1.0481046446957514</v>
      </c>
      <c r="H688" s="4">
        <f>1+'Port Returns'!K687</f>
        <v>1.0591022918452835</v>
      </c>
      <c r="I688" s="4">
        <f>1+'Port Returns'!L687</f>
        <v>1.0488309127344777</v>
      </c>
      <c r="J688" s="4">
        <f>1+'Port Returns'!M687</f>
        <v>1.0529624269850251</v>
      </c>
      <c r="K688" s="4">
        <f>1+'Port Returns'!N687</f>
        <v>1.0357680430241312</v>
      </c>
      <c r="L688" s="4">
        <f>1+'Port Returns'!O687</f>
        <v>1.0202451566787503</v>
      </c>
      <c r="M688" s="4">
        <f>1+'Port Returns'!P687</f>
        <v>1.0582869834661885</v>
      </c>
      <c r="O688" s="50"/>
      <c r="P688" s="2">
        <v>2007</v>
      </c>
      <c r="Q688" s="4">
        <f>1+'Port Returns'!R687</f>
        <v>1.050829554739986</v>
      </c>
      <c r="R688" s="4">
        <f>1+'Port Returns'!S687</f>
        <v>1.0716936145117668</v>
      </c>
      <c r="S688" s="4">
        <f>1+'Port Returns'!T687</f>
        <v>1.069394062410157</v>
      </c>
      <c r="T688" s="4">
        <f>1+'Port Returns'!U687</f>
        <v>1.0649323713696841</v>
      </c>
      <c r="U688" s="4">
        <f>1+'Port Returns'!V687</f>
        <v>1.0538422402768597</v>
      </c>
      <c r="V688" s="4">
        <f>1+'Port Returns'!W687</f>
        <v>1.0657681192552044</v>
      </c>
      <c r="W688" s="4">
        <f>1+'Port Returns'!X687</f>
        <v>1.0546639791803234</v>
      </c>
      <c r="X688" s="4">
        <f>1+'Port Returns'!Y687</f>
        <v>1.0585851393089578</v>
      </c>
      <c r="Y688" s="4">
        <f>1+'Port Returns'!Z687</f>
        <v>1.0406495553933239</v>
      </c>
      <c r="Z688" s="4">
        <f>1+'Port Returns'!AA687</f>
        <v>1.0639983773437034</v>
      </c>
    </row>
    <row r="689" spans="1:26" x14ac:dyDescent="0.35">
      <c r="A689" s="2">
        <v>2007</v>
      </c>
      <c r="B689" s="1">
        <v>3</v>
      </c>
      <c r="C689" s="4">
        <f>1+'Port Returns'!F688</f>
        <v>1.0385879290385032</v>
      </c>
      <c r="D689" s="4">
        <f>1+'Port Returns'!G688</f>
        <v>1.0305949636364098</v>
      </c>
      <c r="E689" s="4">
        <f>1+'Port Returns'!H688</f>
        <v>1.0299152214751477</v>
      </c>
      <c r="F689" s="4">
        <f>1+'Port Returns'!I688</f>
        <v>1.0310789331462189</v>
      </c>
      <c r="G689" s="4">
        <f>1+'Port Returns'!J688</f>
        <v>1.0356996304280508</v>
      </c>
      <c r="H689" s="4">
        <f>1+'Port Returns'!K688</f>
        <v>1.032325977379416</v>
      </c>
      <c r="I689" s="4">
        <f>1+'Port Returns'!L688</f>
        <v>1.0356305718342802</v>
      </c>
      <c r="J689" s="4">
        <f>1+'Port Returns'!M688</f>
        <v>1.0342884635627474</v>
      </c>
      <c r="K689" s="4">
        <f>1+'Port Returns'!N688</f>
        <v>1.0412259805186186</v>
      </c>
      <c r="L689" s="4">
        <f>1+'Port Returns'!O688</f>
        <v>1.0183672964105619</v>
      </c>
      <c r="M689" s="4">
        <f>1+'Port Returns'!P688</f>
        <v>1.022488312930304</v>
      </c>
      <c r="O689" s="50"/>
      <c r="P689" s="2">
        <v>2007</v>
      </c>
      <c r="Q689" s="4">
        <f>1+'Port Returns'!R688</f>
        <v>1.0399122285471938</v>
      </c>
      <c r="R689" s="4">
        <f>1+'Port Returns'!S688</f>
        <v>1.0320405201724907</v>
      </c>
      <c r="S689" s="4">
        <f>1+'Port Returns'!T688</f>
        <v>1.0314104869533103</v>
      </c>
      <c r="T689" s="4">
        <f>1+'Port Returns'!U688</f>
        <v>1.0325184601043267</v>
      </c>
      <c r="U689" s="4">
        <f>1+'Port Returns'!V688</f>
        <v>1.0372374879517319</v>
      </c>
      <c r="V689" s="4">
        <f>1+'Port Returns'!W688</f>
        <v>1.033741341879173</v>
      </c>
      <c r="W689" s="4">
        <f>1+'Port Returns'!X688</f>
        <v>1.0371568433313154</v>
      </c>
      <c r="X689" s="4">
        <f>1+'Port Returns'!Y688</f>
        <v>1.0359188232748435</v>
      </c>
      <c r="Y689" s="4">
        <f>1+'Port Returns'!Z688</f>
        <v>1.043239241937274</v>
      </c>
      <c r="Z689" s="4">
        <f>1+'Port Returns'!AA688</f>
        <v>1.0235742043426193</v>
      </c>
    </row>
    <row r="690" spans="1:26" x14ac:dyDescent="0.35">
      <c r="A690" s="2">
        <v>2007</v>
      </c>
      <c r="B690" s="1">
        <v>4</v>
      </c>
      <c r="C690" s="4">
        <f>1+'Port Returns'!F689</f>
        <v>1.0385705376565995</v>
      </c>
      <c r="D690" s="4">
        <f>1+'Port Returns'!G689</f>
        <v>1.0365808560745389</v>
      </c>
      <c r="E690" s="4">
        <f>1+'Port Returns'!H689</f>
        <v>1.0380890384993844</v>
      </c>
      <c r="F690" s="4">
        <f>1+'Port Returns'!I689</f>
        <v>1.0365879331135432</v>
      </c>
      <c r="G690" s="4">
        <f>1+'Port Returns'!J689</f>
        <v>1.0365375591671464</v>
      </c>
      <c r="H690" s="4">
        <f>1+'Port Returns'!K689</f>
        <v>1.0363159804442574</v>
      </c>
      <c r="I690" s="4">
        <f>1+'Port Returns'!L689</f>
        <v>1.0366222351497698</v>
      </c>
      <c r="J690" s="4">
        <f>1+'Port Returns'!M689</f>
        <v>1.0379329613772545</v>
      </c>
      <c r="K690" s="4">
        <f>1+'Port Returns'!N689</f>
        <v>1.036257214883624</v>
      </c>
      <c r="L690" s="4">
        <f>1+'Port Returns'!O689</f>
        <v>1.0248250080880164</v>
      </c>
      <c r="M690" s="4">
        <f>1+'Port Returns'!P689</f>
        <v>1.0353551672627719</v>
      </c>
      <c r="O690" s="50"/>
      <c r="P690" s="2">
        <v>2007</v>
      </c>
      <c r="Q690" s="4">
        <f>1+'Port Returns'!R689</f>
        <v>1.0386875504091071</v>
      </c>
      <c r="R690" s="4">
        <f>1+'Port Returns'!S689</f>
        <v>1.036815424009391</v>
      </c>
      <c r="S690" s="4">
        <f>1+'Port Returns'!T689</f>
        <v>1.0384185265251453</v>
      </c>
      <c r="T690" s="4">
        <f>1+'Port Returns'!U689</f>
        <v>1.0369646276379243</v>
      </c>
      <c r="U690" s="4">
        <f>1+'Port Returns'!V689</f>
        <v>1.0368769549447103</v>
      </c>
      <c r="V690" s="4">
        <f>1+'Port Returns'!W689</f>
        <v>1.0365127946908768</v>
      </c>
      <c r="W690" s="4">
        <f>1+'Port Returns'!X689</f>
        <v>1.0369655504560085</v>
      </c>
      <c r="X690" s="4">
        <f>1+'Port Returns'!Y689</f>
        <v>1.0383034447128869</v>
      </c>
      <c r="Y690" s="4">
        <f>1+'Port Returns'!Z689</f>
        <v>1.0366927478174937</v>
      </c>
      <c r="Z690" s="4">
        <f>1+'Port Returns'!AA689</f>
        <v>1.0357028865067011</v>
      </c>
    </row>
    <row r="691" spans="1:26" x14ac:dyDescent="0.35">
      <c r="A691" s="2">
        <v>2007</v>
      </c>
      <c r="B691" s="1">
        <v>5</v>
      </c>
      <c r="C691" s="4">
        <f>1+'Port Returns'!F690</f>
        <v>1.001426011154368</v>
      </c>
      <c r="D691" s="4">
        <f>1+'Port Returns'!G690</f>
        <v>1.0043979614406644</v>
      </c>
      <c r="E691" s="4">
        <f>1+'Port Returns'!H690</f>
        <v>1.0089722992526622</v>
      </c>
      <c r="F691" s="4">
        <f>1+'Port Returns'!I690</f>
        <v>1.0098583810918149</v>
      </c>
      <c r="G691" s="4">
        <f>1+'Port Returns'!J690</f>
        <v>1.0068524456854611</v>
      </c>
      <c r="H691" s="4">
        <f>1+'Port Returns'!K690</f>
        <v>1.0016488046326495</v>
      </c>
      <c r="I691" s="4">
        <f>1+'Port Returns'!L690</f>
        <v>1.0056245152406622</v>
      </c>
      <c r="J691" s="4">
        <f>1+'Port Returns'!M690</f>
        <v>1.0085027736689218</v>
      </c>
      <c r="K691" s="4">
        <f>1+'Port Returns'!N690</f>
        <v>1.013682649081767</v>
      </c>
      <c r="L691" s="4">
        <f>1+'Port Returns'!O690</f>
        <v>1.0786101549289044</v>
      </c>
      <c r="M691" s="4">
        <f>1+'Port Returns'!P690</f>
        <v>1.0175056521233281</v>
      </c>
      <c r="O691" s="50"/>
      <c r="P691" s="2">
        <v>2007</v>
      </c>
      <c r="Q691" s="4">
        <f>1+'Port Returns'!R690</f>
        <v>1.0071880667597846</v>
      </c>
      <c r="R691" s="4">
        <f>1+'Port Returns'!S690</f>
        <v>1.0101266798311839</v>
      </c>
      <c r="S691" s="4">
        <f>1+'Port Returns'!T690</f>
        <v>1.0142332234434777</v>
      </c>
      <c r="T691" s="4">
        <f>1+'Port Returns'!U690</f>
        <v>1.014810313001081</v>
      </c>
      <c r="U691" s="4">
        <f>1+'Port Returns'!V690</f>
        <v>1.0118250290132251</v>
      </c>
      <c r="V691" s="4">
        <f>1+'Port Returns'!W690</f>
        <v>1.0075116317876729</v>
      </c>
      <c r="W691" s="4">
        <f>1+'Port Returns'!X690</f>
        <v>1.0106630053929742</v>
      </c>
      <c r="X691" s="4">
        <f>1+'Port Returns'!Y690</f>
        <v>1.0133735723546347</v>
      </c>
      <c r="Y691" s="4">
        <f>1+'Port Returns'!Z690</f>
        <v>1.0179539415572696</v>
      </c>
      <c r="Z691" s="4">
        <f>1+'Port Returns'!AA690</f>
        <v>1.0223534964956271</v>
      </c>
    </row>
    <row r="692" spans="1:26" x14ac:dyDescent="0.35">
      <c r="A692" s="2">
        <v>2007</v>
      </c>
      <c r="B692" s="1">
        <v>6</v>
      </c>
      <c r="C692" s="4">
        <f>1+'Port Returns'!F691</f>
        <v>0.95069879822468484</v>
      </c>
      <c r="D692" s="4">
        <f>1+'Port Returns'!G691</f>
        <v>0.95525743417369902</v>
      </c>
      <c r="E692" s="4">
        <f>1+'Port Returns'!H691</f>
        <v>0.95366668973172197</v>
      </c>
      <c r="F692" s="4">
        <f>1+'Port Returns'!I691</f>
        <v>0.95252559380711022</v>
      </c>
      <c r="G692" s="4">
        <f>1+'Port Returns'!J691</f>
        <v>0.9504871534159578</v>
      </c>
      <c r="H692" s="4">
        <f>1+'Port Returns'!K691</f>
        <v>0.95401049642654157</v>
      </c>
      <c r="I692" s="4">
        <f>1+'Port Returns'!L691</f>
        <v>0.95009497125273845</v>
      </c>
      <c r="J692" s="4">
        <f>1+'Port Returns'!M691</f>
        <v>0.95295283129391883</v>
      </c>
      <c r="K692" s="4">
        <f>1+'Port Returns'!N691</f>
        <v>0.95088066742299582</v>
      </c>
      <c r="L692" s="4">
        <f>1+'Port Returns'!O691</f>
        <v>0.93711528580454262</v>
      </c>
      <c r="M692" s="4">
        <f>1+'Port Returns'!P691</f>
        <v>0.94749564146562282</v>
      </c>
      <c r="O692" s="50"/>
      <c r="P692" s="2">
        <v>2007</v>
      </c>
      <c r="Q692" s="4">
        <f>1+'Port Returns'!R691</f>
        <v>0.95172276677576784</v>
      </c>
      <c r="R692" s="4">
        <f>1+'Port Returns'!S691</f>
        <v>0.95642359595772253</v>
      </c>
      <c r="S692" s="4">
        <f>1+'Port Returns'!T691</f>
        <v>0.95486263028095753</v>
      </c>
      <c r="T692" s="4">
        <f>1+'Port Returns'!U691</f>
        <v>0.95367629433944145</v>
      </c>
      <c r="U692" s="4">
        <f>1+'Port Returns'!V691</f>
        <v>0.95170289207368508</v>
      </c>
      <c r="V692" s="4">
        <f>1+'Port Returns'!W691</f>
        <v>0.95517813058285617</v>
      </c>
      <c r="W692" s="4">
        <f>1+'Port Returns'!X691</f>
        <v>0.95133645043245418</v>
      </c>
      <c r="X692" s="4">
        <f>1+'Port Returns'!Y691</f>
        <v>0.95425328388062425</v>
      </c>
      <c r="Y692" s="4">
        <f>1+'Port Returns'!Z691</f>
        <v>0.95232288956268774</v>
      </c>
      <c r="Z692" s="4">
        <f>1+'Port Returns'!AA691</f>
        <v>0.94834669849077324</v>
      </c>
    </row>
    <row r="693" spans="1:26" x14ac:dyDescent="0.35">
      <c r="A693" s="2">
        <v>2007</v>
      </c>
      <c r="B693" s="1">
        <v>7</v>
      </c>
      <c r="C693" s="4">
        <f>1+'Port Returns'!F692</f>
        <v>0.96167136321429902</v>
      </c>
      <c r="D693" s="4">
        <f>1+'Port Returns'!G692</f>
        <v>0.96522121693193752</v>
      </c>
      <c r="E693" s="4">
        <f>1+'Port Returns'!H692</f>
        <v>0.96319334672404844</v>
      </c>
      <c r="F693" s="4">
        <f>1+'Port Returns'!I692</f>
        <v>0.95724260887357349</v>
      </c>
      <c r="G693" s="4">
        <f>1+'Port Returns'!J692</f>
        <v>0.95648822377290799</v>
      </c>
      <c r="H693" s="4">
        <f>1+'Port Returns'!K692</f>
        <v>0.96388012633369224</v>
      </c>
      <c r="I693" s="4">
        <f>1+'Port Returns'!L692</f>
        <v>0.95594874846086431</v>
      </c>
      <c r="J693" s="4">
        <f>1+'Port Returns'!M692</f>
        <v>0.95597224332767272</v>
      </c>
      <c r="K693" s="4">
        <f>1+'Port Returns'!N692</f>
        <v>0.95579196123460941</v>
      </c>
      <c r="L693" s="4">
        <f>1+'Port Returns'!O692</f>
        <v>0.91981809684045834</v>
      </c>
      <c r="M693" s="4">
        <f>1+'Port Returns'!P692</f>
        <v>0.94533884426145021</v>
      </c>
      <c r="O693" s="50"/>
      <c r="P693" s="2">
        <v>2007</v>
      </c>
      <c r="Q693" s="4">
        <f>1+'Port Returns'!R692</f>
        <v>0.96186710564032096</v>
      </c>
      <c r="R693" s="4">
        <f>1+'Port Returns'!S692</f>
        <v>0.96563668115664647</v>
      </c>
      <c r="S693" s="4">
        <f>1+'Port Returns'!T692</f>
        <v>0.96381571785053033</v>
      </c>
      <c r="T693" s="4">
        <f>1+'Port Returns'!U692</f>
        <v>0.95784557971525552</v>
      </c>
      <c r="U693" s="4">
        <f>1+'Port Returns'!V692</f>
        <v>0.95702074951522431</v>
      </c>
      <c r="V693" s="4">
        <f>1+'Port Returns'!W692</f>
        <v>0.96424255547505489</v>
      </c>
      <c r="W693" s="4">
        <f>1+'Port Returns'!X692</f>
        <v>0.95649308329591776</v>
      </c>
      <c r="X693" s="4">
        <f>1+'Port Returns'!Y692</f>
        <v>0.9564362165274638</v>
      </c>
      <c r="Y693" s="4">
        <f>1+'Port Returns'!Z692</f>
        <v>0.95644598665709457</v>
      </c>
      <c r="Z693" s="4">
        <f>1+'Port Returns'!AA692</f>
        <v>0.94587725234011022</v>
      </c>
    </row>
    <row r="694" spans="1:26" x14ac:dyDescent="0.35">
      <c r="A694" s="2">
        <v>2007</v>
      </c>
      <c r="B694" s="1">
        <v>8</v>
      </c>
      <c r="C694" s="4">
        <f>1+'Port Returns'!F693</f>
        <v>1.0127512367771732</v>
      </c>
      <c r="D694" s="4">
        <f>1+'Port Returns'!G693</f>
        <v>1.0141291952219975</v>
      </c>
      <c r="E694" s="4">
        <f>1+'Port Returns'!H693</f>
        <v>1.0139469892269006</v>
      </c>
      <c r="F694" s="4">
        <f>1+'Port Returns'!I693</f>
        <v>1.0040624412195636</v>
      </c>
      <c r="G694" s="4">
        <f>1+'Port Returns'!J693</f>
        <v>1.0079936633837701</v>
      </c>
      <c r="H694" s="4">
        <f>1+'Port Returns'!K693</f>
        <v>1.0175825831087149</v>
      </c>
      <c r="I694" s="4">
        <f>1+'Port Returns'!L693</f>
        <v>1.0093222981299672</v>
      </c>
      <c r="J694" s="4">
        <f>1+'Port Returns'!M693</f>
        <v>1.0112206651846807</v>
      </c>
      <c r="K694" s="4">
        <f>1+'Port Returns'!N693</f>
        <v>1.0008890755663846</v>
      </c>
      <c r="L694" s="4">
        <f>1+'Port Returns'!O693</f>
        <v>0.92946508321443599</v>
      </c>
      <c r="M694" s="4">
        <f>1+'Port Returns'!P693</f>
        <v>0.98686276864488587</v>
      </c>
      <c r="O694" s="50"/>
      <c r="P694" s="2">
        <v>2007</v>
      </c>
      <c r="Q694" s="4">
        <f>1+'Port Returns'!R693</f>
        <v>1.0192043208944905</v>
      </c>
      <c r="R694" s="4">
        <f>1+'Port Returns'!S693</f>
        <v>1.0207089371217173</v>
      </c>
      <c r="S694" s="4">
        <f>1+'Port Returns'!T693</f>
        <v>1.0202252076507408</v>
      </c>
      <c r="T694" s="4">
        <f>1+'Port Returns'!U693</f>
        <v>1.0097699625851901</v>
      </c>
      <c r="U694" s="4">
        <f>1+'Port Returns'!V693</f>
        <v>1.0138684244522196</v>
      </c>
      <c r="V694" s="4">
        <f>1+'Port Returns'!W693</f>
        <v>1.0243950635048489</v>
      </c>
      <c r="W694" s="4">
        <f>1+'Port Returns'!X693</f>
        <v>1.0152801012419599</v>
      </c>
      <c r="X694" s="4">
        <f>1+'Port Returns'!Y693</f>
        <v>1.0169599661993172</v>
      </c>
      <c r="Y694" s="4">
        <f>1+'Port Returns'!Z693</f>
        <v>1.0060338539910108</v>
      </c>
      <c r="Z694" s="4">
        <f>1+'Port Returns'!AA693</f>
        <v>0.9922408158975714</v>
      </c>
    </row>
    <row r="695" spans="1:26" x14ac:dyDescent="0.35">
      <c r="A695" s="2">
        <v>2007</v>
      </c>
      <c r="B695" s="1">
        <v>9</v>
      </c>
      <c r="C695" s="4">
        <f>1+'Port Returns'!F694</f>
        <v>1.0416801017764323</v>
      </c>
      <c r="D695" s="4">
        <f>1+'Port Returns'!G694</f>
        <v>1.0337888341029731</v>
      </c>
      <c r="E695" s="4">
        <f>1+'Port Returns'!H694</f>
        <v>1.0345303149018987</v>
      </c>
      <c r="F695" s="4">
        <f>1+'Port Returns'!I694</f>
        <v>1.0395364252946728</v>
      </c>
      <c r="G695" s="4">
        <f>1+'Port Returns'!J694</f>
        <v>1.0416126920047464</v>
      </c>
      <c r="H695" s="4">
        <f>1+'Port Returns'!K694</f>
        <v>1.0339668837466782</v>
      </c>
      <c r="I695" s="4">
        <f>1+'Port Returns'!L694</f>
        <v>1.0403424593611352</v>
      </c>
      <c r="J695" s="4">
        <f>1+'Port Returns'!M694</f>
        <v>1.0473609121658061</v>
      </c>
      <c r="K695" s="4">
        <f>1+'Port Returns'!N694</f>
        <v>1.0447107757413818</v>
      </c>
      <c r="L695" s="4">
        <f>1+'Port Returns'!O694</f>
        <v>1.1049627269505828</v>
      </c>
      <c r="M695" s="4">
        <f>1+'Port Returns'!P694</f>
        <v>1.0422873411289326</v>
      </c>
      <c r="O695" s="50"/>
      <c r="P695" s="2">
        <v>2007</v>
      </c>
      <c r="Q695" s="4">
        <f>1+'Port Returns'!R694</f>
        <v>1.0428996333589082</v>
      </c>
      <c r="R695" s="4">
        <f>1+'Port Returns'!S694</f>
        <v>1.0351733892759136</v>
      </c>
      <c r="S695" s="4">
        <f>1+'Port Returns'!T694</f>
        <v>1.036142264157865</v>
      </c>
      <c r="T695" s="4">
        <f>1+'Port Returns'!U694</f>
        <v>1.0409154930406201</v>
      </c>
      <c r="U695" s="4">
        <f>1+'Port Returns'!V694</f>
        <v>1.0429790918626596</v>
      </c>
      <c r="V695" s="4">
        <f>1+'Port Returns'!W694</f>
        <v>1.0353199523004355</v>
      </c>
      <c r="W695" s="4">
        <f>1+'Port Returns'!X694</f>
        <v>1.0417433598079791</v>
      </c>
      <c r="X695" s="4">
        <f>1+'Port Returns'!Y694</f>
        <v>1.048955606099361</v>
      </c>
      <c r="Y695" s="4">
        <f>1+'Port Returns'!Z694</f>
        <v>1.0462099076592759</v>
      </c>
      <c r="Z695" s="4">
        <f>1+'Port Returns'!AA694</f>
        <v>1.0431189003482784</v>
      </c>
    </row>
    <row r="696" spans="1:26" x14ac:dyDescent="0.35">
      <c r="A696" s="2">
        <v>2007</v>
      </c>
      <c r="B696" s="1">
        <v>10</v>
      </c>
      <c r="C696" s="4">
        <f>1+'Port Returns'!F695</f>
        <v>1.0622853744967027</v>
      </c>
      <c r="D696" s="4">
        <f>1+'Port Returns'!G695</f>
        <v>1.0619350900362232</v>
      </c>
      <c r="E696" s="4">
        <f>1+'Port Returns'!H695</f>
        <v>1.059921342151996</v>
      </c>
      <c r="F696" s="4">
        <f>1+'Port Returns'!I695</f>
        <v>1.0614973699442032</v>
      </c>
      <c r="G696" s="4">
        <f>1+'Port Returns'!J695</f>
        <v>1.0584133993324321</v>
      </c>
      <c r="H696" s="4">
        <f>1+'Port Returns'!K695</f>
        <v>1.0595054271010758</v>
      </c>
      <c r="I696" s="4">
        <f>1+'Port Returns'!L695</f>
        <v>1.0581398230638979</v>
      </c>
      <c r="J696" s="4">
        <f>1+'Port Returns'!M695</f>
        <v>1.0529194913664637</v>
      </c>
      <c r="K696" s="4">
        <f>1+'Port Returns'!N695</f>
        <v>1.0577253475158261</v>
      </c>
      <c r="L696" s="4">
        <f>1+'Port Returns'!O695</f>
        <v>1.0689696316651438</v>
      </c>
      <c r="M696" s="4">
        <f>1+'Port Returns'!P695</f>
        <v>1.0588680837805318</v>
      </c>
      <c r="O696" s="50"/>
      <c r="P696" s="2">
        <v>2007</v>
      </c>
      <c r="Q696" s="4">
        <f>1+'Port Returns'!R695</f>
        <v>1.0624221364196802</v>
      </c>
      <c r="R696" s="4">
        <f>1+'Port Returns'!S695</f>
        <v>1.0622972315869912</v>
      </c>
      <c r="S696" s="4">
        <f>1+'Port Returns'!T695</f>
        <v>1.0604933453570304</v>
      </c>
      <c r="T696" s="4">
        <f>1+'Port Returns'!U695</f>
        <v>1.0620564151334893</v>
      </c>
      <c r="U696" s="4">
        <f>1+'Port Returns'!V695</f>
        <v>1.0588971851589086</v>
      </c>
      <c r="V696" s="4">
        <f>1+'Port Returns'!W695</f>
        <v>1.0598124639740805</v>
      </c>
      <c r="W696" s="4">
        <f>1+'Port Returns'!X695</f>
        <v>1.058635964913605</v>
      </c>
      <c r="X696" s="4">
        <f>1+'Port Returns'!Y695</f>
        <v>1.0533200108368679</v>
      </c>
      <c r="Y696" s="4">
        <f>1+'Port Returns'!Z695</f>
        <v>1.0583308225655812</v>
      </c>
      <c r="Z696" s="4">
        <f>1+'Port Returns'!AA695</f>
        <v>1.0593784496691241</v>
      </c>
    </row>
    <row r="697" spans="1:26" x14ac:dyDescent="0.35">
      <c r="A697" s="2">
        <v>2007</v>
      </c>
      <c r="B697" s="1">
        <v>11</v>
      </c>
      <c r="C697" s="4">
        <f>1+'Port Returns'!F696</f>
        <v>0.9981652027828205</v>
      </c>
      <c r="D697" s="4">
        <f>1+'Port Returns'!G696</f>
        <v>0.99936535598499421</v>
      </c>
      <c r="E697" s="4">
        <f>1+'Port Returns'!H696</f>
        <v>0.99392393451369965</v>
      </c>
      <c r="F697" s="4">
        <f>1+'Port Returns'!I696</f>
        <v>0.99799964205968605</v>
      </c>
      <c r="G697" s="4">
        <f>1+'Port Returns'!J696</f>
        <v>0.99559469893298536</v>
      </c>
      <c r="H697" s="4">
        <f>1+'Port Returns'!K696</f>
        <v>0.99968825863458677</v>
      </c>
      <c r="I697" s="4">
        <f>1+'Port Returns'!L696</f>
        <v>0.99615705409141098</v>
      </c>
      <c r="J697" s="4">
        <f>1+'Port Returns'!M696</f>
        <v>0.98942729417369069</v>
      </c>
      <c r="K697" s="4">
        <f>1+'Port Returns'!N696</f>
        <v>0.99603058510141829</v>
      </c>
      <c r="L697" s="4">
        <f>1+'Port Returns'!O696</f>
        <v>1.0064153707875951</v>
      </c>
      <c r="M697" s="4">
        <f>1+'Port Returns'!P696</f>
        <v>1.0094188766916179</v>
      </c>
      <c r="O697" s="50"/>
      <c r="P697" s="2">
        <v>2007</v>
      </c>
      <c r="Q697" s="4">
        <f>1+'Port Returns'!R696</f>
        <v>1.0046527823054778</v>
      </c>
      <c r="R697" s="4">
        <f>1+'Port Returns'!S696</f>
        <v>1.0063750744204494</v>
      </c>
      <c r="S697" s="4">
        <f>1+'Port Returns'!T696</f>
        <v>1.0001630495851457</v>
      </c>
      <c r="T697" s="4">
        <f>1+'Port Returns'!U696</f>
        <v>1.0037727003173877</v>
      </c>
      <c r="U697" s="4">
        <f>1+'Port Returns'!V696</f>
        <v>1.0013804022660246</v>
      </c>
      <c r="V697" s="4">
        <f>1+'Port Returns'!W696</f>
        <v>1.0068841949522904</v>
      </c>
      <c r="W697" s="4">
        <f>1+'Port Returns'!X696</f>
        <v>1.0020722550477286</v>
      </c>
      <c r="X697" s="4">
        <f>1+'Port Returns'!Y696</f>
        <v>0.99429551891742529</v>
      </c>
      <c r="Y697" s="4">
        <f>1+'Port Returns'!Z696</f>
        <v>1.0010575757063809</v>
      </c>
      <c r="Z697" s="4">
        <f>1+'Port Returns'!AA696</f>
        <v>1.0147920249149678</v>
      </c>
    </row>
    <row r="698" spans="1:26" x14ac:dyDescent="0.35">
      <c r="A698" s="2">
        <v>2007</v>
      </c>
      <c r="B698" s="1">
        <v>12</v>
      </c>
      <c r="C698" s="4">
        <f>1+'Port Returns'!F697</f>
        <v>1.0067305215811668</v>
      </c>
      <c r="D698" s="4">
        <f>1+'Port Returns'!G697</f>
        <v>1.0068750311459556</v>
      </c>
      <c r="E698" s="4">
        <f>1+'Port Returns'!H697</f>
        <v>1.0036956830224864</v>
      </c>
      <c r="F698" s="4">
        <f>1+'Port Returns'!I697</f>
        <v>1.0031163013800783</v>
      </c>
      <c r="G698" s="4">
        <f>1+'Port Returns'!J697</f>
        <v>1.0024604274970887</v>
      </c>
      <c r="H698" s="4">
        <f>1+'Port Returns'!K697</f>
        <v>1.0066193623182016</v>
      </c>
      <c r="I698" s="4">
        <f>1+'Port Returns'!L697</f>
        <v>1.0021752371286057</v>
      </c>
      <c r="J698" s="4">
        <f>1+'Port Returns'!M697</f>
        <v>1.0000335682331227</v>
      </c>
      <c r="K698" s="4">
        <f>1+'Port Returns'!N697</f>
        <v>0.99965319750853521</v>
      </c>
      <c r="L698" s="4">
        <f>1+'Port Returns'!O697</f>
        <v>0.98894434407378295</v>
      </c>
      <c r="M698" s="4">
        <f>1+'Port Returns'!P697</f>
        <v>0.98985515137279279</v>
      </c>
      <c r="O698" s="50"/>
      <c r="P698" s="2">
        <v>2007</v>
      </c>
      <c r="Q698" s="4">
        <f>1+'Port Returns'!R697</f>
        <v>1.0081991895141782</v>
      </c>
      <c r="R698" s="4">
        <f>1+'Port Returns'!S697</f>
        <v>1.0084952270920344</v>
      </c>
      <c r="S698" s="4">
        <f>1+'Port Returns'!T697</f>
        <v>1.0055266788853769</v>
      </c>
      <c r="T698" s="4">
        <f>1+'Port Returns'!U697</f>
        <v>1.0047614560517097</v>
      </c>
      <c r="U698" s="4">
        <f>1+'Port Returns'!V697</f>
        <v>1.0041536962818229</v>
      </c>
      <c r="V698" s="4">
        <f>1+'Port Returns'!W697</f>
        <v>1.0082103033627272</v>
      </c>
      <c r="W698" s="4">
        <f>1+'Port Returns'!X697</f>
        <v>1.0038639768477509</v>
      </c>
      <c r="X698" s="4">
        <f>1+'Port Returns'!Y697</f>
        <v>1.002001291100153</v>
      </c>
      <c r="Y698" s="4">
        <f>1+'Port Returns'!Z697</f>
        <v>1.0015320035762152</v>
      </c>
      <c r="Z698" s="4">
        <f>1+'Port Returns'!AA697</f>
        <v>0.99097533658553227</v>
      </c>
    </row>
    <row r="699" spans="1:26" x14ac:dyDescent="0.35">
      <c r="A699" s="2">
        <v>2008</v>
      </c>
      <c r="B699" s="1">
        <v>1</v>
      </c>
      <c r="C699" s="4">
        <f>1+'Port Returns'!F698</f>
        <v>0.93444009244702508</v>
      </c>
      <c r="D699" s="4">
        <f>1+'Port Returns'!G698</f>
        <v>0.93665605788139839</v>
      </c>
      <c r="E699" s="4">
        <f>1+'Port Returns'!H698</f>
        <v>0.94147267981800842</v>
      </c>
      <c r="F699" s="4">
        <f>1+'Port Returns'!I698</f>
        <v>0.93649156269873979</v>
      </c>
      <c r="G699" s="4">
        <f>1+'Port Returns'!J698</f>
        <v>0.93575289737161249</v>
      </c>
      <c r="H699" s="4">
        <f>1+'Port Returns'!K698</f>
        <v>0.9364337293325341</v>
      </c>
      <c r="I699" s="4">
        <f>1+'Port Returns'!L698</f>
        <v>0.93671561103232526</v>
      </c>
      <c r="J699" s="4">
        <f>1+'Port Returns'!M698</f>
        <v>0.93672767352020725</v>
      </c>
      <c r="K699" s="4">
        <f>1+'Port Returns'!N698</f>
        <v>0.9327884692441929</v>
      </c>
      <c r="L699" s="4">
        <f>1+'Port Returns'!O698</f>
        <v>0.89268249946323686</v>
      </c>
      <c r="M699" s="4">
        <f>1+'Port Returns'!P698</f>
        <v>0.92796548125138023</v>
      </c>
      <c r="O699" s="50"/>
      <c r="P699" s="2">
        <v>2008</v>
      </c>
      <c r="Q699" s="4">
        <f>1+'Port Returns'!R698</f>
        <v>0.93571328015623867</v>
      </c>
      <c r="R699" s="4">
        <f>1+'Port Returns'!S698</f>
        <v>0.93788592478700672</v>
      </c>
      <c r="S699" s="4">
        <f>1+'Port Returns'!T698</f>
        <v>0.94286801474397486</v>
      </c>
      <c r="T699" s="4">
        <f>1+'Port Returns'!U698</f>
        <v>0.93784794381844139</v>
      </c>
      <c r="U699" s="4">
        <f>1+'Port Returns'!V698</f>
        <v>0.93712431395041296</v>
      </c>
      <c r="V699" s="4">
        <f>1+'Port Returns'!W698</f>
        <v>0.93774859500144048</v>
      </c>
      <c r="W699" s="4">
        <f>1+'Port Returns'!X698</f>
        <v>0.93810657368327599</v>
      </c>
      <c r="X699" s="4">
        <f>1+'Port Returns'!Y698</f>
        <v>0.93831384382228733</v>
      </c>
      <c r="Y699" s="4">
        <f>1+'Port Returns'!Z698</f>
        <v>0.93425491030004226</v>
      </c>
      <c r="Z699" s="4">
        <f>1+'Port Returns'!AA698</f>
        <v>0.92915383166615906</v>
      </c>
    </row>
    <row r="700" spans="1:26" x14ac:dyDescent="0.35">
      <c r="A700" s="2">
        <v>2008</v>
      </c>
      <c r="B700" s="1">
        <v>2</v>
      </c>
      <c r="C700" s="4">
        <f>1+'Port Returns'!F699</f>
        <v>0.96023991561492517</v>
      </c>
      <c r="D700" s="4">
        <f>1+'Port Returns'!G699</f>
        <v>0.95719946979896364</v>
      </c>
      <c r="E700" s="4">
        <f>1+'Port Returns'!H699</f>
        <v>0.9553368330526818</v>
      </c>
      <c r="F700" s="4">
        <f>1+'Port Returns'!I699</f>
        <v>0.95385168910534079</v>
      </c>
      <c r="G700" s="4">
        <f>1+'Port Returns'!J699</f>
        <v>0.956975540210525</v>
      </c>
      <c r="H700" s="4">
        <f>1+'Port Returns'!K699</f>
        <v>0.95669022110914093</v>
      </c>
      <c r="I700" s="4">
        <f>1+'Port Returns'!L699</f>
        <v>0.9544688600796658</v>
      </c>
      <c r="J700" s="4">
        <f>1+'Port Returns'!M699</f>
        <v>0.96158861979619414</v>
      </c>
      <c r="K700" s="4">
        <f>1+'Port Returns'!N699</f>
        <v>0.95816103529524388</v>
      </c>
      <c r="L700" s="4">
        <f>1+'Port Returns'!O699</f>
        <v>0.97901345480485413</v>
      </c>
      <c r="M700" s="4">
        <f>1+'Port Returns'!P699</f>
        <v>0.9470582152962298</v>
      </c>
      <c r="O700" s="50"/>
      <c r="P700" s="2">
        <v>2008</v>
      </c>
      <c r="Q700" s="4">
        <f>1+'Port Returns'!R699</f>
        <v>0.96517034266965918</v>
      </c>
      <c r="R700" s="4">
        <f>1+'Port Returns'!S699</f>
        <v>0.96244398480103721</v>
      </c>
      <c r="S700" s="4">
        <f>1+'Port Returns'!T699</f>
        <v>0.96036715470196088</v>
      </c>
      <c r="T700" s="4">
        <f>1+'Port Returns'!U699</f>
        <v>0.95846925068376332</v>
      </c>
      <c r="U700" s="4">
        <f>1+'Port Returns'!V699</f>
        <v>0.96159539721767739</v>
      </c>
      <c r="V700" s="4">
        <f>1+'Port Returns'!W699</f>
        <v>0.96202094093177193</v>
      </c>
      <c r="W700" s="4">
        <f>1+'Port Returns'!X699</f>
        <v>0.95921483631317839</v>
      </c>
      <c r="X700" s="4">
        <f>1+'Port Returns'!Y699</f>
        <v>0.96568292839253667</v>
      </c>
      <c r="Y700" s="4">
        <f>1+'Port Returns'!Z699</f>
        <v>0.96204889539581639</v>
      </c>
      <c r="Z700" s="4">
        <f>1+'Port Returns'!AA699</f>
        <v>0.95184969735513092</v>
      </c>
    </row>
    <row r="701" spans="1:26" x14ac:dyDescent="0.35">
      <c r="A701" s="2">
        <v>2008</v>
      </c>
      <c r="B701" s="1">
        <v>3</v>
      </c>
      <c r="C701" s="4">
        <f>1+'Port Returns'!F700</f>
        <v>1.0047672298619656</v>
      </c>
      <c r="D701" s="4">
        <f>1+'Port Returns'!G700</f>
        <v>0.99909106695739336</v>
      </c>
      <c r="E701" s="4">
        <f>1+'Port Returns'!H700</f>
        <v>0.99873927980891741</v>
      </c>
      <c r="F701" s="4">
        <f>1+'Port Returns'!I700</f>
        <v>0.98890703205626618</v>
      </c>
      <c r="G701" s="4">
        <f>1+'Port Returns'!J700</f>
        <v>0.99113391028433373</v>
      </c>
      <c r="H701" s="4">
        <f>1+'Port Returns'!K700</f>
        <v>1.0019632962441758</v>
      </c>
      <c r="I701" s="4">
        <f>1+'Port Returns'!L700</f>
        <v>0.99289535438571641</v>
      </c>
      <c r="J701" s="4">
        <f>1+'Port Returns'!M700</f>
        <v>0.99213289071532051</v>
      </c>
      <c r="K701" s="4">
        <f>1+'Port Returns'!N700</f>
        <v>0.98109486982054861</v>
      </c>
      <c r="L701" s="4">
        <f>1+'Port Returns'!O700</f>
        <v>0.92447116511993255</v>
      </c>
      <c r="M701" s="4">
        <f>1+'Port Returns'!P700</f>
        <v>0.97662707780921432</v>
      </c>
      <c r="O701" s="50"/>
      <c r="P701" s="2">
        <v>2008</v>
      </c>
      <c r="Q701" s="4">
        <f>1+'Port Returns'!R700</f>
        <v>1.0066828028916024</v>
      </c>
      <c r="R701" s="4">
        <f>1+'Port Returns'!S700</f>
        <v>1.0011830641605282</v>
      </c>
      <c r="S701" s="4">
        <f>1+'Port Returns'!T700</f>
        <v>1.0010039430306699</v>
      </c>
      <c r="T701" s="4">
        <f>1+'Port Returns'!U700</f>
        <v>0.99111475671199367</v>
      </c>
      <c r="U701" s="4">
        <f>1+'Port Returns'!V700</f>
        <v>0.99337461980322384</v>
      </c>
      <c r="V701" s="4">
        <f>1+'Port Returns'!W700</f>
        <v>1.0039920642047599</v>
      </c>
      <c r="W701" s="4">
        <f>1+'Port Returns'!X700</f>
        <v>0.9951092205489136</v>
      </c>
      <c r="X701" s="4">
        <f>1+'Port Returns'!Y700</f>
        <v>0.99463375458758729</v>
      </c>
      <c r="Y701" s="4">
        <f>1+'Port Returns'!Z700</f>
        <v>0.98363598459690782</v>
      </c>
      <c r="Z701" s="4">
        <f>1+'Port Returns'!AA700</f>
        <v>0.97833786508020604</v>
      </c>
    </row>
    <row r="702" spans="1:26" x14ac:dyDescent="0.35">
      <c r="A702" s="2">
        <v>2008</v>
      </c>
      <c r="B702" s="1">
        <v>4</v>
      </c>
      <c r="C702" s="4">
        <f>1+'Port Returns'!F701</f>
        <v>1.0619722781985377</v>
      </c>
      <c r="D702" s="4">
        <f>1+'Port Returns'!G701</f>
        <v>1.0652212591607204</v>
      </c>
      <c r="E702" s="4">
        <f>1+'Port Returns'!H701</f>
        <v>1.065918176633013</v>
      </c>
      <c r="F702" s="4">
        <f>1+'Port Returns'!I701</f>
        <v>1.0646916291129769</v>
      </c>
      <c r="G702" s="4">
        <f>1+'Port Returns'!J701</f>
        <v>1.0636225051176076</v>
      </c>
      <c r="H702" s="4">
        <f>1+'Port Returns'!K701</f>
        <v>1.0636344145867673</v>
      </c>
      <c r="I702" s="4">
        <f>1+'Port Returns'!L701</f>
        <v>1.063537217493407</v>
      </c>
      <c r="J702" s="4">
        <f>1+'Port Returns'!M701</f>
        <v>1.0609496301606345</v>
      </c>
      <c r="K702" s="4">
        <f>1+'Port Returns'!N701</f>
        <v>1.0615783609056708</v>
      </c>
      <c r="L702" s="4">
        <f>1+'Port Returns'!O701</f>
        <v>1.0494165544916665</v>
      </c>
      <c r="M702" s="4">
        <f>1+'Port Returns'!P701</f>
        <v>1.0613235877463152</v>
      </c>
      <c r="O702" s="50"/>
      <c r="P702" s="2">
        <v>2008</v>
      </c>
      <c r="Q702" s="4">
        <f>1+'Port Returns'!R701</f>
        <v>1.062119503369479</v>
      </c>
      <c r="R702" s="4">
        <f>1+'Port Returns'!S701</f>
        <v>1.0655675453352778</v>
      </c>
      <c r="S702" s="4">
        <f>1+'Port Returns'!T701</f>
        <v>1.0664826096049618</v>
      </c>
      <c r="T702" s="4">
        <f>1+'Port Returns'!U701</f>
        <v>1.0653025372763705</v>
      </c>
      <c r="U702" s="4">
        <f>1+'Port Returns'!V701</f>
        <v>1.0641400245756063</v>
      </c>
      <c r="V702" s="4">
        <f>1+'Port Returns'!W701</f>
        <v>1.0639178671572611</v>
      </c>
      <c r="W702" s="4">
        <f>1+'Port Returns'!X701</f>
        <v>1.0640663253294069</v>
      </c>
      <c r="X702" s="4">
        <f>1+'Port Returns'!Y701</f>
        <v>1.0613768287111789</v>
      </c>
      <c r="Y702" s="4">
        <f>1+'Port Returns'!Z701</f>
        <v>1.062253532747675</v>
      </c>
      <c r="Z702" s="4">
        <f>1+'Port Returns'!AA701</f>
        <v>1.0619962104479408</v>
      </c>
    </row>
    <row r="703" spans="1:26" x14ac:dyDescent="0.35">
      <c r="A703" s="2">
        <v>2008</v>
      </c>
      <c r="B703" s="1">
        <v>5</v>
      </c>
      <c r="C703" s="4">
        <f>1+'Port Returns'!F702</f>
        <v>1.0236289949867945</v>
      </c>
      <c r="D703" s="4">
        <f>1+'Port Returns'!G702</f>
        <v>1.0244397614934941</v>
      </c>
      <c r="E703" s="4">
        <f>1+'Port Returns'!H702</f>
        <v>1.0218202423732732</v>
      </c>
      <c r="F703" s="4">
        <f>1+'Port Returns'!I702</f>
        <v>1.0314734897049149</v>
      </c>
      <c r="G703" s="4">
        <f>1+'Port Returns'!J702</f>
        <v>1.0275556568643007</v>
      </c>
      <c r="H703" s="4">
        <f>1+'Port Returns'!K702</f>
        <v>1.0214395961780158</v>
      </c>
      <c r="I703" s="4">
        <f>1+'Port Returns'!L702</f>
        <v>1.02627930134167</v>
      </c>
      <c r="J703" s="4">
        <f>1+'Port Returns'!M702</f>
        <v>1.0202469208789375</v>
      </c>
      <c r="K703" s="4">
        <f>1+'Port Returns'!N702</f>
        <v>1.0336818677900153</v>
      </c>
      <c r="L703" s="4">
        <f>1+'Port Returns'!O702</f>
        <v>1.1102333097284778</v>
      </c>
      <c r="M703" s="4">
        <f>1+'Port Returns'!P702</f>
        <v>1.0549165197665693</v>
      </c>
      <c r="O703" s="50"/>
      <c r="P703" s="2">
        <v>2008</v>
      </c>
      <c r="Q703" s="4">
        <f>1+'Port Returns'!R702</f>
        <v>1.0296419764014737</v>
      </c>
      <c r="R703" s="4">
        <f>1+'Port Returns'!S702</f>
        <v>1.0307424791835358</v>
      </c>
      <c r="S703" s="4">
        <f>1+'Port Returns'!T702</f>
        <v>1.0278958267601572</v>
      </c>
      <c r="T703" s="4">
        <f>1+'Port Returns'!U702</f>
        <v>1.0368850983486102</v>
      </c>
      <c r="U703" s="4">
        <f>1+'Port Returns'!V702</f>
        <v>1.0330237232802675</v>
      </c>
      <c r="V703" s="4">
        <f>1+'Port Returns'!W702</f>
        <v>1.0279493773202149</v>
      </c>
      <c r="W703" s="4">
        <f>1+'Port Returns'!X702</f>
        <v>1.0318933091294289</v>
      </c>
      <c r="X703" s="4">
        <f>1+'Port Returns'!Y702</f>
        <v>1.0254078437422498</v>
      </c>
      <c r="Y703" s="4">
        <f>1+'Port Returns'!Z702</f>
        <v>1.0383648840305371</v>
      </c>
      <c r="Z703" s="4">
        <f>1+'Port Returns'!AA702</f>
        <v>1.0602238602021639</v>
      </c>
    </row>
    <row r="704" spans="1:26" x14ac:dyDescent="0.35">
      <c r="A704" s="2">
        <v>2008</v>
      </c>
      <c r="B704" s="1">
        <v>6</v>
      </c>
      <c r="C704" s="4">
        <f>1+'Port Returns'!F703</f>
        <v>1.0024140779233868</v>
      </c>
      <c r="D704" s="4">
        <f>1+'Port Returns'!G703</f>
        <v>1.0040105948557012</v>
      </c>
      <c r="E704" s="4">
        <f>1+'Port Returns'!H703</f>
        <v>1.0004664071042153</v>
      </c>
      <c r="F704" s="4">
        <f>1+'Port Returns'!I703</f>
        <v>1.0008869629326298</v>
      </c>
      <c r="G704" s="4">
        <f>1+'Port Returns'!J703</f>
        <v>0.99848821745536653</v>
      </c>
      <c r="H704" s="4">
        <f>1+'Port Returns'!K703</f>
        <v>1.0009042709743199</v>
      </c>
      <c r="I704" s="4">
        <f>1+'Port Returns'!L703</f>
        <v>0.99748556627175655</v>
      </c>
      <c r="J704" s="4">
        <f>1+'Port Returns'!M703</f>
        <v>0.99231013682239921</v>
      </c>
      <c r="K704" s="4">
        <f>1+'Port Returns'!N703</f>
        <v>0.99743908481978738</v>
      </c>
      <c r="L704" s="4">
        <f>1+'Port Returns'!O703</f>
        <v>1.0028218947967533</v>
      </c>
      <c r="M704" s="4">
        <f>1+'Port Returns'!P703</f>
        <v>0.98865614377538469</v>
      </c>
      <c r="O704" s="50"/>
      <c r="P704" s="2">
        <v>2008</v>
      </c>
      <c r="Q704" s="4">
        <f>1+'Port Returns'!R703</f>
        <v>1.0036443377940305</v>
      </c>
      <c r="R704" s="4">
        <f>1+'Port Returns'!S703</f>
        <v>1.0054089158244157</v>
      </c>
      <c r="S704" s="4">
        <f>1+'Port Returns'!T703</f>
        <v>1.0020692265674225</v>
      </c>
      <c r="T704" s="4">
        <f>1+'Port Returns'!U703</f>
        <v>1.0023526037870683</v>
      </c>
      <c r="U704" s="4">
        <f>1+'Port Returns'!V703</f>
        <v>0.99995671421412569</v>
      </c>
      <c r="V704" s="4">
        <f>1+'Port Returns'!W703</f>
        <v>1.0022544380636536</v>
      </c>
      <c r="W704" s="4">
        <f>1+'Port Returns'!X703</f>
        <v>0.99895889615588551</v>
      </c>
      <c r="X704" s="4">
        <f>1+'Port Returns'!Y703</f>
        <v>0.99397368039623502</v>
      </c>
      <c r="Y704" s="4">
        <f>1+'Port Returns'!Z703</f>
        <v>0.99912314858272311</v>
      </c>
      <c r="Z704" s="4">
        <f>1+'Port Returns'!AA703</f>
        <v>0.9896133007647725</v>
      </c>
    </row>
    <row r="705" spans="1:26" x14ac:dyDescent="0.35">
      <c r="A705" s="2">
        <v>2008</v>
      </c>
      <c r="B705" s="1">
        <v>7</v>
      </c>
      <c r="C705" s="4">
        <f>1+'Port Returns'!F704</f>
        <v>0.94395066956223483</v>
      </c>
      <c r="D705" s="4">
        <f>1+'Port Returns'!G704</f>
        <v>0.92765443930973879</v>
      </c>
      <c r="E705" s="4">
        <f>1+'Port Returns'!H704</f>
        <v>0.92711660756927583</v>
      </c>
      <c r="F705" s="4">
        <f>1+'Port Returns'!I704</f>
        <v>0.92513904644581846</v>
      </c>
      <c r="G705" s="4">
        <f>1+'Port Returns'!J704</f>
        <v>0.93169519215459151</v>
      </c>
      <c r="H705" s="4">
        <f>1+'Port Returns'!K704</f>
        <v>0.9346728158755524</v>
      </c>
      <c r="I705" s="4">
        <f>1+'Port Returns'!L704</f>
        <v>0.93399560694297135</v>
      </c>
      <c r="J705" s="4">
        <f>1+'Port Returns'!M704</f>
        <v>0.92955244831755035</v>
      </c>
      <c r="K705" s="4">
        <f>1+'Port Returns'!N704</f>
        <v>0.93354326048412395</v>
      </c>
      <c r="L705" s="4">
        <f>1+'Port Returns'!O704</f>
        <v>0.83302837549514708</v>
      </c>
      <c r="M705" s="4">
        <f>1+'Port Returns'!P704</f>
        <v>0.93234879793157133</v>
      </c>
      <c r="O705" s="50"/>
      <c r="P705" s="2">
        <v>2008</v>
      </c>
      <c r="Q705" s="4">
        <f>1+'Port Returns'!R704</f>
        <v>0.94565491763423271</v>
      </c>
      <c r="R705" s="4">
        <f>1+'Port Returns'!S704</f>
        <v>0.92860470062828604</v>
      </c>
      <c r="S705" s="4">
        <f>1+'Port Returns'!T704</f>
        <v>0.9281011196611102</v>
      </c>
      <c r="T705" s="4">
        <f>1+'Port Returns'!U704</f>
        <v>0.92648751627583392</v>
      </c>
      <c r="U705" s="4">
        <f>1+'Port Returns'!V704</f>
        <v>0.93305010001957045</v>
      </c>
      <c r="V705" s="4">
        <f>1+'Port Returns'!W704</f>
        <v>0.93569139165594284</v>
      </c>
      <c r="W705" s="4">
        <f>1+'Port Returns'!X704</f>
        <v>0.93537587198292882</v>
      </c>
      <c r="X705" s="4">
        <f>1+'Port Returns'!Y704</f>
        <v>0.93078730836590962</v>
      </c>
      <c r="Y705" s="4">
        <f>1+'Port Returns'!Z704</f>
        <v>0.93501279046202468</v>
      </c>
      <c r="Z705" s="4">
        <f>1+'Port Returns'!AA704</f>
        <v>0.93360787616356478</v>
      </c>
    </row>
    <row r="706" spans="1:26" x14ac:dyDescent="0.35">
      <c r="A706" s="2">
        <v>2008</v>
      </c>
      <c r="B706" s="1">
        <v>8</v>
      </c>
      <c r="C706" s="4">
        <f>1+'Port Returns'!F705</f>
        <v>0.99259267017205921</v>
      </c>
      <c r="D706" s="4">
        <f>1+'Port Returns'!G705</f>
        <v>0.98867881701776938</v>
      </c>
      <c r="E706" s="4">
        <f>1+'Port Returns'!H705</f>
        <v>0.98684344515425992</v>
      </c>
      <c r="F706" s="4">
        <f>1+'Port Returns'!I705</f>
        <v>0.98569912342685528</v>
      </c>
      <c r="G706" s="4">
        <f>1+'Port Returns'!J705</f>
        <v>0.98765680066537065</v>
      </c>
      <c r="H706" s="4">
        <f>1+'Port Returns'!K705</f>
        <v>0.98968775110062879</v>
      </c>
      <c r="I706" s="4">
        <f>1+'Port Returns'!L705</f>
        <v>0.98813697978631854</v>
      </c>
      <c r="J706" s="4">
        <f>1+'Port Returns'!M705</f>
        <v>0.98658543599348059</v>
      </c>
      <c r="K706" s="4">
        <f>1+'Port Returns'!N705</f>
        <v>0.98815008369020252</v>
      </c>
      <c r="L706" s="4">
        <f>1+'Port Returns'!O705</f>
        <v>0.94825402979463613</v>
      </c>
      <c r="M706" s="4">
        <f>1+'Port Returns'!P705</f>
        <v>0.98621062588788877</v>
      </c>
      <c r="O706" s="50"/>
      <c r="P706" s="2">
        <v>2008</v>
      </c>
      <c r="Q706" s="4">
        <f>1+'Port Returns'!R705</f>
        <v>0.99850323965485888</v>
      </c>
      <c r="R706" s="4">
        <f>1+'Port Returns'!S705</f>
        <v>0.99446624381751803</v>
      </c>
      <c r="S706" s="4">
        <f>1+'Port Returns'!T705</f>
        <v>0.99226283284680705</v>
      </c>
      <c r="T706" s="4">
        <f>1+'Port Returns'!U705</f>
        <v>0.99092263248263046</v>
      </c>
      <c r="U706" s="4">
        <f>1+'Port Returns'!V705</f>
        <v>0.9931893639111693</v>
      </c>
      <c r="V706" s="4">
        <f>1+'Port Returns'!W705</f>
        <v>0.99567555267093022</v>
      </c>
      <c r="W706" s="4">
        <f>1+'Port Returns'!X705</f>
        <v>0.99372033820840966</v>
      </c>
      <c r="X706" s="4">
        <f>1+'Port Returns'!Y705</f>
        <v>0.99207844375759824</v>
      </c>
      <c r="Y706" s="4">
        <f>1+'Port Returns'!Z705</f>
        <v>0.99367946483443692</v>
      </c>
      <c r="Z706" s="4">
        <f>1+'Port Returns'!AA705</f>
        <v>0.99205525286623764</v>
      </c>
    </row>
    <row r="707" spans="1:26" x14ac:dyDescent="0.35">
      <c r="A707" s="2">
        <v>2008</v>
      </c>
      <c r="B707" s="1">
        <v>9</v>
      </c>
      <c r="C707" s="4">
        <f>1+'Port Returns'!F706</f>
        <v>0.91399829236516417</v>
      </c>
      <c r="D707" s="4">
        <f>1+'Port Returns'!G706</f>
        <v>0.89829768875647686</v>
      </c>
      <c r="E707" s="4">
        <f>1+'Port Returns'!H706</f>
        <v>0.89241814809938258</v>
      </c>
      <c r="F707" s="4">
        <f>1+'Port Returns'!I706</f>
        <v>0.8913266617939648</v>
      </c>
      <c r="G707" s="4">
        <f>1+'Port Returns'!J706</f>
        <v>0.89985028637720499</v>
      </c>
      <c r="H707" s="4">
        <f>1+'Port Returns'!K706</f>
        <v>0.90609363875757543</v>
      </c>
      <c r="I707" s="4">
        <f>1+'Port Returns'!L706</f>
        <v>0.90195720694107151</v>
      </c>
      <c r="J707" s="4">
        <f>1+'Port Returns'!M706</f>
        <v>0.89411455111819615</v>
      </c>
      <c r="K707" s="4">
        <f>1+'Port Returns'!N706</f>
        <v>0.89982850366460321</v>
      </c>
      <c r="L707" s="4">
        <f>1+'Port Returns'!O706</f>
        <v>0.76598801574824049</v>
      </c>
      <c r="M707" s="4">
        <f>1+'Port Returns'!P706</f>
        <v>0.8905022613912249</v>
      </c>
      <c r="O707" s="50"/>
      <c r="P707" s="2">
        <v>2008</v>
      </c>
      <c r="Q707" s="4">
        <f>1+'Port Returns'!R706</f>
        <v>0.91571273940366094</v>
      </c>
      <c r="R707" s="4">
        <f>1+'Port Returns'!S706</f>
        <v>0.90024166179799503</v>
      </c>
      <c r="S707" s="4">
        <f>1+'Port Returns'!T706</f>
        <v>0.89455002118160343</v>
      </c>
      <c r="T707" s="4">
        <f>1+'Port Returns'!U706</f>
        <v>0.89328215913444642</v>
      </c>
      <c r="U707" s="4">
        <f>1+'Port Returns'!V706</f>
        <v>0.90179928222706718</v>
      </c>
      <c r="V707" s="4">
        <f>1+'Port Returns'!W706</f>
        <v>0.90803918904100545</v>
      </c>
      <c r="W707" s="4">
        <f>1+'Port Returns'!X706</f>
        <v>0.90392689001754634</v>
      </c>
      <c r="X707" s="4">
        <f>1+'Port Returns'!Y706</f>
        <v>0.89604620734326756</v>
      </c>
      <c r="Y707" s="4">
        <f>1+'Port Returns'!Z706</f>
        <v>0.90186777199166979</v>
      </c>
      <c r="Z707" s="4">
        <f>1+'Port Returns'!AA706</f>
        <v>0.89192673348954254</v>
      </c>
    </row>
    <row r="708" spans="1:26" x14ac:dyDescent="0.35">
      <c r="A708" s="2">
        <v>2008</v>
      </c>
      <c r="B708" s="1">
        <v>10</v>
      </c>
      <c r="C708" s="4">
        <f>1+'Port Returns'!F707</f>
        <v>0.89336579802646066</v>
      </c>
      <c r="D708" s="4">
        <f>1+'Port Returns'!G707</f>
        <v>0.8828515890386528</v>
      </c>
      <c r="E708" s="4">
        <f>1+'Port Returns'!H707</f>
        <v>0.87755714777466998</v>
      </c>
      <c r="F708" s="4">
        <f>1+'Port Returns'!I707</f>
        <v>0.87052093149461607</v>
      </c>
      <c r="G708" s="4">
        <f>1+'Port Returns'!J707</f>
        <v>0.88051227570674206</v>
      </c>
      <c r="H708" s="4">
        <f>1+'Port Returns'!K707</f>
        <v>0.88890653800013109</v>
      </c>
      <c r="I708" s="4">
        <f>1+'Port Returns'!L707</f>
        <v>0.88128091257358143</v>
      </c>
      <c r="J708" s="4">
        <f>1+'Port Returns'!M707</f>
        <v>0.88534032279187391</v>
      </c>
      <c r="K708" s="4">
        <f>1+'Port Returns'!N707</f>
        <v>0.88217347734214502</v>
      </c>
      <c r="L708" s="4">
        <f>1+'Port Returns'!O707</f>
        <v>0.71331604123098946</v>
      </c>
      <c r="M708" s="4">
        <f>1+'Port Returns'!P707</f>
        <v>0.84222717359332755</v>
      </c>
      <c r="O708" s="50"/>
      <c r="P708" s="2">
        <v>2008</v>
      </c>
      <c r="Q708" s="4">
        <f>1+'Port Returns'!R707</f>
        <v>0.89546981712567453</v>
      </c>
      <c r="R708" s="4">
        <f>1+'Port Returns'!S707</f>
        <v>0.88418306763327925</v>
      </c>
      <c r="S708" s="4">
        <f>1+'Port Returns'!T707</f>
        <v>0.87892484862135112</v>
      </c>
      <c r="T708" s="4">
        <f>1+'Port Returns'!U707</f>
        <v>0.87236048069616012</v>
      </c>
      <c r="U708" s="4">
        <f>1+'Port Returns'!V707</f>
        <v>0.88231939137164084</v>
      </c>
      <c r="V708" s="4">
        <f>1+'Port Returns'!W707</f>
        <v>0.8902901231218241</v>
      </c>
      <c r="W708" s="4">
        <f>1+'Port Returns'!X707</f>
        <v>0.88310466039372326</v>
      </c>
      <c r="X708" s="4">
        <f>1+'Port Returns'!Y707</f>
        <v>0.88697737510795616</v>
      </c>
      <c r="Y708" s="4">
        <f>1+'Port Returns'!Z707</f>
        <v>0.8841547859335257</v>
      </c>
      <c r="Z708" s="4">
        <f>1+'Port Returns'!AA707</f>
        <v>0.84402515128379552</v>
      </c>
    </row>
    <row r="709" spans="1:26" x14ac:dyDescent="0.35">
      <c r="A709" s="2">
        <v>2008</v>
      </c>
      <c r="B709" s="1">
        <v>11</v>
      </c>
      <c r="C709" s="4">
        <f>1+'Port Returns'!F708</f>
        <v>1.0129875617656436</v>
      </c>
      <c r="D709" s="4">
        <f>1+'Port Returns'!G708</f>
        <v>1.0003715204164343</v>
      </c>
      <c r="E709" s="4">
        <f>1+'Port Returns'!H708</f>
        <v>1.0072981962378926</v>
      </c>
      <c r="F709" s="4">
        <f>1+'Port Returns'!I708</f>
        <v>1.005346358548433</v>
      </c>
      <c r="G709" s="4">
        <f>1+'Port Returns'!J708</f>
        <v>0.99851652403111868</v>
      </c>
      <c r="H709" s="4">
        <f>1+'Port Returns'!K708</f>
        <v>0.99864732634848408</v>
      </c>
      <c r="I709" s="4">
        <f>1+'Port Returns'!L708</f>
        <v>1.0007045774312666</v>
      </c>
      <c r="J709" s="4">
        <f>1+'Port Returns'!M708</f>
        <v>0.99801493288030052</v>
      </c>
      <c r="K709" s="4">
        <f>1+'Port Returns'!N708</f>
        <v>0.99385424222283936</v>
      </c>
      <c r="L709" s="4">
        <f>1+'Port Returns'!O708</f>
        <v>0.92825281363558332</v>
      </c>
      <c r="M709" s="4">
        <f>1+'Port Returns'!P708</f>
        <v>1.019756757241892</v>
      </c>
      <c r="O709" s="50"/>
      <c r="P709" s="2">
        <v>2008</v>
      </c>
      <c r="Q709" s="4">
        <f>1+'Port Returns'!R708</f>
        <v>1.0201384517910981</v>
      </c>
      <c r="R709" s="4">
        <f>1+'Port Returns'!S708</f>
        <v>1.0074549807368853</v>
      </c>
      <c r="S709" s="4">
        <f>1+'Port Returns'!T708</f>
        <v>1.0140646419133343</v>
      </c>
      <c r="T709" s="4">
        <f>1+'Port Returns'!U708</f>
        <v>1.0118734179462627</v>
      </c>
      <c r="U709" s="4">
        <f>1+'Port Returns'!V708</f>
        <v>1.0052972323177454</v>
      </c>
      <c r="V709" s="4">
        <f>1+'Port Returns'!W708</f>
        <v>1.0059147650999987</v>
      </c>
      <c r="W709" s="4">
        <f>1+'Port Returns'!X708</f>
        <v>1.0075516181805515</v>
      </c>
      <c r="X709" s="4">
        <f>1+'Port Returns'!Y708</f>
        <v>1.0047438403815405</v>
      </c>
      <c r="Y709" s="4">
        <f>1+'Port Returns'!Z708</f>
        <v>1.0006408593288909</v>
      </c>
      <c r="Z709" s="4">
        <f>1+'Port Returns'!AA708</f>
        <v>1.0275280788652437</v>
      </c>
    </row>
    <row r="710" spans="1:26" x14ac:dyDescent="0.35">
      <c r="A710" s="2">
        <v>2008</v>
      </c>
      <c r="B710" s="1">
        <v>12</v>
      </c>
      <c r="C710" s="4">
        <f>1+'Port Returns'!F709</f>
        <v>0.98389012693407329</v>
      </c>
      <c r="D710" s="4">
        <f>1+'Port Returns'!G709</f>
        <v>0.97674318014880868</v>
      </c>
      <c r="E710" s="4">
        <f>1+'Port Returns'!H709</f>
        <v>0.97589845044690882</v>
      </c>
      <c r="F710" s="4">
        <f>1+'Port Returns'!I709</f>
        <v>0.97329245528243324</v>
      </c>
      <c r="G710" s="4">
        <f>1+'Port Returns'!J709</f>
        <v>0.97569000712133225</v>
      </c>
      <c r="H710" s="4">
        <f>1+'Port Returns'!K709</f>
        <v>0.97949628355713081</v>
      </c>
      <c r="I710" s="4">
        <f>1+'Port Returns'!L709</f>
        <v>0.97598587821976546</v>
      </c>
      <c r="J710" s="4">
        <f>1+'Port Returns'!M709</f>
        <v>0.97996010472267281</v>
      </c>
      <c r="K710" s="4">
        <f>1+'Port Returns'!N709</f>
        <v>0.97892560281869001</v>
      </c>
      <c r="L710" s="4">
        <f>1+'Port Returns'!O709</f>
        <v>1.0430171094386003</v>
      </c>
      <c r="M710" s="4">
        <f>1+'Port Returns'!P709</f>
        <v>0.98650833377454483</v>
      </c>
      <c r="O710" s="50"/>
      <c r="P710" s="2">
        <v>2008</v>
      </c>
      <c r="Q710" s="4">
        <f>1+'Port Returns'!R709</f>
        <v>0.98577923678210089</v>
      </c>
      <c r="R710" s="4">
        <f>1+'Port Returns'!S709</f>
        <v>0.97918858027288003</v>
      </c>
      <c r="S710" s="4">
        <f>1+'Port Returns'!T709</f>
        <v>0.97853389914987987</v>
      </c>
      <c r="T710" s="4">
        <f>1+'Port Returns'!U709</f>
        <v>0.97570934690266276</v>
      </c>
      <c r="U710" s="4">
        <f>1+'Port Returns'!V709</f>
        <v>0.97808488543319394</v>
      </c>
      <c r="V710" s="4">
        <f>1+'Port Returns'!W709</f>
        <v>0.98184641875911094</v>
      </c>
      <c r="W710" s="4">
        <f>1+'Port Returns'!X709</f>
        <v>0.97835389629350156</v>
      </c>
      <c r="X710" s="4">
        <f>1+'Port Returns'!Y709</f>
        <v>0.98247034767149199</v>
      </c>
      <c r="Y710" s="4">
        <f>1+'Port Returns'!Z709</f>
        <v>0.98130039166931693</v>
      </c>
      <c r="Z710" s="4">
        <f>1+'Port Returns'!AA709</f>
        <v>0.98790575909521583</v>
      </c>
    </row>
    <row r="711" spans="1:26" x14ac:dyDescent="0.35">
      <c r="A711" s="2">
        <v>2009</v>
      </c>
      <c r="B711" s="1">
        <v>1</v>
      </c>
      <c r="C711" s="4">
        <f>1+'Port Returns'!F710</f>
        <v>0.98570497991663564</v>
      </c>
      <c r="D711" s="4">
        <f>1+'Port Returns'!G710</f>
        <v>0.99620746049090292</v>
      </c>
      <c r="E711" s="4">
        <f>1+'Port Returns'!H710</f>
        <v>0.99703201831006083</v>
      </c>
      <c r="F711" s="4">
        <f>1+'Port Returns'!I710</f>
        <v>0.99407325028412252</v>
      </c>
      <c r="G711" s="4">
        <f>1+'Port Returns'!J710</f>
        <v>0.9911136915018478</v>
      </c>
      <c r="H711" s="4">
        <f>1+'Port Returns'!K710</f>
        <v>0.99348661741048783</v>
      </c>
      <c r="I711" s="4">
        <f>1+'Port Returns'!L710</f>
        <v>0.99131053038231665</v>
      </c>
      <c r="J711" s="4">
        <f>1+'Port Returns'!M710</f>
        <v>0.9886020424841373</v>
      </c>
      <c r="K711" s="4">
        <f>1+'Port Returns'!N710</f>
        <v>0.99470433629086896</v>
      </c>
      <c r="L711" s="4">
        <f>1+'Port Returns'!O710</f>
        <v>0.96230598549473412</v>
      </c>
      <c r="M711" s="4">
        <f>1+'Port Returns'!P710</f>
        <v>0.99899876176537461</v>
      </c>
      <c r="O711" s="50"/>
      <c r="P711" s="2">
        <v>2009</v>
      </c>
      <c r="Q711" s="4">
        <f>1+'Port Returns'!R710</f>
        <v>0.98792359102323535</v>
      </c>
      <c r="R711" s="4">
        <f>1+'Port Returns'!S710</f>
        <v>0.99759082469546134</v>
      </c>
      <c r="S711" s="4">
        <f>1+'Port Returns'!T710</f>
        <v>0.99846219510722567</v>
      </c>
      <c r="T711" s="4">
        <f>1+'Port Returns'!U710</f>
        <v>0.99603777134065585</v>
      </c>
      <c r="U711" s="4">
        <f>1+'Port Returns'!V710</f>
        <v>0.99302460496960476</v>
      </c>
      <c r="V711" s="4">
        <f>1+'Port Returns'!W710</f>
        <v>0.99491352199430827</v>
      </c>
      <c r="W711" s="4">
        <f>1+'Port Returns'!X710</f>
        <v>0.99323716146245367</v>
      </c>
      <c r="X711" s="4">
        <f>1+'Port Returns'!Y710</f>
        <v>0.99033180270349574</v>
      </c>
      <c r="Y711" s="4">
        <f>1+'Port Returns'!Z710</f>
        <v>0.99681023541812208</v>
      </c>
      <c r="Z711" s="4">
        <f>1+'Port Returns'!AA710</f>
        <v>1.0009226829039959</v>
      </c>
    </row>
    <row r="712" spans="1:26" x14ac:dyDescent="0.35">
      <c r="A712" s="2">
        <v>2009</v>
      </c>
      <c r="B712" s="1">
        <v>2</v>
      </c>
      <c r="C712" s="4">
        <f>1+'Port Returns'!F711</f>
        <v>0.88324847244791538</v>
      </c>
      <c r="D712" s="4">
        <f>1+'Port Returns'!G711</f>
        <v>0.87329020409822311</v>
      </c>
      <c r="E712" s="4">
        <f>1+'Port Returns'!H711</f>
        <v>0.8726208118042097</v>
      </c>
      <c r="F712" s="4">
        <f>1+'Port Returns'!I711</f>
        <v>0.86888030603501831</v>
      </c>
      <c r="G712" s="4">
        <f>1+'Port Returns'!J711</f>
        <v>0.87493162628161869</v>
      </c>
      <c r="H712" s="4">
        <f>1+'Port Returns'!K711</f>
        <v>0.8777249424649356</v>
      </c>
      <c r="I712" s="4">
        <f>1+'Port Returns'!L711</f>
        <v>0.8756818580356116</v>
      </c>
      <c r="J712" s="4">
        <f>1+'Port Returns'!M711</f>
        <v>0.87846720155762548</v>
      </c>
      <c r="K712" s="4">
        <f>1+'Port Returns'!N711</f>
        <v>0.86997121631397634</v>
      </c>
      <c r="L712" s="4">
        <f>1+'Port Returns'!O711</f>
        <v>0.79675472353194698</v>
      </c>
      <c r="M712" s="4">
        <f>1+'Port Returns'!P711</f>
        <v>0.8477624102076815</v>
      </c>
      <c r="O712" s="50"/>
      <c r="P712" s="2">
        <v>2009</v>
      </c>
      <c r="Q712" s="4">
        <f>1+'Port Returns'!R711</f>
        <v>0.89077289442227614</v>
      </c>
      <c r="R712" s="4">
        <f>1+'Port Returns'!S711</f>
        <v>0.88079735533424408</v>
      </c>
      <c r="S712" s="4">
        <f>1+'Port Returns'!T711</f>
        <v>0.8797890007415633</v>
      </c>
      <c r="T712" s="4">
        <f>1+'Port Returns'!U711</f>
        <v>0.87592643332143272</v>
      </c>
      <c r="U712" s="4">
        <f>1+'Port Returns'!V711</f>
        <v>0.88223531051613768</v>
      </c>
      <c r="V712" s="4">
        <f>1+'Port Returns'!W711</f>
        <v>0.88543205836402861</v>
      </c>
      <c r="W712" s="4">
        <f>1+'Port Returns'!X711</f>
        <v>0.88304422856405806</v>
      </c>
      <c r="X712" s="4">
        <f>1+'Port Returns'!Y711</f>
        <v>0.88562967691735373</v>
      </c>
      <c r="Y712" s="4">
        <f>1+'Port Returns'!Z711</f>
        <v>0.87729738877380647</v>
      </c>
      <c r="Z712" s="4">
        <f>1+'Port Returns'!AA711</f>
        <v>0.85593394977848036</v>
      </c>
    </row>
    <row r="713" spans="1:26" x14ac:dyDescent="0.35">
      <c r="A713" s="2">
        <v>2009</v>
      </c>
      <c r="B713" s="1">
        <v>3</v>
      </c>
      <c r="C713" s="4">
        <f>1+'Port Returns'!F712</f>
        <v>1.0192816376827858</v>
      </c>
      <c r="D713" s="4">
        <f>1+'Port Returns'!G712</f>
        <v>1.0174683750810751</v>
      </c>
      <c r="E713" s="4">
        <f>1+'Port Returns'!H712</f>
        <v>1.0165647558000448</v>
      </c>
      <c r="F713" s="4">
        <f>1+'Port Returns'!I712</f>
        <v>1.0174712015281171</v>
      </c>
      <c r="G713" s="4">
        <f>1+'Port Returns'!J712</f>
        <v>1.01697466996107</v>
      </c>
      <c r="H713" s="4">
        <f>1+'Port Returns'!K712</f>
        <v>1.0179164779810734</v>
      </c>
      <c r="I713" s="4">
        <f>1+'Port Returns'!L712</f>
        <v>1.0173166174348769</v>
      </c>
      <c r="J713" s="4">
        <f>1+'Port Returns'!M712</f>
        <v>1.0155313081003632</v>
      </c>
      <c r="K713" s="4">
        <f>1+'Port Returns'!N712</f>
        <v>1.0273379455139831</v>
      </c>
      <c r="L713" s="4">
        <f>1+'Port Returns'!O712</f>
        <v>0.93400722027525163</v>
      </c>
      <c r="M713" s="4">
        <f>1+'Port Returns'!P712</f>
        <v>1.0099392255751831</v>
      </c>
      <c r="O713" s="50"/>
      <c r="P713" s="2">
        <v>2009</v>
      </c>
      <c r="Q713" s="4">
        <f>1+'Port Returns'!R712</f>
        <v>1.0216264213983424</v>
      </c>
      <c r="R713" s="4">
        <f>1+'Port Returns'!S712</f>
        <v>1.0205529466631345</v>
      </c>
      <c r="S713" s="4">
        <f>1+'Port Returns'!T712</f>
        <v>1.0199081897585569</v>
      </c>
      <c r="T713" s="4">
        <f>1+'Port Returns'!U712</f>
        <v>1.0206766502504594</v>
      </c>
      <c r="U713" s="4">
        <f>1+'Port Returns'!V712</f>
        <v>1.0200943338321795</v>
      </c>
      <c r="V713" s="4">
        <f>1+'Port Returns'!W712</f>
        <v>1.0208596153467111</v>
      </c>
      <c r="W713" s="4">
        <f>1+'Port Returns'!X712</f>
        <v>1.0203974660269917</v>
      </c>
      <c r="X713" s="4">
        <f>1+'Port Returns'!Y712</f>
        <v>1.0186545047208631</v>
      </c>
      <c r="Y713" s="4">
        <f>1+'Port Returns'!Z712</f>
        <v>1.0305939697995432</v>
      </c>
      <c r="Z713" s="4">
        <f>1+'Port Returns'!AA712</f>
        <v>1.012271205468656</v>
      </c>
    </row>
    <row r="714" spans="1:26" x14ac:dyDescent="0.35">
      <c r="A714" s="2">
        <v>2009</v>
      </c>
      <c r="B714" s="1">
        <v>4</v>
      </c>
      <c r="C714" s="4">
        <f>1+'Port Returns'!F713</f>
        <v>0.99916929155435186</v>
      </c>
      <c r="D714" s="4">
        <f>1+'Port Returns'!G713</f>
        <v>1.0129820416637567</v>
      </c>
      <c r="E714" s="4">
        <f>1+'Port Returns'!H713</f>
        <v>1.0156662113521309</v>
      </c>
      <c r="F714" s="4">
        <f>1+'Port Returns'!I713</f>
        <v>1.0216881124574726</v>
      </c>
      <c r="G714" s="4">
        <f>1+'Port Returns'!J713</f>
        <v>1.016300941783816</v>
      </c>
      <c r="H714" s="4">
        <f>1+'Port Returns'!K713</f>
        <v>1.0078446809670234</v>
      </c>
      <c r="I714" s="4">
        <f>1+'Port Returns'!L713</f>
        <v>1.0144611069565206</v>
      </c>
      <c r="J714" s="4">
        <f>1+'Port Returns'!M713</f>
        <v>1.0163171356766141</v>
      </c>
      <c r="K714" s="4">
        <f>1+'Port Returns'!N713</f>
        <v>1.0130527688531743</v>
      </c>
      <c r="L714" s="4">
        <f>1+'Port Returns'!O713</f>
        <v>1.2201846005241337</v>
      </c>
      <c r="M714" s="4">
        <f>1+'Port Returns'!P713</f>
        <v>1.0322339680131365</v>
      </c>
      <c r="O714" s="50"/>
      <c r="P714" s="2">
        <v>2009</v>
      </c>
      <c r="Q714" s="4">
        <f>1+'Port Returns'!R713</f>
        <v>1.0015329173344645</v>
      </c>
      <c r="R714" s="4">
        <f>1+'Port Returns'!S713</f>
        <v>1.0140573037327121</v>
      </c>
      <c r="S714" s="4">
        <f>1+'Port Returns'!T713</f>
        <v>1.0168895963128641</v>
      </c>
      <c r="T714" s="4">
        <f>1+'Port Returns'!U713</f>
        <v>1.0235405284675156</v>
      </c>
      <c r="U714" s="4">
        <f>1+'Port Returns'!V713</f>
        <v>1.0181315191776554</v>
      </c>
      <c r="V714" s="4">
        <f>1+'Port Returns'!W713</f>
        <v>1.0090419829069392</v>
      </c>
      <c r="W714" s="4">
        <f>1+'Port Returns'!X713</f>
        <v>1.0163421517184577</v>
      </c>
      <c r="X714" s="4">
        <f>1+'Port Returns'!Y713</f>
        <v>1.017987461327043</v>
      </c>
      <c r="Y714" s="4">
        <f>1+'Port Returns'!Z713</f>
        <v>1.0149674072398933</v>
      </c>
      <c r="Z714" s="4">
        <f>1+'Port Returns'!AA713</f>
        <v>1.033736232349906</v>
      </c>
    </row>
    <row r="715" spans="1:26" x14ac:dyDescent="0.35">
      <c r="A715" s="2">
        <v>2009</v>
      </c>
      <c r="B715" s="1">
        <v>5</v>
      </c>
      <c r="C715" s="4">
        <f>1+'Port Returns'!F714</f>
        <v>1.0207103241034363</v>
      </c>
      <c r="D715" s="4">
        <f>1+'Port Returns'!G714</f>
        <v>1.0335165626591196</v>
      </c>
      <c r="E715" s="4">
        <f>1+'Port Returns'!H714</f>
        <v>1.0334558696258771</v>
      </c>
      <c r="F715" s="4">
        <f>1+'Port Returns'!I714</f>
        <v>1.0377583289157324</v>
      </c>
      <c r="G715" s="4">
        <f>1+'Port Returns'!J714</f>
        <v>1.0322398384710152</v>
      </c>
      <c r="H715" s="4">
        <f>1+'Port Returns'!K714</f>
        <v>1.0294525799896179</v>
      </c>
      <c r="I715" s="4">
        <f>1+'Port Returns'!L714</f>
        <v>1.0298785447177889</v>
      </c>
      <c r="J715" s="4">
        <f>1+'Port Returns'!M714</f>
        <v>1.034934517878223</v>
      </c>
      <c r="K715" s="4">
        <f>1+'Port Returns'!N714</f>
        <v>1.0365676590257511</v>
      </c>
      <c r="L715" s="4">
        <f>1+'Port Returns'!O714</f>
        <v>1.3791128267221155</v>
      </c>
      <c r="M715" s="4">
        <f>1+'Port Returns'!P714</f>
        <v>1.0451323787783819</v>
      </c>
      <c r="O715" s="50"/>
      <c r="P715" s="2">
        <v>2009</v>
      </c>
      <c r="Q715" s="4">
        <f>1+'Port Returns'!R714</f>
        <v>1.0275587424860357</v>
      </c>
      <c r="R715" s="4">
        <f>1+'Port Returns'!S714</f>
        <v>1.0400867602657464</v>
      </c>
      <c r="S715" s="4">
        <f>1+'Port Returns'!T714</f>
        <v>1.0396440877711171</v>
      </c>
      <c r="T715" s="4">
        <f>1+'Port Returns'!U714</f>
        <v>1.0436103852384762</v>
      </c>
      <c r="U715" s="4">
        <f>1+'Port Returns'!V714</f>
        <v>1.038548519642889</v>
      </c>
      <c r="V715" s="4">
        <f>1+'Port Returns'!W714</f>
        <v>1.036350972015025</v>
      </c>
      <c r="W715" s="4">
        <f>1+'Port Returns'!X714</f>
        <v>1.036311544740907</v>
      </c>
      <c r="X715" s="4">
        <f>1+'Port Returns'!Y714</f>
        <v>1.0410786560727772</v>
      </c>
      <c r="Y715" s="4">
        <f>1+'Port Returns'!Z714</f>
        <v>1.0427772683340875</v>
      </c>
      <c r="Z715" s="4">
        <f>1+'Port Returns'!AA714</f>
        <v>1.0516551940860945</v>
      </c>
    </row>
    <row r="716" spans="1:26" x14ac:dyDescent="0.35">
      <c r="A716" s="2">
        <v>2009</v>
      </c>
      <c r="B716" s="1">
        <v>6</v>
      </c>
      <c r="C716" s="4">
        <f>1+'Port Returns'!F715</f>
        <v>1.0538657585835696</v>
      </c>
      <c r="D716" s="4">
        <f>1+'Port Returns'!G715</f>
        <v>1.0514918881888025</v>
      </c>
      <c r="E716" s="4">
        <f>1+'Port Returns'!H715</f>
        <v>1.0533387073948091</v>
      </c>
      <c r="F716" s="4">
        <f>1+'Port Returns'!I715</f>
        <v>1.0558280455259443</v>
      </c>
      <c r="G716" s="4">
        <f>1+'Port Returns'!J715</f>
        <v>1.054268040130568</v>
      </c>
      <c r="H716" s="4">
        <f>1+'Port Returns'!K715</f>
        <v>1.0520345700939029</v>
      </c>
      <c r="I716" s="4">
        <f>1+'Port Returns'!L715</f>
        <v>1.0548035840300591</v>
      </c>
      <c r="J716" s="4">
        <f>1+'Port Returns'!M715</f>
        <v>1.0497766556397212</v>
      </c>
      <c r="K716" s="4">
        <f>1+'Port Returns'!N715</f>
        <v>1.0586394762799496</v>
      </c>
      <c r="L716" s="4">
        <f>1+'Port Returns'!O715</f>
        <v>1.1317348430515008</v>
      </c>
      <c r="M716" s="4">
        <f>1+'Port Returns'!P715</f>
        <v>1.0778290541474576</v>
      </c>
      <c r="O716" s="50"/>
      <c r="P716" s="2">
        <v>2009</v>
      </c>
      <c r="Q716" s="4">
        <f>1+'Port Returns'!R715</f>
        <v>1.0571120968496881</v>
      </c>
      <c r="R716" s="4">
        <f>1+'Port Returns'!S715</f>
        <v>1.0550768687307654</v>
      </c>
      <c r="S716" s="4">
        <f>1+'Port Returns'!T715</f>
        <v>1.0571611585226428</v>
      </c>
      <c r="T716" s="4">
        <f>1+'Port Returns'!U715</f>
        <v>1.0592901704265236</v>
      </c>
      <c r="U716" s="4">
        <f>1+'Port Returns'!V715</f>
        <v>1.0577364348108316</v>
      </c>
      <c r="V716" s="4">
        <f>1+'Port Returns'!W715</f>
        <v>1.0555396433655502</v>
      </c>
      <c r="W716" s="4">
        <f>1+'Port Returns'!X715</f>
        <v>1.0582604550370576</v>
      </c>
      <c r="X716" s="4">
        <f>1+'Port Returns'!Y715</f>
        <v>1.0535771257100337</v>
      </c>
      <c r="Y716" s="4">
        <f>1+'Port Returns'!Z715</f>
        <v>1.0618535988268694</v>
      </c>
      <c r="Z716" s="4">
        <f>1+'Port Returns'!AA715</f>
        <v>1.0798697945348275</v>
      </c>
    </row>
    <row r="717" spans="1:26" x14ac:dyDescent="0.35">
      <c r="A717" s="2">
        <v>2009</v>
      </c>
      <c r="B717" s="1">
        <v>7</v>
      </c>
      <c r="C717" s="4">
        <f>1+'Port Returns'!F716</f>
        <v>1.0327099732511578</v>
      </c>
      <c r="D717" s="4">
        <f>1+'Port Returns'!G716</f>
        <v>1.0323646573219643</v>
      </c>
      <c r="E717" s="4">
        <f>1+'Port Returns'!H716</f>
        <v>1.0369231605100102</v>
      </c>
      <c r="F717" s="4">
        <f>1+'Port Returns'!I716</f>
        <v>1.0409997169058152</v>
      </c>
      <c r="G717" s="4">
        <f>1+'Port Returns'!J716</f>
        <v>1.0443591615145449</v>
      </c>
      <c r="H717" s="4">
        <f>1+'Port Returns'!K716</f>
        <v>1.0336974210393433</v>
      </c>
      <c r="I717" s="4">
        <f>1+'Port Returns'!L716</f>
        <v>1.0435856056295902</v>
      </c>
      <c r="J717" s="4">
        <f>1+'Port Returns'!M716</f>
        <v>1.0439131859284023</v>
      </c>
      <c r="K717" s="4">
        <f>1+'Port Returns'!N716</f>
        <v>1.0459824830965532</v>
      </c>
      <c r="L717" s="4">
        <f>1+'Port Returns'!O716</f>
        <v>1.0955692715911065</v>
      </c>
      <c r="M717" s="4">
        <f>1+'Port Returns'!P716</f>
        <v>1.0585150892032336</v>
      </c>
      <c r="O717" s="50"/>
      <c r="P717" s="2">
        <v>2009</v>
      </c>
      <c r="Q717" s="4">
        <f>1+'Port Returns'!R716</f>
        <v>1.0345738299105096</v>
      </c>
      <c r="R717" s="4">
        <f>1+'Port Returns'!S716</f>
        <v>1.0340017490650268</v>
      </c>
      <c r="S717" s="4">
        <f>1+'Port Returns'!T716</f>
        <v>1.0385475097741748</v>
      </c>
      <c r="T717" s="4">
        <f>1+'Port Returns'!U716</f>
        <v>1.0428776890451212</v>
      </c>
      <c r="U717" s="4">
        <f>1+'Port Returns'!V716</f>
        <v>1.0462581572894416</v>
      </c>
      <c r="V717" s="4">
        <f>1+'Port Returns'!W716</f>
        <v>1.035451006217627</v>
      </c>
      <c r="W717" s="4">
        <f>1+'Port Returns'!X716</f>
        <v>1.0455301023433139</v>
      </c>
      <c r="X717" s="4">
        <f>1+'Port Returns'!Y716</f>
        <v>1.0461586806487997</v>
      </c>
      <c r="Y717" s="4">
        <f>1+'Port Returns'!Z716</f>
        <v>1.0478112180116252</v>
      </c>
      <c r="Z717" s="4">
        <f>1+'Port Returns'!AA716</f>
        <v>1.0604001803677541</v>
      </c>
    </row>
    <row r="718" spans="1:26" x14ac:dyDescent="0.35">
      <c r="A718" s="2">
        <v>2009</v>
      </c>
      <c r="B718" s="1">
        <v>8</v>
      </c>
      <c r="C718" s="4">
        <f>1+'Port Returns'!F717</f>
        <v>1.0058045650938896</v>
      </c>
      <c r="D718" s="4">
        <f>1+'Port Returns'!G717</f>
        <v>1.0082247319589237</v>
      </c>
      <c r="E718" s="4">
        <f>1+'Port Returns'!H717</f>
        <v>1.0119512539804156</v>
      </c>
      <c r="F718" s="4">
        <f>1+'Port Returns'!I717</f>
        <v>1.0114109501014998</v>
      </c>
      <c r="G718" s="4">
        <f>1+'Port Returns'!J717</f>
        <v>1.0119456401817466</v>
      </c>
      <c r="H718" s="4">
        <f>1+'Port Returns'!K717</f>
        <v>1.0082250394945342</v>
      </c>
      <c r="I718" s="4">
        <f>1+'Port Returns'!L717</f>
        <v>1.0121241892793222</v>
      </c>
      <c r="J718" s="4">
        <f>1+'Port Returns'!M717</f>
        <v>1.0107188473616355</v>
      </c>
      <c r="K718" s="4">
        <f>1+'Port Returns'!N717</f>
        <v>1.0117134313750276</v>
      </c>
      <c r="L718" s="4">
        <f>1+'Port Returns'!O717</f>
        <v>1.0535154120177768</v>
      </c>
      <c r="M718" s="4">
        <f>1+'Port Returns'!P717</f>
        <v>1.0247049424666868</v>
      </c>
      <c r="O718" s="50"/>
      <c r="P718" s="2">
        <v>2009</v>
      </c>
      <c r="Q718" s="4">
        <f>1+'Port Returns'!R717</f>
        <v>1.0136870352759959</v>
      </c>
      <c r="R718" s="4">
        <f>1+'Port Returns'!S717</f>
        <v>1.01556859276413</v>
      </c>
      <c r="S718" s="4">
        <f>1+'Port Returns'!T717</f>
        <v>1.0188080973217581</v>
      </c>
      <c r="T718" s="4">
        <f>1+'Port Returns'!U717</f>
        <v>1.0183452575308019</v>
      </c>
      <c r="U718" s="4">
        <f>1+'Port Returns'!V717</f>
        <v>1.019179355866638</v>
      </c>
      <c r="V718" s="4">
        <f>1+'Port Returns'!W717</f>
        <v>1.0157067337061314</v>
      </c>
      <c r="W718" s="4">
        <f>1+'Port Returns'!X717</f>
        <v>1.019411672023099</v>
      </c>
      <c r="X718" s="4">
        <f>1+'Port Returns'!Y717</f>
        <v>1.0183983936984602</v>
      </c>
      <c r="Y718" s="4">
        <f>1+'Port Returns'!Z717</f>
        <v>1.0190742151061092</v>
      </c>
      <c r="Z718" s="4">
        <f>1+'Port Returns'!AA717</f>
        <v>1.0320911734128424</v>
      </c>
    </row>
    <row r="719" spans="1:26" x14ac:dyDescent="0.35">
      <c r="A719" s="2">
        <v>2009</v>
      </c>
      <c r="B719" s="1">
        <v>9</v>
      </c>
      <c r="C719" s="4">
        <f>1+'Port Returns'!F718</f>
        <v>1.0138860067363118</v>
      </c>
      <c r="D719" s="4">
        <f>1+'Port Returns'!G718</f>
        <v>1.01080784548753</v>
      </c>
      <c r="E719" s="4">
        <f>1+'Port Returns'!H718</f>
        <v>1.0137144439165526</v>
      </c>
      <c r="F719" s="4">
        <f>1+'Port Returns'!I718</f>
        <v>1.0197178325796177</v>
      </c>
      <c r="G719" s="4">
        <f>1+'Port Returns'!J718</f>
        <v>1.0211931433722359</v>
      </c>
      <c r="H719" s="4">
        <f>1+'Port Returns'!K718</f>
        <v>1.0107292548284175</v>
      </c>
      <c r="I719" s="4">
        <f>1+'Port Returns'!L718</f>
        <v>1.0195962788253172</v>
      </c>
      <c r="J719" s="4">
        <f>1+'Port Returns'!M718</f>
        <v>1.02000702307331</v>
      </c>
      <c r="K719" s="4">
        <f>1+'Port Returns'!N718</f>
        <v>1.0235362834128674</v>
      </c>
      <c r="L719" s="4">
        <f>1+'Port Returns'!O718</f>
        <v>1.0846134457704342</v>
      </c>
      <c r="M719" s="4">
        <f>1+'Port Returns'!P718</f>
        <v>1.0271620966437527</v>
      </c>
      <c r="O719" s="50"/>
      <c r="P719" s="2">
        <v>2009</v>
      </c>
      <c r="Q719" s="4">
        <f>1+'Port Returns'!R718</f>
        <v>1.015686550928766</v>
      </c>
      <c r="R719" s="4">
        <f>1+'Port Returns'!S718</f>
        <v>1.0133108271190532</v>
      </c>
      <c r="S719" s="4">
        <f>1+'Port Returns'!T718</f>
        <v>1.0164656478895264</v>
      </c>
      <c r="T719" s="4">
        <f>1+'Port Returns'!U718</f>
        <v>1.0218890569625605</v>
      </c>
      <c r="U719" s="4">
        <f>1+'Port Returns'!V718</f>
        <v>1.0231379219372372</v>
      </c>
      <c r="V719" s="4">
        <f>1+'Port Returns'!W718</f>
        <v>1.0130679024536431</v>
      </c>
      <c r="W719" s="4">
        <f>1+'Port Returns'!X718</f>
        <v>1.0215949247674811</v>
      </c>
      <c r="X719" s="4">
        <f>1+'Port Returns'!Y718</f>
        <v>1.0217279635442948</v>
      </c>
      <c r="Y719" s="4">
        <f>1+'Port Returns'!Z718</f>
        <v>1.0254200040982326</v>
      </c>
      <c r="Z719" s="4">
        <f>1+'Port Returns'!AA718</f>
        <v>1.0283420029514223</v>
      </c>
    </row>
    <row r="720" spans="1:26" x14ac:dyDescent="0.35">
      <c r="A720" s="2">
        <v>2009</v>
      </c>
      <c r="B720" s="1">
        <v>10</v>
      </c>
      <c r="C720" s="4">
        <f>1+'Port Returns'!F719</f>
        <v>0.96845399015135902</v>
      </c>
      <c r="D720" s="4">
        <f>1+'Port Returns'!G719</f>
        <v>0.96322846224036518</v>
      </c>
      <c r="E720" s="4">
        <f>1+'Port Returns'!H719</f>
        <v>0.96251704097024504</v>
      </c>
      <c r="F720" s="4">
        <f>1+'Port Returns'!I719</f>
        <v>0.96370008721901945</v>
      </c>
      <c r="G720" s="4">
        <f>1+'Port Returns'!J719</f>
        <v>0.96950855429566585</v>
      </c>
      <c r="H720" s="4">
        <f>1+'Port Returns'!K719</f>
        <v>0.96462301820503304</v>
      </c>
      <c r="I720" s="4">
        <f>1+'Port Returns'!L719</f>
        <v>0.9684063492454914</v>
      </c>
      <c r="J720" s="4">
        <f>1+'Port Returns'!M719</f>
        <v>0.97006719974554856</v>
      </c>
      <c r="K720" s="4">
        <f>1+'Port Returns'!N719</f>
        <v>0.97101171920086005</v>
      </c>
      <c r="L720" s="4">
        <f>1+'Port Returns'!O719</f>
        <v>0.91148380645885718</v>
      </c>
      <c r="M720" s="4">
        <f>1+'Port Returns'!P719</f>
        <v>0.95825981794001969</v>
      </c>
      <c r="O720" s="50"/>
      <c r="P720" s="2">
        <v>2009</v>
      </c>
      <c r="Q720" s="4">
        <f>1+'Port Returns'!R719</f>
        <v>0.97029719257573754</v>
      </c>
      <c r="R720" s="4">
        <f>1+'Port Returns'!S719</f>
        <v>0.96486488942964421</v>
      </c>
      <c r="S720" s="4">
        <f>1+'Port Returns'!T719</f>
        <v>0.96413436969074229</v>
      </c>
      <c r="T720" s="4">
        <f>1+'Port Returns'!U719</f>
        <v>0.96556155030811563</v>
      </c>
      <c r="U720" s="4">
        <f>1+'Port Returns'!V719</f>
        <v>0.97134875004272825</v>
      </c>
      <c r="V720" s="4">
        <f>1+'Port Returns'!W719</f>
        <v>0.96636773200748483</v>
      </c>
      <c r="W720" s="4">
        <f>1+'Port Returns'!X719</f>
        <v>0.97029534030933551</v>
      </c>
      <c r="X720" s="4">
        <f>1+'Port Returns'!Y719</f>
        <v>0.97221017250193442</v>
      </c>
      <c r="Y720" s="4">
        <f>1+'Port Returns'!Z719</f>
        <v>0.97280066161782353</v>
      </c>
      <c r="Z720" s="4">
        <f>1+'Port Returns'!AA719</f>
        <v>0.96017100229880659</v>
      </c>
    </row>
    <row r="721" spans="1:26" x14ac:dyDescent="0.35">
      <c r="A721" s="2">
        <v>2009</v>
      </c>
      <c r="B721" s="1">
        <v>11</v>
      </c>
      <c r="C721" s="4">
        <f>1+'Port Returns'!F720</f>
        <v>1.0438916631838939</v>
      </c>
      <c r="D721" s="4">
        <f>1+'Port Returns'!G720</f>
        <v>1.043514974277173</v>
      </c>
      <c r="E721" s="4">
        <f>1+'Port Returns'!H720</f>
        <v>1.0451191264143407</v>
      </c>
      <c r="F721" s="4">
        <f>1+'Port Returns'!I720</f>
        <v>1.0429126785065717</v>
      </c>
      <c r="G721" s="4">
        <f>1+'Port Returns'!J720</f>
        <v>1.044339511734409</v>
      </c>
      <c r="H721" s="4">
        <f>1+'Port Returns'!K720</f>
        <v>1.0442011372645026</v>
      </c>
      <c r="I721" s="4">
        <f>1+'Port Returns'!L720</f>
        <v>1.0445216777356194</v>
      </c>
      <c r="J721" s="4">
        <f>1+'Port Returns'!M720</f>
        <v>1.0482684930223434</v>
      </c>
      <c r="K721" s="4">
        <f>1+'Port Returns'!N720</f>
        <v>1.0448802633711667</v>
      </c>
      <c r="L721" s="4">
        <f>1+'Port Returns'!O720</f>
        <v>0.99066469153943648</v>
      </c>
      <c r="M721" s="4">
        <f>1+'Port Returns'!P720</f>
        <v>1.0369384484114215</v>
      </c>
      <c r="O721" s="50"/>
      <c r="P721" s="2">
        <v>2009</v>
      </c>
      <c r="Q721" s="4">
        <f>1+'Port Returns'!R720</f>
        <v>1.0515851277682178</v>
      </c>
      <c r="R721" s="4">
        <f>1+'Port Returns'!S720</f>
        <v>1.0508858938377821</v>
      </c>
      <c r="S721" s="4">
        <f>1+'Port Returns'!T720</f>
        <v>1.0519326992641969</v>
      </c>
      <c r="T721" s="4">
        <f>1+'Port Returns'!U720</f>
        <v>1.0496327230403382</v>
      </c>
      <c r="U721" s="4">
        <f>1+'Port Returns'!V720</f>
        <v>1.0510384140618405</v>
      </c>
      <c r="V721" s="4">
        <f>1+'Port Returns'!W720</f>
        <v>1.0516924362441535</v>
      </c>
      <c r="W721" s="4">
        <f>1+'Port Returns'!X720</f>
        <v>1.051398257016984</v>
      </c>
      <c r="X721" s="4">
        <f>1+'Port Returns'!Y720</f>
        <v>1.0554752894729693</v>
      </c>
      <c r="Y721" s="4">
        <f>1+'Port Returns'!Z720</f>
        <v>1.0516926344969415</v>
      </c>
      <c r="Z721" s="4">
        <f>1+'Port Returns'!AA720</f>
        <v>1.0442353225224954</v>
      </c>
    </row>
    <row r="722" spans="1:26" x14ac:dyDescent="0.35">
      <c r="A722" s="2">
        <v>2009</v>
      </c>
      <c r="B722" s="1">
        <v>12</v>
      </c>
      <c r="C722" s="4">
        <f>1+'Port Returns'!F721</f>
        <v>1.0482799251858614</v>
      </c>
      <c r="D722" s="4">
        <f>1+'Port Returns'!G721</f>
        <v>1.0513261156104503</v>
      </c>
      <c r="E722" s="4">
        <f>1+'Port Returns'!H721</f>
        <v>1.050964141785049</v>
      </c>
      <c r="F722" s="4">
        <f>1+'Port Returns'!I721</f>
        <v>1.0533922993951597</v>
      </c>
      <c r="G722" s="4">
        <f>1+'Port Returns'!J721</f>
        <v>1.0526900684918532</v>
      </c>
      <c r="H722" s="4">
        <f>1+'Port Returns'!K721</f>
        <v>1.0500886064533197</v>
      </c>
      <c r="I722" s="4">
        <f>1+'Port Returns'!L721</f>
        <v>1.0525800653840371</v>
      </c>
      <c r="J722" s="4">
        <f>1+'Port Returns'!M721</f>
        <v>1.0524717868969968</v>
      </c>
      <c r="K722" s="4">
        <f>1+'Port Returns'!N721</f>
        <v>1.0524799864986838</v>
      </c>
      <c r="L722" s="4">
        <f>1+'Port Returns'!O721</f>
        <v>1.047921019007404</v>
      </c>
      <c r="M722" s="4">
        <f>1+'Port Returns'!P721</f>
        <v>1.0594806369141461</v>
      </c>
      <c r="O722" s="50"/>
      <c r="P722" s="2">
        <v>2009</v>
      </c>
      <c r="Q722" s="4">
        <f>1+'Port Returns'!R721</f>
        <v>1.0503992457715785</v>
      </c>
      <c r="R722" s="4">
        <f>1+'Port Returns'!S721</f>
        <v>1.0540178091065648</v>
      </c>
      <c r="S722" s="4">
        <f>1+'Port Returns'!T721</f>
        <v>1.0539897344609859</v>
      </c>
      <c r="T722" s="4">
        <f>1+'Port Returns'!U721</f>
        <v>1.0560030480854052</v>
      </c>
      <c r="U722" s="4">
        <f>1+'Port Returns'!V721</f>
        <v>1.0552880976350958</v>
      </c>
      <c r="V722" s="4">
        <f>1+'Port Returns'!W721</f>
        <v>1.0526183332189245</v>
      </c>
      <c r="W722" s="4">
        <f>1+'Port Returns'!X721</f>
        <v>1.0551308392793481</v>
      </c>
      <c r="X722" s="4">
        <f>1+'Port Returns'!Y721</f>
        <v>1.0547904361642599</v>
      </c>
      <c r="Y722" s="4">
        <f>1+'Port Returns'!Z721</f>
        <v>1.0550217616288793</v>
      </c>
      <c r="Z722" s="4">
        <f>1+'Port Returns'!AA721</f>
        <v>1.0611811489072964</v>
      </c>
    </row>
    <row r="723" spans="1:26" x14ac:dyDescent="0.35">
      <c r="A723" s="2">
        <v>2010</v>
      </c>
      <c r="B723" s="1">
        <v>1</v>
      </c>
      <c r="C723" s="4">
        <f>1+'Port Returns'!F722</f>
        <v>0.95322718153451025</v>
      </c>
      <c r="D723" s="4">
        <f>1+'Port Returns'!G722</f>
        <v>0.94952540425702492</v>
      </c>
      <c r="E723" s="4">
        <f>1+'Port Returns'!H722</f>
        <v>0.95086311649214195</v>
      </c>
      <c r="F723" s="4">
        <f>1+'Port Returns'!I722</f>
        <v>0.95189585711196878</v>
      </c>
      <c r="G723" s="4">
        <f>1+'Port Returns'!J722</f>
        <v>0.95514643231755469</v>
      </c>
      <c r="H723" s="4">
        <f>1+'Port Returns'!K722</f>
        <v>0.95126168140461764</v>
      </c>
      <c r="I723" s="4">
        <f>1+'Port Returns'!L722</f>
        <v>0.95445335933399789</v>
      </c>
      <c r="J723" s="4">
        <f>1+'Port Returns'!M722</f>
        <v>0.95381902622447867</v>
      </c>
      <c r="K723" s="4">
        <f>1+'Port Returns'!N722</f>
        <v>0.95591749028125006</v>
      </c>
      <c r="L723" s="4">
        <f>1+'Port Returns'!O722</f>
        <v>0.95737429638360261</v>
      </c>
      <c r="M723" s="4">
        <f>1+'Port Returns'!P722</f>
        <v>0.95386578366471075</v>
      </c>
      <c r="O723" s="50"/>
      <c r="P723" s="2">
        <v>2010</v>
      </c>
      <c r="Q723" s="4">
        <f>1+'Port Returns'!R722</f>
        <v>0.95492425998272423</v>
      </c>
      <c r="R723" s="4">
        <f>1+'Port Returns'!S722</f>
        <v>0.95103277654391072</v>
      </c>
      <c r="S723" s="4">
        <f>1+'Port Returns'!T722</f>
        <v>0.95233002362572583</v>
      </c>
      <c r="T723" s="4">
        <f>1+'Port Returns'!U722</f>
        <v>0.95356283876721282</v>
      </c>
      <c r="U723" s="4">
        <f>1+'Port Returns'!V722</f>
        <v>0.95679608764555835</v>
      </c>
      <c r="V723" s="4">
        <f>1+'Port Returns'!W722</f>
        <v>0.95287160192680243</v>
      </c>
      <c r="W723" s="4">
        <f>1+'Port Returns'!X722</f>
        <v>0.95615392498672647</v>
      </c>
      <c r="X723" s="4">
        <f>1+'Port Returns'!Y722</f>
        <v>0.95575984865097452</v>
      </c>
      <c r="Y723" s="4">
        <f>1+'Port Returns'!Z722</f>
        <v>0.9574983435131621</v>
      </c>
      <c r="Z723" s="4">
        <f>1+'Port Returns'!AA722</f>
        <v>0.95550167377683171</v>
      </c>
    </row>
    <row r="724" spans="1:26" x14ac:dyDescent="0.35">
      <c r="A724" s="2">
        <v>2010</v>
      </c>
      <c r="B724" s="1">
        <v>2</v>
      </c>
      <c r="C724" s="4">
        <f>1+'Port Returns'!F723</f>
        <v>0.97612049131960021</v>
      </c>
      <c r="D724" s="4">
        <f>1+'Port Returns'!G723</f>
        <v>0.97142347375394278</v>
      </c>
      <c r="E724" s="4">
        <f>1+'Port Returns'!H723</f>
        <v>0.97337887092760322</v>
      </c>
      <c r="F724" s="4">
        <f>1+'Port Returns'!I723</f>
        <v>0.97554605300048358</v>
      </c>
      <c r="G724" s="4">
        <f>1+'Port Returns'!J723</f>
        <v>0.97866743486401497</v>
      </c>
      <c r="H724" s="4">
        <f>1+'Port Returns'!K723</f>
        <v>0.97284356959322438</v>
      </c>
      <c r="I724" s="4">
        <f>1+'Port Returns'!L723</f>
        <v>0.97772166369178681</v>
      </c>
      <c r="J724" s="4">
        <f>1+'Port Returns'!M723</f>
        <v>0.9817400872542561</v>
      </c>
      <c r="K724" s="4">
        <f>1+'Port Returns'!N723</f>
        <v>0.98032318487466175</v>
      </c>
      <c r="L724" s="4">
        <f>1+'Port Returns'!O723</f>
        <v>0.94934978090922639</v>
      </c>
      <c r="M724" s="4">
        <f>1+'Port Returns'!P723</f>
        <v>0.96844597375580554</v>
      </c>
      <c r="O724" s="50"/>
      <c r="P724" s="2">
        <v>2010</v>
      </c>
      <c r="Q724" s="4">
        <f>1+'Port Returns'!R723</f>
        <v>0.98367441869249406</v>
      </c>
      <c r="R724" s="4">
        <f>1+'Port Returns'!S723</f>
        <v>0.97868121738495228</v>
      </c>
      <c r="S724" s="4">
        <f>1+'Port Returns'!T723</f>
        <v>0.98008109754957207</v>
      </c>
      <c r="T724" s="4">
        <f>1+'Port Returns'!U723</f>
        <v>0.9821501596319957</v>
      </c>
      <c r="U724" s="4">
        <f>1+'Port Returns'!V723</f>
        <v>0.98518068227615097</v>
      </c>
      <c r="V724" s="4">
        <f>1+'Port Returns'!W723</f>
        <v>0.98020738060660251</v>
      </c>
      <c r="W724" s="4">
        <f>1+'Port Returns'!X723</f>
        <v>0.9844223609213375</v>
      </c>
      <c r="X724" s="4">
        <f>1+'Port Returns'!Y723</f>
        <v>0.98876197103008523</v>
      </c>
      <c r="Y724" s="4">
        <f>1+'Port Returns'!Z723</f>
        <v>0.98694182879023329</v>
      </c>
      <c r="Z724" s="4">
        <f>1+'Port Returns'!AA723</f>
        <v>0.97563759120271276</v>
      </c>
    </row>
    <row r="725" spans="1:26" x14ac:dyDescent="0.35">
      <c r="A725" s="2">
        <v>2010</v>
      </c>
      <c r="B725" s="1">
        <v>3</v>
      </c>
      <c r="C725" s="4">
        <f>1+'Port Returns'!F724</f>
        <v>1.0299046301044132</v>
      </c>
      <c r="D725" s="4">
        <f>1+'Port Returns'!G724</f>
        <v>1.0273677282188742</v>
      </c>
      <c r="E725" s="4">
        <f>1+'Port Returns'!H724</f>
        <v>1.0295006177460948</v>
      </c>
      <c r="F725" s="4">
        <f>1+'Port Returns'!I724</f>
        <v>1.0280768955406208</v>
      </c>
      <c r="G725" s="4">
        <f>1+'Port Returns'!J724</f>
        <v>1.0302414874635808</v>
      </c>
      <c r="H725" s="4">
        <f>1+'Port Returns'!K724</f>
        <v>1.0271445760092748</v>
      </c>
      <c r="I725" s="4">
        <f>1+'Port Returns'!L724</f>
        <v>1.0297001946741153</v>
      </c>
      <c r="J725" s="4">
        <f>1+'Port Returns'!M724</f>
        <v>1.0351371264054385</v>
      </c>
      <c r="K725" s="4">
        <f>1+'Port Returns'!N724</f>
        <v>1.0304091269314681</v>
      </c>
      <c r="L725" s="4">
        <f>1+'Port Returns'!O724</f>
        <v>0.97247614407249505</v>
      </c>
      <c r="M725" s="4">
        <f>1+'Port Returns'!P724</f>
        <v>1.027081183815989</v>
      </c>
      <c r="O725" s="50"/>
      <c r="P725" s="2">
        <v>2010</v>
      </c>
      <c r="Q725" s="4">
        <f>1+'Port Returns'!R724</f>
        <v>1.0322041165666334</v>
      </c>
      <c r="R725" s="4">
        <f>1+'Port Returns'!S724</f>
        <v>1.030352041626978</v>
      </c>
      <c r="S725" s="4">
        <f>1+'Port Returns'!T724</f>
        <v>1.0327998658464519</v>
      </c>
      <c r="T725" s="4">
        <f>1+'Port Returns'!U724</f>
        <v>1.0310128360344089</v>
      </c>
      <c r="U725" s="4">
        <f>1+'Port Returns'!V724</f>
        <v>1.0330271347080222</v>
      </c>
      <c r="V725" s="4">
        <f>1+'Port Returns'!W724</f>
        <v>1.0299219822394328</v>
      </c>
      <c r="W725" s="4">
        <f>1+'Port Returns'!X724</f>
        <v>1.0324502682129066</v>
      </c>
      <c r="X725" s="4">
        <f>1+'Port Returns'!Y724</f>
        <v>1.0375630113326799</v>
      </c>
      <c r="Y725" s="4">
        <f>1+'Port Returns'!Z724</f>
        <v>1.0331591937746605</v>
      </c>
      <c r="Z725" s="4">
        <f>1+'Port Returns'!AA724</f>
        <v>1.0292679860291294</v>
      </c>
    </row>
    <row r="726" spans="1:26" x14ac:dyDescent="0.35">
      <c r="A726" s="2">
        <v>2010</v>
      </c>
      <c r="B726" s="1">
        <v>4</v>
      </c>
      <c r="C726" s="4">
        <f>1+'Port Returns'!F725</f>
        <v>1.0248561848794318</v>
      </c>
      <c r="D726" s="4">
        <f>1+'Port Returns'!G725</f>
        <v>1.0261785087423174</v>
      </c>
      <c r="E726" s="4">
        <f>1+'Port Returns'!H725</f>
        <v>1.0237386500414349</v>
      </c>
      <c r="F726" s="4">
        <f>1+'Port Returns'!I725</f>
        <v>1.0260896221595039</v>
      </c>
      <c r="G726" s="4">
        <f>1+'Port Returns'!J725</f>
        <v>1.0238479883529212</v>
      </c>
      <c r="H726" s="4">
        <f>1+'Port Returns'!K725</f>
        <v>1.0253622212320614</v>
      </c>
      <c r="I726" s="4">
        <f>1+'Port Returns'!L725</f>
        <v>1.0237723283912696</v>
      </c>
      <c r="J726" s="4">
        <f>1+'Port Returns'!M725</f>
        <v>1.0225604846625569</v>
      </c>
      <c r="K726" s="4">
        <f>1+'Port Returns'!N725</f>
        <v>1.0242040109762192</v>
      </c>
      <c r="L726" s="4">
        <f>1+'Port Returns'!O725</f>
        <v>1.0419520831078084</v>
      </c>
      <c r="M726" s="4">
        <f>1+'Port Returns'!P725</f>
        <v>1.0225448402636175</v>
      </c>
      <c r="O726" s="50"/>
      <c r="P726" s="2">
        <v>2010</v>
      </c>
      <c r="Q726" s="4">
        <f>1+'Port Returns'!R725</f>
        <v>1.026610568219785</v>
      </c>
      <c r="R726" s="4">
        <f>1+'Port Returns'!S725</f>
        <v>1.0277049122597648</v>
      </c>
      <c r="S726" s="4">
        <f>1+'Port Returns'!T725</f>
        <v>1.0252235337699935</v>
      </c>
      <c r="T726" s="4">
        <f>1+'Port Returns'!U725</f>
        <v>1.027777174453322</v>
      </c>
      <c r="U726" s="4">
        <f>1+'Port Returns'!V725</f>
        <v>1.0255393436762201</v>
      </c>
      <c r="V726" s="4">
        <f>1+'Port Returns'!W725</f>
        <v>1.0270065512736655</v>
      </c>
      <c r="W726" s="4">
        <f>1+'Port Returns'!X725</f>
        <v>1.0255158452131059</v>
      </c>
      <c r="X726" s="4">
        <f>1+'Port Returns'!Y725</f>
        <v>1.0245663230645785</v>
      </c>
      <c r="Y726" s="4">
        <f>1+'Port Returns'!Z725</f>
        <v>1.0258139917951001</v>
      </c>
      <c r="Z726" s="4">
        <f>1+'Port Returns'!AA725</f>
        <v>1.024095437189489</v>
      </c>
    </row>
    <row r="727" spans="1:26" x14ac:dyDescent="0.35">
      <c r="A727" s="2">
        <v>2010</v>
      </c>
      <c r="B727" s="1">
        <v>5</v>
      </c>
      <c r="C727" s="4">
        <f>1+'Port Returns'!F726</f>
        <v>0.92814279244136477</v>
      </c>
      <c r="D727" s="4">
        <f>1+'Port Returns'!G726</f>
        <v>0.93108427385841419</v>
      </c>
      <c r="E727" s="4">
        <f>1+'Port Returns'!H726</f>
        <v>0.92933469966132454</v>
      </c>
      <c r="F727" s="4">
        <f>1+'Port Returns'!I726</f>
        <v>0.92484554733191215</v>
      </c>
      <c r="G727" s="4">
        <f>1+'Port Returns'!J726</f>
        <v>0.92119197594300761</v>
      </c>
      <c r="H727" s="4">
        <f>1+'Port Returns'!K726</f>
        <v>0.93129269230370237</v>
      </c>
      <c r="I727" s="4">
        <f>1+'Port Returns'!L726</f>
        <v>0.92343899417298325</v>
      </c>
      <c r="J727" s="4">
        <f>1+'Port Returns'!M726</f>
        <v>0.92254635423024745</v>
      </c>
      <c r="K727" s="4">
        <f>1+'Port Returns'!N726</f>
        <v>0.9211920437632457</v>
      </c>
      <c r="L727" s="4">
        <f>1+'Port Returns'!O726</f>
        <v>0.87609493103681335</v>
      </c>
      <c r="M727" s="4">
        <f>1+'Port Returns'!P726</f>
        <v>0.92512302039405725</v>
      </c>
      <c r="O727" s="50"/>
      <c r="P727" s="2">
        <v>2010</v>
      </c>
      <c r="Q727" s="4">
        <f>1+'Port Returns'!R726</f>
        <v>0.9349060950248157</v>
      </c>
      <c r="R727" s="4">
        <f>1+'Port Returns'!S726</f>
        <v>0.93755810174328913</v>
      </c>
      <c r="S727" s="4">
        <f>1+'Port Returns'!T726</f>
        <v>0.93536310299306147</v>
      </c>
      <c r="T727" s="4">
        <f>1+'Port Returns'!U726</f>
        <v>0.93091379423500376</v>
      </c>
      <c r="U727" s="4">
        <f>1+'Port Returns'!V726</f>
        <v>0.92723544279902292</v>
      </c>
      <c r="V727" s="4">
        <f>1+'Port Returns'!W726</f>
        <v>0.93784902356939959</v>
      </c>
      <c r="W727" s="4">
        <f>1+'Port Returns'!X726</f>
        <v>0.92961445864244663</v>
      </c>
      <c r="X727" s="4">
        <f>1+'Port Returns'!Y726</f>
        <v>0.92880167579582729</v>
      </c>
      <c r="Y727" s="4">
        <f>1+'Port Returns'!Z726</f>
        <v>0.92747862159622374</v>
      </c>
      <c r="Z727" s="4">
        <f>1+'Port Returns'!AA726</f>
        <v>0.93180684522254931</v>
      </c>
    </row>
    <row r="728" spans="1:26" x14ac:dyDescent="0.35">
      <c r="A728" s="2">
        <v>2010</v>
      </c>
      <c r="B728" s="1">
        <v>6</v>
      </c>
      <c r="C728" s="4">
        <f>1+'Port Returns'!F727</f>
        <v>0.99018198097908772</v>
      </c>
      <c r="D728" s="4">
        <f>1+'Port Returns'!G727</f>
        <v>0.99163394019263273</v>
      </c>
      <c r="E728" s="4">
        <f>1+'Port Returns'!H727</f>
        <v>0.98677526213617872</v>
      </c>
      <c r="F728" s="4">
        <f>1+'Port Returns'!I727</f>
        <v>0.98330715615256381</v>
      </c>
      <c r="G728" s="4">
        <f>1+'Port Returns'!J727</f>
        <v>0.98124130847788749</v>
      </c>
      <c r="H728" s="4">
        <f>1+'Port Returns'!K727</f>
        <v>0.99165554376830056</v>
      </c>
      <c r="I728" s="4">
        <f>1+'Port Returns'!L727</f>
        <v>0.98287046347408336</v>
      </c>
      <c r="J728" s="4">
        <f>1+'Port Returns'!M727</f>
        <v>0.98128585746127261</v>
      </c>
      <c r="K728" s="4">
        <f>1+'Port Returns'!N727</f>
        <v>0.98037083439248174</v>
      </c>
      <c r="L728" s="4">
        <f>1+'Port Returns'!O727</f>
        <v>0.90610944292171081</v>
      </c>
      <c r="M728" s="4">
        <f>1+'Port Returns'!P727</f>
        <v>0.97186104761243386</v>
      </c>
      <c r="O728" s="50"/>
      <c r="P728" s="2">
        <v>2010</v>
      </c>
      <c r="Q728" s="4">
        <f>1+'Port Returns'!R727</f>
        <v>0.99353421093968231</v>
      </c>
      <c r="R728" s="4">
        <f>1+'Port Returns'!S727</f>
        <v>0.99541368268479757</v>
      </c>
      <c r="S728" s="4">
        <f>1+'Port Returns'!T727</f>
        <v>0.99079996007471827</v>
      </c>
      <c r="T728" s="4">
        <f>1+'Port Returns'!U727</f>
        <v>0.98695876834274299</v>
      </c>
      <c r="U728" s="4">
        <f>1+'Port Returns'!V727</f>
        <v>0.98498177257628139</v>
      </c>
      <c r="V728" s="4">
        <f>1+'Port Returns'!W727</f>
        <v>0.99530655665482659</v>
      </c>
      <c r="W728" s="4">
        <f>1+'Port Returns'!X727</f>
        <v>0.98652484678467933</v>
      </c>
      <c r="X728" s="4">
        <f>1+'Port Returns'!Y727</f>
        <v>0.98474813063938105</v>
      </c>
      <c r="Y728" s="4">
        <f>1+'Port Returns'!Z727</f>
        <v>0.98391607655619973</v>
      </c>
      <c r="Z728" s="4">
        <f>1+'Port Returns'!AA727</f>
        <v>0.9746516873759663</v>
      </c>
    </row>
    <row r="729" spans="1:26" x14ac:dyDescent="0.35">
      <c r="A729" s="2">
        <v>2010</v>
      </c>
      <c r="B729" s="1">
        <v>7</v>
      </c>
      <c r="C729" s="4">
        <f>1+'Port Returns'!F728</f>
        <v>1.0779396764181424</v>
      </c>
      <c r="D729" s="4">
        <f>1+'Port Returns'!G728</f>
        <v>1.0788376736030239</v>
      </c>
      <c r="E729" s="4">
        <f>1+'Port Returns'!H728</f>
        <v>1.0776075039585442</v>
      </c>
      <c r="F729" s="4">
        <f>1+'Port Returns'!I728</f>
        <v>1.0813611517306105</v>
      </c>
      <c r="G729" s="4">
        <f>1+'Port Returns'!J728</f>
        <v>1.0800603357419254</v>
      </c>
      <c r="H729" s="4">
        <f>1+'Port Returns'!K728</f>
        <v>1.0785203608832421</v>
      </c>
      <c r="I729" s="4">
        <f>1+'Port Returns'!L728</f>
        <v>1.0801566083029384</v>
      </c>
      <c r="J729" s="4">
        <f>1+'Port Returns'!M728</f>
        <v>1.0779103277477899</v>
      </c>
      <c r="K729" s="4">
        <f>1+'Port Returns'!N728</f>
        <v>1.0788468979421302</v>
      </c>
      <c r="L729" s="4">
        <f>1+'Port Returns'!O728</f>
        <v>1.100104687706104</v>
      </c>
      <c r="M729" s="4">
        <f>1+'Port Returns'!P728</f>
        <v>1.0843539490866534</v>
      </c>
      <c r="O729" s="50"/>
      <c r="P729" s="2">
        <v>2010</v>
      </c>
      <c r="Q729" s="4">
        <f>1+'Port Returns'!R728</f>
        <v>1.0799449697378751</v>
      </c>
      <c r="R729" s="4">
        <f>1+'Port Returns'!S728</f>
        <v>1.0807652754225359</v>
      </c>
      <c r="S729" s="4">
        <f>1+'Port Returns'!T728</f>
        <v>1.0793824063756494</v>
      </c>
      <c r="T729" s="4">
        <f>1+'Port Returns'!U728</f>
        <v>1.08304793644647</v>
      </c>
      <c r="U729" s="4">
        <f>1+'Port Returns'!V728</f>
        <v>1.081759962463416</v>
      </c>
      <c r="V729" s="4">
        <f>1+'Port Returns'!W728</f>
        <v>1.080487914927909</v>
      </c>
      <c r="W729" s="4">
        <f>1+'Port Returns'!X728</f>
        <v>1.0818912839110848</v>
      </c>
      <c r="X729" s="4">
        <f>1+'Port Returns'!Y728</f>
        <v>1.0794260971145955</v>
      </c>
      <c r="Y729" s="4">
        <f>1+'Port Returns'!Z728</f>
        <v>1.0802978601891209</v>
      </c>
      <c r="Z729" s="4">
        <f>1+'Port Returns'!AA728</f>
        <v>1.0860721328173297</v>
      </c>
    </row>
    <row r="730" spans="1:26" x14ac:dyDescent="0.35">
      <c r="A730" s="2">
        <v>2010</v>
      </c>
      <c r="B730" s="1">
        <v>8</v>
      </c>
      <c r="C730" s="4">
        <f>1+'Port Returns'!F729</f>
        <v>1.0066522442683423</v>
      </c>
      <c r="D730" s="4">
        <f>1+'Port Returns'!G729</f>
        <v>1.0181408738340267</v>
      </c>
      <c r="E730" s="4">
        <f>1+'Port Returns'!H729</f>
        <v>1.0037005364418228</v>
      </c>
      <c r="F730" s="4">
        <f>1+'Port Returns'!I729</f>
        <v>1.0036392425257421</v>
      </c>
      <c r="G730" s="4">
        <f>1+'Port Returns'!J729</f>
        <v>1.0038438636242071</v>
      </c>
      <c r="H730" s="4">
        <f>1+'Port Returns'!K729</f>
        <v>1.0180640608570364</v>
      </c>
      <c r="I730" s="4">
        <f>1+'Port Returns'!L729</f>
        <v>1.00495978089543</v>
      </c>
      <c r="J730" s="4">
        <f>1+'Port Returns'!M729</f>
        <v>1.0036668776510631</v>
      </c>
      <c r="K730" s="4">
        <f>1+'Port Returns'!N729</f>
        <v>1.0044299518316782</v>
      </c>
      <c r="L730" s="4">
        <f>1+'Port Returns'!O729</f>
        <v>0.97660911527848693</v>
      </c>
      <c r="M730" s="4">
        <f>1+'Port Returns'!P729</f>
        <v>1.0087730723470107</v>
      </c>
      <c r="O730" s="50"/>
      <c r="P730" s="2">
        <v>2010</v>
      </c>
      <c r="Q730" s="4">
        <f>1+'Port Returns'!R729</f>
        <v>1.0141637777598205</v>
      </c>
      <c r="R730" s="4">
        <f>1+'Port Returns'!S729</f>
        <v>1.0260190654551851</v>
      </c>
      <c r="S730" s="4">
        <f>1+'Port Returns'!T729</f>
        <v>1.0111422281904279</v>
      </c>
      <c r="T730" s="4">
        <f>1+'Port Returns'!U729</f>
        <v>1.0106302354524721</v>
      </c>
      <c r="U730" s="4">
        <f>1+'Port Returns'!V729</f>
        <v>1.0109997249762439</v>
      </c>
      <c r="V730" s="4">
        <f>1+'Port Returns'!W729</f>
        <v>1.0258292798586304</v>
      </c>
      <c r="W730" s="4">
        <f>1+'Port Returns'!X729</f>
        <v>1.0121629695301149</v>
      </c>
      <c r="X730" s="4">
        <f>1+'Port Returns'!Y729</f>
        <v>1.0109834799322357</v>
      </c>
      <c r="Y730" s="4">
        <f>1+'Port Returns'!Z729</f>
        <v>1.0119505248117748</v>
      </c>
      <c r="Z730" s="4">
        <f>1+'Port Returns'!AA729</f>
        <v>1.0160730451544264</v>
      </c>
    </row>
    <row r="731" spans="1:26" x14ac:dyDescent="0.35">
      <c r="A731" s="2">
        <v>2010</v>
      </c>
      <c r="B731" s="1">
        <v>9</v>
      </c>
      <c r="C731" s="4">
        <f>1+'Port Returns'!F730</f>
        <v>1.0270204873968856</v>
      </c>
      <c r="D731" s="4">
        <f>1+'Port Returns'!G730</f>
        <v>1.021597619979222</v>
      </c>
      <c r="E731" s="4">
        <f>1+'Port Returns'!H730</f>
        <v>1.0268705994672989</v>
      </c>
      <c r="F731" s="4">
        <f>1+'Port Returns'!I730</f>
        <v>1.0349080484887727</v>
      </c>
      <c r="G731" s="4">
        <f>1+'Port Returns'!J730</f>
        <v>1.0314104670582338</v>
      </c>
      <c r="H731" s="4">
        <f>1+'Port Returns'!K730</f>
        <v>1.0204669388137739</v>
      </c>
      <c r="I731" s="4">
        <f>1+'Port Returns'!L730</f>
        <v>1.0306835314952103</v>
      </c>
      <c r="J731" s="4">
        <f>1+'Port Returns'!M730</f>
        <v>1.0317153173040685</v>
      </c>
      <c r="K731" s="4">
        <f>1+'Port Returns'!N730</f>
        <v>1.033481140666475</v>
      </c>
      <c r="L731" s="4">
        <f>1+'Port Returns'!O730</f>
        <v>1.0938117701552932</v>
      </c>
      <c r="M731" s="4">
        <f>1+'Port Returns'!P730</f>
        <v>1.0402101352126505</v>
      </c>
      <c r="O731" s="50"/>
      <c r="P731" s="2">
        <v>2010</v>
      </c>
      <c r="Q731" s="4">
        <f>1+'Port Returns'!R730</f>
        <v>1.0288532377562756</v>
      </c>
      <c r="R731" s="4">
        <f>1+'Port Returns'!S730</f>
        <v>1.0242923793240655</v>
      </c>
      <c r="S731" s="4">
        <f>1+'Port Returns'!T730</f>
        <v>1.0292157069873207</v>
      </c>
      <c r="T731" s="4">
        <f>1+'Port Returns'!U730</f>
        <v>1.0368260335289046</v>
      </c>
      <c r="U731" s="4">
        <f>1+'Port Returns'!V730</f>
        <v>1.0334090311172348</v>
      </c>
      <c r="V731" s="4">
        <f>1+'Port Returns'!W730</f>
        <v>1.0231098809853343</v>
      </c>
      <c r="W731" s="4">
        <f>1+'Port Returns'!X730</f>
        <v>1.0327248654196379</v>
      </c>
      <c r="X731" s="4">
        <f>1+'Port Returns'!Y730</f>
        <v>1.0337957653262966</v>
      </c>
      <c r="Y731" s="4">
        <f>1+'Port Returns'!Z730</f>
        <v>1.035502787717115</v>
      </c>
      <c r="Z731" s="4">
        <f>1+'Port Returns'!AA730</f>
        <v>1.0415780641620747</v>
      </c>
    </row>
    <row r="732" spans="1:26" x14ac:dyDescent="0.35">
      <c r="A732" s="2">
        <v>2010</v>
      </c>
      <c r="B732" s="1">
        <v>10</v>
      </c>
      <c r="C732" s="4">
        <f>1+'Port Returns'!F731</f>
        <v>1.0185383893012101</v>
      </c>
      <c r="D732" s="4">
        <f>1+'Port Returns'!G731</f>
        <v>0.99473786841208911</v>
      </c>
      <c r="E732" s="4">
        <f>1+'Port Returns'!H731</f>
        <v>1.0202102745916812</v>
      </c>
      <c r="F732" s="4">
        <f>1+'Port Returns'!I731</f>
        <v>1.0201827005704145</v>
      </c>
      <c r="G732" s="4">
        <f>1+'Port Returns'!J731</f>
        <v>1.0244918991471024</v>
      </c>
      <c r="H732" s="4">
        <f>1+'Port Returns'!K731</f>
        <v>0.99955626589112923</v>
      </c>
      <c r="I732" s="4">
        <f>1+'Port Returns'!L731</f>
        <v>1.0228772749903121</v>
      </c>
      <c r="J732" s="4">
        <f>1+'Port Returns'!M731</f>
        <v>1.0256219912017173</v>
      </c>
      <c r="K732" s="4">
        <f>1+'Port Returns'!N731</f>
        <v>1.0221939168166112</v>
      </c>
      <c r="L732" s="4">
        <f>1+'Port Returns'!O731</f>
        <v>1.0710204170902906</v>
      </c>
      <c r="M732" s="4">
        <f>1+'Port Returns'!P731</f>
        <v>1.027635848266357</v>
      </c>
      <c r="O732" s="50"/>
      <c r="P732" s="2">
        <v>2010</v>
      </c>
      <c r="Q732" s="4">
        <f>1+'Port Returns'!R731</f>
        <v>1.0202786387462039</v>
      </c>
      <c r="R732" s="4">
        <f>1+'Port Returns'!S731</f>
        <v>0.99650168963707997</v>
      </c>
      <c r="S732" s="4">
        <f>1+'Port Returns'!T731</f>
        <v>1.0217393378440065</v>
      </c>
      <c r="T732" s="4">
        <f>1+'Port Returns'!U731</f>
        <v>1.0215983939119766</v>
      </c>
      <c r="U732" s="4">
        <f>1+'Port Returns'!V731</f>
        <v>1.0259278122461324</v>
      </c>
      <c r="V732" s="4">
        <f>1+'Port Returns'!W731</f>
        <v>1.0013444766828088</v>
      </c>
      <c r="W732" s="4">
        <f>1+'Port Returns'!X731</f>
        <v>1.0243491854066433</v>
      </c>
      <c r="X732" s="4">
        <f>1+'Port Returns'!Y731</f>
        <v>1.0268910996124982</v>
      </c>
      <c r="Y732" s="4">
        <f>1+'Port Returns'!Z731</f>
        <v>1.0234155144356676</v>
      </c>
      <c r="Z732" s="4">
        <f>1+'Port Returns'!AA731</f>
        <v>1.0290599252520001</v>
      </c>
    </row>
    <row r="733" spans="1:26" x14ac:dyDescent="0.35">
      <c r="A733" s="2">
        <v>2010</v>
      </c>
      <c r="B733" s="1">
        <v>11</v>
      </c>
      <c r="C733" s="4">
        <f>1+'Port Returns'!F732</f>
        <v>0.96837700799379856</v>
      </c>
      <c r="D733" s="4">
        <f>1+'Port Returns'!G732</f>
        <v>0.95119560449853391</v>
      </c>
      <c r="E733" s="4">
        <f>1+'Port Returns'!H732</f>
        <v>0.97309025583884401</v>
      </c>
      <c r="F733" s="4">
        <f>1+'Port Returns'!I732</f>
        <v>0.96363116160012852</v>
      </c>
      <c r="G733" s="4">
        <f>1+'Port Returns'!J732</f>
        <v>0.96842989127498824</v>
      </c>
      <c r="H733" s="4">
        <f>1+'Port Returns'!K732</f>
        <v>0.95370165424242226</v>
      </c>
      <c r="I733" s="4">
        <f>1+'Port Returns'!L732</f>
        <v>0.96733893618391664</v>
      </c>
      <c r="J733" s="4">
        <f>1+'Port Returns'!M732</f>
        <v>0.96959676534854178</v>
      </c>
      <c r="K733" s="4">
        <f>1+'Port Returns'!N732</f>
        <v>0.96618694797461679</v>
      </c>
      <c r="L733" s="4">
        <f>1+'Port Returns'!O732</f>
        <v>0.9475142338700252</v>
      </c>
      <c r="M733" s="4">
        <f>1+'Port Returns'!P732</f>
        <v>0.95909303067470553</v>
      </c>
      <c r="O733" s="50"/>
      <c r="P733" s="2">
        <v>2010</v>
      </c>
      <c r="Q733" s="4">
        <f>1+'Port Returns'!R732</f>
        <v>0.97524744392597218</v>
      </c>
      <c r="R733" s="4">
        <f>1+'Port Returns'!S732</f>
        <v>0.95966910487122148</v>
      </c>
      <c r="S733" s="4">
        <f>1+'Port Returns'!T732</f>
        <v>0.97958854507967519</v>
      </c>
      <c r="T733" s="4">
        <f>1+'Port Returns'!U732</f>
        <v>0.96991415624204158</v>
      </c>
      <c r="U733" s="4">
        <f>1+'Port Returns'!V732</f>
        <v>0.97471243657615259</v>
      </c>
      <c r="V733" s="4">
        <f>1+'Port Returns'!W732</f>
        <v>0.96192232567954039</v>
      </c>
      <c r="W733" s="4">
        <f>1+'Port Returns'!X732</f>
        <v>0.97376025166836888</v>
      </c>
      <c r="X733" s="4">
        <f>1+'Port Returns'!Y732</f>
        <v>0.976039452571832</v>
      </c>
      <c r="Y733" s="4">
        <f>1+'Port Returns'!Z732</f>
        <v>0.97297099149590438</v>
      </c>
      <c r="Z733" s="4">
        <f>1+'Port Returns'!AA732</f>
        <v>0.96562715077936734</v>
      </c>
    </row>
    <row r="734" spans="1:26" x14ac:dyDescent="0.35">
      <c r="A734" s="2">
        <v>2010</v>
      </c>
      <c r="B734" s="1">
        <v>12</v>
      </c>
      <c r="C734" s="4">
        <f>1+'Port Returns'!F733</f>
        <v>1.0354863266585359</v>
      </c>
      <c r="D734" s="4">
        <f>1+'Port Returns'!G733</f>
        <v>1.0229909615177815</v>
      </c>
      <c r="E734" s="4">
        <f>1+'Port Returns'!H733</f>
        <v>1.0367035441677801</v>
      </c>
      <c r="F734" s="4">
        <f>1+'Port Returns'!I733</f>
        <v>1.0436270798478191</v>
      </c>
      <c r="G734" s="4">
        <f>1+'Port Returns'!J733</f>
        <v>1.0415257692494047</v>
      </c>
      <c r="H734" s="4">
        <f>1+'Port Returns'!K733</f>
        <v>1.0236800943119164</v>
      </c>
      <c r="I734" s="4">
        <f>1+'Port Returns'!L733</f>
        <v>1.0403244226758013</v>
      </c>
      <c r="J734" s="4">
        <f>1+'Port Returns'!M733</f>
        <v>1.0415207990461526</v>
      </c>
      <c r="K734" s="4">
        <f>1+'Port Returns'!N733</f>
        <v>1.0408515882049389</v>
      </c>
      <c r="L734" s="4">
        <f>1+'Port Returns'!O733</f>
        <v>1.1136526882743003</v>
      </c>
      <c r="M734" s="4">
        <f>1+'Port Returns'!P733</f>
        <v>1.0447639549444909</v>
      </c>
      <c r="O734" s="50"/>
      <c r="P734" s="2">
        <v>2010</v>
      </c>
      <c r="Q734" s="4">
        <f>1+'Port Returns'!R733</f>
        <v>1.0375107477759251</v>
      </c>
      <c r="R734" s="4">
        <f>1+'Port Returns'!S733</f>
        <v>1.0251171372858243</v>
      </c>
      <c r="S734" s="4">
        <f>1+'Port Returns'!T733</f>
        <v>1.0394788537356294</v>
      </c>
      <c r="T734" s="4">
        <f>1+'Port Returns'!U733</f>
        <v>1.045747197279161</v>
      </c>
      <c r="U734" s="4">
        <f>1+'Port Returns'!V733</f>
        <v>1.0438465355050588</v>
      </c>
      <c r="V734" s="4">
        <f>1+'Port Returns'!W733</f>
        <v>1.025828203370561</v>
      </c>
      <c r="W734" s="4">
        <f>1+'Port Returns'!X733</f>
        <v>1.0426207362330366</v>
      </c>
      <c r="X734" s="4">
        <f>1+'Port Returns'!Y733</f>
        <v>1.0438903125989911</v>
      </c>
      <c r="Y734" s="4">
        <f>1+'Port Returns'!Z733</f>
        <v>1.0430453694080457</v>
      </c>
      <c r="Z734" s="4">
        <f>1+'Port Returns'!AA733</f>
        <v>1.0462249584768242</v>
      </c>
    </row>
    <row r="735" spans="1:26" x14ac:dyDescent="0.35">
      <c r="A735" s="2">
        <v>2011</v>
      </c>
      <c r="B735" s="1">
        <v>1</v>
      </c>
      <c r="C735" s="4">
        <f>1+'Port Returns'!F734</f>
        <v>1.0110825838173594</v>
      </c>
      <c r="D735" s="4">
        <f>1+'Port Returns'!G734</f>
        <v>0.99682101830097147</v>
      </c>
      <c r="E735" s="4">
        <f>1+'Port Returns'!H734</f>
        <v>1.0178433994821918</v>
      </c>
      <c r="F735" s="4">
        <f>1+'Port Returns'!I734</f>
        <v>1.0179398231757493</v>
      </c>
      <c r="G735" s="4">
        <f>1+'Port Returns'!J734</f>
        <v>1.0169555051904793</v>
      </c>
      <c r="H735" s="4">
        <f>1+'Port Returns'!K734</f>
        <v>0.99612224877242772</v>
      </c>
      <c r="I735" s="4">
        <f>1+'Port Returns'!L734</f>
        <v>1.0155918849245145</v>
      </c>
      <c r="J735" s="4">
        <f>1+'Port Returns'!M734</f>
        <v>1.0143449092616761</v>
      </c>
      <c r="K735" s="4">
        <f>1+'Port Returns'!N734</f>
        <v>1.0144824134101262</v>
      </c>
      <c r="L735" s="4">
        <f>1+'Port Returns'!O734</f>
        <v>1.0399007808756244</v>
      </c>
      <c r="M735" s="4">
        <f>1+'Port Returns'!P734</f>
        <v>1.0191233954534391</v>
      </c>
      <c r="O735" s="50"/>
      <c r="P735" s="2">
        <v>2011</v>
      </c>
      <c r="Q735" s="4">
        <f>1+'Port Returns'!R734</f>
        <v>1.0113205836483321</v>
      </c>
      <c r="R735" s="4">
        <f>1+'Port Returns'!S734</f>
        <v>0.99759071237481056</v>
      </c>
      <c r="S735" s="4">
        <f>1+'Port Returns'!T734</f>
        <v>1.0185561159706116</v>
      </c>
      <c r="T735" s="4">
        <f>1+'Port Returns'!U734</f>
        <v>1.0185855055004736</v>
      </c>
      <c r="U735" s="4">
        <f>1+'Port Returns'!V734</f>
        <v>1.0176190916879928</v>
      </c>
      <c r="V735" s="4">
        <f>1+'Port Returns'!W734</f>
        <v>0.99687133972963871</v>
      </c>
      <c r="W735" s="4">
        <f>1+'Port Returns'!X734</f>
        <v>1.0162836355153499</v>
      </c>
      <c r="X735" s="4">
        <f>1+'Port Returns'!Y734</f>
        <v>1.0147987077314955</v>
      </c>
      <c r="Y735" s="4">
        <f>1+'Port Returns'!Z734</f>
        <v>1.0150490367379437</v>
      </c>
      <c r="Z735" s="4">
        <f>1+'Port Returns'!AA734</f>
        <v>1.0199698116207689</v>
      </c>
    </row>
    <row r="736" spans="1:26" x14ac:dyDescent="0.35">
      <c r="A736" s="2">
        <v>2011</v>
      </c>
      <c r="B736" s="1">
        <v>2</v>
      </c>
      <c r="C736" s="4">
        <f>1+'Port Returns'!F735</f>
        <v>1.0175968639834891</v>
      </c>
      <c r="D736" s="4">
        <f>1+'Port Returns'!G735</f>
        <v>0.99380873205661846</v>
      </c>
      <c r="E736" s="4">
        <f>1+'Port Returns'!H735</f>
        <v>1.0218135025452091</v>
      </c>
      <c r="F736" s="4">
        <f>1+'Port Returns'!I735</f>
        <v>1.0170730547824858</v>
      </c>
      <c r="G736" s="4">
        <f>1+'Port Returns'!J735</f>
        <v>1.0206092819651607</v>
      </c>
      <c r="H736" s="4">
        <f>1+'Port Returns'!K735</f>
        <v>0.99761453407326672</v>
      </c>
      <c r="I736" s="4">
        <f>1+'Port Returns'!L735</f>
        <v>1.0187149366207722</v>
      </c>
      <c r="J736" s="4">
        <f>1+'Port Returns'!M735</f>
        <v>1.0186289378926734</v>
      </c>
      <c r="K736" s="4">
        <f>1+'Port Returns'!N735</f>
        <v>1.0151607840694714</v>
      </c>
      <c r="L736" s="4">
        <f>1+'Port Returns'!O735</f>
        <v>1.0371439945998298</v>
      </c>
      <c r="M736" s="4">
        <f>1+'Port Returns'!P735</f>
        <v>1.0136417740572254</v>
      </c>
      <c r="O736" s="50"/>
      <c r="P736" s="2">
        <v>2011</v>
      </c>
      <c r="Q736" s="4">
        <f>1+'Port Returns'!R735</f>
        <v>1.0239568489385493</v>
      </c>
      <c r="R736" s="4">
        <f>1+'Port Returns'!S735</f>
        <v>1.0010510113451678</v>
      </c>
      <c r="S736" s="4">
        <f>1+'Port Returns'!T735</f>
        <v>1.0273854166601624</v>
      </c>
      <c r="T736" s="4">
        <f>1+'Port Returns'!U735</f>
        <v>1.022432826249756</v>
      </c>
      <c r="U736" s="4">
        <f>1+'Port Returns'!V735</f>
        <v>1.026035177019176</v>
      </c>
      <c r="V736" s="4">
        <f>1+'Port Returns'!W735</f>
        <v>1.0046311953818643</v>
      </c>
      <c r="W736" s="4">
        <f>1+'Port Returns'!X735</f>
        <v>1.0242938957232188</v>
      </c>
      <c r="X736" s="4">
        <f>1+'Port Returns'!Y735</f>
        <v>1.0245250057122151</v>
      </c>
      <c r="Y736" s="4">
        <f>1+'Port Returns'!Z735</f>
        <v>1.0213391483086114</v>
      </c>
      <c r="Z736" s="4">
        <f>1+'Port Returns'!AA735</f>
        <v>1.0193090872511275</v>
      </c>
    </row>
    <row r="737" spans="1:26" x14ac:dyDescent="0.35">
      <c r="A737" s="2">
        <v>2011</v>
      </c>
      <c r="B737" s="1">
        <v>3</v>
      </c>
      <c r="C737" s="4">
        <f>1+'Port Returns'!F736</f>
        <v>0.99704063192904913</v>
      </c>
      <c r="D737" s="4">
        <f>1+'Port Returns'!G736</f>
        <v>0.98611086390493408</v>
      </c>
      <c r="E737" s="4">
        <f>1+'Port Returns'!H736</f>
        <v>0.9989661257039486</v>
      </c>
      <c r="F737" s="4">
        <f>1+'Port Returns'!I736</f>
        <v>1.004158643901343</v>
      </c>
      <c r="G737" s="4">
        <f>1+'Port Returns'!J736</f>
        <v>1.0026822970232729</v>
      </c>
      <c r="H737" s="4">
        <f>1+'Port Returns'!K736</f>
        <v>0.986169477348662</v>
      </c>
      <c r="I737" s="4">
        <f>1+'Port Returns'!L736</f>
        <v>1.0018777832792438</v>
      </c>
      <c r="J737" s="4">
        <f>1+'Port Returns'!M736</f>
        <v>1.0028648280391672</v>
      </c>
      <c r="K737" s="4">
        <f>1+'Port Returns'!N736</f>
        <v>1.0049701531944168</v>
      </c>
      <c r="L737" s="4">
        <f>1+'Port Returns'!O736</f>
        <v>1.0428656731078882</v>
      </c>
      <c r="M737" s="4">
        <f>1+'Port Returns'!P736</f>
        <v>1.0169168295356272</v>
      </c>
      <c r="O737" s="50"/>
      <c r="P737" s="2">
        <v>2011</v>
      </c>
      <c r="Q737" s="4">
        <f>1+'Port Returns'!R736</f>
        <v>1.0009111154777437</v>
      </c>
      <c r="R737" s="4">
        <f>1+'Port Returns'!S736</f>
        <v>0.99139944326601337</v>
      </c>
      <c r="S737" s="4">
        <f>1+'Port Returns'!T736</f>
        <v>1.0031589513043475</v>
      </c>
      <c r="T737" s="4">
        <f>1+'Port Returns'!U736</f>
        <v>1.0077704328148933</v>
      </c>
      <c r="U737" s="4">
        <f>1+'Port Returns'!V736</f>
        <v>1.0063520886640118</v>
      </c>
      <c r="V737" s="4">
        <f>1+'Port Returns'!W736</f>
        <v>0.99138578191697913</v>
      </c>
      <c r="W737" s="4">
        <f>1+'Port Returns'!X736</f>
        <v>1.0055743329028368</v>
      </c>
      <c r="X737" s="4">
        <f>1+'Port Returns'!Y736</f>
        <v>1.0063192544179718</v>
      </c>
      <c r="Y737" s="4">
        <f>1+'Port Returns'!Z736</f>
        <v>1.0082584606352036</v>
      </c>
      <c r="Z737" s="4">
        <f>1+'Port Returns'!AA736</f>
        <v>1.0198189685921071</v>
      </c>
    </row>
    <row r="738" spans="1:26" x14ac:dyDescent="0.35">
      <c r="A738" s="2">
        <v>2011</v>
      </c>
      <c r="B738" s="1">
        <v>4</v>
      </c>
      <c r="C738" s="4">
        <f>1+'Port Returns'!F737</f>
        <v>1.0364166614013675</v>
      </c>
      <c r="D738" s="4">
        <f>1+'Port Returns'!G737</f>
        <v>1.0308715266673483</v>
      </c>
      <c r="E738" s="4">
        <f>1+'Port Returns'!H737</f>
        <v>1.0405520544801588</v>
      </c>
      <c r="F738" s="4">
        <f>1+'Port Returns'!I737</f>
        <v>1.0372784659671719</v>
      </c>
      <c r="G738" s="4">
        <f>1+'Port Returns'!J737</f>
        <v>1.0391721109586789</v>
      </c>
      <c r="H738" s="4">
        <f>1+'Port Returns'!K737</f>
        <v>1.0317636102896335</v>
      </c>
      <c r="I738" s="4">
        <f>1+'Port Returns'!L737</f>
        <v>1.0387550071460256</v>
      </c>
      <c r="J738" s="4">
        <f>1+'Port Returns'!M737</f>
        <v>1.0402964292038399</v>
      </c>
      <c r="K738" s="4">
        <f>1+'Port Returns'!N737</f>
        <v>1.037430328892291</v>
      </c>
      <c r="L738" s="4">
        <f>1+'Port Returns'!O737</f>
        <v>1.0335217336164613</v>
      </c>
      <c r="M738" s="4">
        <f>1+'Port Returns'!P737</f>
        <v>1.040129477778196</v>
      </c>
      <c r="O738" s="50"/>
      <c r="P738" s="2">
        <v>2011</v>
      </c>
      <c r="Q738" s="4">
        <f>1+'Port Returns'!R737</f>
        <v>1.0381754368706337</v>
      </c>
      <c r="R738" s="4">
        <f>1+'Port Returns'!S737</f>
        <v>1.0328414144975182</v>
      </c>
      <c r="S738" s="4">
        <f>1+'Port Returns'!T737</f>
        <v>1.0420225730132173</v>
      </c>
      <c r="T738" s="4">
        <f>1+'Port Returns'!U737</f>
        <v>1.0387552264326061</v>
      </c>
      <c r="U738" s="4">
        <f>1+'Port Returns'!V737</f>
        <v>1.0406147937961798</v>
      </c>
      <c r="V738" s="4">
        <f>1+'Port Returns'!W737</f>
        <v>1.0337226311137715</v>
      </c>
      <c r="W738" s="4">
        <f>1+'Port Returns'!X737</f>
        <v>1.040241785249125</v>
      </c>
      <c r="X738" s="4">
        <f>1+'Port Returns'!Y737</f>
        <v>1.0415950172140758</v>
      </c>
      <c r="Y738" s="4">
        <f>1+'Port Returns'!Z737</f>
        <v>1.0386818864033949</v>
      </c>
      <c r="Z738" s="4">
        <f>1+'Port Returns'!AA737</f>
        <v>1.0416451578244803</v>
      </c>
    </row>
    <row r="739" spans="1:26" x14ac:dyDescent="0.35">
      <c r="A739" s="2">
        <v>2011</v>
      </c>
      <c r="B739" s="1">
        <v>5</v>
      </c>
      <c r="C739" s="4">
        <f>1+'Port Returns'!F738</f>
        <v>1.0114045126576177</v>
      </c>
      <c r="D739" s="4">
        <f>1+'Port Returns'!G738</f>
        <v>1.0382865990881951</v>
      </c>
      <c r="E739" s="4">
        <f>1+'Port Returns'!H738</f>
        <v>1.012460140618278</v>
      </c>
      <c r="F739" s="4">
        <f>1+'Port Returns'!I738</f>
        <v>1.0129193049786898</v>
      </c>
      <c r="G739" s="4">
        <f>1+'Port Returns'!J738</f>
        <v>1.0100298012575804</v>
      </c>
      <c r="H739" s="4">
        <f>1+'Port Returns'!K738</f>
        <v>1.0337896171285474</v>
      </c>
      <c r="I739" s="4">
        <f>1+'Port Returns'!L738</f>
        <v>1.011655283135616</v>
      </c>
      <c r="J739" s="4">
        <f>1+'Port Returns'!M738</f>
        <v>1.0093482584476399</v>
      </c>
      <c r="K739" s="4">
        <f>1+'Port Returns'!N738</f>
        <v>1.0118476570316781</v>
      </c>
      <c r="L739" s="4">
        <f>1+'Port Returns'!O738</f>
        <v>0.96774061514838805</v>
      </c>
      <c r="M739" s="4">
        <f>1+'Port Returns'!P738</f>
        <v>1.0157430688840758</v>
      </c>
      <c r="O739" s="50"/>
      <c r="P739" s="2">
        <v>2011</v>
      </c>
      <c r="Q739" s="4">
        <f>1+'Port Returns'!R738</f>
        <v>1.0174373571721722</v>
      </c>
      <c r="R739" s="4">
        <f>1+'Port Returns'!S738</f>
        <v>1.0457943011925563</v>
      </c>
      <c r="S739" s="4">
        <f>1+'Port Returns'!T738</f>
        <v>1.0182099997641889</v>
      </c>
      <c r="T739" s="4">
        <f>1+'Port Returns'!U738</f>
        <v>1.0186189092670288</v>
      </c>
      <c r="U739" s="4">
        <f>1+'Port Returns'!V738</f>
        <v>1.0156214810585791</v>
      </c>
      <c r="V739" s="4">
        <f>1+'Port Returns'!W738</f>
        <v>1.0409528019761187</v>
      </c>
      <c r="W739" s="4">
        <f>1+'Port Returns'!X738</f>
        <v>1.0173744418713069</v>
      </c>
      <c r="X739" s="4">
        <f>1+'Port Returns'!Y738</f>
        <v>1.01502394186419</v>
      </c>
      <c r="Y739" s="4">
        <f>1+'Port Returns'!Z738</f>
        <v>1.0180835485391024</v>
      </c>
      <c r="Z739" s="4">
        <f>1+'Port Returns'!AA738</f>
        <v>1.0216562805917859</v>
      </c>
    </row>
    <row r="740" spans="1:26" x14ac:dyDescent="0.35">
      <c r="A740" s="2">
        <v>2011</v>
      </c>
      <c r="B740" s="1">
        <v>6</v>
      </c>
      <c r="C740" s="4">
        <f>1+'Port Returns'!F739</f>
        <v>0.99504612138276782</v>
      </c>
      <c r="D740" s="4">
        <f>1+'Port Returns'!G739</f>
        <v>1.0037845357920523</v>
      </c>
      <c r="E740" s="4">
        <f>1+'Port Returns'!H739</f>
        <v>0.99204317886687088</v>
      </c>
      <c r="F740" s="4">
        <f>1+'Port Returns'!I739</f>
        <v>0.99226861414010148</v>
      </c>
      <c r="G740" s="4">
        <f>1+'Port Returns'!J739</f>
        <v>0.99124199183383055</v>
      </c>
      <c r="H740" s="4">
        <f>1+'Port Returns'!K739</f>
        <v>1.0024663393265059</v>
      </c>
      <c r="I740" s="4">
        <f>1+'Port Returns'!L739</f>
        <v>0.99187192857404005</v>
      </c>
      <c r="J740" s="4">
        <f>1+'Port Returns'!M739</f>
        <v>0.99128775415755666</v>
      </c>
      <c r="K740" s="4">
        <f>1+'Port Returns'!N739</f>
        <v>0.99335347197676327</v>
      </c>
      <c r="L740" s="4">
        <f>1+'Port Returns'!O739</f>
        <v>0.97656142693091652</v>
      </c>
      <c r="M740" s="4">
        <f>1+'Port Returns'!P739</f>
        <v>0.99201416128619391</v>
      </c>
      <c r="O740" s="50"/>
      <c r="P740" s="2">
        <v>2011</v>
      </c>
      <c r="Q740" s="4">
        <f>1+'Port Returns'!R739</f>
        <v>0.99810217045602845</v>
      </c>
      <c r="R740" s="4">
        <f>1+'Port Returns'!S739</f>
        <v>1.0061283840051725</v>
      </c>
      <c r="S740" s="4">
        <f>1+'Port Returns'!T739</f>
        <v>0.99569648295644753</v>
      </c>
      <c r="T740" s="4">
        <f>1+'Port Returns'!U739</f>
        <v>0.99525912515941861</v>
      </c>
      <c r="U740" s="4">
        <f>1+'Port Returns'!V739</f>
        <v>0.99454276397160912</v>
      </c>
      <c r="V740" s="4">
        <f>1+'Port Returns'!W739</f>
        <v>1.0050642949209103</v>
      </c>
      <c r="W740" s="4">
        <f>1+'Port Returns'!X739</f>
        <v>0.99511324606758722</v>
      </c>
      <c r="X740" s="4">
        <f>1+'Port Returns'!Y739</f>
        <v>0.99468681783956792</v>
      </c>
      <c r="Y740" s="4">
        <f>1+'Port Returns'!Z739</f>
        <v>0.99627393414488497</v>
      </c>
      <c r="Z740" s="4">
        <f>1+'Port Returns'!AA739</f>
        <v>0.99443234944964454</v>
      </c>
    </row>
    <row r="741" spans="1:26" x14ac:dyDescent="0.35">
      <c r="A741" s="2">
        <v>2011</v>
      </c>
      <c r="B741" s="1">
        <v>7</v>
      </c>
      <c r="C741" s="4">
        <f>1+'Port Returns'!F740</f>
        <v>0.995310496739089</v>
      </c>
      <c r="D741" s="4">
        <f>1+'Port Returns'!G740</f>
        <v>0.99927543895436144</v>
      </c>
      <c r="E741" s="4">
        <f>1+'Port Returns'!H740</f>
        <v>1.0021043371116887</v>
      </c>
      <c r="F741" s="4">
        <f>1+'Port Returns'!I740</f>
        <v>0.99834924846280537</v>
      </c>
      <c r="G741" s="4">
        <f>1+'Port Returns'!J740</f>
        <v>0.99698651339141453</v>
      </c>
      <c r="H741" s="4">
        <f>1+'Port Returns'!K740</f>
        <v>0.9965258386213639</v>
      </c>
      <c r="I741" s="4">
        <f>1+'Port Returns'!L740</f>
        <v>0.99642065976161875</v>
      </c>
      <c r="J741" s="4">
        <f>1+'Port Returns'!M740</f>
        <v>0.99757581576084531</v>
      </c>
      <c r="K741" s="4">
        <f>1+'Port Returns'!N740</f>
        <v>0.99648319610501856</v>
      </c>
      <c r="L741" s="4">
        <f>1+'Port Returns'!O740</f>
        <v>1.0121281766227086</v>
      </c>
      <c r="M741" s="4">
        <f>1+'Port Returns'!P740</f>
        <v>1.0008272901738446</v>
      </c>
      <c r="O741" s="50"/>
      <c r="P741" s="2">
        <v>2011</v>
      </c>
      <c r="Q741" s="4">
        <f>1+'Port Returns'!R740</f>
        <v>0.99711229427087655</v>
      </c>
      <c r="R741" s="4">
        <f>1+'Port Returns'!S740</f>
        <v>1.0007065296611286</v>
      </c>
      <c r="S741" s="4">
        <f>1+'Port Returns'!T740</f>
        <v>1.003557859946701</v>
      </c>
      <c r="T741" s="4">
        <f>1+'Port Returns'!U740</f>
        <v>0.99970910359010867</v>
      </c>
      <c r="U741" s="4">
        <f>1+'Port Returns'!V740</f>
        <v>0.99840759312077687</v>
      </c>
      <c r="V741" s="4">
        <f>1+'Port Returns'!W740</f>
        <v>0.99809368933984088</v>
      </c>
      <c r="W741" s="4">
        <f>1+'Port Returns'!X740</f>
        <v>0.99786877460809298</v>
      </c>
      <c r="X741" s="4">
        <f>1+'Port Returns'!Y740</f>
        <v>0.99902391525449075</v>
      </c>
      <c r="Y741" s="4">
        <f>1+'Port Returns'!Z740</f>
        <v>0.99775531414187468</v>
      </c>
      <c r="Z741" s="4">
        <f>1+'Port Returns'!AA740</f>
        <v>1.0019591507215788</v>
      </c>
    </row>
    <row r="742" spans="1:26" x14ac:dyDescent="0.35">
      <c r="A742" s="2">
        <v>2011</v>
      </c>
      <c r="B742" s="1">
        <v>8</v>
      </c>
      <c r="C742" s="4">
        <f>1+'Port Returns'!F741</f>
        <v>1.0059433183136299</v>
      </c>
      <c r="D742" s="4">
        <f>1+'Port Returns'!G741</f>
        <v>1.0156929830326185</v>
      </c>
      <c r="E742" s="4">
        <f>1+'Port Returns'!H741</f>
        <v>1.0020696357553545</v>
      </c>
      <c r="F742" s="4">
        <f>1+'Port Returns'!I741</f>
        <v>0.99115197113945996</v>
      </c>
      <c r="G742" s="4">
        <f>1+'Port Returns'!J741</f>
        <v>0.99443949069154891</v>
      </c>
      <c r="H742" s="4">
        <f>1+'Port Returns'!K741</f>
        <v>1.0192977207825211</v>
      </c>
      <c r="I742" s="4">
        <f>1+'Port Returns'!L741</f>
        <v>0.99709566166250718</v>
      </c>
      <c r="J742" s="4">
        <f>1+'Port Returns'!M741</f>
        <v>0.99662749002955231</v>
      </c>
      <c r="K742" s="4">
        <f>1+'Port Returns'!N741</f>
        <v>0.99832828251760564</v>
      </c>
      <c r="L742" s="4">
        <f>1+'Port Returns'!O741</f>
        <v>0.86430453698713405</v>
      </c>
      <c r="M742" s="4">
        <f>1+'Port Returns'!P741</f>
        <v>0.96580099681441078</v>
      </c>
      <c r="O742" s="50"/>
      <c r="P742" s="2">
        <v>2011</v>
      </c>
      <c r="Q742" s="4">
        <f>1+'Port Returns'!R741</f>
        <v>1.0133140572843653</v>
      </c>
      <c r="R742" s="4">
        <f>1+'Port Returns'!S741</f>
        <v>1.0235396701187724</v>
      </c>
      <c r="S742" s="4">
        <f>1+'Port Returns'!T741</f>
        <v>1.0093736950606882</v>
      </c>
      <c r="T742" s="4">
        <f>1+'Port Returns'!U741</f>
        <v>0.99743250030591757</v>
      </c>
      <c r="U742" s="4">
        <f>1+'Port Returns'!V741</f>
        <v>1.0008751555356614</v>
      </c>
      <c r="V742" s="4">
        <f>1+'Port Returns'!W741</f>
        <v>1.0273223040668307</v>
      </c>
      <c r="W742" s="4">
        <f>1+'Port Returns'!X741</f>
        <v>1.0035601196639132</v>
      </c>
      <c r="X742" s="4">
        <f>1+'Port Returns'!Y741</f>
        <v>1.0030816847942243</v>
      </c>
      <c r="Y742" s="4">
        <f>1+'Port Returns'!Z741</f>
        <v>1.0048297154187673</v>
      </c>
      <c r="Z742" s="4">
        <f>1+'Port Returns'!AA741</f>
        <v>0.9719501101717376</v>
      </c>
    </row>
    <row r="743" spans="1:26" x14ac:dyDescent="0.35">
      <c r="A743" s="2">
        <v>2011</v>
      </c>
      <c r="B743" s="1">
        <v>9</v>
      </c>
      <c r="C743" s="4">
        <f>1+'Port Returns'!F742</f>
        <v>0.99978553960877437</v>
      </c>
      <c r="D743" s="4">
        <f>1+'Port Returns'!G742</f>
        <v>0.99367476867635351</v>
      </c>
      <c r="E743" s="4">
        <f>1+'Port Returns'!H742</f>
        <v>0.98785292533819813</v>
      </c>
      <c r="F743" s="4">
        <f>1+'Port Returns'!I742</f>
        <v>0.98443826288304115</v>
      </c>
      <c r="G743" s="4">
        <f>1+'Port Returns'!J742</f>
        <v>0.98865270686919426</v>
      </c>
      <c r="H743" s="4">
        <f>1+'Port Returns'!K742</f>
        <v>0.99689590075465406</v>
      </c>
      <c r="I743" s="4">
        <f>1+'Port Returns'!L742</f>
        <v>0.99013226644066177</v>
      </c>
      <c r="J743" s="4">
        <f>1+'Port Returns'!M742</f>
        <v>0.99016340547385062</v>
      </c>
      <c r="K743" s="4">
        <f>1+'Port Returns'!N742</f>
        <v>0.99189964009343745</v>
      </c>
      <c r="L743" s="4">
        <f>1+'Port Returns'!O742</f>
        <v>0.90048974841573048</v>
      </c>
      <c r="M743" s="4">
        <f>1+'Port Returns'!P742</f>
        <v>0.97054934399971149</v>
      </c>
      <c r="O743" s="50"/>
      <c r="P743" s="2">
        <v>2011</v>
      </c>
      <c r="Q743" s="4">
        <f>1+'Port Returns'!R742</f>
        <v>1.0013877193684735</v>
      </c>
      <c r="R743" s="4">
        <f>1+'Port Returns'!S742</f>
        <v>0.99536809115792391</v>
      </c>
      <c r="S743" s="4">
        <f>1+'Port Returns'!T742</f>
        <v>0.98973850652775075</v>
      </c>
      <c r="T743" s="4">
        <f>1+'Port Returns'!U742</f>
        <v>0.98655691073920249</v>
      </c>
      <c r="U743" s="4">
        <f>1+'Port Returns'!V742</f>
        <v>0.99081784936312478</v>
      </c>
      <c r="V743" s="4">
        <f>1+'Port Returns'!W742</f>
        <v>0.99844483063678435</v>
      </c>
      <c r="W743" s="4">
        <f>1+'Port Returns'!X742</f>
        <v>0.99233029619859381</v>
      </c>
      <c r="X743" s="4">
        <f>1+'Port Returns'!Y742</f>
        <v>0.99243896723524005</v>
      </c>
      <c r="Y743" s="4">
        <f>1+'Port Returns'!Z742</f>
        <v>0.99418520172348801</v>
      </c>
      <c r="Z743" s="4">
        <f>1+'Port Returns'!AA742</f>
        <v>0.97191877477168931</v>
      </c>
    </row>
    <row r="744" spans="1:26" x14ac:dyDescent="0.35">
      <c r="A744" s="2">
        <v>2011</v>
      </c>
      <c r="B744" s="1">
        <v>10</v>
      </c>
      <c r="C744" s="4">
        <f>1+'Port Returns'!F743</f>
        <v>1.0397720006590545</v>
      </c>
      <c r="D744" s="4">
        <f>1+'Port Returns'!G743</f>
        <v>1.0385765224996053</v>
      </c>
      <c r="E744" s="4">
        <f>1+'Port Returns'!H743</f>
        <v>1.0485639872173831</v>
      </c>
      <c r="F744" s="4">
        <f>1+'Port Returns'!I743</f>
        <v>1.0553800005035165</v>
      </c>
      <c r="G744" s="4">
        <f>1+'Port Returns'!J743</f>
        <v>1.0530973414997213</v>
      </c>
      <c r="H744" s="4">
        <f>1+'Port Returns'!K743</f>
        <v>1.0351187685937138</v>
      </c>
      <c r="I744" s="4">
        <f>1+'Port Returns'!L743</f>
        <v>1.0506067324218347</v>
      </c>
      <c r="J744" s="4">
        <f>1+'Port Returns'!M743</f>
        <v>1.0520708235607237</v>
      </c>
      <c r="K744" s="4">
        <f>1+'Port Returns'!N743</f>
        <v>1.0486669460281923</v>
      </c>
      <c r="L744" s="4">
        <f>1+'Port Returns'!O743</f>
        <v>1.1997712275943233</v>
      </c>
      <c r="M744" s="4">
        <f>1+'Port Returns'!P743</f>
        <v>1.0816176663531523</v>
      </c>
      <c r="O744" s="50"/>
      <c r="P744" s="2">
        <v>2011</v>
      </c>
      <c r="Q744" s="4">
        <f>1+'Port Returns'!R743</f>
        <v>1.0399504544685563</v>
      </c>
      <c r="R744" s="4">
        <f>1+'Port Returns'!S743</f>
        <v>1.0389181092109039</v>
      </c>
      <c r="S744" s="4">
        <f>1+'Port Returns'!T743</f>
        <v>1.0490730501376611</v>
      </c>
      <c r="T744" s="4">
        <f>1+'Port Returns'!U743</f>
        <v>1.0557827271009039</v>
      </c>
      <c r="U744" s="4">
        <f>1+'Port Returns'!V743</f>
        <v>1.0535651517597557</v>
      </c>
      <c r="V744" s="4">
        <f>1+'Port Returns'!W743</f>
        <v>1.0355120483603015</v>
      </c>
      <c r="W744" s="4">
        <f>1+'Port Returns'!X743</f>
        <v>1.0510912591876735</v>
      </c>
      <c r="X744" s="4">
        <f>1+'Port Returns'!Y743</f>
        <v>1.0523999071271739</v>
      </c>
      <c r="Y744" s="4">
        <f>1+'Port Returns'!Z743</f>
        <v>1.0490464586349955</v>
      </c>
      <c r="Z744" s="4">
        <f>1+'Port Returns'!AA743</f>
        <v>1.0820917996381012</v>
      </c>
    </row>
    <row r="745" spans="1:26" x14ac:dyDescent="0.35">
      <c r="A745" s="2">
        <v>2011</v>
      </c>
      <c r="B745" s="1">
        <v>11</v>
      </c>
      <c r="C745" s="4">
        <f>1+'Port Returns'!F744</f>
        <v>1.0027182305338325</v>
      </c>
      <c r="D745" s="4">
        <f>1+'Port Returns'!G744</f>
        <v>0.99566490543446406</v>
      </c>
      <c r="E745" s="4">
        <f>1+'Port Returns'!H744</f>
        <v>1.0015095960476037</v>
      </c>
      <c r="F745" s="4">
        <f>1+'Port Returns'!I744</f>
        <v>1.0064764204978154</v>
      </c>
      <c r="G745" s="4">
        <f>1+'Port Returns'!J744</f>
        <v>1.0040644859898065</v>
      </c>
      <c r="H745" s="4">
        <f>1+'Port Returns'!K744</f>
        <v>0.99636073719703289</v>
      </c>
      <c r="I745" s="4">
        <f>1+'Port Returns'!L744</f>
        <v>1.0028364706307729</v>
      </c>
      <c r="J745" s="4">
        <f>1+'Port Returns'!M744</f>
        <v>1.0025780690911203</v>
      </c>
      <c r="K745" s="4">
        <f>1+'Port Returns'!N744</f>
        <v>1.0038011388923138</v>
      </c>
      <c r="L745" s="4">
        <f>1+'Port Returns'!O744</f>
        <v>1.0739397493726255</v>
      </c>
      <c r="M745" s="4">
        <f>1+'Port Returns'!P744</f>
        <v>1.0172168834961226</v>
      </c>
      <c r="O745" s="50"/>
      <c r="P745" s="2">
        <v>2011</v>
      </c>
      <c r="Q745" s="4">
        <f>1+'Port Returns'!R744</f>
        <v>1.010794419099813</v>
      </c>
      <c r="R745" s="4">
        <f>1+'Port Returns'!S744</f>
        <v>1.0038169138403863</v>
      </c>
      <c r="S745" s="4">
        <f>1+'Port Returns'!T744</f>
        <v>1.0085511329426857</v>
      </c>
      <c r="T745" s="4">
        <f>1+'Port Returns'!U744</f>
        <v>1.0125630061037925</v>
      </c>
      <c r="U745" s="4">
        <f>1+'Port Returns'!V744</f>
        <v>1.0103249627065498</v>
      </c>
      <c r="V745" s="4">
        <f>1+'Port Returns'!W744</f>
        <v>1.0048642244999701</v>
      </c>
      <c r="W745" s="4">
        <f>1+'Port Returns'!X744</f>
        <v>1.0092138497124192</v>
      </c>
      <c r="X745" s="4">
        <f>1+'Port Returns'!Y744</f>
        <v>1.0089902618927682</v>
      </c>
      <c r="Y745" s="4">
        <f>1+'Port Returns'!Z744</f>
        <v>1.0102354031550267</v>
      </c>
      <c r="Z745" s="4">
        <f>1+'Port Returns'!AA744</f>
        <v>1.0222943484253477</v>
      </c>
    </row>
    <row r="746" spans="1:26" x14ac:dyDescent="0.35">
      <c r="A746" s="2">
        <v>2011</v>
      </c>
      <c r="B746" s="1">
        <v>12</v>
      </c>
      <c r="C746" s="4">
        <f>1+'Port Returns'!F745</f>
        <v>1.0347933380728509</v>
      </c>
      <c r="D746" s="4">
        <f>1+'Port Returns'!G745</f>
        <v>1.0287344107635428</v>
      </c>
      <c r="E746" s="4">
        <f>1+'Port Returns'!H745</f>
        <v>1.0294105344343161</v>
      </c>
      <c r="F746" s="4">
        <f>1+'Port Returns'!I745</f>
        <v>1.0268725368268699</v>
      </c>
      <c r="G746" s="4">
        <f>1+'Port Returns'!J745</f>
        <v>1.0316002828157009</v>
      </c>
      <c r="H746" s="4">
        <f>1+'Port Returns'!K745</f>
        <v>1.0323661746101551</v>
      </c>
      <c r="I746" s="4">
        <f>1+'Port Returns'!L745</f>
        <v>1.0319586398097684</v>
      </c>
      <c r="J746" s="4">
        <f>1+'Port Returns'!M745</f>
        <v>1.032733258202319</v>
      </c>
      <c r="K746" s="4">
        <f>1+'Port Returns'!N745</f>
        <v>1.0292581132709382</v>
      </c>
      <c r="L746" s="4">
        <f>1+'Port Returns'!O745</f>
        <v>1.0054010613912747</v>
      </c>
      <c r="M746" s="4">
        <f>1+'Port Returns'!P745</f>
        <v>1.0253448203190059</v>
      </c>
      <c r="O746" s="50"/>
      <c r="P746" s="2">
        <v>2011</v>
      </c>
      <c r="Q746" s="4">
        <f>1+'Port Returns'!R745</f>
        <v>1.0368005445066397</v>
      </c>
      <c r="R746" s="4">
        <f>1+'Port Returns'!S745</f>
        <v>1.0307681399925552</v>
      </c>
      <c r="S746" s="4">
        <f>1+'Port Returns'!T745</f>
        <v>1.0321554984949941</v>
      </c>
      <c r="T746" s="4">
        <f>1+'Port Returns'!U745</f>
        <v>1.0297742826324892</v>
      </c>
      <c r="U746" s="4">
        <f>1+'Port Returns'!V745</f>
        <v>1.0345169424136127</v>
      </c>
      <c r="V746" s="4">
        <f>1+'Port Returns'!W745</f>
        <v>1.0341208830314543</v>
      </c>
      <c r="W746" s="4">
        <f>1+'Port Returns'!X745</f>
        <v>1.0348137957581691</v>
      </c>
      <c r="X746" s="4">
        <f>1+'Port Returns'!Y745</f>
        <v>1.0357983358005669</v>
      </c>
      <c r="Y746" s="4">
        <f>1+'Port Returns'!Z745</f>
        <v>1.0320575755029171</v>
      </c>
      <c r="Z746" s="4">
        <f>1+'Port Returns'!AA745</f>
        <v>1.0282599041484615</v>
      </c>
    </row>
    <row r="747" spans="1:26" x14ac:dyDescent="0.35">
      <c r="A747" s="2">
        <v>2012</v>
      </c>
      <c r="B747" s="1">
        <v>1</v>
      </c>
      <c r="C747" s="4">
        <f>1+'Port Returns'!F746</f>
        <v>0.96902136610476264</v>
      </c>
      <c r="D747" s="4">
        <f>1+'Port Returns'!G746</f>
        <v>0.95474616427142545</v>
      </c>
      <c r="E747" s="4">
        <f>1+'Port Returns'!H746</f>
        <v>0.96637826606113331</v>
      </c>
      <c r="F747" s="4">
        <f>1+'Port Returns'!I746</f>
        <v>0.9761238585047296</v>
      </c>
      <c r="G747" s="4">
        <f>1+'Port Returns'!J746</f>
        <v>0.97649326374823209</v>
      </c>
      <c r="H747" s="4">
        <f>1+'Port Returns'!K746</f>
        <v>0.95551387122551035</v>
      </c>
      <c r="I747" s="4">
        <f>1+'Port Returns'!L746</f>
        <v>0.9747269938131321</v>
      </c>
      <c r="J747" s="4">
        <f>1+'Port Returns'!M746</f>
        <v>0.97507202886871192</v>
      </c>
      <c r="K747" s="4">
        <f>1+'Port Returns'!N746</f>
        <v>0.97232919436152476</v>
      </c>
      <c r="L747" s="4">
        <f>1+'Port Returns'!O746</f>
        <v>1.0725625477373311</v>
      </c>
      <c r="M747" s="4">
        <f>1+'Port Returns'!P746</f>
        <v>0.99515723051954574</v>
      </c>
      <c r="O747" s="50"/>
      <c r="P747" s="2">
        <v>2012</v>
      </c>
      <c r="Q747" s="4">
        <f>1+'Port Returns'!R746</f>
        <v>0.96890875485599381</v>
      </c>
      <c r="R747" s="4">
        <f>1+'Port Returns'!S746</f>
        <v>0.95470706692702467</v>
      </c>
      <c r="S747" s="4">
        <f>1+'Port Returns'!T746</f>
        <v>0.96627278518860404</v>
      </c>
      <c r="T747" s="4">
        <f>1+'Port Returns'!U746</f>
        <v>0.97587934203659266</v>
      </c>
      <c r="U747" s="4">
        <f>1+'Port Returns'!V746</f>
        <v>0.97629391195957183</v>
      </c>
      <c r="V747" s="4">
        <f>1+'Port Returns'!W746</f>
        <v>0.95548835359710793</v>
      </c>
      <c r="W747" s="4">
        <f>1+'Port Returns'!X746</f>
        <v>0.97453875885871177</v>
      </c>
      <c r="X747" s="4">
        <f>1+'Port Returns'!Y746</f>
        <v>0.97491008705896831</v>
      </c>
      <c r="Y747" s="4">
        <f>1+'Port Returns'!Z746</f>
        <v>0.97212114354398682</v>
      </c>
      <c r="Z747" s="4">
        <f>1+'Port Returns'!AA746</f>
        <v>0.99482982058291447</v>
      </c>
    </row>
    <row r="748" spans="1:26" x14ac:dyDescent="0.35">
      <c r="A748" s="2">
        <v>2012</v>
      </c>
      <c r="B748" s="1">
        <v>2</v>
      </c>
      <c r="C748" s="4">
        <f>1+'Port Returns'!F747</f>
        <v>1.0013300321581069</v>
      </c>
      <c r="D748" s="4">
        <f>1+'Port Returns'!G747</f>
        <v>1.005345354161177</v>
      </c>
      <c r="E748" s="4">
        <f>1+'Port Returns'!H747</f>
        <v>1.0084877878000496</v>
      </c>
      <c r="F748" s="4">
        <f>1+'Port Returns'!I747</f>
        <v>1.0135943681857764</v>
      </c>
      <c r="G748" s="4">
        <f>1+'Port Returns'!J747</f>
        <v>1.0116995217151561</v>
      </c>
      <c r="H748" s="4">
        <f>1+'Port Returns'!K747</f>
        <v>1.0020237600195723</v>
      </c>
      <c r="I748" s="4">
        <f>1+'Port Returns'!L747</f>
        <v>1.0110620989063708</v>
      </c>
      <c r="J748" s="4">
        <f>1+'Port Returns'!M747</f>
        <v>1.0095117675499665</v>
      </c>
      <c r="K748" s="4">
        <f>1+'Port Returns'!N747</f>
        <v>1.0114426288212175</v>
      </c>
      <c r="L748" s="4">
        <f>1+'Port Returns'!O747</f>
        <v>1.0471752279904076</v>
      </c>
      <c r="M748" s="4">
        <f>1+'Port Returns'!P747</f>
        <v>1.0242670891127035</v>
      </c>
      <c r="O748" s="50"/>
      <c r="P748" s="2">
        <v>2012</v>
      </c>
      <c r="Q748" s="4">
        <f>1+'Port Returns'!R747</f>
        <v>1.0097022153642234</v>
      </c>
      <c r="R748" s="4">
        <f>1+'Port Returns'!S747</f>
        <v>1.0141601438072509</v>
      </c>
      <c r="S748" s="4">
        <f>1+'Port Returns'!T747</f>
        <v>1.0162175230755099</v>
      </c>
      <c r="T748" s="4">
        <f>1+'Port Returns'!U747</f>
        <v>1.020197494000479</v>
      </c>
      <c r="U748" s="4">
        <f>1+'Port Returns'!V747</f>
        <v>1.0185002178683153</v>
      </c>
      <c r="V748" s="4">
        <f>1+'Port Returns'!W747</f>
        <v>1.0111996021602199</v>
      </c>
      <c r="W748" s="4">
        <f>1+'Port Returns'!X747</f>
        <v>1.0180076619200118</v>
      </c>
      <c r="X748" s="4">
        <f>1+'Port Returns'!Y747</f>
        <v>1.01633065226165</v>
      </c>
      <c r="Y748" s="4">
        <f>1+'Port Returns'!Z747</f>
        <v>1.0183562009779081</v>
      </c>
      <c r="Z748" s="4">
        <f>1+'Port Returns'!AA747</f>
        <v>1.0298331135580086</v>
      </c>
    </row>
    <row r="749" spans="1:26" x14ac:dyDescent="0.35">
      <c r="A749" s="2">
        <v>2012</v>
      </c>
      <c r="B749" s="1">
        <v>3</v>
      </c>
      <c r="C749" s="4">
        <f>1+'Port Returns'!F748</f>
        <v>1.0149660135225729</v>
      </c>
      <c r="D749" s="4">
        <f>1+'Port Returns'!G748</f>
        <v>1.0143121880565715</v>
      </c>
      <c r="E749" s="4">
        <f>1+'Port Returns'!H748</f>
        <v>1.0164433333073783</v>
      </c>
      <c r="F749" s="4">
        <f>1+'Port Returns'!I748</f>
        <v>1.011931502350031</v>
      </c>
      <c r="G749" s="4">
        <f>1+'Port Returns'!J748</f>
        <v>1.0139847242899438</v>
      </c>
      <c r="H749" s="4">
        <f>1+'Port Returns'!K748</f>
        <v>1.0145448032091937</v>
      </c>
      <c r="I749" s="4">
        <f>1+'Port Returns'!L748</f>
        <v>1.0139575027999674</v>
      </c>
      <c r="J749" s="4">
        <f>1+'Port Returns'!M748</f>
        <v>1.0150215151451676</v>
      </c>
      <c r="K749" s="4">
        <f>1+'Port Returns'!N748</f>
        <v>1.0112746395235048</v>
      </c>
      <c r="L749" s="4">
        <f>1+'Port Returns'!O748</f>
        <v>1.003745907228675</v>
      </c>
      <c r="M749" s="4">
        <f>1+'Port Returns'!P748</f>
        <v>1.0121576853603309</v>
      </c>
      <c r="O749" s="50"/>
      <c r="P749" s="2">
        <v>2012</v>
      </c>
      <c r="Q749" s="4">
        <f>1+'Port Returns'!R748</f>
        <v>1.0174301978383855</v>
      </c>
      <c r="R749" s="4">
        <f>1+'Port Returns'!S748</f>
        <v>1.0168596588022605</v>
      </c>
      <c r="S749" s="4">
        <f>1+'Port Returns'!T748</f>
        <v>1.0197948333818727</v>
      </c>
      <c r="T749" s="4">
        <f>1+'Port Returns'!U748</f>
        <v>1.0153454499009456</v>
      </c>
      <c r="U749" s="4">
        <f>1+'Port Returns'!V748</f>
        <v>1.017320836555802</v>
      </c>
      <c r="V749" s="4">
        <f>1+'Port Returns'!W748</f>
        <v>1.0167443883347616</v>
      </c>
      <c r="W749" s="4">
        <f>1+'Port Returns'!X748</f>
        <v>1.0172213753508808</v>
      </c>
      <c r="X749" s="4">
        <f>1+'Port Returns'!Y748</f>
        <v>1.0185133511431639</v>
      </c>
      <c r="Y749" s="4">
        <f>1+'Port Returns'!Z748</f>
        <v>1.0145101119714086</v>
      </c>
      <c r="Z749" s="4">
        <f>1+'Port Returns'!AA748</f>
        <v>1.015534433716281</v>
      </c>
    </row>
    <row r="750" spans="1:26" x14ac:dyDescent="0.35">
      <c r="A750" s="2">
        <v>2012</v>
      </c>
      <c r="B750" s="1">
        <v>4</v>
      </c>
      <c r="C750" s="4">
        <f>1+'Port Returns'!F749</f>
        <v>1.0254853974750477</v>
      </c>
      <c r="D750" s="4">
        <f>1+'Port Returns'!G749</f>
        <v>1.0248058228007135</v>
      </c>
      <c r="E750" s="4">
        <f>1+'Port Returns'!H749</f>
        <v>1.0306711027829547</v>
      </c>
      <c r="F750" s="4">
        <f>1+'Port Returns'!I749</f>
        <v>1.0257704787115414</v>
      </c>
      <c r="G750" s="4">
        <f>1+'Port Returns'!J749</f>
        <v>1.0275737641523017</v>
      </c>
      <c r="H750" s="4">
        <f>1+'Port Returns'!K749</f>
        <v>1.0235147038579679</v>
      </c>
      <c r="I750" s="4">
        <f>1+'Port Returns'!L749</f>
        <v>1.0266388344308921</v>
      </c>
      <c r="J750" s="4">
        <f>1+'Port Returns'!M749</f>
        <v>1.029816756294871</v>
      </c>
      <c r="K750" s="4">
        <f>1+'Port Returns'!N749</f>
        <v>1.0237229160627248</v>
      </c>
      <c r="L750" s="4">
        <f>1+'Port Returns'!O749</f>
        <v>1.0472105574851678</v>
      </c>
      <c r="M750" s="4">
        <f>1+'Port Returns'!P749</f>
        <v>1.0326180773236646</v>
      </c>
      <c r="O750" s="50"/>
      <c r="P750" s="2">
        <v>2012</v>
      </c>
      <c r="Q750" s="4">
        <f>1+'Port Returns'!R749</f>
        <v>1.0256947564461196</v>
      </c>
      <c r="R750" s="4">
        <f>1+'Port Returns'!S749</f>
        <v>1.0250982577702612</v>
      </c>
      <c r="S750" s="4">
        <f>1+'Port Returns'!T749</f>
        <v>1.031111109392163</v>
      </c>
      <c r="T750" s="4">
        <f>1+'Port Returns'!U749</f>
        <v>1.0263322643339157</v>
      </c>
      <c r="U750" s="4">
        <f>1+'Port Returns'!V749</f>
        <v>1.0281386377785759</v>
      </c>
      <c r="V750" s="4">
        <f>1+'Port Returns'!W749</f>
        <v>1.0238617277333621</v>
      </c>
      <c r="W750" s="4">
        <f>1+'Port Returns'!X749</f>
        <v>1.0272138324555051</v>
      </c>
      <c r="X750" s="4">
        <f>1+'Port Returns'!Y749</f>
        <v>1.0301926734965166</v>
      </c>
      <c r="Y750" s="4">
        <f>1+'Port Returns'!Z749</f>
        <v>1.0242425719515629</v>
      </c>
      <c r="Z750" s="4">
        <f>1+'Port Returns'!AA749</f>
        <v>1.0333539116907184</v>
      </c>
    </row>
    <row r="751" spans="1:26" x14ac:dyDescent="0.35">
      <c r="A751" s="2">
        <v>2012</v>
      </c>
      <c r="B751" s="1">
        <v>5</v>
      </c>
      <c r="C751" s="4">
        <f>1+'Port Returns'!F750</f>
        <v>0.99147488578721532</v>
      </c>
      <c r="D751" s="4">
        <f>1+'Port Returns'!G750</f>
        <v>0.99175017630308004</v>
      </c>
      <c r="E751" s="4">
        <f>1+'Port Returns'!H750</f>
        <v>0.98211725471596245</v>
      </c>
      <c r="F751" s="4">
        <f>1+'Port Returns'!I750</f>
        <v>0.98305554647453286</v>
      </c>
      <c r="G751" s="4">
        <f>1+'Port Returns'!J750</f>
        <v>0.98612759761264257</v>
      </c>
      <c r="H751" s="4">
        <f>1+'Port Returns'!K750</f>
        <v>0.99517725416653491</v>
      </c>
      <c r="I751" s="4">
        <f>1+'Port Returns'!L750</f>
        <v>0.98779221534105255</v>
      </c>
      <c r="J751" s="4">
        <f>1+'Port Returns'!M750</f>
        <v>0.98632431203529436</v>
      </c>
      <c r="K751" s="4">
        <f>1+'Port Returns'!N750</f>
        <v>0.98991324984497575</v>
      </c>
      <c r="L751" s="4">
        <f>1+'Port Returns'!O750</f>
        <v>0.92164428416965749</v>
      </c>
      <c r="M751" s="4">
        <f>1+'Port Returns'!P750</f>
        <v>0.97221304999716218</v>
      </c>
      <c r="O751" s="50"/>
      <c r="P751" s="2">
        <v>2012</v>
      </c>
      <c r="Q751" s="4">
        <f>1+'Port Returns'!R750</f>
        <v>0.99917328449330356</v>
      </c>
      <c r="R751" s="4">
        <f>1+'Port Returns'!S750</f>
        <v>0.99960611503839725</v>
      </c>
      <c r="S751" s="4">
        <f>1+'Port Returns'!T750</f>
        <v>0.98876735393203752</v>
      </c>
      <c r="T751" s="4">
        <f>1+'Port Returns'!U750</f>
        <v>0.98889252595179977</v>
      </c>
      <c r="U751" s="4">
        <f>1+'Port Returns'!V750</f>
        <v>0.99211871294120013</v>
      </c>
      <c r="V751" s="4">
        <f>1+'Port Returns'!W750</f>
        <v>1.0033788994299992</v>
      </c>
      <c r="W751" s="4">
        <f>1+'Port Returns'!X750</f>
        <v>0.99390090024696676</v>
      </c>
      <c r="X751" s="4">
        <f>1+'Port Returns'!Y750</f>
        <v>0.99243179515830438</v>
      </c>
      <c r="Y751" s="4">
        <f>1+'Port Returns'!Z750</f>
        <v>0.9960816593262305</v>
      </c>
      <c r="Z751" s="4">
        <f>1+'Port Returns'!AA750</f>
        <v>0.9770975753617952</v>
      </c>
    </row>
    <row r="752" spans="1:26" x14ac:dyDescent="0.35">
      <c r="A752" s="2">
        <v>2012</v>
      </c>
      <c r="B752" s="1">
        <v>6</v>
      </c>
      <c r="C752" s="4">
        <f>1+'Port Returns'!F751</f>
        <v>1.0264626032445758</v>
      </c>
      <c r="D752" s="4">
        <f>1+'Port Returns'!G751</f>
        <v>1.0254748934346625</v>
      </c>
      <c r="E752" s="4">
        <f>1+'Port Returns'!H751</f>
        <v>1.018497982059718</v>
      </c>
      <c r="F752" s="4">
        <f>1+'Port Returns'!I751</f>
        <v>1.0217752558949176</v>
      </c>
      <c r="G752" s="4">
        <f>1+'Port Returns'!J751</f>
        <v>1.0220559760430143</v>
      </c>
      <c r="H752" s="4">
        <f>1+'Port Returns'!K751</f>
        <v>1.0278752087257894</v>
      </c>
      <c r="I752" s="4">
        <f>1+'Port Returns'!L751</f>
        <v>1.0231410157500489</v>
      </c>
      <c r="J752" s="4">
        <f>1+'Port Returns'!M751</f>
        <v>1.0210205838963979</v>
      </c>
      <c r="K752" s="4">
        <f>1+'Port Returns'!N751</f>
        <v>1.0251939931256568</v>
      </c>
      <c r="L752" s="4">
        <f>1+'Port Returns'!O751</f>
        <v>0.98790261124886014</v>
      </c>
      <c r="M752" s="4">
        <f>1+'Port Returns'!P751</f>
        <v>1.0139070494845515</v>
      </c>
      <c r="O752" s="50"/>
      <c r="P752" s="2">
        <v>2012</v>
      </c>
      <c r="Q752" s="4">
        <f>1+'Port Returns'!R751</f>
        <v>1.0286946367747376</v>
      </c>
      <c r="R752" s="4">
        <f>1+'Port Returns'!S751</f>
        <v>1.0277639420092861</v>
      </c>
      <c r="S752" s="4">
        <f>1+'Port Returns'!T751</f>
        <v>1.0217783402131333</v>
      </c>
      <c r="T752" s="4">
        <f>1+'Port Returns'!U751</f>
        <v>1.0249797526810136</v>
      </c>
      <c r="U752" s="4">
        <f>1+'Port Returns'!V751</f>
        <v>1.0252654311351785</v>
      </c>
      <c r="V752" s="4">
        <f>1+'Port Returns'!W751</f>
        <v>1.0297924817905852</v>
      </c>
      <c r="W752" s="4">
        <f>1+'Port Returns'!X751</f>
        <v>1.0262487338347164</v>
      </c>
      <c r="X752" s="4">
        <f>1+'Port Returns'!Y751</f>
        <v>1.0244362106975951</v>
      </c>
      <c r="Y752" s="4">
        <f>1+'Port Returns'!Z751</f>
        <v>1.0281780189016752</v>
      </c>
      <c r="Z752" s="4">
        <f>1+'Port Returns'!AA751</f>
        <v>1.0173173180258743</v>
      </c>
    </row>
    <row r="753" spans="1:26" x14ac:dyDescent="0.35">
      <c r="A753" s="2">
        <v>2012</v>
      </c>
      <c r="B753" s="1">
        <v>7</v>
      </c>
      <c r="C753" s="4">
        <f>1+'Port Returns'!F752</f>
        <v>1.0246046164731006</v>
      </c>
      <c r="D753" s="4">
        <f>1+'Port Returns'!G752</f>
        <v>1.0457786893119909</v>
      </c>
      <c r="E753" s="4">
        <f>1+'Port Returns'!H752</f>
        <v>0.99479187941418112</v>
      </c>
      <c r="F753" s="4">
        <f>1+'Port Returns'!I752</f>
        <v>1.0218346745252689</v>
      </c>
      <c r="G753" s="4">
        <f>1+'Port Returns'!J752</f>
        <v>1.0248684102249943</v>
      </c>
      <c r="H753" s="4">
        <f>1+'Port Returns'!K752</f>
        <v>1.0403608475455328</v>
      </c>
      <c r="I753" s="4">
        <f>1+'Port Returns'!L752</f>
        <v>1.0239848945356094</v>
      </c>
      <c r="J753" s="4">
        <f>1+'Port Returns'!M752</f>
        <v>1.0245410831364123</v>
      </c>
      <c r="K753" s="4">
        <f>1+'Port Returns'!N752</f>
        <v>1.0246548379583662</v>
      </c>
      <c r="L753" s="4">
        <f>1+'Port Returns'!O752</f>
        <v>0.99554623614391546</v>
      </c>
      <c r="M753" s="4">
        <f>1+'Port Returns'!P752</f>
        <v>1.0157509272492433</v>
      </c>
      <c r="O753" s="50"/>
      <c r="P753" s="2">
        <v>2012</v>
      </c>
      <c r="Q753" s="4">
        <f>1+'Port Returns'!R752</f>
        <v>1.0248421868406528</v>
      </c>
      <c r="R753" s="4">
        <f>1+'Port Returns'!S752</f>
        <v>1.0464491557422428</v>
      </c>
      <c r="S753" s="4">
        <f>1+'Port Returns'!T752</f>
        <v>0.99518087697354884</v>
      </c>
      <c r="T753" s="4">
        <f>1+'Port Returns'!U752</f>
        <v>1.0223739462098924</v>
      </c>
      <c r="U753" s="4">
        <f>1+'Port Returns'!V752</f>
        <v>1.025504230543546</v>
      </c>
      <c r="V753" s="4">
        <f>1+'Port Returns'!W752</f>
        <v>1.041119448712845</v>
      </c>
      <c r="W753" s="4">
        <f>1+'Port Returns'!X752</f>
        <v>1.0246326558269447</v>
      </c>
      <c r="X753" s="4">
        <f>1+'Port Returns'!Y752</f>
        <v>1.0251766619744684</v>
      </c>
      <c r="Y753" s="4">
        <f>1+'Port Returns'!Z752</f>
        <v>1.0251938988727443</v>
      </c>
      <c r="Z753" s="4">
        <f>1+'Port Returns'!AA752</f>
        <v>1.0163269450895036</v>
      </c>
    </row>
    <row r="754" spans="1:26" x14ac:dyDescent="0.35">
      <c r="A754" s="2">
        <v>2012</v>
      </c>
      <c r="B754" s="1">
        <v>8</v>
      </c>
      <c r="C754" s="4">
        <f>1+'Port Returns'!F753</f>
        <v>0.95421704576883171</v>
      </c>
      <c r="D754" s="4">
        <f>1+'Port Returns'!G753</f>
        <v>0.9591823547144448</v>
      </c>
      <c r="E754" s="4">
        <f>1+'Port Returns'!H753</f>
        <v>0.9514764719448463</v>
      </c>
      <c r="F754" s="4">
        <f>1+'Port Returns'!I753</f>
        <v>0.95477798354228283</v>
      </c>
      <c r="G754" s="4">
        <f>1+'Port Returns'!J753</f>
        <v>0.95605978995124696</v>
      </c>
      <c r="H754" s="4">
        <f>1+'Port Returns'!K753</f>
        <v>0.95822042662894658</v>
      </c>
      <c r="I754" s="4">
        <f>1+'Port Returns'!L753</f>
        <v>0.95513171916458739</v>
      </c>
      <c r="J754" s="4">
        <f>1+'Port Returns'!M753</f>
        <v>0.95543824674461253</v>
      </c>
      <c r="K754" s="4">
        <f>1+'Port Returns'!N753</f>
        <v>0.95578083223304855</v>
      </c>
      <c r="L754" s="4">
        <f>1+'Port Returns'!O753</f>
        <v>0.97111787760555945</v>
      </c>
      <c r="M754" s="4">
        <f>1+'Port Returns'!P753</f>
        <v>0.9569646572635323</v>
      </c>
      <c r="O754" s="50"/>
      <c r="P754" s="2">
        <v>2012</v>
      </c>
      <c r="Q754" s="4">
        <f>1+'Port Returns'!R753</f>
        <v>0.96262201147470117</v>
      </c>
      <c r="R754" s="4">
        <f>1+'Port Returns'!S753</f>
        <v>0.96742786408442649</v>
      </c>
      <c r="S754" s="4">
        <f>1+'Port Returns'!T753</f>
        <v>0.9563594655529809</v>
      </c>
      <c r="T754" s="4">
        <f>1+'Port Returns'!U753</f>
        <v>0.96146603981547085</v>
      </c>
      <c r="U754" s="4">
        <f>1+'Port Returns'!V753</f>
        <v>0.96296572268616965</v>
      </c>
      <c r="V754" s="4">
        <f>1+'Port Returns'!W753</f>
        <v>0.96633388365078898</v>
      </c>
      <c r="W754" s="4">
        <f>1+'Port Returns'!X753</f>
        <v>0.96201313085913043</v>
      </c>
      <c r="X754" s="4">
        <f>1+'Port Returns'!Y753</f>
        <v>0.96231819989674305</v>
      </c>
      <c r="Y754" s="4">
        <f>1+'Port Returns'!Z753</f>
        <v>0.9628981822850704</v>
      </c>
      <c r="Z754" s="4">
        <f>1+'Port Returns'!AA753</f>
        <v>0.96348387639467525</v>
      </c>
    </row>
    <row r="755" spans="1:26" x14ac:dyDescent="0.35">
      <c r="A755" s="2">
        <v>2012</v>
      </c>
      <c r="B755" s="1">
        <v>9</v>
      </c>
      <c r="C755" s="4">
        <f>1+'Port Returns'!F754</f>
        <v>1.0165682529797386</v>
      </c>
      <c r="D755" s="4">
        <f>1+'Port Returns'!G754</f>
        <v>1.0289082416823778</v>
      </c>
      <c r="E755" s="4">
        <f>1+'Port Returns'!H754</f>
        <v>0.99581315258232439</v>
      </c>
      <c r="F755" s="4">
        <f>1+'Port Returns'!I754</f>
        <v>1.0172867274012327</v>
      </c>
      <c r="G755" s="4">
        <f>1+'Port Returns'!J754</f>
        <v>1.0203903644396763</v>
      </c>
      <c r="H755" s="4">
        <f>1+'Port Returns'!K754</f>
        <v>1.0268758809658305</v>
      </c>
      <c r="I755" s="4">
        <f>1+'Port Returns'!L754</f>
        <v>1.0194760527982658</v>
      </c>
      <c r="J755" s="4">
        <f>1+'Port Returns'!M754</f>
        <v>1.0184303467641009</v>
      </c>
      <c r="K755" s="4">
        <f>1+'Port Returns'!N754</f>
        <v>1.0166261343137479</v>
      </c>
      <c r="L755" s="4">
        <f>1+'Port Returns'!O754</f>
        <v>1.0106947456679645</v>
      </c>
      <c r="M755" s="4">
        <f>1+'Port Returns'!P754</f>
        <v>1.0173102343093254</v>
      </c>
      <c r="O755" s="50"/>
      <c r="P755" s="2">
        <v>2012</v>
      </c>
      <c r="Q755" s="4">
        <f>1+'Port Returns'!R754</f>
        <v>1.0180000673117917</v>
      </c>
      <c r="R755" s="4">
        <f>1+'Port Returns'!S754</f>
        <v>1.0309739225588588</v>
      </c>
      <c r="S755" s="4">
        <f>1+'Port Returns'!T754</f>
        <v>0.99698630489093909</v>
      </c>
      <c r="T755" s="4">
        <f>1+'Port Returns'!U754</f>
        <v>1.0192666514152575</v>
      </c>
      <c r="U755" s="4">
        <f>1+'Port Returns'!V754</f>
        <v>1.0224035344032627</v>
      </c>
      <c r="V755" s="4">
        <f>1+'Port Returns'!W754</f>
        <v>1.0286810946690126</v>
      </c>
      <c r="W755" s="4">
        <f>1+'Port Returns'!X754</f>
        <v>1.0215273459950061</v>
      </c>
      <c r="X755" s="4">
        <f>1+'Port Returns'!Y754</f>
        <v>1.0206466841359183</v>
      </c>
      <c r="Y755" s="4">
        <f>1+'Port Returns'!Z754</f>
        <v>1.0185769991716038</v>
      </c>
      <c r="Z755" s="4">
        <f>1+'Port Returns'!AA754</f>
        <v>1.0184907981986728</v>
      </c>
    </row>
    <row r="756" spans="1:26" x14ac:dyDescent="0.35">
      <c r="A756" s="2">
        <v>2012</v>
      </c>
      <c r="B756" s="1">
        <v>10</v>
      </c>
      <c r="C756" s="4">
        <f>1+'Port Returns'!F755</f>
        <v>1.0070034515271387</v>
      </c>
      <c r="D756" s="4">
        <f>1+'Port Returns'!G755</f>
        <v>1.0095736295768494</v>
      </c>
      <c r="E756" s="4">
        <f>1+'Port Returns'!H755</f>
        <v>0.9845294780791406</v>
      </c>
      <c r="F756" s="4">
        <f>1+'Port Returns'!I755</f>
        <v>1.0029860951609879</v>
      </c>
      <c r="G756" s="4">
        <f>1+'Port Returns'!J755</f>
        <v>1.005119974047304</v>
      </c>
      <c r="H756" s="4">
        <f>1+'Port Returns'!K755</f>
        <v>1.0081799355141161</v>
      </c>
      <c r="I756" s="4">
        <f>1+'Port Returns'!L755</f>
        <v>1.0053655922824634</v>
      </c>
      <c r="J756" s="4">
        <f>1+'Port Returns'!M755</f>
        <v>1.0053196235908266</v>
      </c>
      <c r="K756" s="4">
        <f>1+'Port Returns'!N755</f>
        <v>1.0037022160772247</v>
      </c>
      <c r="L756" s="4">
        <f>1+'Port Returns'!O755</f>
        <v>0.97289642198217841</v>
      </c>
      <c r="M756" s="4">
        <f>1+'Port Returns'!P755</f>
        <v>0.99844150886839655</v>
      </c>
      <c r="O756" s="50"/>
      <c r="P756" s="2">
        <v>2012</v>
      </c>
      <c r="Q756" s="4">
        <f>1+'Port Returns'!R755</f>
        <v>1.0073364025310181</v>
      </c>
      <c r="R756" s="4">
        <f>1+'Port Returns'!S755</f>
        <v>1.0099527255479102</v>
      </c>
      <c r="S756" s="4">
        <f>1+'Port Returns'!T755</f>
        <v>0.98647479107654146</v>
      </c>
      <c r="T756" s="4">
        <f>1+'Port Returns'!U755</f>
        <v>1.0038904059452223</v>
      </c>
      <c r="U756" s="4">
        <f>1+'Port Returns'!V755</f>
        <v>1.0059656584843868</v>
      </c>
      <c r="V756" s="4">
        <f>1+'Port Returns'!W755</f>
        <v>1.0087581669811125</v>
      </c>
      <c r="W756" s="4">
        <f>1+'Port Returns'!X755</f>
        <v>1.006216788721364</v>
      </c>
      <c r="X756" s="4">
        <f>1+'Port Returns'!Y755</f>
        <v>1.0061119460630483</v>
      </c>
      <c r="Y756" s="4">
        <f>1+'Port Returns'!Z755</f>
        <v>1.0045261455151051</v>
      </c>
      <c r="Z756" s="4">
        <f>1+'Port Returns'!AA755</f>
        <v>0.99971970548605249</v>
      </c>
    </row>
    <row r="757" spans="1:26" x14ac:dyDescent="0.35">
      <c r="A757" s="2">
        <v>2012</v>
      </c>
      <c r="B757" s="1">
        <v>11</v>
      </c>
      <c r="C757" s="4">
        <f>1+'Port Returns'!F756</f>
        <v>0.94575679202913743</v>
      </c>
      <c r="D757" s="4">
        <f>1+'Port Returns'!G756</f>
        <v>0.93446896094343357</v>
      </c>
      <c r="E757" s="4">
        <f>1+'Port Returns'!H756</f>
        <v>0.96916680585847603</v>
      </c>
      <c r="F757" s="4">
        <f>1+'Port Returns'!I756</f>
        <v>0.9486443990572756</v>
      </c>
      <c r="G757" s="4">
        <f>1+'Port Returns'!J756</f>
        <v>0.94776337140446398</v>
      </c>
      <c r="H757" s="4">
        <f>1+'Port Returns'!K756</f>
        <v>0.93918114258312113</v>
      </c>
      <c r="I757" s="4">
        <f>1+'Port Returns'!L756</f>
        <v>0.94771927873493023</v>
      </c>
      <c r="J757" s="4">
        <f>1+'Port Returns'!M756</f>
        <v>0.94589717809801233</v>
      </c>
      <c r="K757" s="4">
        <f>1+'Port Returns'!N756</f>
        <v>0.94207556944949622</v>
      </c>
      <c r="L757" s="4">
        <f>1+'Port Returns'!O756</f>
        <v>0.98515363476407736</v>
      </c>
      <c r="M757" s="4">
        <f>1+'Port Returns'!P756</f>
        <v>0.95469866445376461</v>
      </c>
      <c r="O757" s="50"/>
      <c r="P757" s="2">
        <v>2012</v>
      </c>
      <c r="Q757" s="4">
        <f>1+'Port Returns'!R756</f>
        <v>0.95356296226771542</v>
      </c>
      <c r="R757" s="4">
        <f>1+'Port Returns'!S756</f>
        <v>0.94144016841462763</v>
      </c>
      <c r="S757" s="4">
        <f>1+'Port Returns'!T756</f>
        <v>0.97369149485528406</v>
      </c>
      <c r="T757" s="4">
        <f>1+'Port Returns'!U756</f>
        <v>0.95463681022740099</v>
      </c>
      <c r="U757" s="4">
        <f>1+'Port Returns'!V756</f>
        <v>0.95386850154304004</v>
      </c>
      <c r="V757" s="4">
        <f>1+'Port Returns'!W756</f>
        <v>0.94622722723033914</v>
      </c>
      <c r="W757" s="4">
        <f>1+'Port Returns'!X756</f>
        <v>0.95395559159347387</v>
      </c>
      <c r="X757" s="4">
        <f>1+'Port Returns'!Y756</f>
        <v>0.95220143363793375</v>
      </c>
      <c r="Y757" s="4">
        <f>1+'Port Returns'!Z756</f>
        <v>0.94826204087301158</v>
      </c>
      <c r="Z757" s="4">
        <f>1+'Port Returns'!AA756</f>
        <v>0.96012499585559707</v>
      </c>
    </row>
    <row r="758" spans="1:26" x14ac:dyDescent="0.35">
      <c r="A758" s="2">
        <v>2012</v>
      </c>
      <c r="B758" s="1">
        <v>12</v>
      </c>
      <c r="C758" s="4">
        <f>1+'Port Returns'!F757</f>
        <v>0.99725698695907605</v>
      </c>
      <c r="D758" s="4">
        <f>1+'Port Returns'!G757</f>
        <v>0.99815682668541683</v>
      </c>
      <c r="E758" s="4">
        <f>1+'Port Returns'!H757</f>
        <v>1.0002643881154094</v>
      </c>
      <c r="F758" s="4">
        <f>1+'Port Returns'!I757</f>
        <v>0.99847532387907856</v>
      </c>
      <c r="G758" s="4">
        <f>1+'Port Returns'!J757</f>
        <v>0.99827256394650488</v>
      </c>
      <c r="H758" s="4">
        <f>1+'Port Returns'!K757</f>
        <v>0.9989622024244893</v>
      </c>
      <c r="I758" s="4">
        <f>1+'Port Returns'!L757</f>
        <v>0.99828232398529471</v>
      </c>
      <c r="J758" s="4">
        <f>1+'Port Returns'!M757</f>
        <v>0.99815975402235368</v>
      </c>
      <c r="K758" s="4">
        <f>1+'Port Returns'!N757</f>
        <v>0.99746162581676256</v>
      </c>
      <c r="L758" s="4">
        <f>1+'Port Returns'!O757</f>
        <v>1.0003838885878136</v>
      </c>
      <c r="M758" s="4">
        <f>1+'Port Returns'!P757</f>
        <v>0.99818218176630402</v>
      </c>
      <c r="O758" s="50"/>
      <c r="P758" s="2">
        <v>2012</v>
      </c>
      <c r="Q758" s="4">
        <f>1+'Port Returns'!R757</f>
        <v>0.9995637714142962</v>
      </c>
      <c r="R758" s="4">
        <f>1+'Port Returns'!S757</f>
        <v>1.0017547371978754</v>
      </c>
      <c r="S758" s="4">
        <f>1+'Port Returns'!T757</f>
        <v>1.0019204459444626</v>
      </c>
      <c r="T758" s="4">
        <f>1+'Port Returns'!U757</f>
        <v>1.0013657219093133</v>
      </c>
      <c r="U758" s="4">
        <f>1+'Port Returns'!V757</f>
        <v>1.0013034528397549</v>
      </c>
      <c r="V758" s="4">
        <f>1+'Port Returns'!W757</f>
        <v>1.0020661727596962</v>
      </c>
      <c r="W758" s="4">
        <f>1+'Port Returns'!X757</f>
        <v>1.0011984453663278</v>
      </c>
      <c r="X758" s="4">
        <f>1+'Port Returns'!Y757</f>
        <v>1.0011920513474111</v>
      </c>
      <c r="Y758" s="4">
        <f>1+'Port Returns'!Z757</f>
        <v>1.0006125727875896</v>
      </c>
      <c r="Z758" s="4">
        <f>1+'Port Returns'!AA757</f>
        <v>1.0006027794367591</v>
      </c>
    </row>
    <row r="759" spans="1:26" x14ac:dyDescent="0.35">
      <c r="A759" s="2">
        <v>2013</v>
      </c>
      <c r="B759" s="1">
        <v>1</v>
      </c>
      <c r="C759" s="4">
        <f>1+'Port Returns'!F758</f>
        <v>1.0485288534041146</v>
      </c>
      <c r="D759" s="4">
        <f>1+'Port Returns'!G758</f>
        <v>1.0482016391485816</v>
      </c>
      <c r="E759" s="4">
        <f>1+'Port Returns'!H758</f>
        <v>1.0325002770676648</v>
      </c>
      <c r="F759" s="4">
        <f>1+'Port Returns'!I758</f>
        <v>1.044443260844361</v>
      </c>
      <c r="G759" s="4">
        <f>1+'Port Returns'!J758</f>
        <v>1.04843390085208</v>
      </c>
      <c r="H759" s="4">
        <f>1+'Port Returns'!K758</f>
        <v>1.0488702133884138</v>
      </c>
      <c r="I759" s="4">
        <f>1+'Port Returns'!L758</f>
        <v>1.0481427650688717</v>
      </c>
      <c r="J759" s="4">
        <f>1+'Port Returns'!M758</f>
        <v>1.049765847531646</v>
      </c>
      <c r="K759" s="4">
        <f>1+'Port Returns'!N758</f>
        <v>1.0488867080603137</v>
      </c>
      <c r="L759" s="4">
        <f>1+'Port Returns'!O758</f>
        <v>1.0368282558849591</v>
      </c>
      <c r="M759" s="4">
        <f>1+'Port Returns'!P758</f>
        <v>1.0450297022441484</v>
      </c>
      <c r="O759" s="50"/>
      <c r="P759" s="2">
        <v>2013</v>
      </c>
      <c r="Q759" s="4">
        <f>1+'Port Returns'!R758</f>
        <v>1.0501987945889466</v>
      </c>
      <c r="R759" s="4">
        <f>1+'Port Returns'!S758</f>
        <v>1.0500871483985097</v>
      </c>
      <c r="S759" s="4">
        <f>1+'Port Returns'!T758</f>
        <v>1.035172826510866</v>
      </c>
      <c r="T759" s="4">
        <f>1+'Port Returns'!U758</f>
        <v>1.0462721306920153</v>
      </c>
      <c r="U759" s="4">
        <f>1+'Port Returns'!V758</f>
        <v>1.0501834721576857</v>
      </c>
      <c r="V759" s="4">
        <f>1+'Port Returns'!W758</f>
        <v>1.0509747875240047</v>
      </c>
      <c r="W759" s="4">
        <f>1+'Port Returns'!X758</f>
        <v>1.0499164370080833</v>
      </c>
      <c r="X759" s="4">
        <f>1+'Port Returns'!Y758</f>
        <v>1.0514447901688346</v>
      </c>
      <c r="Y759" s="4">
        <f>1+'Port Returns'!Z758</f>
        <v>1.0505194449277102</v>
      </c>
      <c r="Z759" s="4">
        <f>1+'Port Returns'!AA758</f>
        <v>1.0468953690462715</v>
      </c>
    </row>
    <row r="760" spans="1:26" x14ac:dyDescent="0.35">
      <c r="A760" s="2">
        <v>2013</v>
      </c>
      <c r="B760" s="1">
        <v>2</v>
      </c>
      <c r="C760" s="4">
        <f>1+'Port Returns'!F759</f>
        <v>1.0129847668967042</v>
      </c>
      <c r="D760" s="4">
        <f>1+'Port Returns'!G759</f>
        <v>1.0129289150014738</v>
      </c>
      <c r="E760" s="4">
        <f>1+'Port Returns'!H759</f>
        <v>1.0393789224997489</v>
      </c>
      <c r="F760" s="4">
        <f>1+'Port Returns'!I759</f>
        <v>1.0211438010058185</v>
      </c>
      <c r="G760" s="4">
        <f>1+'Port Returns'!J759</f>
        <v>1.0175276853825572</v>
      </c>
      <c r="H760" s="4">
        <f>1+'Port Returns'!K759</f>
        <v>1.0135652381359019</v>
      </c>
      <c r="I760" s="4">
        <f>1+'Port Returns'!L759</f>
        <v>1.0178679124262346</v>
      </c>
      <c r="J760" s="4">
        <f>1+'Port Returns'!M759</f>
        <v>1.0171179536799084</v>
      </c>
      <c r="K760" s="4">
        <f>1+'Port Returns'!N759</f>
        <v>1.0174431137093818</v>
      </c>
      <c r="L760" s="4">
        <f>1+'Port Returns'!O759</f>
        <v>1.0371228363080409</v>
      </c>
      <c r="M760" s="4">
        <f>1+'Port Returns'!P759</f>
        <v>1.0235420827251118</v>
      </c>
      <c r="O760" s="50"/>
      <c r="P760" s="2">
        <v>2013</v>
      </c>
      <c r="Q760" s="4">
        <f>1+'Port Returns'!R759</f>
        <v>1.0197853642613641</v>
      </c>
      <c r="R760" s="4">
        <f>1+'Port Returns'!S759</f>
        <v>1.0187833828298061</v>
      </c>
      <c r="S760" s="4">
        <f>1+'Port Returns'!T759</f>
        <v>1.0433158975618806</v>
      </c>
      <c r="T760" s="4">
        <f>1+'Port Returns'!U759</f>
        <v>1.0264665449615162</v>
      </c>
      <c r="U760" s="4">
        <f>1+'Port Returns'!V759</f>
        <v>1.0229825146816336</v>
      </c>
      <c r="V760" s="4">
        <f>1+'Port Returns'!W759</f>
        <v>1.019452831149485</v>
      </c>
      <c r="W760" s="4">
        <f>1+'Port Returns'!X759</f>
        <v>1.0234414856305061</v>
      </c>
      <c r="X760" s="4">
        <f>1+'Port Returns'!Y759</f>
        <v>1.0228197227885825</v>
      </c>
      <c r="Y760" s="4">
        <f>1+'Port Returns'!Z759</f>
        <v>1.0230963090853189</v>
      </c>
      <c r="Z760" s="4">
        <f>1+'Port Returns'!AA759</f>
        <v>1.0285959787056718</v>
      </c>
    </row>
    <row r="761" spans="1:26" x14ac:dyDescent="0.35">
      <c r="A761" s="2">
        <v>2013</v>
      </c>
      <c r="B761" s="1">
        <v>3</v>
      </c>
      <c r="C761" s="4">
        <f>1+'Port Returns'!F760</f>
        <v>1.0592467428323062</v>
      </c>
      <c r="D761" s="4">
        <f>1+'Port Returns'!G760</f>
        <v>1.0606740415252076</v>
      </c>
      <c r="E761" s="4">
        <f>1+'Port Returns'!H760</f>
        <v>1.0695064152764884</v>
      </c>
      <c r="F761" s="4">
        <f>1+'Port Returns'!I760</f>
        <v>1.0625926161831614</v>
      </c>
      <c r="G761" s="4">
        <f>1+'Port Returns'!J760</f>
        <v>1.0618175277573636</v>
      </c>
      <c r="H761" s="4">
        <f>1+'Port Returns'!K760</f>
        <v>1.0604252624379586</v>
      </c>
      <c r="I761" s="4">
        <f>1+'Port Returns'!L760</f>
        <v>1.0614386434566265</v>
      </c>
      <c r="J761" s="4">
        <f>1+'Port Returns'!M760</f>
        <v>1.0614478744658742</v>
      </c>
      <c r="K761" s="4">
        <f>1+'Port Returns'!N760</f>
        <v>1.064886506753328</v>
      </c>
      <c r="L761" s="4">
        <f>1+'Port Returns'!O760</f>
        <v>1.0807262816063812</v>
      </c>
      <c r="M761" s="4">
        <f>1+'Port Returns'!P760</f>
        <v>1.0690536501211418</v>
      </c>
      <c r="O761" s="50"/>
      <c r="P761" s="2">
        <v>2013</v>
      </c>
      <c r="Q761" s="4">
        <f>1+'Port Returns'!R760</f>
        <v>1.0615144845879159</v>
      </c>
      <c r="R761" s="4">
        <f>1+'Port Returns'!S760</f>
        <v>1.0642109873857972</v>
      </c>
      <c r="S761" s="4">
        <f>1+'Port Returns'!T760</f>
        <v>1.0710191033645753</v>
      </c>
      <c r="T761" s="4">
        <f>1+'Port Returns'!U760</f>
        <v>1.065371061462328</v>
      </c>
      <c r="U761" s="4">
        <f>1+'Port Returns'!V760</f>
        <v>1.0647347941634704</v>
      </c>
      <c r="V761" s="4">
        <f>1+'Port Returns'!W760</f>
        <v>1.0634593645748747</v>
      </c>
      <c r="W761" s="4">
        <f>1+'Port Returns'!X760</f>
        <v>1.0642460084407273</v>
      </c>
      <c r="X761" s="4">
        <f>1+'Port Returns'!Y760</f>
        <v>1.0643833019447375</v>
      </c>
      <c r="Y761" s="4">
        <f>1+'Port Returns'!Z760</f>
        <v>1.067974756180275</v>
      </c>
      <c r="Z761" s="4">
        <f>1+'Port Returns'!AA760</f>
        <v>1.0713724366576178</v>
      </c>
    </row>
    <row r="762" spans="1:26" x14ac:dyDescent="0.35">
      <c r="A762" s="2">
        <v>2013</v>
      </c>
      <c r="B762" s="1">
        <v>4</v>
      </c>
      <c r="C762" s="4">
        <f>1+'Port Returns'!F761</f>
        <v>1.0538482783792107</v>
      </c>
      <c r="D762" s="4">
        <f>1+'Port Returns'!G761</f>
        <v>1.0452994143194574</v>
      </c>
      <c r="E762" s="4">
        <f>1+'Port Returns'!H761</f>
        <v>1.0728256023162612</v>
      </c>
      <c r="F762" s="4">
        <f>1+'Port Returns'!I761</f>
        <v>1.0579363973717653</v>
      </c>
      <c r="G762" s="4">
        <f>1+'Port Returns'!J761</f>
        <v>1.0553504730453429</v>
      </c>
      <c r="H762" s="4">
        <f>1+'Port Returns'!K761</f>
        <v>1.0464355680702231</v>
      </c>
      <c r="I762" s="4">
        <f>1+'Port Returns'!L761</f>
        <v>1.05588472961859</v>
      </c>
      <c r="J762" s="4">
        <f>1+'Port Returns'!M761</f>
        <v>1.0564097245293171</v>
      </c>
      <c r="K762" s="4">
        <f>1+'Port Returns'!N761</f>
        <v>1.0564105315815764</v>
      </c>
      <c r="L762" s="4">
        <f>1+'Port Returns'!O761</f>
        <v>1.0681565124845993</v>
      </c>
      <c r="M762" s="4">
        <f>1+'Port Returns'!P761</f>
        <v>1.0593369235767021</v>
      </c>
      <c r="O762" s="50"/>
      <c r="P762" s="2">
        <v>2013</v>
      </c>
      <c r="Q762" s="4">
        <f>1+'Port Returns'!R761</f>
        <v>1.0541658959163378</v>
      </c>
      <c r="R762" s="4">
        <f>1+'Port Returns'!S761</f>
        <v>1.0458473656402822</v>
      </c>
      <c r="S762" s="4">
        <f>1+'Port Returns'!T761</f>
        <v>1.0742085081736112</v>
      </c>
      <c r="T762" s="4">
        <f>1+'Port Returns'!U761</f>
        <v>1.05867461283854</v>
      </c>
      <c r="U762" s="4">
        <f>1+'Port Returns'!V761</f>
        <v>1.0560856038601347</v>
      </c>
      <c r="V762" s="4">
        <f>1+'Port Returns'!W761</f>
        <v>1.0471013194518097</v>
      </c>
      <c r="W762" s="4">
        <f>1+'Port Returns'!X761</f>
        <v>1.0566279852061637</v>
      </c>
      <c r="X762" s="4">
        <f>1+'Port Returns'!Y761</f>
        <v>1.0571237463276182</v>
      </c>
      <c r="Y762" s="4">
        <f>1+'Port Returns'!Z761</f>
        <v>1.0571252272412772</v>
      </c>
      <c r="Z762" s="4">
        <f>1+'Port Returns'!AA761</f>
        <v>1.0602961816331222</v>
      </c>
    </row>
    <row r="763" spans="1:26" x14ac:dyDescent="0.35">
      <c r="A763" s="2">
        <v>2013</v>
      </c>
      <c r="B763" s="1">
        <v>5</v>
      </c>
      <c r="C763" s="4">
        <f>1+'Port Returns'!F762</f>
        <v>0.89783896480145042</v>
      </c>
      <c r="D763" s="4">
        <f>1+'Port Returns'!G762</f>
        <v>0.90886794969838458</v>
      </c>
      <c r="E763" s="4">
        <f>1+'Port Returns'!H762</f>
        <v>0.89756976436116398</v>
      </c>
      <c r="F763" s="4">
        <f>1+'Port Returns'!I762</f>
        <v>0.90062786467800426</v>
      </c>
      <c r="G763" s="4">
        <f>1+'Port Returns'!J762</f>
        <v>0.90167978731028131</v>
      </c>
      <c r="H763" s="4">
        <f>1+'Port Returns'!K762</f>
        <v>0.90842954764888084</v>
      </c>
      <c r="I763" s="4">
        <f>1+'Port Returns'!L762</f>
        <v>0.90138163070641053</v>
      </c>
      <c r="J763" s="4">
        <f>1+'Port Returns'!M762</f>
        <v>0.90128689894559033</v>
      </c>
      <c r="K763" s="4">
        <f>1+'Port Returns'!N762</f>
        <v>0.8982501115075614</v>
      </c>
      <c r="L763" s="4">
        <f>1+'Port Returns'!O762</f>
        <v>0.89666674832354876</v>
      </c>
      <c r="M763" s="4">
        <f>1+'Port Returns'!P762</f>
        <v>0.90165008928661472</v>
      </c>
      <c r="O763" s="50"/>
      <c r="P763" s="2">
        <v>2013</v>
      </c>
      <c r="Q763" s="4">
        <f>1+'Port Returns'!R762</f>
        <v>0.90370156722801509</v>
      </c>
      <c r="R763" s="4">
        <f>1+'Port Returns'!S762</f>
        <v>0.91477281693679946</v>
      </c>
      <c r="S763" s="4">
        <f>1+'Port Returns'!T762</f>
        <v>0.90096799974726516</v>
      </c>
      <c r="T763" s="4">
        <f>1+'Port Returns'!U762</f>
        <v>0.90513329200763271</v>
      </c>
      <c r="U763" s="4">
        <f>1+'Port Returns'!V762</f>
        <v>0.90640633925527991</v>
      </c>
      <c r="V763" s="4">
        <f>1+'Port Returns'!W762</f>
        <v>0.91445160855672092</v>
      </c>
      <c r="W763" s="4">
        <f>1+'Port Returns'!X762</f>
        <v>0.90620693486470294</v>
      </c>
      <c r="X763" s="4">
        <f>1+'Port Returns'!Y762</f>
        <v>0.90596133307054272</v>
      </c>
      <c r="Y763" s="4">
        <f>1+'Port Returns'!Z762</f>
        <v>0.90288633963373954</v>
      </c>
      <c r="Z763" s="4">
        <f>1+'Port Returns'!AA762</f>
        <v>0.90574096467206111</v>
      </c>
    </row>
    <row r="764" spans="1:26" x14ac:dyDescent="0.35">
      <c r="A764" s="2">
        <v>2013</v>
      </c>
      <c r="B764" s="1">
        <v>6</v>
      </c>
      <c r="C764" s="4">
        <f>1+'Port Returns'!F763</f>
        <v>1.0025577985478329</v>
      </c>
      <c r="D764" s="4">
        <f>1+'Port Returns'!G763</f>
        <v>0.99679866101457326</v>
      </c>
      <c r="E764" s="4">
        <f>1+'Port Returns'!H763</f>
        <v>0.98993099638390147</v>
      </c>
      <c r="F764" s="4">
        <f>1+'Port Returns'!I763</f>
        <v>0.99817247929935082</v>
      </c>
      <c r="G764" s="4">
        <f>1+'Port Returns'!J763</f>
        <v>0.99992311793102651</v>
      </c>
      <c r="H764" s="4">
        <f>1+'Port Returns'!K763</f>
        <v>1.0000366424010432</v>
      </c>
      <c r="I764" s="4">
        <f>1+'Port Returns'!L763</f>
        <v>1.0013766271082809</v>
      </c>
      <c r="J764" s="4">
        <f>1+'Port Returns'!M763</f>
        <v>1.0029205049098324</v>
      </c>
      <c r="K764" s="4">
        <f>1+'Port Returns'!N763</f>
        <v>0.99588201954452438</v>
      </c>
      <c r="L764" s="4">
        <f>1+'Port Returns'!O763</f>
        <v>0.95892866081294525</v>
      </c>
      <c r="M764" s="4">
        <f>1+'Port Returns'!P763</f>
        <v>0.99430185661990367</v>
      </c>
      <c r="O764" s="50"/>
      <c r="P764" s="2">
        <v>2013</v>
      </c>
      <c r="Q764" s="4">
        <f>1+'Port Returns'!R763</f>
        <v>1.0057631027881599</v>
      </c>
      <c r="R764" s="4">
        <f>1+'Port Returns'!S763</f>
        <v>1.0005955996574933</v>
      </c>
      <c r="S764" s="4">
        <f>1+'Port Returns'!T763</f>
        <v>0.99225801349375353</v>
      </c>
      <c r="T764" s="4">
        <f>1+'Port Returns'!U763</f>
        <v>1.0018156203954125</v>
      </c>
      <c r="U764" s="4">
        <f>1+'Port Returns'!V763</f>
        <v>1.0035490229521926</v>
      </c>
      <c r="V764" s="4">
        <f>1+'Port Returns'!W763</f>
        <v>1.0033207955551535</v>
      </c>
      <c r="W764" s="4">
        <f>1+'Port Returns'!X763</f>
        <v>1.0048873403158811</v>
      </c>
      <c r="X764" s="4">
        <f>1+'Port Returns'!Y763</f>
        <v>1.0066223497076368</v>
      </c>
      <c r="Y764" s="4">
        <f>1+'Port Returns'!Z763</f>
        <v>0.99948718113467883</v>
      </c>
      <c r="Z764" s="4">
        <f>1+'Port Returns'!AA763</f>
        <v>0.99747389851189938</v>
      </c>
    </row>
    <row r="765" spans="1:26" x14ac:dyDescent="0.35">
      <c r="A765" s="2">
        <v>2013</v>
      </c>
      <c r="B765" s="1">
        <v>7</v>
      </c>
      <c r="C765" s="4">
        <f>1+'Port Returns'!F764</f>
        <v>1.0368717722828811</v>
      </c>
      <c r="D765" s="4">
        <f>1+'Port Returns'!G764</f>
        <v>1.03708171122963</v>
      </c>
      <c r="E765" s="4">
        <f>1+'Port Returns'!H764</f>
        <v>1.0339352712290319</v>
      </c>
      <c r="F765" s="4">
        <f>1+'Port Returns'!I764</f>
        <v>1.0359884402907316</v>
      </c>
      <c r="G765" s="4">
        <f>1+'Port Returns'!J764</f>
        <v>1.037164705741265</v>
      </c>
      <c r="H765" s="4">
        <f>1+'Port Returns'!K764</f>
        <v>1.0385184188182144</v>
      </c>
      <c r="I765" s="4">
        <f>1+'Port Returns'!L764</f>
        <v>1.0369210565475071</v>
      </c>
      <c r="J765" s="4">
        <f>1+'Port Returns'!M764</f>
        <v>1.036705732385101</v>
      </c>
      <c r="K765" s="4">
        <f>1+'Port Returns'!N764</f>
        <v>1.0342829755190712</v>
      </c>
      <c r="L765" s="4">
        <f>1+'Port Returns'!O764</f>
        <v>1.0425089434922306</v>
      </c>
      <c r="M765" s="4">
        <f>1+'Port Returns'!P764</f>
        <v>1.0396084051468526</v>
      </c>
      <c r="O765" s="50"/>
      <c r="P765" s="2">
        <v>2013</v>
      </c>
      <c r="Q765" s="4">
        <f>1+'Port Returns'!R764</f>
        <v>1.0372364341229172</v>
      </c>
      <c r="R765" s="4">
        <f>1+'Port Returns'!S764</f>
        <v>1.0377435554077812</v>
      </c>
      <c r="S765" s="4">
        <f>1+'Port Returns'!T764</f>
        <v>1.0345878230976813</v>
      </c>
      <c r="T765" s="4">
        <f>1+'Port Returns'!U764</f>
        <v>1.0368342629868372</v>
      </c>
      <c r="U765" s="4">
        <f>1+'Port Returns'!V764</f>
        <v>1.0379119883369732</v>
      </c>
      <c r="V765" s="4">
        <f>1+'Port Returns'!W764</f>
        <v>1.0392210796344716</v>
      </c>
      <c r="W765" s="4">
        <f>1+'Port Returns'!X764</f>
        <v>1.037672573805611</v>
      </c>
      <c r="X765" s="4">
        <f>1+'Port Returns'!Y764</f>
        <v>1.0374273492159478</v>
      </c>
      <c r="Y765" s="4">
        <f>1+'Port Returns'!Z764</f>
        <v>1.034991141955022</v>
      </c>
      <c r="Z765" s="4">
        <f>1+'Port Returns'!AA764</f>
        <v>1.0408307652055764</v>
      </c>
    </row>
    <row r="766" spans="1:26" x14ac:dyDescent="0.35">
      <c r="A766" s="2">
        <v>2013</v>
      </c>
      <c r="B766" s="1">
        <v>8</v>
      </c>
      <c r="C766" s="4">
        <f>1+'Port Returns'!F765</f>
        <v>0.95415922694248367</v>
      </c>
      <c r="D766" s="4">
        <f>1+'Port Returns'!G765</f>
        <v>0.95080928748760207</v>
      </c>
      <c r="E766" s="4">
        <f>1+'Port Returns'!H765</f>
        <v>0.95089029753646104</v>
      </c>
      <c r="F766" s="4">
        <f>1+'Port Returns'!I765</f>
        <v>0.95923158031711786</v>
      </c>
      <c r="G766" s="4">
        <f>1+'Port Returns'!J765</f>
        <v>0.95742130913821788</v>
      </c>
      <c r="H766" s="4">
        <f>1+'Port Returns'!K765</f>
        <v>0.95004383765843592</v>
      </c>
      <c r="I766" s="4">
        <f>1+'Port Returns'!L765</f>
        <v>0.95555840244782375</v>
      </c>
      <c r="J766" s="4">
        <f>1+'Port Returns'!M765</f>
        <v>0.95615198423589098</v>
      </c>
      <c r="K766" s="4">
        <f>1+'Port Returns'!N765</f>
        <v>0.95825354122437389</v>
      </c>
      <c r="L766" s="4">
        <f>1+'Port Returns'!O765</f>
        <v>1.0348810964842352</v>
      </c>
      <c r="M766" s="4">
        <f>1+'Port Returns'!P765</f>
        <v>0.9730382218021455</v>
      </c>
      <c r="O766" s="50"/>
      <c r="P766" s="2">
        <v>2013</v>
      </c>
      <c r="Q766" s="4">
        <f>1+'Port Returns'!R765</f>
        <v>0.9604381052462011</v>
      </c>
      <c r="R766" s="4">
        <f>1+'Port Returns'!S765</f>
        <v>0.95620935111767125</v>
      </c>
      <c r="S766" s="4">
        <f>1+'Port Returns'!T765</f>
        <v>0.95650620126160069</v>
      </c>
      <c r="T766" s="4">
        <f>1+'Port Returns'!U765</f>
        <v>0.96458603100308227</v>
      </c>
      <c r="U766" s="4">
        <f>1+'Port Returns'!V765</f>
        <v>0.96284157617414257</v>
      </c>
      <c r="V766" s="4">
        <f>1+'Port Returns'!W765</f>
        <v>0.95549435598843668</v>
      </c>
      <c r="W766" s="4">
        <f>1+'Port Returns'!X765</f>
        <v>0.96108334058207701</v>
      </c>
      <c r="X766" s="4">
        <f>1+'Port Returns'!Y765</f>
        <v>0.96162456777850625</v>
      </c>
      <c r="Y766" s="4">
        <f>1+'Port Returns'!Z765</f>
        <v>0.96383225515797821</v>
      </c>
      <c r="Z766" s="4">
        <f>1+'Port Returns'!AA765</f>
        <v>0.97746291597463753</v>
      </c>
    </row>
    <row r="767" spans="1:26" x14ac:dyDescent="0.35">
      <c r="A767" s="2">
        <v>2013</v>
      </c>
      <c r="B767" s="1">
        <v>9</v>
      </c>
      <c r="C767" s="4">
        <f>1+'Port Returns'!F766</f>
        <v>1.0113484851064056</v>
      </c>
      <c r="D767" s="4">
        <f>1+'Port Returns'!G766</f>
        <v>1.0133261761736079</v>
      </c>
      <c r="E767" s="4">
        <f>1+'Port Returns'!H766</f>
        <v>1.0094587133408071</v>
      </c>
      <c r="F767" s="4">
        <f>1+'Port Returns'!I766</f>
        <v>1.0141198921018513</v>
      </c>
      <c r="G767" s="4">
        <f>1+'Port Returns'!J766</f>
        <v>1.0122563753457301</v>
      </c>
      <c r="H767" s="4">
        <f>1+'Port Returns'!K766</f>
        <v>1.013739137786847</v>
      </c>
      <c r="I767" s="4">
        <f>1+'Port Returns'!L766</f>
        <v>1.0123110909535957</v>
      </c>
      <c r="J767" s="4">
        <f>1+'Port Returns'!M766</f>
        <v>1.0112745507181449</v>
      </c>
      <c r="K767" s="4">
        <f>1+'Port Returns'!N766</f>
        <v>1.0120939804307434</v>
      </c>
      <c r="L767" s="4">
        <f>1+'Port Returns'!O766</f>
        <v>1.030931646707284</v>
      </c>
      <c r="M767" s="4">
        <f>1+'Port Returns'!P766</f>
        <v>1.0205887834206195</v>
      </c>
      <c r="O767" s="50"/>
      <c r="P767" s="2">
        <v>2013</v>
      </c>
      <c r="Q767" s="4">
        <f>1+'Port Returns'!R766</f>
        <v>1.0146017428191978</v>
      </c>
      <c r="R767" s="4">
        <f>1+'Port Returns'!S766</f>
        <v>1.0171093473302928</v>
      </c>
      <c r="S767" s="4">
        <f>1+'Port Returns'!T766</f>
        <v>1.0130027709996339</v>
      </c>
      <c r="T767" s="4">
        <f>1+'Port Returns'!U766</f>
        <v>1.0173561839638485</v>
      </c>
      <c r="U767" s="4">
        <f>1+'Port Returns'!V766</f>
        <v>1.0157500439296945</v>
      </c>
      <c r="V767" s="4">
        <f>1+'Port Returns'!W766</f>
        <v>1.0174114343599865</v>
      </c>
      <c r="W767" s="4">
        <f>1+'Port Returns'!X766</f>
        <v>1.0156969854397195</v>
      </c>
      <c r="X767" s="4">
        <f>1+'Port Returns'!Y766</f>
        <v>1.014779724628053</v>
      </c>
      <c r="Y767" s="4">
        <f>1+'Port Returns'!Z766</f>
        <v>1.0153715844135272</v>
      </c>
      <c r="Z767" s="4">
        <f>1+'Port Returns'!AA766</f>
        <v>1.0235382630200534</v>
      </c>
    </row>
    <row r="768" spans="1:26" x14ac:dyDescent="0.35">
      <c r="A768" s="2">
        <v>2013</v>
      </c>
      <c r="B768" s="1">
        <v>10</v>
      </c>
      <c r="C768" s="4">
        <f>1+'Port Returns'!F767</f>
        <v>1.0316747440396028</v>
      </c>
      <c r="D768" s="4">
        <f>1+'Port Returns'!G767</f>
        <v>1.0305291657364286</v>
      </c>
      <c r="E768" s="4">
        <f>1+'Port Returns'!H767</f>
        <v>1.0322313071825571</v>
      </c>
      <c r="F768" s="4">
        <f>1+'Port Returns'!I767</f>
        <v>1.0321265064186855</v>
      </c>
      <c r="G768" s="4">
        <f>1+'Port Returns'!J767</f>
        <v>1.0313201922833921</v>
      </c>
      <c r="H768" s="4">
        <f>1+'Port Returns'!K767</f>
        <v>1.0319987174367236</v>
      </c>
      <c r="I768" s="4">
        <f>1+'Port Returns'!L767</f>
        <v>1.0321022925648793</v>
      </c>
      <c r="J768" s="4">
        <f>1+'Port Returns'!M767</f>
        <v>1.0291244473244812</v>
      </c>
      <c r="K768" s="4">
        <f>1+'Port Returns'!N767</f>
        <v>1.028575199264244</v>
      </c>
      <c r="L768" s="4">
        <f>1+'Port Returns'!O767</f>
        <v>1.0338024564633788</v>
      </c>
      <c r="M768" s="4">
        <f>1+'Port Returns'!P767</f>
        <v>1.0332097270995027</v>
      </c>
      <c r="O768" s="50"/>
      <c r="P768" s="2">
        <v>2013</v>
      </c>
      <c r="Q768" s="4">
        <f>1+'Port Returns'!R767</f>
        <v>1.0332517133802235</v>
      </c>
      <c r="R768" s="4">
        <f>1+'Port Returns'!S767</f>
        <v>1.0321295516720301</v>
      </c>
      <c r="S768" s="4">
        <f>1+'Port Returns'!T767</f>
        <v>1.0338147609883923</v>
      </c>
      <c r="T768" s="4">
        <f>1+'Port Returns'!U767</f>
        <v>1.033843448265624</v>
      </c>
      <c r="U768" s="4">
        <f>1+'Port Returns'!V767</f>
        <v>1.0329422643230894</v>
      </c>
      <c r="V768" s="4">
        <f>1+'Port Returns'!W767</f>
        <v>1.0336561353110638</v>
      </c>
      <c r="W768" s="4">
        <f>1+'Port Returns'!X767</f>
        <v>1.0337495533838306</v>
      </c>
      <c r="X768" s="4">
        <f>1+'Port Returns'!Y767</f>
        <v>1.0308914366895507</v>
      </c>
      <c r="Y768" s="4">
        <f>1+'Port Returns'!Z767</f>
        <v>1.0301467812565568</v>
      </c>
      <c r="Z768" s="4">
        <f>1+'Port Returns'!AA767</f>
        <v>1.0349113464441295</v>
      </c>
    </row>
    <row r="769" spans="1:26" x14ac:dyDescent="0.35">
      <c r="A769" s="2">
        <v>2013</v>
      </c>
      <c r="B769" s="1">
        <v>11</v>
      </c>
      <c r="C769" s="4">
        <f>1+'Port Returns'!F768</f>
        <v>0.9801412487408242</v>
      </c>
      <c r="D769" s="4">
        <f>1+'Port Returns'!G768</f>
        <v>0.97889322361182363</v>
      </c>
      <c r="E769" s="4">
        <f>1+'Port Returns'!H768</f>
        <v>0.97204788258767216</v>
      </c>
      <c r="F769" s="4">
        <f>1+'Port Returns'!I768</f>
        <v>0.97845932192735618</v>
      </c>
      <c r="G769" s="4">
        <f>1+'Port Returns'!J768</f>
        <v>0.97697301621882182</v>
      </c>
      <c r="H769" s="4">
        <f>1+'Port Returns'!K768</f>
        <v>0.98053001266058404</v>
      </c>
      <c r="I769" s="4">
        <f>1+'Port Returns'!L768</f>
        <v>0.97662247484253617</v>
      </c>
      <c r="J769" s="4">
        <f>1+'Port Returns'!M768</f>
        <v>0.97759880838622748</v>
      </c>
      <c r="K769" s="4">
        <f>1+'Port Returns'!N768</f>
        <v>0.97709198068422864</v>
      </c>
      <c r="L769" s="4">
        <f>1+'Port Returns'!O768</f>
        <v>1.0187189537705279</v>
      </c>
      <c r="M769" s="4">
        <f>1+'Port Returns'!P768</f>
        <v>0.98676726549551708</v>
      </c>
      <c r="O769" s="50"/>
      <c r="P769" s="2">
        <v>2013</v>
      </c>
      <c r="Q769" s="4">
        <f>1+'Port Returns'!R768</f>
        <v>0.98526510107887932</v>
      </c>
      <c r="R769" s="4">
        <f>1+'Port Returns'!S768</f>
        <v>0.98344396069594586</v>
      </c>
      <c r="S769" s="4">
        <f>1+'Port Returns'!T768</f>
        <v>0.97681233461190486</v>
      </c>
      <c r="T769" s="4">
        <f>1+'Port Returns'!U768</f>
        <v>0.98289063292754852</v>
      </c>
      <c r="U769" s="4">
        <f>1+'Port Returns'!V768</f>
        <v>0.9815190381802783</v>
      </c>
      <c r="V769" s="4">
        <f>1+'Port Returns'!W768</f>
        <v>0.98511096618458738</v>
      </c>
      <c r="W769" s="4">
        <f>1+'Port Returns'!X768</f>
        <v>0.9812620175387331</v>
      </c>
      <c r="X769" s="4">
        <f>1+'Port Returns'!Y768</f>
        <v>0.98207208410242575</v>
      </c>
      <c r="Y769" s="4">
        <f>1+'Port Returns'!Z768</f>
        <v>0.98181278576873154</v>
      </c>
      <c r="Z769" s="4">
        <f>1+'Port Returns'!AA768</f>
        <v>0.99047294034131461</v>
      </c>
    </row>
    <row r="770" spans="1:26" x14ac:dyDescent="0.35">
      <c r="A770" s="2">
        <v>2013</v>
      </c>
      <c r="B770" s="1">
        <v>12</v>
      </c>
      <c r="C770" s="4">
        <f>1+'Port Returns'!F769</f>
        <v>1.0088586763264549</v>
      </c>
      <c r="D770" s="4">
        <f>1+'Port Returns'!G769</f>
        <v>1.0066824374045116</v>
      </c>
      <c r="E770" s="4">
        <f>1+'Port Returns'!H769</f>
        <v>1.0067558582955118</v>
      </c>
      <c r="F770" s="4">
        <f>1+'Port Returns'!I769</f>
        <v>1.0075058293646169</v>
      </c>
      <c r="G770" s="4">
        <f>1+'Port Returns'!J769</f>
        <v>1.0104995349413777</v>
      </c>
      <c r="H770" s="4">
        <f>1+'Port Returns'!K769</f>
        <v>1.0074881039120851</v>
      </c>
      <c r="I770" s="4">
        <f>1+'Port Returns'!L769</f>
        <v>1.0091022685969542</v>
      </c>
      <c r="J770" s="4">
        <f>1+'Port Returns'!M769</f>
        <v>1.0109732541940033</v>
      </c>
      <c r="K770" s="4">
        <f>1+'Port Returns'!N769</f>
        <v>1.00747292389389</v>
      </c>
      <c r="L770" s="4">
        <f>1+'Port Returns'!O769</f>
        <v>1.0267373596345306</v>
      </c>
      <c r="M770" s="4">
        <f>1+'Port Returns'!P769</f>
        <v>1.0121288652571656</v>
      </c>
      <c r="O770" s="50"/>
      <c r="P770" s="2">
        <v>2013</v>
      </c>
      <c r="Q770" s="4">
        <f>1+'Port Returns'!R769</f>
        <v>1.012113361297803</v>
      </c>
      <c r="R770" s="4">
        <f>1+'Port Returns'!S769</f>
        <v>1.01047649785919</v>
      </c>
      <c r="S770" s="4">
        <f>1+'Port Returns'!T769</f>
        <v>1.0103664960031045</v>
      </c>
      <c r="T770" s="4">
        <f>1+'Port Returns'!U769</f>
        <v>1.0107721859529353</v>
      </c>
      <c r="U770" s="4">
        <f>1+'Port Returns'!V769</f>
        <v>1.0140077475714457</v>
      </c>
      <c r="V770" s="4">
        <f>1+'Port Returns'!W769</f>
        <v>1.0111534974986569</v>
      </c>
      <c r="W770" s="4">
        <f>1+'Port Returns'!X769</f>
        <v>1.012507264693379</v>
      </c>
      <c r="X770" s="4">
        <f>1+'Port Returns'!Y769</f>
        <v>1.0144975357941772</v>
      </c>
      <c r="Y770" s="4">
        <f>1+'Port Returns'!Z769</f>
        <v>1.0107798247090749</v>
      </c>
      <c r="Z770" s="4">
        <f>1+'Port Returns'!AA769</f>
        <v>1.0150636023759072</v>
      </c>
    </row>
    <row r="771" spans="1:26" x14ac:dyDescent="0.35">
      <c r="A771" s="2">
        <v>2014</v>
      </c>
      <c r="B771" s="1">
        <v>1</v>
      </c>
      <c r="C771" s="4">
        <f>1+'Port Returns'!F770</f>
        <v>1.0329796508139182</v>
      </c>
      <c r="D771" s="4">
        <f>1+'Port Returns'!G770</f>
        <v>1.0349006617758283</v>
      </c>
      <c r="E771" s="4">
        <f>1+'Port Returns'!H770</f>
        <v>1.0290990583736688</v>
      </c>
      <c r="F771" s="4">
        <f>1+'Port Returns'!I770</f>
        <v>1.0240697208972902</v>
      </c>
      <c r="G771" s="4">
        <f>1+'Port Returns'!J770</f>
        <v>1.028602863150097</v>
      </c>
      <c r="H771" s="4">
        <f>1+'Port Returns'!K770</f>
        <v>1.0364063929165823</v>
      </c>
      <c r="I771" s="4">
        <f>1+'Port Returns'!L770</f>
        <v>1.0284194313863337</v>
      </c>
      <c r="J771" s="4">
        <f>1+'Port Returns'!M770</f>
        <v>1.0312039347846664</v>
      </c>
      <c r="K771" s="4">
        <f>1+'Port Returns'!N770</f>
        <v>1.026933792955022</v>
      </c>
      <c r="L771" s="4">
        <f>1+'Port Returns'!O770</f>
        <v>0.99578143532797203</v>
      </c>
      <c r="M771" s="4">
        <f>1+'Port Returns'!P770</f>
        <v>1.0179205296675242</v>
      </c>
      <c r="O771" s="50"/>
      <c r="P771" s="2">
        <v>2014</v>
      </c>
      <c r="Q771" s="4">
        <f>1+'Port Returns'!R770</f>
        <v>1.0342616225620092</v>
      </c>
      <c r="R771" s="4">
        <f>1+'Port Returns'!S770</f>
        <v>1.035822035332469</v>
      </c>
      <c r="S771" s="4">
        <f>1+'Port Returns'!T770</f>
        <v>1.0301111616565084</v>
      </c>
      <c r="T771" s="4">
        <f>1+'Port Returns'!U770</f>
        <v>1.0253643041724445</v>
      </c>
      <c r="U771" s="4">
        <f>1+'Port Returns'!V770</f>
        <v>1.0297072125268913</v>
      </c>
      <c r="V771" s="4">
        <f>1+'Port Returns'!W770</f>
        <v>1.0373229002838029</v>
      </c>
      <c r="W771" s="4">
        <f>1+'Port Returns'!X770</f>
        <v>1.0295332359127738</v>
      </c>
      <c r="X771" s="4">
        <f>1+'Port Returns'!Y770</f>
        <v>1.0324073051904432</v>
      </c>
      <c r="Y771" s="4">
        <f>1+'Port Returns'!Z770</f>
        <v>1.0281468190703724</v>
      </c>
      <c r="Z771" s="4">
        <f>1+'Port Returns'!AA770</f>
        <v>1.0193634041481112</v>
      </c>
    </row>
    <row r="772" spans="1:26" x14ac:dyDescent="0.35">
      <c r="A772" s="2">
        <v>2014</v>
      </c>
      <c r="B772" s="1">
        <v>2</v>
      </c>
      <c r="C772" s="4">
        <f>1+'Port Returns'!F771</f>
        <v>1.0224250946830042</v>
      </c>
      <c r="D772" s="4">
        <f>1+'Port Returns'!G771</f>
        <v>1.0325459942138191</v>
      </c>
      <c r="E772" s="4">
        <f>1+'Port Returns'!H771</f>
        <v>1.0302603110891291</v>
      </c>
      <c r="F772" s="4">
        <f>1+'Port Returns'!I771</f>
        <v>1.0233110008569597</v>
      </c>
      <c r="G772" s="4">
        <f>1+'Port Returns'!J771</f>
        <v>1.0245122098306294</v>
      </c>
      <c r="H772" s="4">
        <f>1+'Port Returns'!K771</f>
        <v>1.0304573357220825</v>
      </c>
      <c r="I772" s="4">
        <f>1+'Port Returns'!L771</f>
        <v>1.0247761030427256</v>
      </c>
      <c r="J772" s="4">
        <f>1+'Port Returns'!M771</f>
        <v>1.0268344387060515</v>
      </c>
      <c r="K772" s="4">
        <f>1+'Port Returns'!N771</f>
        <v>1.0264652984529443</v>
      </c>
      <c r="L772" s="4">
        <f>1+'Port Returns'!O771</f>
        <v>0.98802876820233132</v>
      </c>
      <c r="M772" s="4">
        <f>1+'Port Returns'!P771</f>
        <v>1.0114936925686018</v>
      </c>
      <c r="O772" s="50"/>
      <c r="P772" s="2">
        <v>2014</v>
      </c>
      <c r="Q772" s="4">
        <f>1+'Port Returns'!R771</f>
        <v>1.0287490803197523</v>
      </c>
      <c r="R772" s="4">
        <f>1+'Port Returns'!S771</f>
        <v>1.0386780172248444</v>
      </c>
      <c r="S772" s="4">
        <f>1+'Port Returns'!T771</f>
        <v>1.0360978349806946</v>
      </c>
      <c r="T772" s="4">
        <f>1+'Port Returns'!U771</f>
        <v>1.028912938562645</v>
      </c>
      <c r="U772" s="4">
        <f>1+'Port Returns'!V771</f>
        <v>1.0301211316158845</v>
      </c>
      <c r="V772" s="4">
        <f>1+'Port Returns'!W771</f>
        <v>1.0366777124798945</v>
      </c>
      <c r="W772" s="4">
        <f>1+'Port Returns'!X771</f>
        <v>1.030507792011859</v>
      </c>
      <c r="X772" s="4">
        <f>1+'Port Returns'!Y771</f>
        <v>1.0323937492365323</v>
      </c>
      <c r="Y772" s="4">
        <f>1+'Port Returns'!Z771</f>
        <v>1.0322286833916303</v>
      </c>
      <c r="Z772" s="4">
        <f>1+'Port Returns'!AA771</f>
        <v>1.0164159772027845</v>
      </c>
    </row>
    <row r="773" spans="1:26" x14ac:dyDescent="0.35">
      <c r="A773" s="2">
        <v>2014</v>
      </c>
      <c r="B773" s="1">
        <v>3</v>
      </c>
      <c r="C773" s="4">
        <f>1+'Port Returns'!F772</f>
        <v>1.0261633127751963</v>
      </c>
      <c r="D773" s="4">
        <f>1+'Port Returns'!G772</f>
        <v>1.0264273256131291</v>
      </c>
      <c r="E773" s="4">
        <f>1+'Port Returns'!H772</f>
        <v>1.0306250446475047</v>
      </c>
      <c r="F773" s="4">
        <f>1+'Port Returns'!I772</f>
        <v>1.0290389976513181</v>
      </c>
      <c r="G773" s="4">
        <f>1+'Port Returns'!J772</f>
        <v>1.0270814381503937</v>
      </c>
      <c r="H773" s="4">
        <f>1+'Port Returns'!K772</f>
        <v>1.0261494901945105</v>
      </c>
      <c r="I773" s="4">
        <f>1+'Port Returns'!L772</f>
        <v>1.0278621929691667</v>
      </c>
      <c r="J773" s="4">
        <f>1+'Port Returns'!M772</f>
        <v>1.0277939898511361</v>
      </c>
      <c r="K773" s="4">
        <f>1+'Port Returns'!N772</f>
        <v>1.0285595914495955</v>
      </c>
      <c r="L773" s="4">
        <f>1+'Port Returns'!O772</f>
        <v>1.0232027581217555</v>
      </c>
      <c r="M773" s="4">
        <f>1+'Port Returns'!P772</f>
        <v>1.0269999414878508</v>
      </c>
      <c r="O773" s="50"/>
      <c r="P773" s="2">
        <v>2014</v>
      </c>
      <c r="Q773" s="4">
        <f>1+'Port Returns'!R772</f>
        <v>1.0283353714371766</v>
      </c>
      <c r="R773" s="4">
        <f>1+'Port Returns'!S772</f>
        <v>1.0290523690349591</v>
      </c>
      <c r="S773" s="4">
        <f>1+'Port Returns'!T772</f>
        <v>1.0333302777570943</v>
      </c>
      <c r="T773" s="4">
        <f>1+'Port Returns'!U772</f>
        <v>1.031464479785078</v>
      </c>
      <c r="U773" s="4">
        <f>1+'Port Returns'!V772</f>
        <v>1.0298319758935237</v>
      </c>
      <c r="V773" s="4">
        <f>1+'Port Returns'!W772</f>
        <v>1.0286330093215068</v>
      </c>
      <c r="W773" s="4">
        <f>1+'Port Returns'!X772</f>
        <v>1.0304856265027167</v>
      </c>
      <c r="X773" s="4">
        <f>1+'Port Returns'!Y772</f>
        <v>1.0305868529127313</v>
      </c>
      <c r="Y773" s="4">
        <f>1+'Port Returns'!Z772</f>
        <v>1.0311659919021765</v>
      </c>
      <c r="Z773" s="4">
        <f>1+'Port Returns'!AA772</f>
        <v>1.0292145052768609</v>
      </c>
    </row>
    <row r="774" spans="1:26" x14ac:dyDescent="0.35">
      <c r="A774" s="2">
        <v>2014</v>
      </c>
      <c r="B774" s="1">
        <v>4</v>
      </c>
      <c r="C774" s="4">
        <f>1+'Port Returns'!F773</f>
        <v>1.0401473777690544</v>
      </c>
      <c r="D774" s="4">
        <f>1+'Port Returns'!G773</f>
        <v>1.0431553296943292</v>
      </c>
      <c r="E774" s="4">
        <f>1+'Port Returns'!H773</f>
        <v>1.0386634578808382</v>
      </c>
      <c r="F774" s="4">
        <f>1+'Port Returns'!I773</f>
        <v>1.0378039681585287</v>
      </c>
      <c r="G774" s="4">
        <f>1+'Port Returns'!J773</f>
        <v>1.0384120183964545</v>
      </c>
      <c r="H774" s="4">
        <f>1+'Port Returns'!K773</f>
        <v>1.0423759031374975</v>
      </c>
      <c r="I774" s="4">
        <f>1+'Port Returns'!L773</f>
        <v>1.0384830501836317</v>
      </c>
      <c r="J774" s="4">
        <f>1+'Port Returns'!M773</f>
        <v>1.0398145829811292</v>
      </c>
      <c r="K774" s="4">
        <f>1+'Port Returns'!N773</f>
        <v>1.0405232721192181</v>
      </c>
      <c r="L774" s="4">
        <f>1+'Port Returns'!O773</f>
        <v>1.0213594208379808</v>
      </c>
      <c r="M774" s="4">
        <f>1+'Port Returns'!P773</f>
        <v>1.032340339802174</v>
      </c>
      <c r="O774" s="50"/>
      <c r="P774" s="2">
        <v>2014</v>
      </c>
      <c r="Q774" s="4">
        <f>1+'Port Returns'!R773</f>
        <v>1.040538510811055</v>
      </c>
      <c r="R774" s="4">
        <f>1+'Port Returns'!S773</f>
        <v>1.0438123216495372</v>
      </c>
      <c r="S774" s="4">
        <f>1+'Port Returns'!T773</f>
        <v>1.0393331068965179</v>
      </c>
      <c r="T774" s="4">
        <f>1+'Port Returns'!U773</f>
        <v>1.0387091952066498</v>
      </c>
      <c r="U774" s="4">
        <f>1+'Port Returns'!V773</f>
        <v>1.0391828804662318</v>
      </c>
      <c r="V774" s="4">
        <f>1+'Port Returns'!W773</f>
        <v>1.0430628972192049</v>
      </c>
      <c r="W774" s="4">
        <f>1+'Port Returns'!X773</f>
        <v>1.0392576380640168</v>
      </c>
      <c r="X774" s="4">
        <f>1+'Port Returns'!Y773</f>
        <v>1.0405505087357922</v>
      </c>
      <c r="Y774" s="4">
        <f>1+'Port Returns'!Z773</f>
        <v>1.0412955686207672</v>
      </c>
      <c r="Z774" s="4">
        <f>1+'Port Returns'!AA773</f>
        <v>1.0336623844588848</v>
      </c>
    </row>
    <row r="775" spans="1:26" x14ac:dyDescent="0.35">
      <c r="A775" s="2">
        <v>2014</v>
      </c>
      <c r="B775" s="1">
        <v>5</v>
      </c>
      <c r="C775" s="4">
        <f>1+'Port Returns'!F774</f>
        <v>0.9873980983333962</v>
      </c>
      <c r="D775" s="4">
        <f>1+'Port Returns'!G774</f>
        <v>0.98430323540441012</v>
      </c>
      <c r="E775" s="4">
        <f>1+'Port Returns'!H774</f>
        <v>0.98645948979880871</v>
      </c>
      <c r="F775" s="4">
        <f>1+'Port Returns'!I774</f>
        <v>0.98768719480938516</v>
      </c>
      <c r="G775" s="4">
        <f>1+'Port Returns'!J774</f>
        <v>0.99182684778929808</v>
      </c>
      <c r="H775" s="4">
        <f>1+'Port Returns'!K774</f>
        <v>0.98445213065417991</v>
      </c>
      <c r="I775" s="4">
        <f>1+'Port Returns'!L774</f>
        <v>0.9896769684943717</v>
      </c>
      <c r="J775" s="4">
        <f>1+'Port Returns'!M774</f>
        <v>0.99241765862021747</v>
      </c>
      <c r="K775" s="4">
        <f>1+'Port Returns'!N774</f>
        <v>0.9903822816465524</v>
      </c>
      <c r="L775" s="4">
        <f>1+'Port Returns'!O774</f>
        <v>1.0243781780215109</v>
      </c>
      <c r="M775" s="4">
        <f>1+'Port Returns'!P774</f>
        <v>0.99626513900527192</v>
      </c>
      <c r="O775" s="50"/>
      <c r="P775" s="2">
        <v>2014</v>
      </c>
      <c r="Q775" s="4">
        <f>1+'Port Returns'!R774</f>
        <v>0.99406380913077852</v>
      </c>
      <c r="R775" s="4">
        <f>1+'Port Returns'!S774</f>
        <v>0.99015194158625808</v>
      </c>
      <c r="S775" s="4">
        <f>1+'Port Returns'!T774</f>
        <v>0.99216335897057384</v>
      </c>
      <c r="T775" s="4">
        <f>1+'Port Returns'!U774</f>
        <v>0.99317475633849106</v>
      </c>
      <c r="U775" s="4">
        <f>1+'Port Returns'!V774</f>
        <v>0.99730436653137422</v>
      </c>
      <c r="V775" s="4">
        <f>1+'Port Returns'!W774</f>
        <v>0.99036749966432458</v>
      </c>
      <c r="W775" s="4">
        <f>1+'Port Returns'!X774</f>
        <v>0.99526902090606661</v>
      </c>
      <c r="X775" s="4">
        <f>1+'Port Returns'!Y774</f>
        <v>0.99794820514587701</v>
      </c>
      <c r="Y775" s="4">
        <f>1+'Port Returns'!Z774</f>
        <v>0.99602467565929254</v>
      </c>
      <c r="Z775" s="4">
        <f>1+'Port Returns'!AA774</f>
        <v>1.0009262862534705</v>
      </c>
    </row>
    <row r="776" spans="1:26" x14ac:dyDescent="0.35">
      <c r="A776" s="2">
        <v>2014</v>
      </c>
      <c r="B776" s="1">
        <v>6</v>
      </c>
      <c r="C776" s="4">
        <f>1+'Port Returns'!F775</f>
        <v>1.0617995926974499</v>
      </c>
      <c r="D776" s="4">
        <f>1+'Port Returns'!G775</f>
        <v>1.0549886001785611</v>
      </c>
      <c r="E776" s="4">
        <f>1+'Port Returns'!H775</f>
        <v>1.0540807739206028</v>
      </c>
      <c r="F776" s="4">
        <f>1+'Port Returns'!I775</f>
        <v>1.0628193725001562</v>
      </c>
      <c r="G776" s="4">
        <f>1+'Port Returns'!J775</f>
        <v>1.0671919373738121</v>
      </c>
      <c r="H776" s="4">
        <f>1+'Port Returns'!K775</f>
        <v>1.0560555491822814</v>
      </c>
      <c r="I776" s="4">
        <f>1+'Port Returns'!L775</f>
        <v>1.0635778073975029</v>
      </c>
      <c r="J776" s="4">
        <f>1+'Port Returns'!M775</f>
        <v>1.0654420279920305</v>
      </c>
      <c r="K776" s="4">
        <f>1+'Port Returns'!N775</f>
        <v>1.0608205709167911</v>
      </c>
      <c r="L776" s="4">
        <f>1+'Port Returns'!O775</f>
        <v>1.1552544879687097</v>
      </c>
      <c r="M776" s="4">
        <f>1+'Port Returns'!P775</f>
        <v>1.0827019094780939</v>
      </c>
      <c r="O776" s="50"/>
      <c r="P776" s="2">
        <v>2014</v>
      </c>
      <c r="Q776" s="4">
        <f>1+'Port Returns'!R775</f>
        <v>1.0636720359903113</v>
      </c>
      <c r="R776" s="4">
        <f>1+'Port Returns'!S775</f>
        <v>1.0574066378188647</v>
      </c>
      <c r="S776" s="4">
        <f>1+'Port Returns'!T775</f>
        <v>1.0565028895136184</v>
      </c>
      <c r="T776" s="4">
        <f>1+'Port Returns'!U775</f>
        <v>1.0649068827669568</v>
      </c>
      <c r="U776" s="4">
        <f>1+'Port Returns'!V775</f>
        <v>1.0695930323126064</v>
      </c>
      <c r="V776" s="4">
        <f>1+'Port Returns'!W775</f>
        <v>1.058345460239706</v>
      </c>
      <c r="W776" s="4">
        <f>1+'Port Returns'!X775</f>
        <v>1.0658730447441216</v>
      </c>
      <c r="X776" s="4">
        <f>1+'Port Returns'!Y775</f>
        <v>1.0678932664135403</v>
      </c>
      <c r="Y776" s="4">
        <f>1+'Port Returns'!Z775</f>
        <v>1.0630762695385907</v>
      </c>
      <c r="Z776" s="4">
        <f>1+'Port Returns'!AA775</f>
        <v>1.0845714181603108</v>
      </c>
    </row>
    <row r="777" spans="1:26" x14ac:dyDescent="0.35">
      <c r="A777" s="2">
        <v>2014</v>
      </c>
      <c r="B777" s="1">
        <v>7</v>
      </c>
      <c r="C777" s="4">
        <f>1+'Port Returns'!F776</f>
        <v>0.93582399974887742</v>
      </c>
      <c r="D777" s="4">
        <f>1+'Port Returns'!G776</f>
        <v>0.93364241990209373</v>
      </c>
      <c r="E777" s="4">
        <f>1+'Port Returns'!H776</f>
        <v>0.93043207714134124</v>
      </c>
      <c r="F777" s="4">
        <f>1+'Port Returns'!I776</f>
        <v>0.93250623250862374</v>
      </c>
      <c r="G777" s="4">
        <f>1+'Port Returns'!J776</f>
        <v>0.93581795009651314</v>
      </c>
      <c r="H777" s="4">
        <f>1+'Port Returns'!K776</f>
        <v>0.93813927118211327</v>
      </c>
      <c r="I777" s="4">
        <f>1+'Port Returns'!L776</f>
        <v>0.93512750072624407</v>
      </c>
      <c r="J777" s="4">
        <f>1+'Port Returns'!M776</f>
        <v>0.93453541293783104</v>
      </c>
      <c r="K777" s="4">
        <f>1+'Port Returns'!N776</f>
        <v>0.92902285838269827</v>
      </c>
      <c r="L777" s="4">
        <f>1+'Port Returns'!O776</f>
        <v>0.9507764946872439</v>
      </c>
      <c r="M777" s="4">
        <f>1+'Port Returns'!P776</f>
        <v>0.93848037171969545</v>
      </c>
      <c r="O777" s="50"/>
      <c r="P777" s="2">
        <v>2014</v>
      </c>
      <c r="Q777" s="4">
        <f>1+'Port Returns'!R776</f>
        <v>0.93730474436190148</v>
      </c>
      <c r="R777" s="4">
        <f>1+'Port Returns'!S776</f>
        <v>0.9350216303615525</v>
      </c>
      <c r="S777" s="4">
        <f>1+'Port Returns'!T776</f>
        <v>0.93198962143268826</v>
      </c>
      <c r="T777" s="4">
        <f>1+'Port Returns'!U776</f>
        <v>0.93426261197913818</v>
      </c>
      <c r="U777" s="4">
        <f>1+'Port Returns'!V776</f>
        <v>0.93729284864311557</v>
      </c>
      <c r="V777" s="4">
        <f>1+'Port Returns'!W776</f>
        <v>0.93942649439925252</v>
      </c>
      <c r="W777" s="4">
        <f>1+'Port Returns'!X776</f>
        <v>0.93662527776181459</v>
      </c>
      <c r="X777" s="4">
        <f>1+'Port Returns'!Y776</f>
        <v>0.93605634093664636</v>
      </c>
      <c r="Y777" s="4">
        <f>1+'Port Returns'!Z776</f>
        <v>0.93021976305142695</v>
      </c>
      <c r="Z777" s="4">
        <f>1+'Port Returns'!AA776</f>
        <v>0.94006082237393285</v>
      </c>
    </row>
    <row r="778" spans="1:26" x14ac:dyDescent="0.35">
      <c r="A778" s="2">
        <v>2014</v>
      </c>
      <c r="B778" s="1">
        <v>8</v>
      </c>
      <c r="C778" s="4">
        <f>1+'Port Returns'!F777</f>
        <v>1.0445812058573292</v>
      </c>
      <c r="D778" s="4">
        <f>1+'Port Returns'!G777</f>
        <v>1.0466163844652527</v>
      </c>
      <c r="E778" s="4">
        <f>1+'Port Returns'!H777</f>
        <v>1.0481924385546528</v>
      </c>
      <c r="F778" s="4">
        <f>1+'Port Returns'!I777</f>
        <v>1.0454975179507049</v>
      </c>
      <c r="G778" s="4">
        <f>1+'Port Returns'!J777</f>
        <v>1.0460945025962323</v>
      </c>
      <c r="H778" s="4">
        <f>1+'Port Returns'!K777</f>
        <v>1.0468840721644506</v>
      </c>
      <c r="I778" s="4">
        <f>1+'Port Returns'!L777</f>
        <v>1.0460444186700373</v>
      </c>
      <c r="J778" s="4">
        <f>1+'Port Returns'!M777</f>
        <v>1.046625512940943</v>
      </c>
      <c r="K778" s="4">
        <f>1+'Port Returns'!N777</f>
        <v>1.0476075766515107</v>
      </c>
      <c r="L778" s="4">
        <f>1+'Port Returns'!O777</f>
        <v>1.0426718917799576</v>
      </c>
      <c r="M778" s="4">
        <f>1+'Port Returns'!P777</f>
        <v>1.0458775291255813</v>
      </c>
      <c r="O778" s="50"/>
      <c r="P778" s="2">
        <v>2014</v>
      </c>
      <c r="Q778" s="4">
        <f>1+'Port Returns'!R777</f>
        <v>1.0504389295884293</v>
      </c>
      <c r="R778" s="4">
        <f>1+'Port Returns'!S777</f>
        <v>1.0509494844833911</v>
      </c>
      <c r="S778" s="4">
        <f>1+'Port Returns'!T777</f>
        <v>1.0530317283457045</v>
      </c>
      <c r="T778" s="4">
        <f>1+'Port Returns'!U777</f>
        <v>1.0502417691764014</v>
      </c>
      <c r="U778" s="4">
        <f>1+'Port Returns'!V777</f>
        <v>1.0509403882979034</v>
      </c>
      <c r="V778" s="4">
        <f>1+'Port Returns'!W777</f>
        <v>1.0509671230441451</v>
      </c>
      <c r="W778" s="4">
        <f>1+'Port Returns'!X777</f>
        <v>1.05099495072305</v>
      </c>
      <c r="X778" s="4">
        <f>1+'Port Returns'!Y777</f>
        <v>1.0517864634470739</v>
      </c>
      <c r="Y778" s="4">
        <f>1+'Port Returns'!Z777</f>
        <v>1.0529643457085802</v>
      </c>
      <c r="Z778" s="4">
        <f>1+'Port Returns'!AA777</f>
        <v>1.0504460283920203</v>
      </c>
    </row>
    <row r="779" spans="1:26" x14ac:dyDescent="0.35">
      <c r="A779" s="2">
        <v>2014</v>
      </c>
      <c r="B779" s="1">
        <v>9</v>
      </c>
      <c r="C779" s="4">
        <f>1+'Port Returns'!F778</f>
        <v>0.97952451912493244</v>
      </c>
      <c r="D779" s="4">
        <f>1+'Port Returns'!G778</f>
        <v>0.97405672104437269</v>
      </c>
      <c r="E779" s="4">
        <f>1+'Port Returns'!H778</f>
        <v>0.97725991442378268</v>
      </c>
      <c r="F779" s="4">
        <f>1+'Port Returns'!I778</f>
        <v>0.97749850583389564</v>
      </c>
      <c r="G779" s="4">
        <f>1+'Port Returns'!J778</f>
        <v>0.97621632149120641</v>
      </c>
      <c r="H779" s="4">
        <f>1+'Port Returns'!K778</f>
        <v>0.97086665409618367</v>
      </c>
      <c r="I779" s="4">
        <f>1+'Port Returns'!L778</f>
        <v>0.97718356895502989</v>
      </c>
      <c r="J779" s="4">
        <f>1+'Port Returns'!M778</f>
        <v>0.97778719548721105</v>
      </c>
      <c r="K779" s="4">
        <f>1+'Port Returns'!N778</f>
        <v>0.97962818082839553</v>
      </c>
      <c r="L779" s="4">
        <f>1+'Port Returns'!O778</f>
        <v>0.9331057000460925</v>
      </c>
      <c r="M779" s="4">
        <f>1+'Port Returns'!P778</f>
        <v>0.96903057175867802</v>
      </c>
      <c r="O779" s="50"/>
      <c r="P779" s="2">
        <v>2014</v>
      </c>
      <c r="Q779" s="4">
        <f>1+'Port Returns'!R778</f>
        <v>0.98169459907662515</v>
      </c>
      <c r="R779" s="4">
        <f>1+'Port Returns'!S778</f>
        <v>0.97734283467973293</v>
      </c>
      <c r="S779" s="4">
        <f>1+'Port Returns'!T778</f>
        <v>0.97971331833377928</v>
      </c>
      <c r="T779" s="4">
        <f>1+'Port Returns'!U778</f>
        <v>0.97974278369989243</v>
      </c>
      <c r="U779" s="4">
        <f>1+'Port Returns'!V778</f>
        <v>0.97896256512700786</v>
      </c>
      <c r="V779" s="4">
        <f>1+'Port Returns'!W778</f>
        <v>0.97461845952222836</v>
      </c>
      <c r="W779" s="4">
        <f>1+'Port Returns'!X778</f>
        <v>0.97980337960536723</v>
      </c>
      <c r="X779" s="4">
        <f>1+'Port Returns'!Y778</f>
        <v>0.98039506616953842</v>
      </c>
      <c r="Y779" s="4">
        <f>1+'Port Returns'!Z778</f>
        <v>0.98218482573131871</v>
      </c>
      <c r="Z779" s="4">
        <f>1+'Port Returns'!AA778</f>
        <v>0.97111995470116119</v>
      </c>
    </row>
    <row r="780" spans="1:26" x14ac:dyDescent="0.35">
      <c r="A780" s="2">
        <v>2014</v>
      </c>
      <c r="B780" s="1">
        <v>10</v>
      </c>
      <c r="C780" s="4">
        <f>1+'Port Returns'!F779</f>
        <v>1.0734564862023739</v>
      </c>
      <c r="D780" s="4">
        <f>1+'Port Returns'!G779</f>
        <v>1.0685432101925285</v>
      </c>
      <c r="E780" s="4">
        <f>1+'Port Returns'!H779</f>
        <v>1.0742582508321064</v>
      </c>
      <c r="F780" s="4">
        <f>1+'Port Returns'!I779</f>
        <v>1.0687865418854159</v>
      </c>
      <c r="G780" s="4">
        <f>1+'Port Returns'!J779</f>
        <v>1.069442668165266</v>
      </c>
      <c r="H780" s="4">
        <f>1+'Port Returns'!K779</f>
        <v>1.0648527940044654</v>
      </c>
      <c r="I780" s="4">
        <f>1+'Port Returns'!L779</f>
        <v>1.0708404453662395</v>
      </c>
      <c r="J780" s="4">
        <f>1+'Port Returns'!M779</f>
        <v>1.0735753359269715</v>
      </c>
      <c r="K780" s="4">
        <f>1+'Port Returns'!N779</f>
        <v>1.0708133813574054</v>
      </c>
      <c r="L780" s="4">
        <f>1+'Port Returns'!O779</f>
        <v>0.99593226312530003</v>
      </c>
      <c r="M780" s="4">
        <f>1+'Port Returns'!P779</f>
        <v>1.0490244101617163</v>
      </c>
      <c r="O780" s="50"/>
      <c r="P780" s="2">
        <v>2014</v>
      </c>
      <c r="Q780" s="4">
        <f>1+'Port Returns'!R779</f>
        <v>1.0750224362174796</v>
      </c>
      <c r="R780" s="4">
        <f>1+'Port Returns'!S779</f>
        <v>1.0700142232100764</v>
      </c>
      <c r="S780" s="4">
        <f>1+'Port Returns'!T779</f>
        <v>1.075935385687969</v>
      </c>
      <c r="T780" s="4">
        <f>1+'Port Returns'!U779</f>
        <v>1.0706845232889084</v>
      </c>
      <c r="U780" s="4">
        <f>1+'Port Returns'!V779</f>
        <v>1.0710167948815073</v>
      </c>
      <c r="V780" s="4">
        <f>1+'Port Returns'!W779</f>
        <v>1.0662115889865906</v>
      </c>
      <c r="W780" s="4">
        <f>1+'Port Returns'!X779</f>
        <v>1.0724391805949005</v>
      </c>
      <c r="X780" s="4">
        <f>1+'Port Returns'!Y779</f>
        <v>1.0751881350440973</v>
      </c>
      <c r="Y780" s="4">
        <f>1+'Port Returns'!Z779</f>
        <v>1.0721161026048385</v>
      </c>
      <c r="Z780" s="4">
        <f>1+'Port Returns'!AA779</f>
        <v>1.0507575092834458</v>
      </c>
    </row>
    <row r="781" spans="1:26" x14ac:dyDescent="0.35">
      <c r="A781" s="2">
        <v>2014</v>
      </c>
      <c r="B781" s="1">
        <v>11</v>
      </c>
      <c r="C781" s="4">
        <f>1+'Port Returns'!F780</f>
        <v>0.99937966882163298</v>
      </c>
      <c r="D781" s="4">
        <f>1+'Port Returns'!G780</f>
        <v>0.99712782201716899</v>
      </c>
      <c r="E781" s="4">
        <f>1+'Port Returns'!H780</f>
        <v>1.0016968059294042</v>
      </c>
      <c r="F781" s="4">
        <f>1+'Port Returns'!I780</f>
        <v>1.0006443803154139</v>
      </c>
      <c r="G781" s="4">
        <f>1+'Port Returns'!J780</f>
        <v>0.99776781782870383</v>
      </c>
      <c r="H781" s="4">
        <f>1+'Port Returns'!K780</f>
        <v>0.99351504775211297</v>
      </c>
      <c r="I781" s="4">
        <f>1+'Port Returns'!L780</f>
        <v>0.99891627809213801</v>
      </c>
      <c r="J781" s="4">
        <f>1+'Port Returns'!M780</f>
        <v>0.99890800748377873</v>
      </c>
      <c r="K781" s="4">
        <f>1+'Port Returns'!N780</f>
        <v>0.99614752138296381</v>
      </c>
      <c r="L781" s="4">
        <f>1+'Port Returns'!O780</f>
        <v>0.96711175736694166</v>
      </c>
      <c r="M781" s="4">
        <f>1+'Port Returns'!P780</f>
        <v>0.99108822386255679</v>
      </c>
      <c r="O781" s="50"/>
      <c r="P781" s="2">
        <v>2014</v>
      </c>
      <c r="Q781" s="4">
        <f>1+'Port Returns'!R780</f>
        <v>1.004786141878689</v>
      </c>
      <c r="R781" s="4">
        <f>1+'Port Returns'!S780</f>
        <v>1.0011710100468678</v>
      </c>
      <c r="S781" s="4">
        <f>1+'Port Returns'!T780</f>
        <v>1.0061655231103939</v>
      </c>
      <c r="T781" s="4">
        <f>1+'Port Returns'!U780</f>
        <v>1.0050631580771394</v>
      </c>
      <c r="U781" s="4">
        <f>1+'Port Returns'!V780</f>
        <v>1.0022690021852527</v>
      </c>
      <c r="V781" s="4">
        <f>1+'Port Returns'!W780</f>
        <v>0.99734631508867189</v>
      </c>
      <c r="W781" s="4">
        <f>1+'Port Returns'!X780</f>
        <v>1.0035036898864085</v>
      </c>
      <c r="X781" s="4">
        <f>1+'Port Returns'!Y780</f>
        <v>1.0036800424124446</v>
      </c>
      <c r="Y781" s="4">
        <f>1+'Port Returns'!Z780</f>
        <v>1.0010715866836015</v>
      </c>
      <c r="Z781" s="4">
        <f>1+'Port Returns'!AA780</f>
        <v>0.99543739616343174</v>
      </c>
    </row>
    <row r="782" spans="1:26" x14ac:dyDescent="0.35">
      <c r="A782" s="2">
        <v>2014</v>
      </c>
      <c r="B782" s="1">
        <v>12</v>
      </c>
      <c r="C782" s="4">
        <f>1+'Port Returns'!F781</f>
        <v>1.0222158475411205</v>
      </c>
      <c r="D782" s="4">
        <f>1+'Port Returns'!G781</f>
        <v>1.0106040964845151</v>
      </c>
      <c r="E782" s="4">
        <f>1+'Port Returns'!H781</f>
        <v>1.0253854362484836</v>
      </c>
      <c r="F782" s="4">
        <f>1+'Port Returns'!I781</f>
        <v>1.0217792362738984</v>
      </c>
      <c r="G782" s="4">
        <f>1+'Port Returns'!J781</f>
        <v>1.016371092978871</v>
      </c>
      <c r="H782" s="4">
        <f>1+'Port Returns'!K781</f>
        <v>1.0021681990116349</v>
      </c>
      <c r="I782" s="4">
        <f>1+'Port Returns'!L781</f>
        <v>1.0187879251743412</v>
      </c>
      <c r="J782" s="4">
        <f>1+'Port Returns'!M781</f>
        <v>1.0194532130458442</v>
      </c>
      <c r="K782" s="4">
        <f>1+'Port Returns'!N781</f>
        <v>1.0188416562931475</v>
      </c>
      <c r="L782" s="4">
        <f>1+'Port Returns'!O781</f>
        <v>0.95095668403398881</v>
      </c>
      <c r="M782" s="4">
        <f>1+'Port Returns'!P781</f>
        <v>1.008218999089501</v>
      </c>
      <c r="O782" s="50"/>
      <c r="P782" s="2">
        <v>2014</v>
      </c>
      <c r="Q782" s="4">
        <f>1+'Port Returns'!R781</f>
        <v>1.0243803541342653</v>
      </c>
      <c r="R782" s="4">
        <f>1+'Port Returns'!S781</f>
        <v>1.0139239687074963</v>
      </c>
      <c r="S782" s="4">
        <f>1+'Port Returns'!T781</f>
        <v>1.0278378549707021</v>
      </c>
      <c r="T782" s="4">
        <f>1+'Port Returns'!U781</f>
        <v>1.0240333982149687</v>
      </c>
      <c r="U782" s="4">
        <f>1+'Port Returns'!V781</f>
        <v>1.0191371469479249</v>
      </c>
      <c r="V782" s="4">
        <f>1+'Port Returns'!W781</f>
        <v>1.0060063682208735</v>
      </c>
      <c r="W782" s="4">
        <f>1+'Port Returns'!X781</f>
        <v>1.0214163434948016</v>
      </c>
      <c r="X782" s="4">
        <f>1+'Port Returns'!Y781</f>
        <v>1.0220695968018891</v>
      </c>
      <c r="Y782" s="4">
        <f>1+'Port Returns'!Z781</f>
        <v>1.0213786387120598</v>
      </c>
      <c r="Z782" s="4">
        <f>1+'Port Returns'!AA781</f>
        <v>1.0104043805046323</v>
      </c>
    </row>
    <row r="783" spans="1:26" x14ac:dyDescent="0.35">
      <c r="A783" s="2">
        <v>2015</v>
      </c>
      <c r="B783" s="1">
        <v>1</v>
      </c>
      <c r="C783" s="4">
        <f>1+'Port Returns'!F782</f>
        <v>1.024154555482754</v>
      </c>
      <c r="D783" s="4">
        <f>1+'Port Returns'!G782</f>
        <v>1.0198546284043364</v>
      </c>
      <c r="E783" s="4">
        <f>1+'Port Returns'!H782</f>
        <v>1.0211884292401729</v>
      </c>
      <c r="F783" s="4">
        <f>1+'Port Returns'!I782</f>
        <v>1.0161742159745837</v>
      </c>
      <c r="G783" s="4">
        <f>1+'Port Returns'!J782</f>
        <v>1.0211110877238818</v>
      </c>
      <c r="H783" s="4">
        <f>1+'Port Returns'!K782</f>
        <v>1.0199579454288239</v>
      </c>
      <c r="I783" s="4">
        <f>1+'Port Returns'!L782</f>
        <v>1.0220042167453771</v>
      </c>
      <c r="J783" s="4">
        <f>1+'Port Returns'!M782</f>
        <v>1.0245556715470678</v>
      </c>
      <c r="K783" s="4">
        <f>1+'Port Returns'!N782</f>
        <v>1.0169267990862108</v>
      </c>
      <c r="L783" s="4">
        <f>1+'Port Returns'!O782</f>
        <v>0.91462668366181143</v>
      </c>
      <c r="M783" s="4">
        <f>1+'Port Returns'!P782</f>
        <v>0.99668809388507074</v>
      </c>
      <c r="O783" s="50"/>
      <c r="P783" s="2">
        <v>2015</v>
      </c>
      <c r="Q783" s="4">
        <f>1+'Port Returns'!R782</f>
        <v>1.0243272809108099</v>
      </c>
      <c r="R783" s="4">
        <f>1+'Port Returns'!S782</f>
        <v>1.0202220756389329</v>
      </c>
      <c r="S783" s="4">
        <f>1+'Port Returns'!T782</f>
        <v>1.0217674612609415</v>
      </c>
      <c r="T783" s="4">
        <f>1+'Port Returns'!U782</f>
        <v>1.0169482136200192</v>
      </c>
      <c r="U783" s="4">
        <f>1+'Port Returns'!V782</f>
        <v>1.0215194520707831</v>
      </c>
      <c r="V783" s="4">
        <f>1+'Port Returns'!W782</f>
        <v>1.0201578916340572</v>
      </c>
      <c r="W783" s="4">
        <f>1+'Port Returns'!X782</f>
        <v>1.022404234263719</v>
      </c>
      <c r="X783" s="4">
        <f>1+'Port Returns'!Y782</f>
        <v>1.0247828664371545</v>
      </c>
      <c r="Y783" s="4">
        <f>1+'Port Returns'!Z782</f>
        <v>1.017551485759234</v>
      </c>
      <c r="Z783" s="4">
        <f>1+'Port Returns'!AA782</f>
        <v>0.99820071306258396</v>
      </c>
    </row>
    <row r="784" spans="1:26" x14ac:dyDescent="0.35">
      <c r="A784" s="2">
        <v>2015</v>
      </c>
      <c r="B784" s="1">
        <v>2</v>
      </c>
      <c r="C784" s="4">
        <f>1+'Port Returns'!F783</f>
        <v>0.93787594128989671</v>
      </c>
      <c r="D784" s="4">
        <f>1+'Port Returns'!G783</f>
        <v>0.95331570504647745</v>
      </c>
      <c r="E784" s="4">
        <f>1+'Port Returns'!H783</f>
        <v>0.94032870836153382</v>
      </c>
      <c r="F784" s="4">
        <f>1+'Port Returns'!I783</f>
        <v>0.94617436248978892</v>
      </c>
      <c r="G784" s="4">
        <f>1+'Port Returns'!J783</f>
        <v>0.94754498243516583</v>
      </c>
      <c r="H784" s="4">
        <f>1+'Port Returns'!K783</f>
        <v>0.96148415192285275</v>
      </c>
      <c r="I784" s="4">
        <f>1+'Port Returns'!L783</f>
        <v>0.945119145783471</v>
      </c>
      <c r="J784" s="4">
        <f>1+'Port Returns'!M783</f>
        <v>0.94210405353508431</v>
      </c>
      <c r="K784" s="4">
        <f>1+'Port Returns'!N783</f>
        <v>0.94367000944136226</v>
      </c>
      <c r="L784" s="4">
        <f>1+'Port Returns'!O783</f>
        <v>1.0799662690125533</v>
      </c>
      <c r="M784" s="4">
        <f>1+'Port Returns'!P783</f>
        <v>0.96281384733010666</v>
      </c>
      <c r="O784" s="50"/>
      <c r="P784" s="2">
        <v>2015</v>
      </c>
      <c r="Q784" s="4">
        <f>1+'Port Returns'!R783</f>
        <v>0.94446261564657497</v>
      </c>
      <c r="R784" s="4">
        <f>1+'Port Returns'!S783</f>
        <v>0.95853593069886012</v>
      </c>
      <c r="S784" s="4">
        <f>1+'Port Returns'!T783</f>
        <v>0.94585978614488875</v>
      </c>
      <c r="T784" s="4">
        <f>1+'Port Returns'!U783</f>
        <v>0.95182256741335458</v>
      </c>
      <c r="U784" s="4">
        <f>1+'Port Returns'!V783</f>
        <v>0.95321890599958292</v>
      </c>
      <c r="V784" s="4">
        <f>1+'Port Returns'!W783</f>
        <v>0.96658143936755592</v>
      </c>
      <c r="W784" s="4">
        <f>1+'Port Returns'!X783</f>
        <v>0.95086778435952812</v>
      </c>
      <c r="X784" s="4">
        <f>1+'Port Returns'!Y783</f>
        <v>0.94810177706322973</v>
      </c>
      <c r="Y784" s="4">
        <f>1+'Port Returns'!Z783</f>
        <v>0.9493869558139657</v>
      </c>
      <c r="Z784" s="4">
        <f>1+'Port Returns'!AA783</f>
        <v>0.96820134273761171</v>
      </c>
    </row>
    <row r="785" spans="1:26" x14ac:dyDescent="0.35">
      <c r="A785" s="2">
        <v>2015</v>
      </c>
      <c r="B785" s="1">
        <v>3</v>
      </c>
      <c r="C785" s="4">
        <f>1+'Port Returns'!F784</f>
        <v>0.98833614794323577</v>
      </c>
      <c r="D785" s="4">
        <f>1+'Port Returns'!G784</f>
        <v>0.99084074163621483</v>
      </c>
      <c r="E785" s="4">
        <f>1+'Port Returns'!H784</f>
        <v>0.98778131665530555</v>
      </c>
      <c r="F785" s="4">
        <f>1+'Port Returns'!I784</f>
        <v>0.98861142744909802</v>
      </c>
      <c r="G785" s="4">
        <f>1+'Port Returns'!J784</f>
        <v>0.99064051875011916</v>
      </c>
      <c r="H785" s="4">
        <f>1+'Port Returns'!K784</f>
        <v>0.99382002225023991</v>
      </c>
      <c r="I785" s="4">
        <f>1+'Port Returns'!L784</f>
        <v>0.99000933660710044</v>
      </c>
      <c r="J785" s="4">
        <f>1+'Port Returns'!M784</f>
        <v>0.98982443082817118</v>
      </c>
      <c r="K785" s="4">
        <f>1+'Port Returns'!N784</f>
        <v>0.98917845672451876</v>
      </c>
      <c r="L785" s="4">
        <f>1+'Port Returns'!O784</f>
        <v>1.0046114371397588</v>
      </c>
      <c r="M785" s="4">
        <f>1+'Port Returns'!P784</f>
        <v>0.99343214978410532</v>
      </c>
      <c r="O785" s="50"/>
      <c r="P785" s="2">
        <v>2015</v>
      </c>
      <c r="Q785" s="4">
        <f>1+'Port Returns'!R784</f>
        <v>0.99043047684259988</v>
      </c>
      <c r="R785" s="4">
        <f>1+'Port Returns'!S784</f>
        <v>0.99414853949789905</v>
      </c>
      <c r="S785" s="4">
        <f>1+'Port Returns'!T784</f>
        <v>0.9902202242776067</v>
      </c>
      <c r="T785" s="4">
        <f>1+'Port Returns'!U784</f>
        <v>0.99083045806612691</v>
      </c>
      <c r="U785" s="4">
        <f>1+'Port Returns'!V784</f>
        <v>0.99335800448056677</v>
      </c>
      <c r="V785" s="4">
        <f>1+'Port Returns'!W784</f>
        <v>0.99762006243500856</v>
      </c>
      <c r="W785" s="4">
        <f>1+'Port Returns'!X784</f>
        <v>0.99259308156120463</v>
      </c>
      <c r="X785" s="4">
        <f>1+'Port Returns'!Y784</f>
        <v>0.99238819913321508</v>
      </c>
      <c r="Y785" s="4">
        <f>1+'Port Returns'!Z784</f>
        <v>0.99170321721218091</v>
      </c>
      <c r="Z785" s="4">
        <f>1+'Port Returns'!AA784</f>
        <v>0.9955587009345972</v>
      </c>
    </row>
    <row r="786" spans="1:26" x14ac:dyDescent="0.35">
      <c r="A786" s="2">
        <v>2015</v>
      </c>
      <c r="B786" s="1">
        <v>4</v>
      </c>
      <c r="C786" s="4">
        <f>1+'Port Returns'!F785</f>
        <v>1.00176643161234</v>
      </c>
      <c r="D786" s="4">
        <f>1+'Port Returns'!G785</f>
        <v>1.0001959837930634</v>
      </c>
      <c r="E786" s="4">
        <f>1+'Port Returns'!H785</f>
        <v>1.0012578501807128</v>
      </c>
      <c r="F786" s="4">
        <f>1+'Port Returns'!I785</f>
        <v>1.0020585035597807</v>
      </c>
      <c r="G786" s="4">
        <f>1+'Port Returns'!J785</f>
        <v>1.0011515081155369</v>
      </c>
      <c r="H786" s="4">
        <f>1+'Port Returns'!K785</f>
        <v>0.99977586768607196</v>
      </c>
      <c r="I786" s="4">
        <f>1+'Port Returns'!L785</f>
        <v>1.0009188787215015</v>
      </c>
      <c r="J786" s="4">
        <f>1+'Port Returns'!M785</f>
        <v>1.0008807646284514</v>
      </c>
      <c r="K786" s="4">
        <f>1+'Port Returns'!N785</f>
        <v>1.0044526684311983</v>
      </c>
      <c r="L786" s="4">
        <f>1+'Port Returns'!O785</f>
        <v>1.0244147010972064</v>
      </c>
      <c r="M786" s="4">
        <f>1+'Port Returns'!P785</f>
        <v>1.0088807090278351</v>
      </c>
      <c r="O786" s="50"/>
      <c r="P786" s="2">
        <v>2015</v>
      </c>
      <c r="Q786" s="4">
        <f>1+'Port Returns'!R785</f>
        <v>1.0020139435446418</v>
      </c>
      <c r="R786" s="4">
        <f>1+'Port Returns'!S785</f>
        <v>1.0006031961610835</v>
      </c>
      <c r="S786" s="4">
        <f>1+'Port Returns'!T785</f>
        <v>1.0016755075954475</v>
      </c>
      <c r="T786" s="4">
        <f>1+'Port Returns'!U785</f>
        <v>1.0025241610841218</v>
      </c>
      <c r="U786" s="4">
        <f>1+'Port Returns'!V785</f>
        <v>1.0015984952858643</v>
      </c>
      <c r="V786" s="4">
        <f>1+'Port Returns'!W785</f>
        <v>1.0001874832659199</v>
      </c>
      <c r="W786" s="4">
        <f>1+'Port Returns'!X785</f>
        <v>1.0013734197973252</v>
      </c>
      <c r="X786" s="4">
        <f>1+'Port Returns'!Y785</f>
        <v>1.0013078021814681</v>
      </c>
      <c r="Y786" s="4">
        <f>1+'Port Returns'!Z785</f>
        <v>1.0047866030353965</v>
      </c>
      <c r="Z786" s="4">
        <f>1+'Port Returns'!AA785</f>
        <v>1.0093022245666867</v>
      </c>
    </row>
    <row r="787" spans="1:26" x14ac:dyDescent="0.35">
      <c r="A787" s="2">
        <v>2015</v>
      </c>
      <c r="B787" s="1">
        <v>5</v>
      </c>
      <c r="C787" s="4">
        <f>1+'Port Returns'!F786</f>
        <v>0.99854025258817258</v>
      </c>
      <c r="D787" s="4">
        <f>1+'Port Returns'!G786</f>
        <v>1.0055766377476412</v>
      </c>
      <c r="E787" s="4">
        <f>1+'Port Returns'!H786</f>
        <v>1.0056259317327667</v>
      </c>
      <c r="F787" s="4">
        <f>1+'Port Returns'!I786</f>
        <v>1.0068303836605592</v>
      </c>
      <c r="G787" s="4">
        <f>1+'Port Returns'!J786</f>
        <v>1.0046576199522168</v>
      </c>
      <c r="H787" s="4">
        <f>1+'Port Returns'!K786</f>
        <v>1.0047422712740597</v>
      </c>
      <c r="I787" s="4">
        <f>1+'Port Returns'!L786</f>
        <v>1.0047162733684727</v>
      </c>
      <c r="J787" s="4">
        <f>1+'Port Returns'!M786</f>
        <v>1.0036398622412659</v>
      </c>
      <c r="K787" s="4">
        <f>1+'Port Returns'!N786</f>
        <v>1.0040682174972007</v>
      </c>
      <c r="L787" s="4">
        <f>1+'Port Returns'!O786</f>
        <v>1.0167193469212847</v>
      </c>
      <c r="M787" s="4">
        <f>1+'Port Returns'!P786</f>
        <v>1.0066137932912516</v>
      </c>
      <c r="O787" s="50"/>
      <c r="P787" s="2">
        <v>2015</v>
      </c>
      <c r="Q787" s="4">
        <f>1+'Port Returns'!R786</f>
        <v>1.0055944658327418</v>
      </c>
      <c r="R787" s="4">
        <f>1+'Port Returns'!S786</f>
        <v>1.0110483451255527</v>
      </c>
      <c r="S787" s="4">
        <f>1+'Port Returns'!T786</f>
        <v>1.0117468810064509</v>
      </c>
      <c r="T787" s="4">
        <f>1+'Port Returns'!U786</f>
        <v>1.0131340649498999</v>
      </c>
      <c r="U787" s="4">
        <f>1+'Port Returns'!V786</f>
        <v>1.0106461599936132</v>
      </c>
      <c r="V787" s="4">
        <f>1+'Port Returns'!W786</f>
        <v>1.0098446478252439</v>
      </c>
      <c r="W787" s="4">
        <f>1+'Port Returns'!X786</f>
        <v>1.0108006976152042</v>
      </c>
      <c r="X787" s="4">
        <f>1+'Port Returns'!Y786</f>
        <v>1.0098985341048961</v>
      </c>
      <c r="Y787" s="4">
        <f>1+'Port Returns'!Z786</f>
        <v>1.0104143923194313</v>
      </c>
      <c r="Z787" s="4">
        <f>1+'Port Returns'!AA786</f>
        <v>1.0131105149187891</v>
      </c>
    </row>
    <row r="788" spans="1:26" x14ac:dyDescent="0.35">
      <c r="A788" s="2">
        <v>2015</v>
      </c>
      <c r="B788" s="1">
        <v>6</v>
      </c>
      <c r="C788" s="4">
        <f>1+'Port Returns'!F787</f>
        <v>0.95217438350092043</v>
      </c>
      <c r="D788" s="4">
        <f>1+'Port Returns'!G787</f>
        <v>0.95627142315777669</v>
      </c>
      <c r="E788" s="4">
        <f>1+'Port Returns'!H787</f>
        <v>0.94199757788290184</v>
      </c>
      <c r="F788" s="4">
        <f>1+'Port Returns'!I787</f>
        <v>0.94660613507845448</v>
      </c>
      <c r="G788" s="4">
        <f>1+'Port Returns'!J787</f>
        <v>0.9542033581139806</v>
      </c>
      <c r="H788" s="4">
        <f>1+'Port Returns'!K787</f>
        <v>0.96875715533847395</v>
      </c>
      <c r="I788" s="4">
        <f>1+'Port Returns'!L787</f>
        <v>0.95143650375395494</v>
      </c>
      <c r="J788" s="4">
        <f>1+'Port Returns'!M787</f>
        <v>0.95144661666767427</v>
      </c>
      <c r="K788" s="4">
        <f>1+'Port Returns'!N787</f>
        <v>0.94644215191892</v>
      </c>
      <c r="L788" s="4">
        <f>1+'Port Returns'!O787</f>
        <v>1.0250391957972593</v>
      </c>
      <c r="M788" s="4">
        <f>1+'Port Returns'!P787</f>
        <v>0.96323501700612191</v>
      </c>
      <c r="O788" s="50"/>
      <c r="P788" s="2">
        <v>2015</v>
      </c>
      <c r="Q788" s="4">
        <f>1+'Port Returns'!R787</f>
        <v>0.95436296205756055</v>
      </c>
      <c r="R788" s="4">
        <f>1+'Port Returns'!S787</f>
        <v>0.95970108086181782</v>
      </c>
      <c r="S788" s="4">
        <f>1+'Port Returns'!T787</f>
        <v>0.94450421550123898</v>
      </c>
      <c r="T788" s="4">
        <f>1+'Port Returns'!U787</f>
        <v>0.94888574242559942</v>
      </c>
      <c r="U788" s="4">
        <f>1+'Port Returns'!V787</f>
        <v>0.95701279925343175</v>
      </c>
      <c r="V788" s="4">
        <f>1+'Port Returns'!W787</f>
        <v>0.97270434766565717</v>
      </c>
      <c r="W788" s="4">
        <f>1+'Port Returns'!X787</f>
        <v>0.9541090355155849</v>
      </c>
      <c r="X788" s="4">
        <f>1+'Port Returns'!Y787</f>
        <v>0.95410623426524666</v>
      </c>
      <c r="Y788" s="4">
        <f>1+'Port Returns'!Z787</f>
        <v>0.94901696850847894</v>
      </c>
      <c r="Z788" s="4">
        <f>1+'Port Returns'!AA787</f>
        <v>0.9653582163655281</v>
      </c>
    </row>
    <row r="789" spans="1:26" x14ac:dyDescent="0.35">
      <c r="A789" s="2">
        <v>2015</v>
      </c>
      <c r="B789" s="1">
        <v>7</v>
      </c>
      <c r="C789" s="4">
        <f>1+'Port Returns'!F788</f>
        <v>1.0626758267713778</v>
      </c>
      <c r="D789" s="4">
        <f>1+'Port Returns'!G788</f>
        <v>1.0716710874079438</v>
      </c>
      <c r="E789" s="4">
        <f>1+'Port Returns'!H788</f>
        <v>1.0621416239353867</v>
      </c>
      <c r="F789" s="4">
        <f>1+'Port Returns'!I788</f>
        <v>1.057004562532514</v>
      </c>
      <c r="G789" s="4">
        <f>1+'Port Returns'!J788</f>
        <v>1.0617114471312237</v>
      </c>
      <c r="H789" s="4">
        <f>1+'Port Returns'!K788</f>
        <v>1.0713153257256736</v>
      </c>
      <c r="I789" s="4">
        <f>1+'Port Returns'!L788</f>
        <v>1.0619631642190583</v>
      </c>
      <c r="J789" s="4">
        <f>1+'Port Returns'!M788</f>
        <v>1.0643507182966963</v>
      </c>
      <c r="K789" s="4">
        <f>1+'Port Returns'!N788</f>
        <v>1.0516514470032927</v>
      </c>
      <c r="L789" s="4">
        <f>1+'Port Returns'!O788</f>
        <v>0.96530899999999997</v>
      </c>
      <c r="M789" s="4">
        <f>1+'Port Returns'!P788</f>
        <v>1.0388673781679854</v>
      </c>
      <c r="O789" s="50"/>
      <c r="P789" s="2">
        <v>2015</v>
      </c>
      <c r="Q789" s="4">
        <f>1+'Port Returns'!R788</f>
        <v>1.0631348120030339</v>
      </c>
      <c r="R789" s="4">
        <f>1+'Port Returns'!S788</f>
        <v>1.0728472320026994</v>
      </c>
      <c r="S789" s="4">
        <f>1+'Port Returns'!T788</f>
        <v>1.0636182094185831</v>
      </c>
      <c r="T789" s="4">
        <f>1+'Port Returns'!U788</f>
        <v>1.0588224697405393</v>
      </c>
      <c r="U789" s="4">
        <f>1+'Port Returns'!V788</f>
        <v>1.0631702706865922</v>
      </c>
      <c r="V789" s="4">
        <f>1+'Port Returns'!W788</f>
        <v>1.0722839595561684</v>
      </c>
      <c r="W789" s="4">
        <f>1+'Port Returns'!X788</f>
        <v>1.0634061039508831</v>
      </c>
      <c r="X789" s="4">
        <f>1+'Port Returns'!Y788</f>
        <v>1.0659109466537606</v>
      </c>
      <c r="Y789" s="4">
        <f>1+'Port Returns'!Z788</f>
        <v>1.0532391427765613</v>
      </c>
      <c r="Z789" s="4">
        <f>1+'Port Returns'!AA788</f>
        <v>1.0420790875003312</v>
      </c>
    </row>
    <row r="790" spans="1:26" x14ac:dyDescent="0.35">
      <c r="A790" s="2">
        <v>2015</v>
      </c>
      <c r="B790" s="1">
        <v>8</v>
      </c>
      <c r="C790" s="4">
        <f>1+'Port Returns'!F789</f>
        <v>0.96043939478612605</v>
      </c>
      <c r="D790" s="4">
        <f>1+'Port Returns'!G789</f>
        <v>0.96532748576581451</v>
      </c>
      <c r="E790" s="4">
        <f>1+'Port Returns'!H789</f>
        <v>0.96292896869290112</v>
      </c>
      <c r="F790" s="4">
        <f>1+'Port Returns'!I789</f>
        <v>0.96278674357169647</v>
      </c>
      <c r="G790" s="4">
        <f>1+'Port Returns'!J789</f>
        <v>0.96368402744495751</v>
      </c>
      <c r="H790" s="4">
        <f>1+'Port Returns'!K789</f>
        <v>0.96601483240708796</v>
      </c>
      <c r="I790" s="4">
        <f>1+'Port Returns'!L789</f>
        <v>0.96374617413318919</v>
      </c>
      <c r="J790" s="4">
        <f>1+'Port Returns'!M789</f>
        <v>0.96443397480412008</v>
      </c>
      <c r="K790" s="4">
        <f>1+'Port Returns'!N789</f>
        <v>0.960568900218285</v>
      </c>
      <c r="L790" s="4">
        <f>1+'Port Returns'!O789</f>
        <v>0.9375</v>
      </c>
      <c r="M790" s="4">
        <f>1+'Port Returns'!P789</f>
        <v>0.95722834511073684</v>
      </c>
      <c r="O790" s="50"/>
      <c r="P790" s="2">
        <v>2015</v>
      </c>
      <c r="Q790" s="4">
        <f>1+'Port Returns'!R789</f>
        <v>0.96813566008827667</v>
      </c>
      <c r="R790" s="4">
        <f>1+'Port Returns'!S789</f>
        <v>0.97123978096881303</v>
      </c>
      <c r="S790" s="4">
        <f>1+'Port Returns'!T789</f>
        <v>0.96930529380150121</v>
      </c>
      <c r="T790" s="4">
        <f>1+'Port Returns'!U789</f>
        <v>0.96916639905313895</v>
      </c>
      <c r="U790" s="4">
        <f>1+'Port Returns'!V789</f>
        <v>0.97024449151900005</v>
      </c>
      <c r="V790" s="4">
        <f>1+'Port Returns'!W789</f>
        <v>0.97238870737428995</v>
      </c>
      <c r="W790" s="4">
        <f>1+'Port Returns'!X789</f>
        <v>0.97032271012501503</v>
      </c>
      <c r="X790" s="4">
        <f>1+'Port Returns'!Y789</f>
        <v>0.97095871386225641</v>
      </c>
      <c r="Y790" s="4">
        <f>1+'Port Returns'!Z789</f>
        <v>0.96722385388075305</v>
      </c>
      <c r="Z790" s="4">
        <f>1+'Port Returns'!AA789</f>
        <v>0.96298890631043121</v>
      </c>
    </row>
    <row r="791" spans="1:26" x14ac:dyDescent="0.35">
      <c r="A791" s="2">
        <v>2015</v>
      </c>
      <c r="B791" s="1">
        <v>9</v>
      </c>
      <c r="C791" s="4">
        <f>1+'Port Returns'!F790</f>
        <v>1.0212794339596176</v>
      </c>
      <c r="D791" s="4">
        <f>1+'Port Returns'!G790</f>
        <v>1.0366020908688536</v>
      </c>
      <c r="E791" s="4">
        <f>1+'Port Returns'!H790</f>
        <v>1.0247035368129986</v>
      </c>
      <c r="F791" s="4">
        <f>1+'Port Returns'!I790</f>
        <v>1.0138341047770978</v>
      </c>
      <c r="G791" s="4">
        <f>1+'Port Returns'!J790</f>
        <v>1.0228603104972229</v>
      </c>
      <c r="H791" s="4">
        <f>1+'Port Returns'!K790</f>
        <v>1.0360454192843962</v>
      </c>
      <c r="I791" s="4">
        <f>1+'Port Returns'!L790</f>
        <v>1.0233382993762372</v>
      </c>
      <c r="J791" s="4">
        <f>1+'Port Returns'!M790</f>
        <v>1.0278059579606602</v>
      </c>
      <c r="K791" s="4">
        <f>1+'Port Returns'!N790</f>
        <v>1.0081389126449551</v>
      </c>
      <c r="L791" s="4">
        <f>1+'Port Returns'!O790</f>
        <v>0.81583300000000003</v>
      </c>
      <c r="M791" s="4">
        <f>1+'Port Returns'!P790</f>
        <v>0.97713095035584308</v>
      </c>
      <c r="O791" s="50"/>
      <c r="P791" s="2">
        <v>2015</v>
      </c>
      <c r="Q791" s="4">
        <f>1+'Port Returns'!R790</f>
        <v>1.022779135744093</v>
      </c>
      <c r="R791" s="4">
        <f>1+'Port Returns'!S790</f>
        <v>1.0388494824972074</v>
      </c>
      <c r="S791" s="4">
        <f>1+'Port Returns'!T790</f>
        <v>1.0267581904848164</v>
      </c>
      <c r="T791" s="4">
        <f>1+'Port Returns'!U790</f>
        <v>1.0154921473420824</v>
      </c>
      <c r="U791" s="4">
        <f>1+'Port Returns'!V790</f>
        <v>1.0245974867338741</v>
      </c>
      <c r="V791" s="4">
        <f>1+'Port Returns'!W790</f>
        <v>1.0380175145030848</v>
      </c>
      <c r="W791" s="4">
        <f>1+'Port Returns'!X790</f>
        <v>1.0250793052918599</v>
      </c>
      <c r="X791" s="4">
        <f>1+'Port Returns'!Y790</f>
        <v>1.0296423915960995</v>
      </c>
      <c r="Y791" s="4">
        <f>1+'Port Returns'!Z790</f>
        <v>1.009935252776389</v>
      </c>
      <c r="Z791" s="4">
        <f>1+'Port Returns'!AA790</f>
        <v>0.97811683242793879</v>
      </c>
    </row>
    <row r="792" spans="1:26" x14ac:dyDescent="0.35">
      <c r="A792" s="2">
        <v>2015</v>
      </c>
      <c r="B792" s="1">
        <v>10</v>
      </c>
      <c r="C792" s="4">
        <f>1+'Port Returns'!F791</f>
        <v>1.0046744969253349</v>
      </c>
      <c r="D792" s="4">
        <f>1+'Port Returns'!G791</f>
        <v>1.0012090901271391</v>
      </c>
      <c r="E792" s="4">
        <f>1+'Port Returns'!H791</f>
        <v>1.0063223986507237</v>
      </c>
      <c r="F792" s="4">
        <f>1+'Port Returns'!I791</f>
        <v>1.0119160872540283</v>
      </c>
      <c r="G792" s="4">
        <f>1+'Port Returns'!J791</f>
        <v>1.0098698353725892</v>
      </c>
      <c r="H792" s="4">
        <f>1+'Port Returns'!K791</f>
        <v>1.0039918661541365</v>
      </c>
      <c r="I792" s="4">
        <f>1+'Port Returns'!L791</f>
        <v>1.0096699068981165</v>
      </c>
      <c r="J792" s="4">
        <f>1+'Port Returns'!M791</f>
        <v>1.0062853137106091</v>
      </c>
      <c r="K792" s="4">
        <f>1+'Port Returns'!N791</f>
        <v>1.0045323981349188</v>
      </c>
      <c r="L792" s="4">
        <f>1+'Port Returns'!O791</f>
        <v>1.1184879999999999</v>
      </c>
      <c r="M792" s="4">
        <f>1+'Port Returns'!P791</f>
        <v>1.0298218015792637</v>
      </c>
      <c r="O792" s="50"/>
      <c r="P792" s="2">
        <v>2015</v>
      </c>
      <c r="Q792" s="4">
        <f>1+'Port Returns'!R791</f>
        <v>1.0049609516970548</v>
      </c>
      <c r="R792" s="4">
        <f>1+'Port Returns'!S791</f>
        <v>1.0018679835517441</v>
      </c>
      <c r="S792" s="4">
        <f>1+'Port Returns'!T791</f>
        <v>1.0072279252079974</v>
      </c>
      <c r="T792" s="4">
        <f>1+'Port Returns'!U791</f>
        <v>1.0131649081407126</v>
      </c>
      <c r="U792" s="4">
        <f>1+'Port Returns'!V791</f>
        <v>1.0107853691375859</v>
      </c>
      <c r="V792" s="4">
        <f>1+'Port Returns'!W791</f>
        <v>1.0045119226646042</v>
      </c>
      <c r="W792" s="4">
        <f>1+'Port Returns'!X791</f>
        <v>1.0105687736279192</v>
      </c>
      <c r="X792" s="4">
        <f>1+'Port Returns'!Y791</f>
        <v>1.0071888923823971</v>
      </c>
      <c r="Y792" s="4">
        <f>1+'Port Returns'!Z791</f>
        <v>1.0056519087416267</v>
      </c>
      <c r="Z792" s="4">
        <f>1+'Port Returns'!AA791</f>
        <v>1.0324692073290838</v>
      </c>
    </row>
    <row r="793" spans="1:26" x14ac:dyDescent="0.35">
      <c r="A793" s="2">
        <v>2015</v>
      </c>
      <c r="B793" s="1">
        <v>11</v>
      </c>
      <c r="C793" s="4">
        <f>1+'Port Returns'!F792</f>
        <v>0.96897114270706763</v>
      </c>
      <c r="D793" s="4">
        <f>1+'Port Returns'!G792</f>
        <v>0.97730229494493615</v>
      </c>
      <c r="E793" s="4">
        <f>1+'Port Returns'!H792</f>
        <v>0.97011498582719047</v>
      </c>
      <c r="F793" s="4">
        <f>1+'Port Returns'!I792</f>
        <v>0.96754097300322472</v>
      </c>
      <c r="G793" s="4">
        <f>1+'Port Returns'!J792</f>
        <v>0.97041156319808108</v>
      </c>
      <c r="H793" s="4">
        <f>1+'Port Returns'!K792</f>
        <v>0.97602796604037612</v>
      </c>
      <c r="I793" s="4">
        <f>1+'Port Returns'!L792</f>
        <v>0.97052999542142815</v>
      </c>
      <c r="J793" s="4">
        <f>1+'Port Returns'!M792</f>
        <v>0.97136691448224066</v>
      </c>
      <c r="K793" s="4">
        <f>1+'Port Returns'!N792</f>
        <v>0.96495723109082598</v>
      </c>
      <c r="L793" s="4">
        <f>1+'Port Returns'!O792</f>
        <v>0.91232899999999995</v>
      </c>
      <c r="M793" s="4">
        <f>1+'Port Returns'!P792</f>
        <v>0.95796344758830743</v>
      </c>
      <c r="O793" s="50"/>
      <c r="P793" s="2">
        <v>2015</v>
      </c>
      <c r="Q793" s="4">
        <f>1+'Port Returns'!R792</f>
        <v>0.97682785578748044</v>
      </c>
      <c r="R793" s="4">
        <f>1+'Port Returns'!S792</f>
        <v>0.9832952074689324</v>
      </c>
      <c r="S793" s="4">
        <f>1+'Port Returns'!T792</f>
        <v>0.97659093519773721</v>
      </c>
      <c r="T793" s="4">
        <f>1+'Port Returns'!U792</f>
        <v>0.97404800778191969</v>
      </c>
      <c r="U793" s="4">
        <f>1+'Port Returns'!V792</f>
        <v>0.9770472676472407</v>
      </c>
      <c r="V793" s="4">
        <f>1+'Port Returns'!W792</f>
        <v>0.98244683226516039</v>
      </c>
      <c r="W793" s="4">
        <f>1+'Port Returns'!X792</f>
        <v>0.97718004114380108</v>
      </c>
      <c r="X793" s="4">
        <f>1+'Port Returns'!Y792</f>
        <v>0.97796539326213239</v>
      </c>
      <c r="Y793" s="4">
        <f>1+'Port Returns'!Z792</f>
        <v>0.97183208742732918</v>
      </c>
      <c r="Z793" s="4">
        <f>1+'Port Returns'!AA792</f>
        <v>0.96397300246267315</v>
      </c>
    </row>
    <row r="794" spans="1:26" x14ac:dyDescent="0.35">
      <c r="A794" s="2">
        <v>2015</v>
      </c>
      <c r="B794" s="1">
        <v>12</v>
      </c>
      <c r="C794" s="4">
        <f>1+'Port Returns'!F793</f>
        <v>1.028010199061862</v>
      </c>
      <c r="D794" s="4">
        <f>1+'Port Returns'!G793</f>
        <v>1.0170731894769927</v>
      </c>
      <c r="E794" s="4">
        <f>1+'Port Returns'!H793</f>
        <v>1.0228467744238525</v>
      </c>
      <c r="F794" s="4">
        <f>1+'Port Returns'!I793</f>
        <v>1.021321204898137</v>
      </c>
      <c r="G794" s="4">
        <f>1+'Port Returns'!J793</f>
        <v>1.0238568651463478</v>
      </c>
      <c r="H794" s="4">
        <f>1+'Port Returns'!K793</f>
        <v>1.0205353173401324</v>
      </c>
      <c r="I794" s="4">
        <f>1+'Port Returns'!L793</f>
        <v>1.0239831771318779</v>
      </c>
      <c r="J794" s="4">
        <f>1+'Port Returns'!M793</f>
        <v>1.024006360548634</v>
      </c>
      <c r="K794" s="4">
        <f>1+'Port Returns'!N793</f>
        <v>1.0229187729325755</v>
      </c>
      <c r="L794" s="4">
        <f>1+'Port Returns'!O793</f>
        <v>0.95795799999999998</v>
      </c>
      <c r="M794" s="4">
        <f>1+'Port Returns'!P793</f>
        <v>1.0153892711774593</v>
      </c>
      <c r="O794" s="50"/>
      <c r="P794" s="2">
        <v>2015</v>
      </c>
      <c r="Q794" s="4">
        <f>1+'Port Returns'!R793</f>
        <v>1.029720273130337</v>
      </c>
      <c r="R794" s="4">
        <f>1+'Port Returns'!S793</f>
        <v>1.0193877945854104</v>
      </c>
      <c r="S794" s="4">
        <f>1+'Port Returns'!T793</f>
        <v>1.0251170545477177</v>
      </c>
      <c r="T794" s="4">
        <f>1+'Port Returns'!U793</f>
        <v>1.0231638221668362</v>
      </c>
      <c r="U794" s="4">
        <f>1+'Port Returns'!V793</f>
        <v>1.0257978032729524</v>
      </c>
      <c r="V794" s="4">
        <f>1+'Port Returns'!W793</f>
        <v>1.0226080676031901</v>
      </c>
      <c r="W794" s="4">
        <f>1+'Port Returns'!X793</f>
        <v>1.0259277442058834</v>
      </c>
      <c r="X794" s="4">
        <f>1+'Port Returns'!Y793</f>
        <v>1.0260686303939672</v>
      </c>
      <c r="Y794" s="4">
        <f>1+'Port Returns'!Z793</f>
        <v>1.0249798447266845</v>
      </c>
      <c r="Z794" s="4">
        <f>1+'Port Returns'!AA793</f>
        <v>1.0165216922381228</v>
      </c>
    </row>
    <row r="795" spans="1:26" x14ac:dyDescent="0.35">
      <c r="A795" s="2">
        <v>2016</v>
      </c>
      <c r="B795" s="1">
        <v>1</v>
      </c>
      <c r="C795" s="4">
        <f>1+'Port Returns'!F794</f>
        <v>1.0560306170199232</v>
      </c>
      <c r="D795" s="4">
        <f>1+'Port Returns'!G794</f>
        <v>1.0696276382360197</v>
      </c>
      <c r="E795" s="4">
        <f>1+'Port Returns'!H794</f>
        <v>1.0539952958493519</v>
      </c>
      <c r="F795" s="4">
        <f>1+'Port Returns'!I794</f>
        <v>1.0533690010239789</v>
      </c>
      <c r="G795" s="4">
        <f>1+'Port Returns'!J794</f>
        <v>1.0552672409053443</v>
      </c>
      <c r="H795" s="4">
        <f>1+'Port Returns'!K794</f>
        <v>1.0679335622946498</v>
      </c>
      <c r="I795" s="4">
        <f>1+'Port Returns'!L794</f>
        <v>1.0553794594012995</v>
      </c>
      <c r="J795" s="4">
        <f>1+'Port Returns'!M794</f>
        <v>1.0556725709036066</v>
      </c>
      <c r="K795" s="4">
        <f>1+'Port Returns'!N794</f>
        <v>1.0485348235232077</v>
      </c>
      <c r="L795" s="4">
        <f>1+'Port Returns'!O794</f>
        <v>0.99268599999999996</v>
      </c>
      <c r="M795" s="4">
        <f>1+'Port Returns'!P794</f>
        <v>1.0397334650291703</v>
      </c>
      <c r="O795" s="50"/>
      <c r="P795" s="2">
        <v>2016</v>
      </c>
      <c r="Q795" s="4">
        <f>1+'Port Returns'!R794</f>
        <v>1.056144190517565</v>
      </c>
      <c r="R795" s="4">
        <f>1+'Port Returns'!S794</f>
        <v>1.0698888350411364</v>
      </c>
      <c r="S795" s="4">
        <f>1+'Port Returns'!T794</f>
        <v>1.0543108126598106</v>
      </c>
      <c r="T795" s="4">
        <f>1+'Port Returns'!U794</f>
        <v>1.0540792700705086</v>
      </c>
      <c r="U795" s="4">
        <f>1+'Port Returns'!V794</f>
        <v>1.0556314013877015</v>
      </c>
      <c r="V795" s="4">
        <f>1+'Port Returns'!W794</f>
        <v>1.0680764130397395</v>
      </c>
      <c r="W795" s="4">
        <f>1+'Port Returns'!X794</f>
        <v>1.0557234226746774</v>
      </c>
      <c r="X795" s="4">
        <f>1+'Port Returns'!Y794</f>
        <v>1.0558741491077575</v>
      </c>
      <c r="Y795" s="4">
        <f>1+'Port Returns'!Z794</f>
        <v>1.0491761617525117</v>
      </c>
      <c r="Z795" s="4">
        <f>1+'Port Returns'!AA794</f>
        <v>1.0418636342080734</v>
      </c>
    </row>
    <row r="796" spans="1:26" x14ac:dyDescent="0.35">
      <c r="A796" s="2">
        <v>2016</v>
      </c>
      <c r="B796" s="1">
        <v>2</v>
      </c>
      <c r="C796" s="4">
        <f>1+'Port Returns'!F795</f>
        <v>1.011426090948748</v>
      </c>
      <c r="D796" s="4">
        <f>1+'Port Returns'!G795</f>
        <v>1.0131361786600861</v>
      </c>
      <c r="E796" s="4">
        <f>1+'Port Returns'!H795</f>
        <v>1.0191693978177252</v>
      </c>
      <c r="F796" s="4">
        <f>1+'Port Returns'!I795</f>
        <v>1.0167956451150411</v>
      </c>
      <c r="G796" s="4">
        <f>1+'Port Returns'!J795</f>
        <v>1.0163019194633247</v>
      </c>
      <c r="H796" s="4">
        <f>1+'Port Returns'!K795</f>
        <v>1.0110628132465522</v>
      </c>
      <c r="I796" s="4">
        <f>1+'Port Returns'!L795</f>
        <v>1.0162761524607413</v>
      </c>
      <c r="J796" s="4">
        <f>1+'Port Returns'!M795</f>
        <v>1.0189131032690917</v>
      </c>
      <c r="K796" s="4">
        <f>1+'Port Returns'!N795</f>
        <v>1.0245787826653532</v>
      </c>
      <c r="L796" s="4">
        <f>1+'Port Returns'!O795</f>
        <v>1.031579</v>
      </c>
      <c r="M796" s="4">
        <f>1+'Port Returns'!P795</f>
        <v>1.019041190927598</v>
      </c>
      <c r="O796" s="50"/>
      <c r="P796" s="2">
        <v>2016</v>
      </c>
      <c r="Q796" s="4">
        <f>1+'Port Returns'!R795</f>
        <v>1.0181986712721733</v>
      </c>
      <c r="R796" s="4">
        <f>1+'Port Returns'!S795</f>
        <v>1.018369120772207</v>
      </c>
      <c r="S796" s="4">
        <f>1+'Port Returns'!T795</f>
        <v>1.0253664376641933</v>
      </c>
      <c r="T796" s="4">
        <f>1+'Port Returns'!U795</f>
        <v>1.0230130267893955</v>
      </c>
      <c r="U796" s="4">
        <f>1+'Port Returns'!V795</f>
        <v>1.0225099171633802</v>
      </c>
      <c r="V796" s="4">
        <f>1+'Port Returns'!W795</f>
        <v>1.0165227001300505</v>
      </c>
      <c r="W796" s="4">
        <f>1+'Port Returns'!X795</f>
        <v>1.0224944889415819</v>
      </c>
      <c r="X796" s="4">
        <f>1+'Port Returns'!Y795</f>
        <v>1.0251852198140865</v>
      </c>
      <c r="Y796" s="4">
        <f>1+'Port Returns'!Z795</f>
        <v>1.0314403708591806</v>
      </c>
      <c r="Z796" s="4">
        <f>1+'Port Returns'!AA795</f>
        <v>1.0250659141104044</v>
      </c>
    </row>
    <row r="797" spans="1:26" x14ac:dyDescent="0.35">
      <c r="A797" s="2">
        <v>2016</v>
      </c>
      <c r="B797" s="1">
        <v>3</v>
      </c>
      <c r="C797" s="4">
        <f>1+'Port Returns'!F796</f>
        <v>1.0790263223467644</v>
      </c>
      <c r="D797" s="4">
        <f>1+'Port Returns'!G796</f>
        <v>1.0782620897626534</v>
      </c>
      <c r="E797" s="4">
        <f>1+'Port Returns'!H796</f>
        <v>1.0849566561079393</v>
      </c>
      <c r="F797" s="4">
        <f>1+'Port Returns'!I796</f>
        <v>1.0897331053635284</v>
      </c>
      <c r="G797" s="4">
        <f>1+'Port Returns'!J796</f>
        <v>1.0834162857025298</v>
      </c>
      <c r="H797" s="4">
        <f>1+'Port Returns'!K796</f>
        <v>1.0763452396147366</v>
      </c>
      <c r="I797" s="4">
        <f>1+'Port Returns'!L796</f>
        <v>1.0832097009906274</v>
      </c>
      <c r="J797" s="4">
        <f>1+'Port Returns'!M796</f>
        <v>1.0829832251573071</v>
      </c>
      <c r="K797" s="4">
        <f>1+'Port Returns'!N796</f>
        <v>1.0957710598044319</v>
      </c>
      <c r="L797" s="4">
        <f>1+'Port Returns'!O796</f>
        <v>1.2040820000000001</v>
      </c>
      <c r="M797" s="4">
        <f>1+'Port Returns'!P796</f>
        <v>1.1057185618183127</v>
      </c>
      <c r="O797" s="50"/>
      <c r="P797" s="2">
        <v>2016</v>
      </c>
      <c r="Q797" s="4">
        <f>1+'Port Returns'!R796</f>
        <v>1.0816503599634337</v>
      </c>
      <c r="R797" s="4">
        <f>1+'Port Returns'!S796</f>
        <v>1.0813314846231019</v>
      </c>
      <c r="S797" s="4">
        <f>1+'Port Returns'!T796</f>
        <v>1.0877729434778323</v>
      </c>
      <c r="T797" s="4">
        <f>1+'Port Returns'!U796</f>
        <v>1.0922315596292755</v>
      </c>
      <c r="U797" s="4">
        <f>1+'Port Returns'!V796</f>
        <v>1.0860435085903644</v>
      </c>
      <c r="V797" s="4">
        <f>1+'Port Returns'!W796</f>
        <v>1.0793375897570814</v>
      </c>
      <c r="W797" s="4">
        <f>1+'Port Returns'!X796</f>
        <v>1.0858409187454483</v>
      </c>
      <c r="X797" s="4">
        <f>1+'Port Returns'!Y796</f>
        <v>1.0856960389454151</v>
      </c>
      <c r="Y797" s="4">
        <f>1+'Port Returns'!Z796</f>
        <v>1.0981256877540819</v>
      </c>
      <c r="Z797" s="4">
        <f>1+'Port Returns'!AA796</f>
        <v>1.1076323647754194</v>
      </c>
    </row>
    <row r="798" spans="1:26" x14ac:dyDescent="0.35">
      <c r="A798" s="2">
        <v>2016</v>
      </c>
      <c r="B798" s="1">
        <v>4</v>
      </c>
      <c r="C798" s="4">
        <f>1+'Port Returns'!F797</f>
        <v>0.97452810615275476</v>
      </c>
      <c r="D798" s="4">
        <f>1+'Port Returns'!G797</f>
        <v>0.97405869391680389</v>
      </c>
      <c r="E798" s="4">
        <f>1+'Port Returns'!H797</f>
        <v>0.97741755714268563</v>
      </c>
      <c r="F798" s="4">
        <f>1+'Port Returns'!I797</f>
        <v>0.97738560979987787</v>
      </c>
      <c r="G798" s="4">
        <f>1+'Port Returns'!J797</f>
        <v>0.98002691841354084</v>
      </c>
      <c r="H798" s="4">
        <f>1+'Port Returns'!K797</f>
        <v>0.97782311842145564</v>
      </c>
      <c r="I798" s="4">
        <f>1+'Port Returns'!L797</f>
        <v>0.98009212550683866</v>
      </c>
      <c r="J798" s="4">
        <f>1+'Port Returns'!M797</f>
        <v>0.97951602735026477</v>
      </c>
      <c r="K798" s="4">
        <f>1+'Port Returns'!N797</f>
        <v>0.97718358078811962</v>
      </c>
      <c r="L798" s="4">
        <f>1+'Port Returns'!O797</f>
        <v>0.94576300000000002</v>
      </c>
      <c r="M798" s="4">
        <f>1+'Port Returns'!P797</f>
        <v>0.97206726999266779</v>
      </c>
      <c r="O798" s="50"/>
      <c r="P798" s="2">
        <v>2016</v>
      </c>
      <c r="Q798" s="4">
        <f>1+'Port Returns'!R797</f>
        <v>0.97474560649677044</v>
      </c>
      <c r="R798" s="4">
        <f>1+'Port Returns'!S797</f>
        <v>0.97446858170362238</v>
      </c>
      <c r="S798" s="4">
        <f>1+'Port Returns'!T797</f>
        <v>0.97815327076669589</v>
      </c>
      <c r="T798" s="4">
        <f>1+'Port Returns'!U797</f>
        <v>0.97843978330266546</v>
      </c>
      <c r="U798" s="4">
        <f>1+'Port Returns'!V797</f>
        <v>0.98074926114552463</v>
      </c>
      <c r="V798" s="4">
        <f>1+'Port Returns'!W797</f>
        <v>0.97811637574792298</v>
      </c>
      <c r="W798" s="4">
        <f>1+'Port Returns'!X797</f>
        <v>0.98079810530583411</v>
      </c>
      <c r="X798" s="4">
        <f>1+'Port Returns'!Y797</f>
        <v>0.9802175726584994</v>
      </c>
      <c r="Y798" s="4">
        <f>1+'Port Returns'!Z797</f>
        <v>0.97818483698613501</v>
      </c>
      <c r="Z798" s="4">
        <f>1+'Port Returns'!AA797</f>
        <v>0.97449944140877576</v>
      </c>
    </row>
    <row r="799" spans="1:26" x14ac:dyDescent="0.35">
      <c r="A799" s="2">
        <v>2016</v>
      </c>
      <c r="B799" s="1">
        <v>5</v>
      </c>
      <c r="C799" s="4">
        <f>1+'Port Returns'!F798</f>
        <v>1.0049773935512489</v>
      </c>
      <c r="D799" s="4">
        <f>1+'Port Returns'!G798</f>
        <v>0.99917691448494173</v>
      </c>
      <c r="E799" s="4">
        <f>1+'Port Returns'!H798</f>
        <v>1.0083392679770753</v>
      </c>
      <c r="F799" s="4">
        <f>1+'Port Returns'!I798</f>
        <v>1.0071910226330354</v>
      </c>
      <c r="G799" s="4">
        <f>1+'Port Returns'!J798</f>
        <v>1.0089989205591554</v>
      </c>
      <c r="H799" s="4">
        <f>1+'Port Returns'!K798</f>
        <v>1.0018674723428831</v>
      </c>
      <c r="I799" s="4">
        <f>1+'Port Returns'!L798</f>
        <v>1.0090269644618577</v>
      </c>
      <c r="J799" s="4">
        <f>1+'Port Returns'!M798</f>
        <v>1.0092916828530085</v>
      </c>
      <c r="K799" s="4">
        <f>1+'Port Returns'!N798</f>
        <v>1.006079520893699</v>
      </c>
      <c r="L799" s="4">
        <f>1+'Port Returns'!O798</f>
        <v>0.99372799999999994</v>
      </c>
      <c r="M799" s="4">
        <f>1+'Port Returns'!P798</f>
        <v>1.0114306341823107</v>
      </c>
      <c r="O799" s="50"/>
      <c r="P799" s="2">
        <v>2016</v>
      </c>
      <c r="Q799" s="4">
        <f>1+'Port Returns'!R798</f>
        <v>1.0112730435462007</v>
      </c>
      <c r="R799" s="4">
        <f>1+'Port Returns'!S798</f>
        <v>1.0037184097832328</v>
      </c>
      <c r="S799" s="4">
        <f>1+'Port Returns'!T798</f>
        <v>1.0136703740670043</v>
      </c>
      <c r="T799" s="4">
        <f>1+'Port Returns'!U798</f>
        <v>1.0125267159653077</v>
      </c>
      <c r="U799" s="4">
        <f>1+'Port Returns'!V798</f>
        <v>1.0143867746405046</v>
      </c>
      <c r="V799" s="4">
        <f>1+'Port Returns'!W798</f>
        <v>1.0066997059940577</v>
      </c>
      <c r="W799" s="4">
        <f>1+'Port Returns'!X798</f>
        <v>1.0144250615971422</v>
      </c>
      <c r="X799" s="4">
        <f>1+'Port Returns'!Y798</f>
        <v>1.014637772923854</v>
      </c>
      <c r="Y799" s="4">
        <f>1+'Port Returns'!Z798</f>
        <v>1.0120089547658875</v>
      </c>
      <c r="Z799" s="4">
        <f>1+'Port Returns'!AA798</f>
        <v>1.0163757675594702</v>
      </c>
    </row>
    <row r="800" spans="1:26" x14ac:dyDescent="0.35">
      <c r="A800" s="2">
        <v>2016</v>
      </c>
      <c r="B800" s="1">
        <v>6</v>
      </c>
      <c r="C800" s="4">
        <f>1+'Port Returns'!F799</f>
        <v>1.0831098923520501</v>
      </c>
      <c r="D800" s="4">
        <f>1+'Port Returns'!G799</f>
        <v>1.0880866245894032</v>
      </c>
      <c r="E800" s="4">
        <f>1+'Port Returns'!H799</f>
        <v>1.0848362965960487</v>
      </c>
      <c r="F800" s="4">
        <f>1+'Port Returns'!I799</f>
        <v>1.0880234925070436</v>
      </c>
      <c r="G800" s="4">
        <f>1+'Port Returns'!J799</f>
        <v>1.0885008783781447</v>
      </c>
      <c r="H800" s="4">
        <f>1+'Port Returns'!K799</f>
        <v>1.0895759385534858</v>
      </c>
      <c r="I800" s="4">
        <f>1+'Port Returns'!L799</f>
        <v>1.0884342554561206</v>
      </c>
      <c r="J800" s="4">
        <f>1+'Port Returns'!M799</f>
        <v>1.0871308281549943</v>
      </c>
      <c r="K800" s="4">
        <f>1+'Port Returns'!N799</f>
        <v>1.0819776787304849</v>
      </c>
      <c r="L800" s="4">
        <f>1+'Port Returns'!O799</f>
        <v>1.1253379999999999</v>
      </c>
      <c r="M800" s="4">
        <f>1+'Port Returns'!P799</f>
        <v>1.0928629396244485</v>
      </c>
      <c r="O800" s="50"/>
      <c r="P800" s="2">
        <v>2016</v>
      </c>
      <c r="Q800" s="4">
        <f>1+'Port Returns'!R799</f>
        <v>1.0855649310041444</v>
      </c>
      <c r="R800" s="4">
        <f>1+'Port Returns'!S799</f>
        <v>1.0910599426115763</v>
      </c>
      <c r="S800" s="4">
        <f>1+'Port Returns'!T799</f>
        <v>1.0873925103746636</v>
      </c>
      <c r="T800" s="4">
        <f>1+'Port Returns'!U799</f>
        <v>1.0902460560663334</v>
      </c>
      <c r="U800" s="4">
        <f>1+'Port Returns'!V799</f>
        <v>1.0908376600181104</v>
      </c>
      <c r="V800" s="4">
        <f>1+'Port Returns'!W799</f>
        <v>1.0924172857823771</v>
      </c>
      <c r="W800" s="4">
        <f>1+'Port Returns'!X799</f>
        <v>1.0907750249981554</v>
      </c>
      <c r="X800" s="4">
        <f>1+'Port Returns'!Y799</f>
        <v>1.0895453995807975</v>
      </c>
      <c r="Y800" s="4">
        <f>1+'Port Returns'!Z799</f>
        <v>1.0840747705917511</v>
      </c>
      <c r="Z800" s="4">
        <f>1+'Port Returns'!AA799</f>
        <v>1.0944816962027137</v>
      </c>
    </row>
    <row r="801" spans="1:26" x14ac:dyDescent="0.35">
      <c r="A801" s="2">
        <v>2016</v>
      </c>
      <c r="B801" s="1">
        <v>7</v>
      </c>
      <c r="C801" s="4">
        <f>1+'Port Returns'!F800</f>
        <v>0.99592305757613542</v>
      </c>
      <c r="D801" s="4">
        <f>1+'Port Returns'!G800</f>
        <v>0.98210956308131236</v>
      </c>
      <c r="E801" s="4">
        <f>1+'Port Returns'!H800</f>
        <v>0.99289732716839907</v>
      </c>
      <c r="F801" s="4">
        <f>1+'Port Returns'!I800</f>
        <v>0.99243550200730257</v>
      </c>
      <c r="G801" s="4">
        <f>1+'Port Returns'!J800</f>
        <v>0.99272060570298548</v>
      </c>
      <c r="H801" s="4">
        <f>1+'Port Returns'!K800</f>
        <v>0.98787566635596646</v>
      </c>
      <c r="I801" s="4">
        <f>1+'Port Returns'!L800</f>
        <v>0.99272919773982804</v>
      </c>
      <c r="J801" s="4">
        <f>1+'Port Returns'!M800</f>
        <v>0.99343821431004953</v>
      </c>
      <c r="K801" s="4">
        <f>1+'Port Returns'!N800</f>
        <v>0.99482792728886194</v>
      </c>
      <c r="L801" s="4">
        <f>1+'Port Returns'!O800</f>
        <v>0.98958299999999999</v>
      </c>
      <c r="M801" s="4">
        <f>1+'Port Returns'!P800</f>
        <v>0.99346607626042094</v>
      </c>
      <c r="O801" s="50"/>
      <c r="P801" s="2">
        <v>2016</v>
      </c>
      <c r="Q801" s="4">
        <f>1+'Port Returns'!R800</f>
        <v>0.99618990632400284</v>
      </c>
      <c r="R801" s="4">
        <f>1+'Port Returns'!S800</f>
        <v>0.98056349816778365</v>
      </c>
      <c r="S801" s="4">
        <f>1+'Port Returns'!T800</f>
        <v>0.99393763708801564</v>
      </c>
      <c r="T801" s="4">
        <f>1+'Port Returns'!U800</f>
        <v>0.99358943530150534</v>
      </c>
      <c r="U801" s="4">
        <f>1+'Port Returns'!V800</f>
        <v>0.9935375078595956</v>
      </c>
      <c r="V801" s="4">
        <f>1+'Port Returns'!W800</f>
        <v>0.98754132422857521</v>
      </c>
      <c r="W801" s="4">
        <f>1+'Port Returns'!X800</f>
        <v>0.99352419786098634</v>
      </c>
      <c r="X801" s="4">
        <f>1+'Port Returns'!Y800</f>
        <v>0.99413854089526454</v>
      </c>
      <c r="Y801" s="4">
        <f>1+'Port Returns'!Z800</f>
        <v>0.99612905403283114</v>
      </c>
      <c r="Z801" s="4">
        <f>1+'Port Returns'!AA800</f>
        <v>0.99611988065177648</v>
      </c>
    </row>
    <row r="802" spans="1:26" x14ac:dyDescent="0.35">
      <c r="A802" s="2">
        <v>2016</v>
      </c>
      <c r="B802" s="1">
        <v>8</v>
      </c>
      <c r="C802" s="4">
        <f>1+'Port Returns'!F801</f>
        <v>0.940424673008599</v>
      </c>
      <c r="D802" s="4">
        <f>1+'Port Returns'!G801</f>
        <v>0.92672018048359783</v>
      </c>
      <c r="E802" s="4">
        <f>1+'Port Returns'!H801</f>
        <v>0.94036743219466756</v>
      </c>
      <c r="F802" s="4">
        <f>1+'Port Returns'!I801</f>
        <v>0.93892708211129516</v>
      </c>
      <c r="G802" s="4">
        <f>1+'Port Returns'!J801</f>
        <v>0.93817922059215531</v>
      </c>
      <c r="H802" s="4">
        <f>1+'Port Returns'!K801</f>
        <v>0.93415012959320731</v>
      </c>
      <c r="I802" s="4">
        <f>1+'Port Returns'!L801</f>
        <v>0.93807235511688958</v>
      </c>
      <c r="J802" s="4">
        <f>1+'Port Returns'!M801</f>
        <v>0.93746854791628931</v>
      </c>
      <c r="K802" s="4">
        <f>1+'Port Returns'!N801</f>
        <v>0.94207937219060134</v>
      </c>
      <c r="L802" s="4">
        <f>1+'Port Returns'!O801</f>
        <v>0.97732799999999997</v>
      </c>
      <c r="M802" s="4">
        <f>1+'Port Returns'!P801</f>
        <v>0.94788824937663163</v>
      </c>
      <c r="O802" s="50"/>
      <c r="P802" s="2">
        <v>2016</v>
      </c>
      <c r="Q802" s="4">
        <f>1+'Port Returns'!R801</f>
        <v>0.9472922508238294</v>
      </c>
      <c r="R802" s="4">
        <f>1+'Port Returns'!S801</f>
        <v>0.92769381998395273</v>
      </c>
      <c r="S802" s="4">
        <f>1+'Port Returns'!T801</f>
        <v>0.9458046958310653</v>
      </c>
      <c r="T802" s="4">
        <f>1+'Port Returns'!U801</f>
        <v>0.94462901872721139</v>
      </c>
      <c r="U802" s="4">
        <f>1+'Port Returns'!V801</f>
        <v>0.94406875914592447</v>
      </c>
      <c r="V802" s="4">
        <f>1+'Port Returns'!W801</f>
        <v>0.93833612189312898</v>
      </c>
      <c r="W802" s="4">
        <f>1+'Port Returns'!X801</f>
        <v>0.94397723507049436</v>
      </c>
      <c r="X802" s="4">
        <f>1+'Port Returns'!Y801</f>
        <v>0.94340255154568742</v>
      </c>
      <c r="Y802" s="4">
        <f>1+'Port Returns'!Z801</f>
        <v>0.9477953658567374</v>
      </c>
      <c r="Z802" s="4">
        <f>1+'Port Returns'!AA801</f>
        <v>0.9533266289701624</v>
      </c>
    </row>
    <row r="803" spans="1:26" x14ac:dyDescent="0.35">
      <c r="A803" s="2">
        <v>2016</v>
      </c>
      <c r="B803" s="1">
        <v>9</v>
      </c>
      <c r="C803" s="4">
        <f>1+'Port Returns'!F802</f>
        <v>1.0006869518479153</v>
      </c>
      <c r="D803" s="4">
        <f>1+'Port Returns'!G802</f>
        <v>0.96920654543780749</v>
      </c>
      <c r="E803" s="4">
        <f>1+'Port Returns'!H802</f>
        <v>1.0053574894328559</v>
      </c>
      <c r="F803" s="4">
        <f>1+'Port Returns'!I802</f>
        <v>1.0070317703598095</v>
      </c>
      <c r="G803" s="4">
        <f>1+'Port Returns'!J802</f>
        <v>1.00465199528962</v>
      </c>
      <c r="H803" s="4">
        <f>1+'Port Returns'!K802</f>
        <v>0.98997225476278061</v>
      </c>
      <c r="I803" s="4">
        <f>1+'Port Returns'!L802</f>
        <v>1.0044814402628106</v>
      </c>
      <c r="J803" s="4">
        <f>1+'Port Returns'!M802</f>
        <v>1.0041697092748263</v>
      </c>
      <c r="K803" s="4">
        <f>1+'Port Returns'!N802</f>
        <v>1.0075612945840053</v>
      </c>
      <c r="L803" s="4">
        <f>1+'Port Returns'!O802</f>
        <v>1.0646230000000001</v>
      </c>
      <c r="M803" s="4">
        <f>1+'Port Returns'!P802</f>
        <v>1.0204792878745865</v>
      </c>
      <c r="O803" s="50"/>
      <c r="P803" s="2">
        <v>2016</v>
      </c>
      <c r="Q803" s="4">
        <f>1+'Port Returns'!R802</f>
        <v>1.0021621343822233</v>
      </c>
      <c r="R803" s="4">
        <f>1+'Port Returns'!S802</f>
        <v>0.97434822674128463</v>
      </c>
      <c r="S803" s="4">
        <f>1+'Port Returns'!T802</f>
        <v>1.0072763308502997</v>
      </c>
      <c r="T803" s="4">
        <f>1+'Port Returns'!U802</f>
        <v>1.0085896176927547</v>
      </c>
      <c r="U803" s="4">
        <f>1+'Port Returns'!V802</f>
        <v>1.0062646706060172</v>
      </c>
      <c r="V803" s="4">
        <f>1+'Port Returns'!W802</f>
        <v>0.99284951034187674</v>
      </c>
      <c r="W803" s="4">
        <f>1+'Port Returns'!X802</f>
        <v>1.0060984041310093</v>
      </c>
      <c r="X803" s="4">
        <f>1+'Port Returns'!Y802</f>
        <v>1.0058943892014898</v>
      </c>
      <c r="Y803" s="4">
        <f>1+'Port Returns'!Z802</f>
        <v>1.0093113268979119</v>
      </c>
      <c r="Z803" s="4">
        <f>1+'Port Returns'!AA802</f>
        <v>1.0212505598834187</v>
      </c>
    </row>
    <row r="804" spans="1:26" x14ac:dyDescent="0.35">
      <c r="A804" s="2">
        <v>2016</v>
      </c>
      <c r="B804" s="1">
        <v>10</v>
      </c>
      <c r="C804" s="4">
        <f>1+'Port Returns'!F803</f>
        <v>1.0113597276134993</v>
      </c>
      <c r="D804" s="4">
        <f>1+'Port Returns'!G803</f>
        <v>0.99645397477512365</v>
      </c>
      <c r="E804" s="4">
        <f>1+'Port Returns'!H803</f>
        <v>1.0007492945068668</v>
      </c>
      <c r="F804" s="4">
        <f>1+'Port Returns'!I803</f>
        <v>0.9991414084127066</v>
      </c>
      <c r="G804" s="4">
        <f>1+'Port Returns'!J803</f>
        <v>1.0032016357842886</v>
      </c>
      <c r="H804" s="4">
        <f>1+'Port Returns'!K803</f>
        <v>1.0044614249093877</v>
      </c>
      <c r="I804" s="4">
        <f>1+'Port Returns'!L803</f>
        <v>1.0034646236871967</v>
      </c>
      <c r="J804" s="4">
        <f>1+'Port Returns'!M803</f>
        <v>1.0042279211440635</v>
      </c>
      <c r="K804" s="4">
        <f>1+'Port Returns'!N803</f>
        <v>0.99629148005698021</v>
      </c>
      <c r="L804" s="4">
        <f>1+'Port Returns'!O803</f>
        <v>0.91595300000000002</v>
      </c>
      <c r="M804" s="4">
        <f>1+'Port Returns'!P803</f>
        <v>0.98258835175464854</v>
      </c>
      <c r="O804" s="50"/>
      <c r="P804" s="2">
        <v>2016</v>
      </c>
      <c r="Q804" s="4">
        <f>1+'Port Returns'!R803</f>
        <v>1.0116353802860711</v>
      </c>
      <c r="R804" s="4">
        <f>1+'Port Returns'!S803</f>
        <v>0.994550260653705</v>
      </c>
      <c r="S804" s="4">
        <f>1+'Port Returns'!T803</f>
        <v>1.0018596208593815</v>
      </c>
      <c r="T804" s="4">
        <f>1+'Port Returns'!U803</f>
        <v>1.0003762229101616</v>
      </c>
      <c r="U804" s="4">
        <f>1+'Port Returns'!V803</f>
        <v>1.0040764101616513</v>
      </c>
      <c r="V804" s="4">
        <f>1+'Port Returns'!W803</f>
        <v>1.0040509423602229</v>
      </c>
      <c r="W804" s="4">
        <f>1+'Port Returns'!X803</f>
        <v>1.0043162742067244</v>
      </c>
      <c r="X804" s="4">
        <f>1+'Port Returns'!Y803</f>
        <v>1.0049765330077267</v>
      </c>
      <c r="Y804" s="4">
        <f>1+'Port Returns'!Z803</f>
        <v>0.99766783455673291</v>
      </c>
      <c r="Z804" s="4">
        <f>1+'Port Returns'!AA803</f>
        <v>0.98536051192826768</v>
      </c>
    </row>
    <row r="805" spans="1:26" x14ac:dyDescent="0.35">
      <c r="A805" s="2">
        <v>2016</v>
      </c>
      <c r="B805" s="1">
        <v>11</v>
      </c>
      <c r="C805" s="4">
        <f>1+'Port Returns'!F804</f>
        <v>0.93548772944229264</v>
      </c>
      <c r="D805" s="4">
        <f>1+'Port Returns'!G804</f>
        <v>0.9899746001476003</v>
      </c>
      <c r="E805" s="4">
        <f>1+'Port Returns'!H804</f>
        <v>0.94541246463949236</v>
      </c>
      <c r="F805" s="4">
        <f>1+'Port Returns'!I804</f>
        <v>0.94727523391525104</v>
      </c>
      <c r="G805" s="4">
        <f>1+'Port Returns'!J804</f>
        <v>0.94512860938126708</v>
      </c>
      <c r="H805" s="4">
        <f>1+'Port Returns'!K804</f>
        <v>0.95781772489311279</v>
      </c>
      <c r="I805" s="4">
        <f>1+'Port Returns'!L804</f>
        <v>0.94505244226194185</v>
      </c>
      <c r="J805" s="4">
        <f>1+'Port Returns'!M804</f>
        <v>0.94658650320299886</v>
      </c>
      <c r="K805" s="4">
        <f>1+'Port Returns'!N804</f>
        <v>0.95078714889875315</v>
      </c>
      <c r="L805" s="4">
        <f>1+'Port Returns'!O804</f>
        <v>0.97281200000000001</v>
      </c>
      <c r="M805" s="4">
        <f>1+'Port Returns'!P804</f>
        <v>0.95403651075377938</v>
      </c>
      <c r="O805" s="50"/>
      <c r="P805" s="2">
        <v>2016</v>
      </c>
      <c r="Q805" s="4">
        <f>1+'Port Returns'!R804</f>
        <v>0.94274803070211832</v>
      </c>
      <c r="R805" s="4">
        <f>1+'Port Returns'!S804</f>
        <v>0.9915607374353731</v>
      </c>
      <c r="S805" s="4">
        <f>1+'Port Returns'!T804</f>
        <v>0.95121935305632799</v>
      </c>
      <c r="T805" s="4">
        <f>1+'Port Returns'!U804</f>
        <v>0.95334361373047094</v>
      </c>
      <c r="U805" s="4">
        <f>1+'Port Returns'!V804</f>
        <v>0.95139035221077217</v>
      </c>
      <c r="V805" s="4">
        <f>1+'Port Returns'!W804</f>
        <v>0.96243884621271247</v>
      </c>
      <c r="W805" s="4">
        <f>1+'Port Returns'!X804</f>
        <v>0.95133090204237547</v>
      </c>
      <c r="X805" s="4">
        <f>1+'Port Returns'!Y804</f>
        <v>0.95289934808877541</v>
      </c>
      <c r="Y805" s="4">
        <f>1+'Port Returns'!Z804</f>
        <v>0.95686691936617518</v>
      </c>
      <c r="Z805" s="4">
        <f>1+'Port Returns'!AA804</f>
        <v>0.95976220650642208</v>
      </c>
    </row>
    <row r="806" spans="1:26" x14ac:dyDescent="0.35">
      <c r="A806" s="2">
        <v>2016</v>
      </c>
      <c r="B806" s="1">
        <v>12</v>
      </c>
      <c r="C806" s="4">
        <f>1+'Port Returns'!F805</f>
        <v>1.0478832697569307</v>
      </c>
      <c r="D806" s="4">
        <f>1+'Port Returns'!G805</f>
        <v>1.1237493443740478</v>
      </c>
      <c r="E806" s="4">
        <f>1+'Port Returns'!H805</f>
        <v>1.0390281268191193</v>
      </c>
      <c r="F806" s="4">
        <f>1+'Port Returns'!I805</f>
        <v>1.0368378592489351</v>
      </c>
      <c r="G806" s="4">
        <f>1+'Port Returns'!J805</f>
        <v>1.039284869584667</v>
      </c>
      <c r="H806" s="4">
        <f>1+'Port Returns'!K805</f>
        <v>1.0728420290523848</v>
      </c>
      <c r="I806" s="4">
        <f>1+'Port Returns'!L805</f>
        <v>1.0393540820952807</v>
      </c>
      <c r="J806" s="4">
        <f>1+'Port Returns'!M805</f>
        <v>1.0408694309242077</v>
      </c>
      <c r="K806" s="4">
        <f>1+'Port Returns'!N805</f>
        <v>1.0428999427965469</v>
      </c>
      <c r="L806" s="4">
        <f>1+'Port Returns'!O805</f>
        <v>1.0148470000000001</v>
      </c>
      <c r="M806" s="4">
        <f>1+'Port Returns'!P805</f>
        <v>1.0302699301332996</v>
      </c>
      <c r="O806" s="50"/>
      <c r="P806" s="2">
        <v>2016</v>
      </c>
      <c r="Q806" s="4">
        <f>1+'Port Returns'!R805</f>
        <v>1.0494857165314488</v>
      </c>
      <c r="R806" s="4">
        <f>1+'Port Returns'!S805</f>
        <v>1.1311707022892177</v>
      </c>
      <c r="S806" s="4">
        <f>1+'Port Returns'!T805</f>
        <v>1.0410762135669831</v>
      </c>
      <c r="T806" s="4">
        <f>1+'Port Returns'!U805</f>
        <v>1.0384876999368466</v>
      </c>
      <c r="U806" s="4">
        <f>1+'Port Returns'!V805</f>
        <v>1.0410215636505196</v>
      </c>
      <c r="V806" s="4">
        <f>1+'Port Returns'!W805</f>
        <v>1.0764109394826453</v>
      </c>
      <c r="W806" s="4">
        <f>1+'Port Returns'!X805</f>
        <v>1.0410958445202452</v>
      </c>
      <c r="X806" s="4">
        <f>1+'Port Returns'!Y805</f>
        <v>1.0427117593339106</v>
      </c>
      <c r="Y806" s="4">
        <f>1+'Port Returns'!Z805</f>
        <v>1.0447206132543705</v>
      </c>
      <c r="Z806" s="4">
        <f>1+'Port Returns'!AA805</f>
        <v>1.0310652522969306</v>
      </c>
    </row>
    <row r="807" spans="1:26" x14ac:dyDescent="0.35">
      <c r="A807" s="2">
        <v>2017</v>
      </c>
      <c r="B807" s="1">
        <v>1</v>
      </c>
      <c r="C807" s="4">
        <f>1+'Port Returns'!F806</f>
        <v>1.0128094354497341</v>
      </c>
      <c r="D807" s="4">
        <f>1+'Port Returns'!G806</f>
        <v>1.0712253581464954</v>
      </c>
      <c r="E807" s="4">
        <f>1+'Port Returns'!H806</f>
        <v>1.0116169554435108</v>
      </c>
      <c r="F807" s="4">
        <f>1+'Port Returns'!I806</f>
        <v>1.0108562115510371</v>
      </c>
      <c r="G807" s="4">
        <f>1+'Port Returns'!J806</f>
        <v>1.0124608491295641</v>
      </c>
      <c r="H807" s="4">
        <f>1+'Port Returns'!K806</f>
        <v>1.0354700681220399</v>
      </c>
      <c r="I807" s="4">
        <f>1+'Port Returns'!L806</f>
        <v>1.0125381472350741</v>
      </c>
      <c r="J807" s="4">
        <f>1+'Port Returns'!M806</f>
        <v>1.0130493654136745</v>
      </c>
      <c r="K807" s="4">
        <f>1+'Port Returns'!N806</f>
        <v>1.0130383812000725</v>
      </c>
      <c r="L807" s="4">
        <f>1+'Port Returns'!O806</f>
        <v>0.98450899999999997</v>
      </c>
      <c r="M807" s="4">
        <f>1+'Port Returns'!P806</f>
        <v>1.0054563464092257</v>
      </c>
      <c r="O807" s="50"/>
      <c r="P807" s="2">
        <v>2017</v>
      </c>
      <c r="Q807" s="4">
        <f>1+'Port Returns'!R806</f>
        <v>1.0129819603573207</v>
      </c>
      <c r="R807" s="4">
        <f>1+'Port Returns'!S806</f>
        <v>1.0689236406908311</v>
      </c>
      <c r="S807" s="4">
        <f>1+'Port Returns'!T806</f>
        <v>1.0124225750427982</v>
      </c>
      <c r="T807" s="4">
        <f>1+'Port Returns'!U806</f>
        <v>1.0117318883730355</v>
      </c>
      <c r="U807" s="4">
        <f>1+'Port Returns'!V806</f>
        <v>1.012978979841197</v>
      </c>
      <c r="V807" s="4">
        <f>1+'Port Returns'!W806</f>
        <v>1.0345660092679136</v>
      </c>
      <c r="W807" s="4">
        <f>1+'Port Returns'!X806</f>
        <v>1.0130291697038163</v>
      </c>
      <c r="X807" s="4">
        <f>1+'Port Returns'!Y806</f>
        <v>1.0135615740226862</v>
      </c>
      <c r="Y807" s="4">
        <f>1+'Port Returns'!Z806</f>
        <v>1.0142163968865863</v>
      </c>
      <c r="Z807" s="4">
        <f>1+'Port Returns'!AA806</f>
        <v>1.0081595935915462</v>
      </c>
    </row>
    <row r="808" spans="1:26" x14ac:dyDescent="0.35">
      <c r="A808" s="2">
        <v>2017</v>
      </c>
      <c r="B808" s="1">
        <v>2</v>
      </c>
      <c r="C808" s="4">
        <f>1+'Port Returns'!F807</f>
        <v>1.0460080611471982</v>
      </c>
      <c r="D808" s="4">
        <f>1+'Port Returns'!G807</f>
        <v>1.0406964153036626</v>
      </c>
      <c r="E808" s="4">
        <f>1+'Port Returns'!H807</f>
        <v>1.049151833463994</v>
      </c>
      <c r="F808" s="4">
        <f>1+'Port Returns'!I807</f>
        <v>1.0470698719792715</v>
      </c>
      <c r="G808" s="4">
        <f>1+'Port Returns'!J807</f>
        <v>1.0483305478600415</v>
      </c>
      <c r="H808" s="4">
        <f>1+'Port Returns'!K807</f>
        <v>1.0442523767335155</v>
      </c>
      <c r="I808" s="4">
        <f>1+'Port Returns'!L807</f>
        <v>1.0484416983326506</v>
      </c>
      <c r="J808" s="4">
        <f>1+'Port Returns'!M807</f>
        <v>1.0476084156761971</v>
      </c>
      <c r="K808" s="4">
        <f>1+'Port Returns'!N807</f>
        <v>1.0426773876644184</v>
      </c>
      <c r="L808" s="4">
        <f>1+'Port Returns'!O807</f>
        <v>1.006993</v>
      </c>
      <c r="M808" s="4">
        <f>1+'Port Returns'!P807</f>
        <v>1.0378979553210024</v>
      </c>
      <c r="O808" s="50"/>
      <c r="P808" s="2">
        <v>2017</v>
      </c>
      <c r="Q808" s="4">
        <f>1+'Port Returns'!R807</f>
        <v>1.0524646896920107</v>
      </c>
      <c r="R808" s="4">
        <f>1+'Port Returns'!S807</f>
        <v>1.0405928898254655</v>
      </c>
      <c r="S808" s="4">
        <f>1+'Port Returns'!T807</f>
        <v>1.0548063338278746</v>
      </c>
      <c r="T808" s="4">
        <f>1+'Port Returns'!U807</f>
        <v>1.0530184688752116</v>
      </c>
      <c r="U808" s="4">
        <f>1+'Port Returns'!V807</f>
        <v>1.0542830935753418</v>
      </c>
      <c r="V808" s="4">
        <f>1+'Port Returns'!W807</f>
        <v>1.0472814468851257</v>
      </c>
      <c r="W808" s="4">
        <f>1+'Port Returns'!X807</f>
        <v>1.0544115651668104</v>
      </c>
      <c r="X808" s="4">
        <f>1+'Port Returns'!Y807</f>
        <v>1.0535103669609673</v>
      </c>
      <c r="Y808" s="4">
        <f>1+'Port Returns'!Z807</f>
        <v>1.048636095499704</v>
      </c>
      <c r="Z808" s="4">
        <f>1+'Port Returns'!AA807</f>
        <v>1.0432920003882467</v>
      </c>
    </row>
    <row r="809" spans="1:26" x14ac:dyDescent="0.35">
      <c r="A809" s="2">
        <v>2017</v>
      </c>
      <c r="B809" s="1">
        <v>3</v>
      </c>
      <c r="C809" s="4">
        <f>1+'Port Returns'!F808</f>
        <v>0.98969987478966015</v>
      </c>
      <c r="D809" s="4">
        <f>1+'Port Returns'!G808</f>
        <v>1.0108058583144977</v>
      </c>
      <c r="E809" s="4">
        <f>1+'Port Returns'!H808</f>
        <v>0.99076006187318855</v>
      </c>
      <c r="F809" s="4">
        <f>1+'Port Returns'!I808</f>
        <v>0.98986968886317517</v>
      </c>
      <c r="G809" s="4">
        <f>1+'Port Returns'!J808</f>
        <v>0.99048878788401673</v>
      </c>
      <c r="H809" s="4">
        <f>1+'Port Returns'!K808</f>
        <v>0.99860048518608491</v>
      </c>
      <c r="I809" s="4">
        <f>1+'Port Returns'!L808</f>
        <v>0.99054044608752301</v>
      </c>
      <c r="J809" s="4">
        <f>1+'Port Returns'!M808</f>
        <v>0.99021096417523424</v>
      </c>
      <c r="K809" s="4">
        <f>1+'Port Returns'!N808</f>
        <v>0.98884728371075836</v>
      </c>
      <c r="L809" s="4">
        <f>1+'Port Returns'!O808</f>
        <v>0.97048599999999996</v>
      </c>
      <c r="M809" s="4">
        <f>1+'Port Returns'!P808</f>
        <v>0.98665128884542774</v>
      </c>
      <c r="O809" s="50"/>
      <c r="P809" s="2">
        <v>2017</v>
      </c>
      <c r="Q809" s="4">
        <f>1+'Port Returns'!R808</f>
        <v>0.99226009674034221</v>
      </c>
      <c r="R809" s="4">
        <f>1+'Port Returns'!S808</f>
        <v>1.0185411115401839</v>
      </c>
      <c r="S809" s="4">
        <f>1+'Port Returns'!T808</f>
        <v>0.99325466243600657</v>
      </c>
      <c r="T809" s="4">
        <f>1+'Port Returns'!U808</f>
        <v>0.99206666441824776</v>
      </c>
      <c r="U809" s="4">
        <f>1+'Port Returns'!V808</f>
        <v>0.99291466129664507</v>
      </c>
      <c r="V809" s="4">
        <f>1+'Port Returns'!W808</f>
        <v>1.0036026031088978</v>
      </c>
      <c r="W809" s="4">
        <f>1+'Port Returns'!X808</f>
        <v>0.9929728523976149</v>
      </c>
      <c r="X809" s="4">
        <f>1+'Port Returns'!Y808</f>
        <v>0.99270908665873225</v>
      </c>
      <c r="Y809" s="4">
        <f>1+'Port Returns'!Z808</f>
        <v>0.99102101839362899</v>
      </c>
      <c r="Z809" s="4">
        <f>1+'Port Returns'!AA808</f>
        <v>0.98817583459615121</v>
      </c>
    </row>
    <row r="810" spans="1:26" x14ac:dyDescent="0.35">
      <c r="A810" s="2">
        <v>2017</v>
      </c>
      <c r="B810" s="1">
        <v>4</v>
      </c>
      <c r="C810" s="4">
        <f>1+'Port Returns'!F809</f>
        <v>1.006169014112599</v>
      </c>
      <c r="D810" s="4">
        <f>1+'Port Returns'!G809</f>
        <v>1.0925573981294394</v>
      </c>
      <c r="E810" s="4">
        <f>1+'Port Returns'!H809</f>
        <v>1.0060236099051019</v>
      </c>
      <c r="F810" s="4">
        <f>1+'Port Returns'!I809</f>
        <v>1.0058312502932885</v>
      </c>
      <c r="G810" s="4">
        <f>1+'Port Returns'!J809</f>
        <v>1.0075138134849004</v>
      </c>
      <c r="H810" s="4">
        <f>1+'Port Returns'!K809</f>
        <v>1.0457962972034462</v>
      </c>
      <c r="I810" s="4">
        <f>1+'Port Returns'!L809</f>
        <v>1.0075034035070156</v>
      </c>
      <c r="J810" s="4">
        <f>1+'Port Returns'!M809</f>
        <v>1.0070214607589816</v>
      </c>
      <c r="K810" s="4">
        <f>1+'Port Returns'!N809</f>
        <v>1.0066546631990307</v>
      </c>
      <c r="L810" s="4">
        <f>1+'Port Returns'!O809</f>
        <v>1.011628</v>
      </c>
      <c r="M810" s="4">
        <f>1+'Port Returns'!P809</f>
        <v>1.0037549604117215</v>
      </c>
      <c r="O810" s="50"/>
      <c r="P810" s="2">
        <v>2017</v>
      </c>
      <c r="Q810" s="4">
        <f>1+'Port Returns'!R809</f>
        <v>1.0064155672181505</v>
      </c>
      <c r="R810" s="4">
        <f>1+'Port Returns'!S809</f>
        <v>1.092264762805419</v>
      </c>
      <c r="S810" s="4">
        <f>1+'Port Returns'!T809</f>
        <v>1.0071292194870229</v>
      </c>
      <c r="T810" s="4">
        <f>1+'Port Returns'!U809</f>
        <v>1.0070588759496788</v>
      </c>
      <c r="U810" s="4">
        <f>1+'Port Returns'!V809</f>
        <v>1.0083620731776803</v>
      </c>
      <c r="V810" s="4">
        <f>1+'Port Returns'!W809</f>
        <v>1.0457382838774645</v>
      </c>
      <c r="W810" s="4">
        <f>1+'Port Returns'!X809</f>
        <v>1.0083265755063151</v>
      </c>
      <c r="X810" s="4">
        <f>1+'Port Returns'!Y809</f>
        <v>1.0077420191926472</v>
      </c>
      <c r="Y810" s="4">
        <f>1+'Port Returns'!Z809</f>
        <v>1.0080709272205091</v>
      </c>
      <c r="Z810" s="4">
        <f>1+'Port Returns'!AA809</f>
        <v>1.0067185520929904</v>
      </c>
    </row>
    <row r="811" spans="1:26" x14ac:dyDescent="0.35">
      <c r="A811" s="2">
        <v>2017</v>
      </c>
      <c r="B811" s="1">
        <v>5</v>
      </c>
      <c r="C811" s="4">
        <f>1+'Port Returns'!F810</f>
        <v>1.0344240958510962</v>
      </c>
      <c r="D811" s="4">
        <f>1+'Port Returns'!G810</f>
        <v>1.0809124886749988</v>
      </c>
      <c r="E811" s="4">
        <f>1+'Port Returns'!H810</f>
        <v>1.0288542944589112</v>
      </c>
      <c r="F811" s="4">
        <f>1+'Port Returns'!I810</f>
        <v>1.0273750890556439</v>
      </c>
      <c r="G811" s="4">
        <f>1+'Port Returns'!J810</f>
        <v>1.0287966389673076</v>
      </c>
      <c r="H811" s="4">
        <f>1+'Port Returns'!K810</f>
        <v>1.0537000767851483</v>
      </c>
      <c r="I811" s="4">
        <f>1+'Port Returns'!L810</f>
        <v>1.028786686431499</v>
      </c>
      <c r="J811" s="4">
        <f>1+'Port Returns'!M810</f>
        <v>1.0284873262836569</v>
      </c>
      <c r="K811" s="4">
        <f>1+'Port Returns'!N810</f>
        <v>1.030568431674056</v>
      </c>
      <c r="L811" s="4">
        <f>1+'Port Returns'!O810</f>
        <v>1.0327139999999999</v>
      </c>
      <c r="M811" s="4">
        <f>1+'Port Returns'!P810</f>
        <v>1.0264384922326739</v>
      </c>
      <c r="O811" s="50"/>
      <c r="P811" s="2">
        <v>2017</v>
      </c>
      <c r="Q811" s="4">
        <f>1+'Port Returns'!R810</f>
        <v>1.0417323523453021</v>
      </c>
      <c r="R811" s="4">
        <f>1+'Port Returns'!S810</f>
        <v>1.08343307062625</v>
      </c>
      <c r="S811" s="4">
        <f>1+'Port Returns'!T810</f>
        <v>1.0346365270123588</v>
      </c>
      <c r="T811" s="4">
        <f>1+'Port Returns'!U810</f>
        <v>1.0334734869726387</v>
      </c>
      <c r="U811" s="4">
        <f>1+'Port Returns'!V810</f>
        <v>1.0350976226211022</v>
      </c>
      <c r="V811" s="4">
        <f>1+'Port Returns'!W810</f>
        <v>1.0584883639302733</v>
      </c>
      <c r="W811" s="4">
        <f>1+'Port Returns'!X810</f>
        <v>1.0351037510010079</v>
      </c>
      <c r="X811" s="4">
        <f>1+'Port Returns'!Y810</f>
        <v>1.0348183990670263</v>
      </c>
      <c r="Y811" s="4">
        <f>1+'Port Returns'!Z810</f>
        <v>1.0365728789584479</v>
      </c>
      <c r="Z811" s="4">
        <f>1+'Port Returns'!AA810</f>
        <v>1.0322308464449719</v>
      </c>
    </row>
    <row r="812" spans="1:26" x14ac:dyDescent="0.35">
      <c r="A812" s="2">
        <v>2017</v>
      </c>
      <c r="B812" s="1">
        <v>6</v>
      </c>
      <c r="C812" s="4">
        <f>1+'Port Returns'!F811</f>
        <v>0.97015536661607371</v>
      </c>
      <c r="D812" s="4">
        <f>1+'Port Returns'!G811</f>
        <v>0.94948139943457643</v>
      </c>
      <c r="E812" s="4">
        <f>1+'Port Returns'!H811</f>
        <v>0.96940310013691733</v>
      </c>
      <c r="F812" s="4">
        <f>1+'Port Returns'!I811</f>
        <v>0.97050284648747742</v>
      </c>
      <c r="G812" s="4">
        <f>1+'Port Returns'!J811</f>
        <v>0.97066599847089641</v>
      </c>
      <c r="H812" s="4">
        <f>1+'Port Returns'!K811</f>
        <v>0.96052381166047063</v>
      </c>
      <c r="I812" s="4">
        <f>1+'Port Returns'!L811</f>
        <v>0.97071564556956902</v>
      </c>
      <c r="J812" s="4">
        <f>1+'Port Returns'!M811</f>
        <v>0.97116910185132288</v>
      </c>
      <c r="K812" s="4">
        <f>1+'Port Returns'!N811</f>
        <v>0.96849864435990884</v>
      </c>
      <c r="L812" s="4">
        <f>1+'Port Returns'!O811</f>
        <v>0.95119900000000002</v>
      </c>
      <c r="M812" s="4">
        <f>1+'Port Returns'!P811</f>
        <v>0.96644061107579537</v>
      </c>
      <c r="O812" s="50"/>
      <c r="P812" s="2">
        <v>2017</v>
      </c>
      <c r="Q812" s="4">
        <f>1+'Port Returns'!R811</f>
        <v>0.97156911613873986</v>
      </c>
      <c r="R812" s="4">
        <f>1+'Port Returns'!S811</f>
        <v>0.95289672830044081</v>
      </c>
      <c r="S812" s="4">
        <f>1+'Port Returns'!T811</f>
        <v>0.97126937163456795</v>
      </c>
      <c r="T812" s="4">
        <f>1+'Port Returns'!U811</f>
        <v>0.97199939017103598</v>
      </c>
      <c r="U812" s="4">
        <f>1+'Port Returns'!V811</f>
        <v>0.97220709145823436</v>
      </c>
      <c r="V812" s="4">
        <f>1+'Port Returns'!W811</f>
        <v>0.96283165903113666</v>
      </c>
      <c r="W812" s="4">
        <f>1+'Port Returns'!X811</f>
        <v>0.97226097932146349</v>
      </c>
      <c r="X812" s="4">
        <f>1+'Port Returns'!Y811</f>
        <v>0.9728176159599905</v>
      </c>
      <c r="Y812" s="4">
        <f>1+'Port Returns'!Z811</f>
        <v>0.97016200159588917</v>
      </c>
      <c r="Z812" s="4">
        <f>1+'Port Returns'!AA811</f>
        <v>0.96718172470644659</v>
      </c>
    </row>
    <row r="813" spans="1:26" x14ac:dyDescent="0.35">
      <c r="A813" s="2">
        <v>2017</v>
      </c>
      <c r="B813" s="1">
        <v>7</v>
      </c>
      <c r="C813" s="4">
        <f>1+'Port Returns'!F812</f>
        <v>1.0273323263234373</v>
      </c>
      <c r="D813" s="4">
        <f>1+'Port Returns'!G812</f>
        <v>1.0244810691867869</v>
      </c>
      <c r="E813" s="4">
        <f>1+'Port Returns'!H812</f>
        <v>1.0288070550824426</v>
      </c>
      <c r="F813" s="4">
        <f>1+'Port Returns'!I812</f>
        <v>1.0300787133337599</v>
      </c>
      <c r="G813" s="4">
        <f>1+'Port Returns'!J812</f>
        <v>1.028388904360271</v>
      </c>
      <c r="H813" s="4">
        <f>1+'Port Returns'!K812</f>
        <v>1.0256356471242718</v>
      </c>
      <c r="I813" s="4">
        <f>1+'Port Returns'!L812</f>
        <v>1.0284677465752532</v>
      </c>
      <c r="J813" s="4">
        <f>1+'Port Returns'!M812</f>
        <v>1.0296036915754958</v>
      </c>
      <c r="K813" s="4">
        <f>1+'Port Returns'!N812</f>
        <v>1.0308999147169227</v>
      </c>
      <c r="L813" s="4">
        <f>1+'Port Returns'!O812</f>
        <v>1.0063009999999999</v>
      </c>
      <c r="M813" s="4">
        <f>1+'Port Returns'!P812</f>
        <v>1.0330753445209468</v>
      </c>
      <c r="O813" s="50"/>
      <c r="P813" s="2">
        <v>2017</v>
      </c>
      <c r="Q813" s="4">
        <f>1+'Port Returns'!R812</f>
        <v>1.0274617939182396</v>
      </c>
      <c r="R813" s="4">
        <f>1+'Port Returns'!S812</f>
        <v>1.0246177817205928</v>
      </c>
      <c r="S813" s="4">
        <f>1+'Port Returns'!T812</f>
        <v>1.0288909239614075</v>
      </c>
      <c r="T813" s="4">
        <f>1+'Port Returns'!U812</f>
        <v>1.0304937180590965</v>
      </c>
      <c r="U813" s="4">
        <f>1+'Port Returns'!V812</f>
        <v>1.0287756322874562</v>
      </c>
      <c r="V813" s="4">
        <f>1+'Port Returns'!W812</f>
        <v>1.0257558673146971</v>
      </c>
      <c r="W813" s="4">
        <f>1+'Port Returns'!X812</f>
        <v>1.0288558549179763</v>
      </c>
      <c r="X813" s="4">
        <f>1+'Port Returns'!Y812</f>
        <v>1.0298479692546219</v>
      </c>
      <c r="Y813" s="4">
        <f>1+'Port Returns'!Z812</f>
        <v>1.0312532731177662</v>
      </c>
      <c r="Z813" s="4">
        <f>1+'Port Returns'!AA812</f>
        <v>1.033489857173286</v>
      </c>
    </row>
    <row r="814" spans="1:26" x14ac:dyDescent="0.35">
      <c r="A814" s="2">
        <v>2017</v>
      </c>
      <c r="B814" s="1">
        <v>8</v>
      </c>
      <c r="C814" s="4">
        <f>1+'Port Returns'!F813</f>
        <v>1.0219731011979718</v>
      </c>
      <c r="D814" s="4">
        <f>1+'Port Returns'!G813</f>
        <v>1.0337492088271989</v>
      </c>
      <c r="E814" s="4">
        <f>1+'Port Returns'!H813</f>
        <v>1.0128900116034829</v>
      </c>
      <c r="F814" s="4">
        <f>1+'Port Returns'!I813</f>
        <v>1.0208939505529255</v>
      </c>
      <c r="G814" s="4">
        <f>1+'Port Returns'!J813</f>
        <v>1.0211612328236335</v>
      </c>
      <c r="H814" s="4">
        <f>1+'Port Returns'!K813</f>
        <v>1.0296407716727987</v>
      </c>
      <c r="I814" s="4">
        <f>1+'Port Returns'!L813</f>
        <v>1.0212788729002342</v>
      </c>
      <c r="J814" s="4">
        <f>1+'Port Returns'!M813</f>
        <v>1.0209644438146273</v>
      </c>
      <c r="K814" s="4">
        <f>1+'Port Returns'!N813</f>
        <v>1.0208244371467714</v>
      </c>
      <c r="L814" s="4">
        <f>1+'Port Returns'!O813</f>
        <v>0.98747799999999997</v>
      </c>
      <c r="M814" s="4">
        <f>1+'Port Returns'!P813</f>
        <v>1.0144898507666023</v>
      </c>
      <c r="O814" s="50"/>
      <c r="P814" s="2">
        <v>2017</v>
      </c>
      <c r="Q814" s="4">
        <f>1+'Port Returns'!R813</f>
        <v>1.0295100861494517</v>
      </c>
      <c r="R814" s="4">
        <f>1+'Port Returns'!S813</f>
        <v>1.0395474387878982</v>
      </c>
      <c r="S814" s="4">
        <f>1+'Port Returns'!T813</f>
        <v>1.021403832106659</v>
      </c>
      <c r="T814" s="4">
        <f>1+'Port Returns'!U813</f>
        <v>1.0278120700922304</v>
      </c>
      <c r="U814" s="4">
        <f>1+'Port Returns'!V813</f>
        <v>1.0278439459621482</v>
      </c>
      <c r="V814" s="4">
        <f>1+'Port Returns'!W813</f>
        <v>1.0356508531446529</v>
      </c>
      <c r="W814" s="4">
        <f>1+'Port Returns'!X813</f>
        <v>1.0279474012047791</v>
      </c>
      <c r="X814" s="4">
        <f>1+'Port Returns'!Y813</f>
        <v>1.0274839505202209</v>
      </c>
      <c r="Y814" s="4">
        <f>1+'Port Returns'!Z813</f>
        <v>1.0278890193556021</v>
      </c>
      <c r="Z814" s="4">
        <f>1+'Port Returns'!AA813</f>
        <v>1.0230261358566226</v>
      </c>
    </row>
    <row r="815" spans="1:26" x14ac:dyDescent="0.35">
      <c r="A815" s="2">
        <v>2017</v>
      </c>
      <c r="B815" s="1">
        <v>9</v>
      </c>
      <c r="C815" s="4">
        <f>1+'Port Returns'!F814</f>
        <v>0.97651626617431198</v>
      </c>
      <c r="D815" s="4">
        <f>1+'Port Returns'!G814</f>
        <v>0.97932035593726474</v>
      </c>
      <c r="E815" s="4">
        <f>1+'Port Returns'!H814</f>
        <v>0.98075938726966327</v>
      </c>
      <c r="F815" s="4">
        <f>1+'Port Returns'!I814</f>
        <v>0.97590736240144016</v>
      </c>
      <c r="G815" s="4">
        <f>1+'Port Returns'!J814</f>
        <v>0.97606535620821211</v>
      </c>
      <c r="H815" s="4">
        <f>1+'Port Returns'!K814</f>
        <v>0.9776061283898656</v>
      </c>
      <c r="I815" s="4">
        <f>1+'Port Returns'!L814</f>
        <v>0.97599064914935851</v>
      </c>
      <c r="J815" s="4">
        <f>1+'Port Returns'!M814</f>
        <v>0.97625506549625773</v>
      </c>
      <c r="K815" s="4">
        <f>1+'Port Returns'!N814</f>
        <v>0.97723298109879564</v>
      </c>
      <c r="L815" s="4">
        <f>1+'Port Returns'!O814</f>
        <v>0.99818799999999996</v>
      </c>
      <c r="M815" s="4">
        <f>1+'Port Returns'!P814</f>
        <v>0.97642358203166035</v>
      </c>
      <c r="O815" s="50"/>
      <c r="P815" s="2">
        <v>2017</v>
      </c>
      <c r="Q815" s="4">
        <f>1+'Port Returns'!R814</f>
        <v>0.97773575548037728</v>
      </c>
      <c r="R815" s="4">
        <f>1+'Port Returns'!S814</f>
        <v>0.98122387808515588</v>
      </c>
      <c r="S815" s="4">
        <f>1+'Port Returns'!T814</f>
        <v>0.98186070103601475</v>
      </c>
      <c r="T815" s="4">
        <f>1+'Port Returns'!U814</f>
        <v>0.97735637294721611</v>
      </c>
      <c r="U815" s="4">
        <f>1+'Port Returns'!V814</f>
        <v>0.97763229596120371</v>
      </c>
      <c r="V815" s="4">
        <f>1+'Port Returns'!W814</f>
        <v>0.97940057892212895</v>
      </c>
      <c r="W815" s="4">
        <f>1+'Port Returns'!X814</f>
        <v>0.97756260740145617</v>
      </c>
      <c r="X815" s="4">
        <f>1+'Port Returns'!Y814</f>
        <v>0.97809890523894816</v>
      </c>
      <c r="Y815" s="4">
        <f>1+'Port Returns'!Z814</f>
        <v>0.97887084097172239</v>
      </c>
      <c r="Z815" s="4">
        <f>1+'Port Returns'!AA814</f>
        <v>0.97714481520830587</v>
      </c>
    </row>
    <row r="816" spans="1:26" x14ac:dyDescent="0.35">
      <c r="A816" s="2">
        <v>2017</v>
      </c>
      <c r="B816" s="1">
        <v>10</v>
      </c>
      <c r="C816" s="4">
        <f>1+'Port Returns'!F815</f>
        <v>1.045791712436229</v>
      </c>
      <c r="D816" s="4">
        <f>1+'Port Returns'!G815</f>
        <v>1.0418439683290974</v>
      </c>
      <c r="E816" s="4">
        <f>1+'Port Returns'!H815</f>
        <v>1.0171594545780542</v>
      </c>
      <c r="F816" s="4">
        <f>1+'Port Returns'!I815</f>
        <v>1.0363894075733269</v>
      </c>
      <c r="G816" s="4">
        <f>1+'Port Returns'!J815</f>
        <v>1.0382683905617083</v>
      </c>
      <c r="H816" s="4">
        <f>1+'Port Returns'!K815</f>
        <v>1.046897132372004</v>
      </c>
      <c r="I816" s="4">
        <f>1+'Port Returns'!L815</f>
        <v>1.0385227884637493</v>
      </c>
      <c r="J816" s="4">
        <f>1+'Port Returns'!M815</f>
        <v>1.0368928220707778</v>
      </c>
      <c r="K816" s="4">
        <f>1+'Port Returns'!N815</f>
        <v>1.0283620630926829</v>
      </c>
      <c r="L816" s="4">
        <f>1+'Port Returns'!O815</f>
        <v>0.96460999999999997</v>
      </c>
      <c r="M816" s="4">
        <f>1+'Port Returns'!P815</f>
        <v>1.0276164983147633</v>
      </c>
      <c r="O816" s="50"/>
      <c r="P816" s="2">
        <v>2017</v>
      </c>
      <c r="Q816" s="4">
        <f>1+'Port Returns'!R815</f>
        <v>1.0460882312873321</v>
      </c>
      <c r="R816" s="4">
        <f>1+'Port Returns'!S815</f>
        <v>1.0408552002939944</v>
      </c>
      <c r="S816" s="4">
        <f>1+'Port Returns'!T815</f>
        <v>1.0209281643798409</v>
      </c>
      <c r="T816" s="4">
        <f>1+'Port Returns'!U815</f>
        <v>1.0377456703371497</v>
      </c>
      <c r="U816" s="4">
        <f>1+'Port Returns'!V815</f>
        <v>1.0392823437990102</v>
      </c>
      <c r="V816" s="4">
        <f>1+'Port Returns'!W815</f>
        <v>1.0462544691587323</v>
      </c>
      <c r="W816" s="4">
        <f>1+'Port Returns'!X815</f>
        <v>1.0395031463972582</v>
      </c>
      <c r="X816" s="4">
        <f>1+'Port Returns'!Y815</f>
        <v>1.0376885043936943</v>
      </c>
      <c r="Y816" s="4">
        <f>1+'Port Returns'!Z815</f>
        <v>1.0297416878012775</v>
      </c>
      <c r="Z816" s="4">
        <f>1+'Port Returns'!AA815</f>
        <v>1.0306444369601713</v>
      </c>
    </row>
    <row r="817" spans="1:26" x14ac:dyDescent="0.35">
      <c r="A817" s="2">
        <v>2017</v>
      </c>
      <c r="B817" s="1">
        <v>11</v>
      </c>
      <c r="C817" s="4">
        <f>1+'Port Returns'!F816</f>
        <v>1.0218366869863242</v>
      </c>
      <c r="D817" s="4">
        <f>1+'Port Returns'!G816</f>
        <v>1.0285941407125545</v>
      </c>
      <c r="E817" s="4">
        <f>1+'Port Returns'!H816</f>
        <v>1.0170022013206408</v>
      </c>
      <c r="F817" s="4">
        <f>1+'Port Returns'!I816</f>
        <v>1.0238791544757659</v>
      </c>
      <c r="G817" s="4">
        <f>1+'Port Returns'!J816</f>
        <v>1.0237107153977585</v>
      </c>
      <c r="H817" s="4">
        <f>1+'Port Returns'!K816</f>
        <v>1.0297141885281853</v>
      </c>
      <c r="I817" s="4">
        <f>1+'Port Returns'!L816</f>
        <v>1.0238018682662064</v>
      </c>
      <c r="J817" s="4">
        <f>1+'Port Returns'!M816</f>
        <v>1.0240978715236817</v>
      </c>
      <c r="K817" s="4">
        <f>1+'Port Returns'!N816</f>
        <v>1.0206206570828531</v>
      </c>
      <c r="L817" s="4">
        <f>1+'Port Returns'!O816</f>
        <v>0.99529599999999996</v>
      </c>
      <c r="M817" s="4">
        <f>1+'Port Returns'!P816</f>
        <v>1.0195660061305454</v>
      </c>
      <c r="O817" s="50"/>
      <c r="P817" s="2">
        <v>2017</v>
      </c>
      <c r="Q817" s="4">
        <f>1+'Port Returns'!R816</f>
        <v>1.0289402395513831</v>
      </c>
      <c r="R817" s="4">
        <f>1+'Port Returns'!S816</f>
        <v>1.0352811877783961</v>
      </c>
      <c r="S817" s="4">
        <f>1+'Port Returns'!T816</f>
        <v>1.0216988766281738</v>
      </c>
      <c r="T817" s="4">
        <f>1+'Port Returns'!U816</f>
        <v>1.0296533746875414</v>
      </c>
      <c r="U817" s="4">
        <f>1+'Port Returns'!V816</f>
        <v>1.0295643647300059</v>
      </c>
      <c r="V817" s="4">
        <f>1+'Port Returns'!W816</f>
        <v>1.0362450590863297</v>
      </c>
      <c r="W817" s="4">
        <f>1+'Port Returns'!X816</f>
        <v>1.0296756893694901</v>
      </c>
      <c r="X817" s="4">
        <f>1+'Port Returns'!Y816</f>
        <v>1.0298839557713675</v>
      </c>
      <c r="Y817" s="4">
        <f>1+'Port Returns'!Z816</f>
        <v>1.0264999812542779</v>
      </c>
      <c r="Z817" s="4">
        <f>1+'Port Returns'!AA816</f>
        <v>1.0253298308851531</v>
      </c>
    </row>
    <row r="818" spans="1:26" x14ac:dyDescent="0.35">
      <c r="A818" s="2">
        <v>2017</v>
      </c>
      <c r="B818" s="1">
        <v>12</v>
      </c>
      <c r="C818" s="4">
        <f>1+'Port Returns'!F817</f>
        <v>0.94560961561188284</v>
      </c>
      <c r="D818" s="4">
        <f>1+'Port Returns'!G817</f>
        <v>0.94885525826067607</v>
      </c>
      <c r="E818" s="4">
        <f>1+'Port Returns'!H817</f>
        <v>0.96189837084236518</v>
      </c>
      <c r="F818" s="4">
        <f>1+'Port Returns'!I817</f>
        <v>0.94513875092051358</v>
      </c>
      <c r="G818" s="4">
        <f>1+'Port Returns'!J817</f>
        <v>0.94352664865455105</v>
      </c>
      <c r="H818" s="4">
        <f>1+'Port Returns'!K817</f>
        <v>0.95330852571548197</v>
      </c>
      <c r="I818" s="4">
        <f>1+'Port Returns'!L817</f>
        <v>0.94327683933584971</v>
      </c>
      <c r="J818" s="4">
        <f>1+'Port Returns'!M817</f>
        <v>0.94096780914230727</v>
      </c>
      <c r="K818" s="4">
        <f>1+'Port Returns'!N817</f>
        <v>0.93986515690932237</v>
      </c>
      <c r="L818" s="4">
        <f>1+'Port Returns'!O817</f>
        <v>1.0236289999999999</v>
      </c>
      <c r="M818" s="4">
        <f>1+'Port Returns'!P817</f>
        <v>0.95062866979100724</v>
      </c>
      <c r="O818" s="50"/>
      <c r="P818" s="2">
        <v>2017</v>
      </c>
      <c r="Q818" s="4">
        <f>1+'Port Returns'!R817</f>
        <v>0.94648651762051261</v>
      </c>
      <c r="R818" s="4">
        <f>1+'Port Returns'!S817</f>
        <v>0.95019480897589104</v>
      </c>
      <c r="S818" s="4">
        <f>1+'Port Returns'!T817</f>
        <v>0.96285092250693827</v>
      </c>
      <c r="T818" s="4">
        <f>1+'Port Returns'!U817</f>
        <v>0.94622148975222964</v>
      </c>
      <c r="U818" s="4">
        <f>1+'Port Returns'!V817</f>
        <v>0.94468576623299394</v>
      </c>
      <c r="V818" s="4">
        <f>1+'Port Returns'!W817</f>
        <v>0.95461526838486077</v>
      </c>
      <c r="W818" s="4">
        <f>1+'Port Returns'!X817</f>
        <v>0.94443787302438897</v>
      </c>
      <c r="X818" s="4">
        <f>1+'Port Returns'!Y817</f>
        <v>0.94229107316190297</v>
      </c>
      <c r="Y818" s="4">
        <f>1+'Port Returns'!Z817</f>
        <v>0.94100332633845207</v>
      </c>
      <c r="Z818" s="4">
        <f>1+'Port Returns'!AA817</f>
        <v>0.95119416192872763</v>
      </c>
    </row>
    <row r="819" spans="1:26" x14ac:dyDescent="0.35">
      <c r="A819" s="2">
        <v>2018</v>
      </c>
      <c r="B819" s="1">
        <v>1</v>
      </c>
      <c r="C819" s="4">
        <f>1+'Port Returns'!F818</f>
        <v>0.96797886389383192</v>
      </c>
      <c r="D819" s="4">
        <f>1+'Port Returns'!G818</f>
        <v>0.94876680170008243</v>
      </c>
      <c r="E819" s="4">
        <f>1+'Port Returns'!H818</f>
        <v>1.0173152092942945</v>
      </c>
      <c r="F819" s="4">
        <f>1+'Port Returns'!I818</f>
        <v>0.97988053589827406</v>
      </c>
      <c r="G819" s="4">
        <f>1+'Port Returns'!J818</f>
        <v>0.9725826698122888</v>
      </c>
      <c r="H819" s="4">
        <f>1+'Port Returns'!K818</f>
        <v>0.95376468157116978</v>
      </c>
      <c r="I819" s="4">
        <f>1+'Port Returns'!L818</f>
        <v>0.97226176413246712</v>
      </c>
      <c r="J819" s="4">
        <f>1+'Port Returns'!M818</f>
        <v>0.97245664294396861</v>
      </c>
      <c r="K819" s="4">
        <f>1+'Port Returns'!N818</f>
        <v>0.98409882241783464</v>
      </c>
      <c r="L819" s="4">
        <f>1+'Port Returns'!O818</f>
        <v>1.0674049999999999</v>
      </c>
      <c r="M819" s="4">
        <f>1+'Port Returns'!P818</f>
        <v>1.0072989296147157</v>
      </c>
      <c r="O819" s="50"/>
      <c r="P819" s="2">
        <v>2018</v>
      </c>
      <c r="Q819" s="4">
        <f>1+'Port Returns'!R818</f>
        <v>0.96813546248263294</v>
      </c>
      <c r="R819" s="4">
        <f>1+'Port Returns'!S818</f>
        <v>0.94741038237133013</v>
      </c>
      <c r="S819" s="4">
        <f>1+'Port Returns'!T818</f>
        <v>1.0214964521222101</v>
      </c>
      <c r="T819" s="4">
        <f>1+'Port Returns'!U818</f>
        <v>0.98102605919915176</v>
      </c>
      <c r="U819" s="4">
        <f>1+'Port Returns'!V818</f>
        <v>0.97335408831038794</v>
      </c>
      <c r="V819" s="4">
        <f>1+'Port Returns'!W818</f>
        <v>0.95284806641907249</v>
      </c>
      <c r="W819" s="4">
        <f>1+'Port Returns'!X818</f>
        <v>0.97299313611327332</v>
      </c>
      <c r="X819" s="4">
        <f>1+'Port Returns'!Y818</f>
        <v>0.97315254705489007</v>
      </c>
      <c r="Y819" s="4">
        <f>1+'Port Returns'!Z818</f>
        <v>0.98531203212702767</v>
      </c>
      <c r="Z819" s="4">
        <f>1+'Port Returns'!AA818</f>
        <v>1.0103200983331033</v>
      </c>
    </row>
    <row r="820" spans="1:26" x14ac:dyDescent="0.35">
      <c r="A820" s="2">
        <v>2018</v>
      </c>
      <c r="B820" s="1">
        <v>2</v>
      </c>
      <c r="C820" s="4">
        <f>1+'Port Returns'!F819</f>
        <v>0.95718453269384285</v>
      </c>
      <c r="D820" s="4">
        <f>1+'Port Returns'!G819</f>
        <v>0.95309064161249113</v>
      </c>
      <c r="E820" s="4">
        <f>1+'Port Returns'!H819</f>
        <v>0.95339636114303872</v>
      </c>
      <c r="F820" s="4">
        <f>1+'Port Returns'!I819</f>
        <v>0.95500653999722518</v>
      </c>
      <c r="G820" s="4">
        <f>1+'Port Returns'!J819</f>
        <v>0.95541726373341573</v>
      </c>
      <c r="H820" s="4">
        <f>1+'Port Returns'!K819</f>
        <v>0.95420786825469261</v>
      </c>
      <c r="I820" s="4">
        <f>1+'Port Returns'!L819</f>
        <v>0.95547339048002067</v>
      </c>
      <c r="J820" s="4">
        <f>1+'Port Returns'!M819</f>
        <v>0.95571783527132026</v>
      </c>
      <c r="K820" s="4">
        <f>1+'Port Returns'!N819</f>
        <v>0.95498714101896076</v>
      </c>
      <c r="L820" s="4">
        <f>1+'Port Returns'!O819</f>
        <v>0.94031100000000001</v>
      </c>
      <c r="M820" s="4">
        <f>1+'Port Returns'!P819</f>
        <v>0.95671535242598627</v>
      </c>
      <c r="O820" s="50"/>
      <c r="P820" s="2">
        <v>2018</v>
      </c>
      <c r="Q820" s="4">
        <f>1+'Port Returns'!R819</f>
        <v>0.9640178874066716</v>
      </c>
      <c r="R820" s="4">
        <f>1+'Port Returns'!S819</f>
        <v>0.95952952538311242</v>
      </c>
      <c r="S820" s="4">
        <f>1+'Port Returns'!T819</f>
        <v>0.95791965908644672</v>
      </c>
      <c r="T820" s="4">
        <f>1+'Port Returns'!U819</f>
        <v>0.96105555531427556</v>
      </c>
      <c r="U820" s="4">
        <f>1+'Port Returns'!V819</f>
        <v>0.96136885223149915</v>
      </c>
      <c r="V820" s="4">
        <f>1+'Port Returns'!W819</f>
        <v>0.96001077446695193</v>
      </c>
      <c r="W820" s="4">
        <f>1+'Port Returns'!X819</f>
        <v>0.96144835993968858</v>
      </c>
      <c r="X820" s="4">
        <f>1+'Port Returns'!Y819</f>
        <v>0.96147437704360406</v>
      </c>
      <c r="Y820" s="4">
        <f>1+'Port Returns'!Z819</f>
        <v>0.9613667072316292</v>
      </c>
      <c r="Z820" s="4">
        <f>1+'Port Returns'!AA819</f>
        <v>0.9625707648591687</v>
      </c>
    </row>
    <row r="821" spans="1:26" x14ac:dyDescent="0.35">
      <c r="A821" s="2">
        <v>2018</v>
      </c>
      <c r="B821" s="1">
        <v>3</v>
      </c>
      <c r="C821" s="4">
        <f>1+'Port Returns'!F820</f>
        <v>1.0318399211441385</v>
      </c>
      <c r="D821" s="4">
        <f>1+'Port Returns'!G820</f>
        <v>1.0234993206657541</v>
      </c>
      <c r="E821" s="4">
        <f>1+'Port Returns'!H820</f>
        <v>1.0395770972723066</v>
      </c>
      <c r="F821" s="4">
        <f>1+'Port Returns'!I820</f>
        <v>1.0354416914532334</v>
      </c>
      <c r="G821" s="4">
        <f>1+'Port Returns'!J820</f>
        <v>1.0331138305882825</v>
      </c>
      <c r="H821" s="4">
        <f>1+'Port Returns'!K820</f>
        <v>1.0235513803500573</v>
      </c>
      <c r="I821" s="4">
        <f>1+'Port Returns'!L820</f>
        <v>1.0330667196067038</v>
      </c>
      <c r="J821" s="4">
        <f>1+'Port Returns'!M820</f>
        <v>1.0338661890294809</v>
      </c>
      <c r="K821" s="4">
        <f>1+'Port Returns'!N820</f>
        <v>1.0376587338000172</v>
      </c>
      <c r="L821" s="4">
        <f>1+'Port Returns'!O820</f>
        <v>1.045998</v>
      </c>
      <c r="M821" s="4">
        <f>1+'Port Returns'!P820</f>
        <v>1.0361397222434872</v>
      </c>
      <c r="O821" s="50"/>
      <c r="P821" s="2">
        <v>2018</v>
      </c>
      <c r="Q821" s="4">
        <f>1+'Port Returns'!R820</f>
        <v>1.0341180881758198</v>
      </c>
      <c r="R821" s="4">
        <f>1+'Port Returns'!S820</f>
        <v>1.0263608784268223</v>
      </c>
      <c r="S821" s="4">
        <f>1+'Port Returns'!T820</f>
        <v>1.0410103865868394</v>
      </c>
      <c r="T821" s="4">
        <f>1+'Port Returns'!U820</f>
        <v>1.0373847842672352</v>
      </c>
      <c r="U821" s="4">
        <f>1+'Port Returns'!V820</f>
        <v>1.035384662059474</v>
      </c>
      <c r="V821" s="4">
        <f>1+'Port Returns'!W820</f>
        <v>1.0268113399427921</v>
      </c>
      <c r="W821" s="4">
        <f>1+'Port Returns'!X820</f>
        <v>1.0353454704852918</v>
      </c>
      <c r="X821" s="4">
        <f>1+'Port Returns'!Y820</f>
        <v>1.0362905891350975</v>
      </c>
      <c r="Y821" s="4">
        <f>1+'Port Returns'!Z820</f>
        <v>1.0393164986289067</v>
      </c>
      <c r="Z821" s="4">
        <f>1+'Port Returns'!AA820</f>
        <v>1.0374365075435601</v>
      </c>
    </row>
    <row r="822" spans="1:26" x14ac:dyDescent="0.35">
      <c r="A822" s="2">
        <v>2018</v>
      </c>
      <c r="B822" s="1">
        <v>4</v>
      </c>
      <c r="C822" s="4">
        <f>1+'Port Returns'!F821</f>
        <v>1.0186961498627582</v>
      </c>
      <c r="D822" s="4">
        <f>1+'Port Returns'!G821</f>
        <v>0.99288142314239203</v>
      </c>
      <c r="E822" s="4">
        <f>1+'Port Returns'!H821</f>
        <v>1.0331083442269555</v>
      </c>
      <c r="F822" s="4">
        <f>1+'Port Returns'!I821</f>
        <v>1.0231117786172275</v>
      </c>
      <c r="G822" s="4">
        <f>1+'Port Returns'!J821</f>
        <v>1.0235151543157959</v>
      </c>
      <c r="H822" s="4">
        <f>1+'Port Returns'!K821</f>
        <v>1.0049717003878631</v>
      </c>
      <c r="I822" s="4">
        <f>1+'Port Returns'!L821</f>
        <v>1.0233189271175704</v>
      </c>
      <c r="J822" s="4">
        <f>1+'Port Returns'!M821</f>
        <v>1.0246010215386472</v>
      </c>
      <c r="K822" s="4">
        <f>1+'Port Returns'!N821</f>
        <v>1.0192762331843437</v>
      </c>
      <c r="L822" s="4">
        <f>1+'Port Returns'!O821</f>
        <v>1.0765169999999999</v>
      </c>
      <c r="M822" s="4">
        <f>1+'Port Returns'!P821</f>
        <v>1.0285276134560748</v>
      </c>
      <c r="O822" s="50"/>
      <c r="P822" s="2">
        <v>2018</v>
      </c>
      <c r="Q822" s="4">
        <f>1+'Port Returns'!R821</f>
        <v>1.0190195051056354</v>
      </c>
      <c r="R822" s="4">
        <f>1+'Port Returns'!S821</f>
        <v>0.99150809106368476</v>
      </c>
      <c r="S822" s="4">
        <f>1+'Port Returns'!T821</f>
        <v>1.0372828053033134</v>
      </c>
      <c r="T822" s="4">
        <f>1+'Port Returns'!U821</f>
        <v>1.0246311889843942</v>
      </c>
      <c r="U822" s="4">
        <f>1+'Port Returns'!V821</f>
        <v>1.0246465320227696</v>
      </c>
      <c r="V822" s="4">
        <f>1+'Port Returns'!W821</f>
        <v>1.0040973905594157</v>
      </c>
      <c r="W822" s="4">
        <f>1+'Port Returns'!X821</f>
        <v>1.0244103642442337</v>
      </c>
      <c r="X822" s="4">
        <f>1+'Port Returns'!Y821</f>
        <v>1.0254694448150694</v>
      </c>
      <c r="Y822" s="4">
        <f>1+'Port Returns'!Z821</f>
        <v>1.0208300202347089</v>
      </c>
      <c r="Z822" s="4">
        <f>1+'Port Returns'!AA821</f>
        <v>1.0318905542979349</v>
      </c>
    </row>
    <row r="823" spans="1:26" x14ac:dyDescent="0.35">
      <c r="A823" s="2">
        <v>2018</v>
      </c>
      <c r="B823" s="1">
        <v>5</v>
      </c>
      <c r="C823" s="4">
        <f>1+'Port Returns'!F822</f>
        <v>0.98840403033124569</v>
      </c>
      <c r="D823" s="4">
        <f>1+'Port Returns'!G822</f>
        <v>0.99004145069829952</v>
      </c>
      <c r="E823" s="4">
        <f>1+'Port Returns'!H822</f>
        <v>1.0120308516910317</v>
      </c>
      <c r="F823" s="4">
        <f>1+'Port Returns'!I822</f>
        <v>0.99388940159729666</v>
      </c>
      <c r="G823" s="4">
        <f>1+'Port Returns'!J822</f>
        <v>0.98967452168052772</v>
      </c>
      <c r="H823" s="4">
        <f>1+'Port Returns'!K822</f>
        <v>0.98677918200486769</v>
      </c>
      <c r="I823" s="4">
        <f>1+'Port Returns'!L822</f>
        <v>0.98947202467067341</v>
      </c>
      <c r="J823" s="4">
        <f>1+'Port Returns'!M822</f>
        <v>0.98817032825976769</v>
      </c>
      <c r="K823" s="4">
        <f>1+'Port Returns'!N822</f>
        <v>1.0001676438429923</v>
      </c>
      <c r="L823" s="4">
        <f>1+'Port Returns'!O822</f>
        <v>1.0416669999999999</v>
      </c>
      <c r="M823" s="4">
        <f>1+'Port Returns'!P822</f>
        <v>1.006238436467717</v>
      </c>
      <c r="O823" s="50"/>
      <c r="P823" s="2">
        <v>2018</v>
      </c>
      <c r="Q823" s="4">
        <f>1+'Port Returns'!R822</f>
        <v>0.9951021191173689</v>
      </c>
      <c r="R823" s="4">
        <f>1+'Port Returns'!S822</f>
        <v>0.99649803709522489</v>
      </c>
      <c r="S823" s="4">
        <f>1+'Port Returns'!T822</f>
        <v>1.0165830149204254</v>
      </c>
      <c r="T823" s="4">
        <f>1+'Port Returns'!U822</f>
        <v>0.99966504266225709</v>
      </c>
      <c r="U823" s="4">
        <f>1+'Port Returns'!V822</f>
        <v>0.99549961826597921</v>
      </c>
      <c r="V823" s="4">
        <f>1+'Port Returns'!W822</f>
        <v>0.9926374414300011</v>
      </c>
      <c r="W823" s="4">
        <f>1+'Port Returns'!X822</f>
        <v>0.99531670007459627</v>
      </c>
      <c r="X823" s="4">
        <f>1+'Port Returns'!Y822</f>
        <v>0.99402574317853087</v>
      </c>
      <c r="Y823" s="4">
        <f>1+'Port Returns'!Z822</f>
        <v>1.0062764849680139</v>
      </c>
      <c r="Z823" s="4">
        <f>1+'Port Returns'!AA822</f>
        <v>1.0121636445759814</v>
      </c>
    </row>
    <row r="824" spans="1:26" x14ac:dyDescent="0.35">
      <c r="A824" s="2">
        <v>2018</v>
      </c>
      <c r="B824" s="1">
        <v>6</v>
      </c>
      <c r="C824" s="4">
        <f>1+'Port Returns'!F823</f>
        <v>1.0257635249003281</v>
      </c>
      <c r="D824" s="4">
        <f>1+'Port Returns'!G823</f>
        <v>1.0243316956858382</v>
      </c>
      <c r="E824" s="4">
        <f>1+'Port Returns'!H823</f>
        <v>1.0386656228056317</v>
      </c>
      <c r="F824" s="4">
        <f>1+'Port Returns'!I823</f>
        <v>1.0301786640801089</v>
      </c>
      <c r="G824" s="4">
        <f>1+'Port Returns'!J823</f>
        <v>1.0283360646072603</v>
      </c>
      <c r="H824" s="4">
        <f>1+'Port Returns'!K823</f>
        <v>1.0230449283772023</v>
      </c>
      <c r="I824" s="4">
        <f>1+'Port Returns'!L823</f>
        <v>1.0282400016314308</v>
      </c>
      <c r="J824" s="4">
        <f>1+'Port Returns'!M823</f>
        <v>1.0274241836877365</v>
      </c>
      <c r="K824" s="4">
        <f>1+'Port Returns'!N823</f>
        <v>1.031002441064341</v>
      </c>
      <c r="L824" s="4">
        <f>1+'Port Returns'!O823</f>
        <v>1.0517650000000001</v>
      </c>
      <c r="M824" s="4">
        <f>1+'Port Returns'!P823</f>
        <v>1.0389311054855974</v>
      </c>
      <c r="O824" s="50"/>
      <c r="P824" s="2">
        <v>2018</v>
      </c>
      <c r="Q824" s="4">
        <f>1+'Port Returns'!R823</f>
        <v>1.0280904583357304</v>
      </c>
      <c r="R824" s="4">
        <f>1+'Port Returns'!S823</f>
        <v>1.0274043481910169</v>
      </c>
      <c r="S824" s="4">
        <f>1+'Port Returns'!T823</f>
        <v>1.0401640893732529</v>
      </c>
      <c r="T824" s="4">
        <f>1+'Port Returns'!U823</f>
        <v>1.0321215023522203</v>
      </c>
      <c r="U824" s="4">
        <f>1+'Port Returns'!V823</f>
        <v>1.0304702390348339</v>
      </c>
      <c r="V824" s="4">
        <f>1+'Port Returns'!W823</f>
        <v>1.0263350384986907</v>
      </c>
      <c r="W824" s="4">
        <f>1+'Port Returns'!X823</f>
        <v>1.0303819387635906</v>
      </c>
      <c r="X824" s="4">
        <f>1+'Port Returns'!Y823</f>
        <v>1.0296441680325739</v>
      </c>
      <c r="Y824" s="4">
        <f>1+'Port Returns'!Z823</f>
        <v>1.032734517674291</v>
      </c>
      <c r="Z824" s="4">
        <f>1+'Port Returns'!AA823</f>
        <v>1.0398314683147554</v>
      </c>
    </row>
    <row r="825" spans="1:26" x14ac:dyDescent="0.35">
      <c r="A825" s="2">
        <v>2018</v>
      </c>
      <c r="B825" s="1">
        <v>7</v>
      </c>
      <c r="C825" s="4">
        <f>1+'Port Returns'!F824</f>
        <v>1.0183816805675121</v>
      </c>
      <c r="D825" s="4">
        <f>1+'Port Returns'!G824</f>
        <v>1.0090410728569084</v>
      </c>
      <c r="E825" s="4">
        <f>1+'Port Returns'!H824</f>
        <v>1.0133947681559001</v>
      </c>
      <c r="F825" s="4">
        <f>1+'Port Returns'!I824</f>
        <v>1.0132756469141495</v>
      </c>
      <c r="G825" s="4">
        <f>1+'Port Returns'!J824</f>
        <v>1.0165833947074805</v>
      </c>
      <c r="H825" s="4">
        <f>1+'Port Returns'!K824</f>
        <v>1.0119763326484648</v>
      </c>
      <c r="I825" s="4">
        <f>1+'Port Returns'!L824</f>
        <v>1.0166532321141248</v>
      </c>
      <c r="J825" s="4">
        <f>1+'Port Returns'!M824</f>
        <v>1.0182140172910761</v>
      </c>
      <c r="K825" s="4">
        <f>1+'Port Returns'!N824</f>
        <v>1.015513911265199</v>
      </c>
      <c r="L825" s="4">
        <f>1+'Port Returns'!O824</f>
        <v>0.99627100000000002</v>
      </c>
      <c r="M825" s="4">
        <f>1+'Port Returns'!P824</f>
        <v>1.0122965125044698</v>
      </c>
      <c r="O825" s="50"/>
      <c r="P825" s="2">
        <v>2018</v>
      </c>
      <c r="Q825" s="4">
        <f>1+'Port Returns'!R824</f>
        <v>1.0185315448347871</v>
      </c>
      <c r="R825" s="4">
        <f>1+'Port Returns'!S824</f>
        <v>1.008972566545262</v>
      </c>
      <c r="S825" s="4">
        <f>1+'Port Returns'!T824</f>
        <v>1.0135294440776459</v>
      </c>
      <c r="T825" s="4">
        <f>1+'Port Returns'!U824</f>
        <v>1.0137539441833621</v>
      </c>
      <c r="U825" s="4">
        <f>1+'Port Returns'!V824</f>
        <v>1.0170155907847449</v>
      </c>
      <c r="V825" s="4">
        <f>1+'Port Returns'!W824</f>
        <v>1.0119154444175538</v>
      </c>
      <c r="W825" s="4">
        <f>1+'Port Returns'!X824</f>
        <v>1.0170869141537111</v>
      </c>
      <c r="X825" s="4">
        <f>1+'Port Returns'!Y824</f>
        <v>1.0184093846223834</v>
      </c>
      <c r="Y825" s="4">
        <f>1+'Port Returns'!Z824</f>
        <v>1.0158622793947705</v>
      </c>
      <c r="Z825" s="4">
        <f>1+'Port Returns'!AA824</f>
        <v>1.0127090007361059</v>
      </c>
    </row>
    <row r="826" spans="1:26" x14ac:dyDescent="0.35">
      <c r="A826" s="2">
        <v>2018</v>
      </c>
      <c r="B826" s="1">
        <v>8</v>
      </c>
      <c r="C826" s="4">
        <f>1+'Port Returns'!F825</f>
        <v>0.99819424278896873</v>
      </c>
      <c r="D826" s="4">
        <f>1+'Port Returns'!G825</f>
        <v>0.97908352178893676</v>
      </c>
      <c r="E826" s="4">
        <f>1+'Port Returns'!H825</f>
        <v>1.0113911473676107</v>
      </c>
      <c r="F826" s="4">
        <f>1+'Port Returns'!I825</f>
        <v>1.0081497465542879</v>
      </c>
      <c r="G826" s="4">
        <f>1+'Port Returns'!J825</f>
        <v>1.0034638625810772</v>
      </c>
      <c r="H826" s="4">
        <f>1+'Port Returns'!K825</f>
        <v>0.97809534568981482</v>
      </c>
      <c r="I826" s="4">
        <f>1+'Port Returns'!L825</f>
        <v>1.0034503144142777</v>
      </c>
      <c r="J826" s="4">
        <f>1+'Port Returns'!M825</f>
        <v>1.0009033819797988</v>
      </c>
      <c r="K826" s="4">
        <f>1+'Port Returns'!N825</f>
        <v>0.99781283817809874</v>
      </c>
      <c r="L826" s="4">
        <f>1+'Port Returns'!O825</f>
        <v>1.007485</v>
      </c>
      <c r="M826" s="4">
        <f>1+'Port Returns'!P825</f>
        <v>1.0018050078187206</v>
      </c>
      <c r="O826" s="50"/>
      <c r="P826" s="2">
        <v>2018</v>
      </c>
      <c r="Q826" s="4">
        <f>1+'Port Returns'!R825</f>
        <v>1.0050869888556833</v>
      </c>
      <c r="R826" s="4">
        <f>1+'Port Returns'!S825</f>
        <v>0.98891564865163806</v>
      </c>
      <c r="S826" s="4">
        <f>1+'Port Returns'!T825</f>
        <v>1.0173744376129428</v>
      </c>
      <c r="T826" s="4">
        <f>1+'Port Returns'!U825</f>
        <v>1.0140866502012844</v>
      </c>
      <c r="U826" s="4">
        <f>1+'Port Returns'!V825</f>
        <v>1.0093299671072602</v>
      </c>
      <c r="V826" s="4">
        <f>1+'Port Returns'!W825</f>
        <v>0.98727590259134423</v>
      </c>
      <c r="W826" s="4">
        <f>1+'Port Returns'!X825</f>
        <v>1.0093034085191874</v>
      </c>
      <c r="X826" s="4">
        <f>1+'Port Returns'!Y825</f>
        <v>1.0068655627678318</v>
      </c>
      <c r="Y826" s="4">
        <f>1+'Port Returns'!Z825</f>
        <v>1.0048742010055818</v>
      </c>
      <c r="Z826" s="4">
        <f>1+'Port Returns'!AA825</f>
        <v>1.0091943638102976</v>
      </c>
    </row>
    <row r="827" spans="1:26" x14ac:dyDescent="0.35">
      <c r="A827" s="2">
        <v>2018</v>
      </c>
      <c r="B827" s="1">
        <v>9</v>
      </c>
      <c r="C827" s="4">
        <f>1+'Port Returns'!F826</f>
        <v>0.99200119231269568</v>
      </c>
      <c r="D827" s="4">
        <f>1+'Port Returns'!G826</f>
        <v>0.99679604514598152</v>
      </c>
      <c r="E827" s="4">
        <f>1+'Port Returns'!H826</f>
        <v>0.9960807280500823</v>
      </c>
      <c r="F827" s="4">
        <f>1+'Port Returns'!I826</f>
        <v>0.9949420047274119</v>
      </c>
      <c r="G827" s="4">
        <f>1+'Port Returns'!J826</f>
        <v>0.99366156842257103</v>
      </c>
      <c r="H827" s="4">
        <f>1+'Port Returns'!K826</f>
        <v>0.99384211279588819</v>
      </c>
      <c r="I827" s="4">
        <f>1+'Port Returns'!L826</f>
        <v>0.99350441294190706</v>
      </c>
      <c r="J827" s="4">
        <f>1+'Port Returns'!M826</f>
        <v>0.99603260098769553</v>
      </c>
      <c r="K827" s="4">
        <f>1+'Port Returns'!N826</f>
        <v>0.99677257778245842</v>
      </c>
      <c r="L827" s="4">
        <f>1+'Port Returns'!O826</f>
        <v>1.040119</v>
      </c>
      <c r="M827" s="4">
        <f>1+'Port Returns'!P826</f>
        <v>1.0022226980332818</v>
      </c>
      <c r="O827" s="50"/>
      <c r="P827" s="2">
        <v>2018</v>
      </c>
      <c r="Q827" s="4">
        <f>1+'Port Returns'!R826</f>
        <v>0.99401031581236521</v>
      </c>
      <c r="R827" s="4">
        <f>1+'Port Returns'!S826</f>
        <v>0.99917866044416714</v>
      </c>
      <c r="S827" s="4">
        <f>1+'Port Returns'!T826</f>
        <v>0.9977264834586389</v>
      </c>
      <c r="T827" s="4">
        <f>1+'Port Returns'!U826</f>
        <v>0.99679989823817261</v>
      </c>
      <c r="U827" s="4">
        <f>1+'Port Returns'!V826</f>
        <v>0.9958020588743659</v>
      </c>
      <c r="V827" s="4">
        <f>1+'Port Returns'!W826</f>
        <v>0.99650925005524527</v>
      </c>
      <c r="W827" s="4">
        <f>1+'Port Returns'!X826</f>
        <v>0.99565163816993707</v>
      </c>
      <c r="X827" s="4">
        <f>1+'Port Returns'!Y826</f>
        <v>0.9982463097413774</v>
      </c>
      <c r="Y827" s="4">
        <f>1+'Port Returns'!Z826</f>
        <v>0.99857475792537698</v>
      </c>
      <c r="Z827" s="4">
        <f>1+'Port Returns'!AA826</f>
        <v>1.0038807995210022</v>
      </c>
    </row>
    <row r="828" spans="1:26" x14ac:dyDescent="0.35">
      <c r="A828" s="2">
        <v>2018</v>
      </c>
      <c r="B828" s="1">
        <v>10</v>
      </c>
      <c r="C828" s="4">
        <f>1+'Port Returns'!F827</f>
        <v>1.0202149988753102</v>
      </c>
      <c r="D828" s="4">
        <f>1+'Port Returns'!G827</f>
        <v>1.0189740180096869</v>
      </c>
      <c r="E828" s="4">
        <f>1+'Port Returns'!H827</f>
        <v>1.0165538827674152</v>
      </c>
      <c r="F828" s="4">
        <f>1+'Port Returns'!I827</f>
        <v>1.0171847139525121</v>
      </c>
      <c r="G828" s="4">
        <f>1+'Port Returns'!J827</f>
        <v>1.0179363574606919</v>
      </c>
      <c r="H828" s="4">
        <f>1+'Port Returns'!K827</f>
        <v>1.020346581835323</v>
      </c>
      <c r="I828" s="4">
        <f>1+'Port Returns'!L827</f>
        <v>1.0178531582061292</v>
      </c>
      <c r="J828" s="4">
        <f>1+'Port Returns'!M827</f>
        <v>1.0180871907186544</v>
      </c>
      <c r="K828" s="4">
        <f>1+'Port Returns'!N827</f>
        <v>1.0114786968701119</v>
      </c>
      <c r="L828" s="4">
        <f>1+'Port Returns'!O827</f>
        <v>1.0414289999999999</v>
      </c>
      <c r="M828" s="4">
        <f>1+'Port Returns'!P827</f>
        <v>1.0209122455538866</v>
      </c>
      <c r="O828" s="50"/>
      <c r="P828" s="2">
        <v>2018</v>
      </c>
      <c r="Q828" s="4">
        <f>1+'Port Returns'!R827</f>
        <v>1.0205675010732413</v>
      </c>
      <c r="R828" s="4">
        <f>1+'Port Returns'!S827</f>
        <v>1.0203486871136516</v>
      </c>
      <c r="S828" s="4">
        <f>1+'Port Returns'!T827</f>
        <v>1.0173494835895374</v>
      </c>
      <c r="T828" s="4">
        <f>1+'Port Returns'!U827</f>
        <v>1.0186307499424678</v>
      </c>
      <c r="U828" s="4">
        <f>1+'Port Returns'!V827</f>
        <v>1.0189817339264564</v>
      </c>
      <c r="V828" s="4">
        <f>1+'Port Returns'!W827</f>
        <v>1.0211940229473881</v>
      </c>
      <c r="W828" s="4">
        <f>1+'Port Returns'!X827</f>
        <v>1.0188692178587058</v>
      </c>
      <c r="X828" s="4">
        <f>1+'Port Returns'!Y827</f>
        <v>1.0188244556095571</v>
      </c>
      <c r="Y828" s="4">
        <f>1+'Port Returns'!Z827</f>
        <v>1.0128353657346152</v>
      </c>
      <c r="Z828" s="4">
        <f>1+'Port Returns'!AA827</f>
        <v>1.0236847381404988</v>
      </c>
    </row>
    <row r="829" spans="1:26" x14ac:dyDescent="0.35">
      <c r="A829" s="2">
        <v>2018</v>
      </c>
      <c r="B829" s="1">
        <v>11</v>
      </c>
      <c r="C829" s="4">
        <f>1+'Port Returns'!F828</f>
        <v>1.0295565833879059</v>
      </c>
      <c r="D829" s="4">
        <f>1+'Port Returns'!G828</f>
        <v>1.2476777320441643</v>
      </c>
      <c r="E829" s="4">
        <f>1+'Port Returns'!H828</f>
        <v>0.96324668047222328</v>
      </c>
      <c r="F829" s="4">
        <f>1+'Port Returns'!I828</f>
        <v>0.98994203801855718</v>
      </c>
      <c r="G829" s="4">
        <f>1+'Port Returns'!J828</f>
        <v>1.0023200295990753</v>
      </c>
      <c r="H829" s="4">
        <f>1+'Port Returns'!K828</f>
        <v>1.2409191514969797</v>
      </c>
      <c r="I829" s="4">
        <f>1+'Port Returns'!L828</f>
        <v>1.0021022771732577</v>
      </c>
      <c r="J829" s="4">
        <f>1+'Port Returns'!M828</f>
        <v>1.0010617019538428</v>
      </c>
      <c r="K829" s="4">
        <f>1+'Port Returns'!N828</f>
        <v>1.0242694940412869</v>
      </c>
      <c r="L829" s="4">
        <f>1+'Port Returns'!O828</f>
        <v>1.062414</v>
      </c>
      <c r="M829" s="4">
        <f>1+'Port Returns'!P828</f>
        <v>1.037737055981514</v>
      </c>
      <c r="O829" s="50"/>
      <c r="P829" s="2">
        <v>2018</v>
      </c>
      <c r="Q829" s="4">
        <f>1+'Port Returns'!R828</f>
        <v>1.0363713148366043</v>
      </c>
      <c r="R829" s="4">
        <f>1+'Port Returns'!S828</f>
        <v>1.2535892978742269</v>
      </c>
      <c r="S829" s="4">
        <f>1+'Port Returns'!T828</f>
        <v>0.96917615580533478</v>
      </c>
      <c r="T829" s="4">
        <f>1+'Port Returns'!U828</f>
        <v>0.99530172044690535</v>
      </c>
      <c r="U829" s="4">
        <f>1+'Port Returns'!V828</f>
        <v>1.0078524668330682</v>
      </c>
      <c r="V829" s="4">
        <f>1+'Port Returns'!W828</f>
        <v>1.2469789290943807</v>
      </c>
      <c r="W829" s="4">
        <f>1+'Port Returns'!X828</f>
        <v>1.0076529561747893</v>
      </c>
      <c r="X829" s="4">
        <f>1+'Port Returns'!Y828</f>
        <v>1.0067905362591896</v>
      </c>
      <c r="Y829" s="4">
        <f>1+'Port Returns'!Z828</f>
        <v>1.0304492851646052</v>
      </c>
      <c r="Z829" s="4">
        <f>1+'Port Returns'!AA828</f>
        <v>1.0427093849257194</v>
      </c>
    </row>
    <row r="830" spans="1:26" x14ac:dyDescent="0.35">
      <c r="A830" s="2">
        <v>2018</v>
      </c>
      <c r="B830" s="1">
        <v>12</v>
      </c>
      <c r="C830" s="4">
        <f>1+'Port Returns'!F829</f>
        <v>0.96062537959545269</v>
      </c>
      <c r="D830" s="4">
        <f>1+'Port Returns'!G829</f>
        <v>0.96599551442284048</v>
      </c>
      <c r="E830" s="4">
        <f>1+'Port Returns'!H829</f>
        <v>0.95475257203495634</v>
      </c>
      <c r="F830" s="4">
        <f>1+'Port Returns'!I829</f>
        <v>0.95779521071933793</v>
      </c>
      <c r="G830" s="4">
        <f>1+'Port Returns'!J829</f>
        <v>0.95894806808662625</v>
      </c>
      <c r="H830" s="4">
        <f>1+'Port Returns'!K829</f>
        <v>0.96467593245669081</v>
      </c>
      <c r="I830" s="4">
        <f>1+'Port Returns'!L829</f>
        <v>0.95904580671715878</v>
      </c>
      <c r="J830" s="4">
        <f>1+'Port Returns'!M829</f>
        <v>0.95840543655676114</v>
      </c>
      <c r="K830" s="4">
        <f>1+'Port Returns'!N829</f>
        <v>0.96757659317605493</v>
      </c>
      <c r="L830" s="4">
        <f>1+'Port Returns'!O829</f>
        <v>0.93350599999999995</v>
      </c>
      <c r="M830" s="4">
        <f>1+'Port Returns'!P829</f>
        <v>0.95869822558110429</v>
      </c>
      <c r="O830" s="50"/>
      <c r="P830" s="2">
        <v>2018</v>
      </c>
      <c r="Q830" s="4">
        <f>1+'Port Returns'!R829</f>
        <v>0.96258364212164371</v>
      </c>
      <c r="R830" s="4">
        <f>1+'Port Returns'!S829</f>
        <v>0.96772861723550263</v>
      </c>
      <c r="S830" s="4">
        <f>1+'Port Returns'!T829</f>
        <v>0.95654566063038782</v>
      </c>
      <c r="T830" s="4">
        <f>1+'Port Returns'!U829</f>
        <v>0.95971727943133345</v>
      </c>
      <c r="U830" s="4">
        <f>1+'Port Returns'!V829</f>
        <v>0.9611183898558866</v>
      </c>
      <c r="V830" s="4">
        <f>1+'Port Returns'!W829</f>
        <v>0.9666595173875635</v>
      </c>
      <c r="W830" s="4">
        <f>1+'Port Returns'!X829</f>
        <v>0.96122484492208338</v>
      </c>
      <c r="X830" s="4">
        <f>1+'Port Returns'!Y829</f>
        <v>0.96064552836793771</v>
      </c>
      <c r="Y830" s="4">
        <f>1+'Port Returns'!Z829</f>
        <v>0.96936133750246201</v>
      </c>
      <c r="Z830" s="4">
        <f>1+'Port Returns'!AA829</f>
        <v>0.96024402498379535</v>
      </c>
    </row>
    <row r="831" spans="1:26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</sheetData>
  <autoFilter ref="A2:M830" xr:uid="{76D19CA6-3505-43BE-8644-F5C11D076FD6}"/>
  <mergeCells count="2">
    <mergeCell ref="C1:M1"/>
    <mergeCell ref="Q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2A4-01BB-4698-B2E8-D494759AB2C1}">
  <dimension ref="A1:Y76"/>
  <sheetViews>
    <sheetView topLeftCell="A42" workbookViewId="0">
      <selection activeCell="O12" sqref="O12"/>
    </sheetView>
  </sheetViews>
  <sheetFormatPr defaultRowHeight="14.5" x14ac:dyDescent="0.35"/>
  <cols>
    <col min="3" max="3" width="0" hidden="1" customWidth="1"/>
    <col min="4" max="4" width="16.6328125" customWidth="1"/>
    <col min="16" max="16" width="20" bestFit="1" customWidth="1"/>
    <col min="17" max="17" width="14.7265625" customWidth="1"/>
    <col min="18" max="18" width="7.7265625" customWidth="1"/>
    <col min="19" max="19" width="8.26953125" customWidth="1"/>
    <col min="20" max="20" width="11.90625" bestFit="1" customWidth="1"/>
    <col min="21" max="21" width="11.7265625" bestFit="1" customWidth="1"/>
    <col min="22" max="22" width="13.36328125" bestFit="1" customWidth="1"/>
    <col min="23" max="23" width="12.08984375" bestFit="1" customWidth="1"/>
    <col min="24" max="24" width="9.1796875" bestFit="1" customWidth="1"/>
    <col min="25" max="25" width="9.6328125" bestFit="1" customWidth="1"/>
  </cols>
  <sheetData>
    <row r="1" spans="1:25" ht="15" thickBot="1" x14ac:dyDescent="0.4">
      <c r="B1" t="s">
        <v>38</v>
      </c>
      <c r="D1" s="131" t="s">
        <v>0</v>
      </c>
      <c r="E1" s="132"/>
      <c r="F1" s="132"/>
      <c r="G1" s="132"/>
      <c r="H1" s="132"/>
      <c r="I1" s="132"/>
      <c r="J1" s="132"/>
      <c r="K1" s="132"/>
      <c r="L1" s="132"/>
      <c r="M1" s="132"/>
      <c r="N1" s="133"/>
      <c r="P1" s="131" t="s">
        <v>1</v>
      </c>
      <c r="Q1" s="132"/>
      <c r="R1" s="132"/>
      <c r="S1" s="132"/>
      <c r="T1" s="132"/>
      <c r="U1" s="132"/>
      <c r="V1" s="132"/>
      <c r="W1" s="132"/>
      <c r="X1" s="132"/>
      <c r="Y1" s="133"/>
    </row>
    <row r="2" spans="1:25" ht="29" x14ac:dyDescent="0.35">
      <c r="A2" s="2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P2" s="6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7" t="s">
        <v>11</v>
      </c>
      <c r="X2" s="7" t="s">
        <v>12</v>
      </c>
      <c r="Y2" s="8" t="s">
        <v>14</v>
      </c>
    </row>
    <row r="3" spans="1:25" x14ac:dyDescent="0.35">
      <c r="A3">
        <v>1950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s="37"/>
      <c r="Q3" s="38"/>
      <c r="R3" s="38"/>
      <c r="S3" s="38"/>
      <c r="T3" s="38"/>
      <c r="U3" s="38"/>
      <c r="V3" s="38"/>
      <c r="W3" s="38"/>
      <c r="X3" s="38"/>
      <c r="Y3" s="25"/>
    </row>
    <row r="4" spans="1:25" x14ac:dyDescent="0.35">
      <c r="A4">
        <v>1951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37"/>
      <c r="Q4" s="38"/>
      <c r="R4" s="38"/>
      <c r="S4" s="38"/>
      <c r="T4" s="38"/>
      <c r="U4" s="38"/>
      <c r="V4" s="38"/>
      <c r="W4" s="38"/>
      <c r="X4" s="38"/>
      <c r="Y4" s="25"/>
    </row>
    <row r="5" spans="1:25" x14ac:dyDescent="0.35">
      <c r="A5">
        <v>1952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s="37"/>
      <c r="Q5" s="38"/>
      <c r="R5" s="38"/>
      <c r="S5" s="38"/>
      <c r="T5" s="38"/>
      <c r="U5" s="38"/>
      <c r="V5" s="38"/>
      <c r="W5" s="38"/>
      <c r="X5" s="38"/>
      <c r="Y5" s="25"/>
    </row>
    <row r="6" spans="1:25" x14ac:dyDescent="0.35">
      <c r="A6">
        <v>1953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s="37"/>
      <c r="Q6" s="38"/>
      <c r="R6" s="38"/>
      <c r="S6" s="38"/>
      <c r="T6" s="38"/>
      <c r="U6" s="38"/>
      <c r="V6" s="38"/>
      <c r="W6" s="38"/>
      <c r="X6" s="38"/>
      <c r="Y6" s="25"/>
    </row>
    <row r="7" spans="1:25" x14ac:dyDescent="0.35">
      <c r="A7">
        <v>1954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s="37"/>
      <c r="Q7" s="38"/>
      <c r="R7" s="38"/>
      <c r="S7" s="38"/>
      <c r="T7" s="38"/>
      <c r="U7" s="38"/>
      <c r="V7" s="38"/>
      <c r="W7" s="38"/>
      <c r="X7" s="38"/>
      <c r="Y7" s="25"/>
    </row>
    <row r="8" spans="1:25" x14ac:dyDescent="0.35">
      <c r="A8">
        <v>1955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37"/>
      <c r="Q8" s="38"/>
      <c r="R8" s="38"/>
      <c r="S8" s="38"/>
      <c r="T8" s="38"/>
      <c r="U8" s="38"/>
      <c r="V8" s="38"/>
      <c r="W8" s="38"/>
      <c r="X8" s="38"/>
      <c r="Y8" s="25"/>
    </row>
    <row r="9" spans="1:25" x14ac:dyDescent="0.35">
      <c r="A9">
        <v>1956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37"/>
      <c r="Q9" s="38"/>
      <c r="R9" s="38"/>
      <c r="S9" s="38"/>
      <c r="T9" s="38"/>
      <c r="U9" s="38"/>
      <c r="V9" s="38"/>
      <c r="W9" s="38"/>
      <c r="X9" s="38"/>
      <c r="Y9" s="25"/>
    </row>
    <row r="10" spans="1:25" x14ac:dyDescent="0.35">
      <c r="A10">
        <v>1957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s="37"/>
      <c r="Q10" s="38"/>
      <c r="R10" s="38"/>
      <c r="S10" s="38"/>
      <c r="T10" s="38"/>
      <c r="U10" s="38"/>
      <c r="V10" s="38"/>
      <c r="W10" s="38"/>
      <c r="X10" s="38"/>
      <c r="Y10" s="25"/>
    </row>
    <row r="11" spans="1:25" x14ac:dyDescent="0.35">
      <c r="A11">
        <v>1958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s="37"/>
      <c r="Q11" s="38"/>
      <c r="R11" s="38"/>
      <c r="S11" s="38"/>
      <c r="T11" s="38"/>
      <c r="U11" s="38"/>
      <c r="V11" s="38"/>
      <c r="W11" s="38"/>
      <c r="X11" s="38"/>
      <c r="Y11" s="25"/>
    </row>
    <row r="12" spans="1:25" x14ac:dyDescent="0.35">
      <c r="A12">
        <v>1959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37"/>
      <c r="Q12" s="38"/>
      <c r="R12" s="38"/>
      <c r="S12" s="38"/>
      <c r="T12" s="38"/>
      <c r="U12" s="38"/>
      <c r="V12" s="38"/>
      <c r="W12" s="38"/>
      <c r="X12" s="38"/>
      <c r="Y12" s="25"/>
    </row>
    <row r="13" spans="1:25" x14ac:dyDescent="0.35">
      <c r="A13">
        <v>1960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37"/>
      <c r="Q13" s="38"/>
      <c r="R13" s="38"/>
      <c r="S13" s="38"/>
      <c r="T13" s="38"/>
      <c r="U13" s="38"/>
      <c r="V13" s="38"/>
      <c r="W13" s="38"/>
      <c r="X13" s="38"/>
      <c r="Y13" s="25"/>
    </row>
    <row r="14" spans="1:25" x14ac:dyDescent="0.35">
      <c r="A14">
        <v>1961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37"/>
      <c r="Q14" s="38"/>
      <c r="R14" s="38"/>
      <c r="S14" s="38"/>
      <c r="T14" s="38"/>
      <c r="U14" s="38"/>
      <c r="V14" s="38"/>
      <c r="W14" s="38"/>
      <c r="X14" s="38"/>
      <c r="Y14" s="25"/>
    </row>
    <row r="15" spans="1:25" x14ac:dyDescent="0.35">
      <c r="A15">
        <v>1962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37"/>
      <c r="Q15" s="38"/>
      <c r="R15" s="38"/>
      <c r="S15" s="38"/>
      <c r="T15" s="38"/>
      <c r="U15" s="38"/>
      <c r="V15" s="38"/>
      <c r="W15" s="38"/>
      <c r="X15" s="38"/>
      <c r="Y15" s="25"/>
    </row>
    <row r="16" spans="1:25" x14ac:dyDescent="0.35">
      <c r="A16">
        <v>1963</v>
      </c>
      <c r="D16" s="48"/>
      <c r="E16" s="4"/>
      <c r="F16" s="4"/>
      <c r="G16" s="4"/>
      <c r="H16" s="4"/>
      <c r="I16" s="4"/>
      <c r="J16" s="4"/>
      <c r="K16" s="4"/>
      <c r="L16" s="4"/>
      <c r="M16" s="4"/>
      <c r="N16" s="4"/>
      <c r="P16" s="37"/>
      <c r="Q16" s="38"/>
      <c r="R16" s="38"/>
      <c r="S16" s="38"/>
      <c r="T16" s="38"/>
      <c r="U16" s="38"/>
      <c r="V16" s="38"/>
      <c r="W16" s="38"/>
      <c r="X16" s="38"/>
      <c r="Y16" s="25"/>
    </row>
    <row r="17" spans="1:25" x14ac:dyDescent="0.35">
      <c r="A17">
        <v>1964</v>
      </c>
      <c r="B17" s="63">
        <f>C17/100</f>
        <v>3.5189999999999999E-2</v>
      </c>
      <c r="C17" s="1">
        <v>3.5190000000000001</v>
      </c>
      <c r="D17" s="63">
        <f ca="1">PRODUCT(OFFSET('Monthly Return(arithmetic)'!$C$3,(ROW()-ROW('Monthly Return(arithmetic)'!$C$3))*12,0,12,1))-1</f>
        <v>0.10200456611857245</v>
      </c>
      <c r="E17" s="4">
        <f ca="1">PRODUCT(OFFSET('Monthly Return(arithmetic)'!$D$3,(ROW()-ROW('Monthly Return(arithmetic)'!$D$3))*12,0,12,1))-1</f>
        <v>0.10599403952824238</v>
      </c>
      <c r="F17" s="4">
        <f ca="1">PRODUCT(OFFSET('Monthly Return(arithmetic)'!$E$3,(ROW()-ROW('Monthly Return(arithmetic)'!$E$3))*12,0,12,1))-1</f>
        <v>0.12096448161969198</v>
      </c>
      <c r="G17" s="4">
        <f ca="1">PRODUCT(OFFSET('Monthly Return(arithmetic)'!$F$3,(ROW()-ROW('Monthly Return(arithmetic)'!$F$3))*12,0,12,1))-1</f>
        <v>0.12343861105375065</v>
      </c>
      <c r="H17" s="4">
        <f ca="1">PRODUCT(OFFSET('Monthly Return(arithmetic)'!$G$3,(ROW()-ROW('Monthly Return(arithmetic)'!$G$3))*12,0,12,1))-1</f>
        <v>0.11510241085024142</v>
      </c>
      <c r="I17" s="4">
        <f ca="1">PRODUCT(OFFSET('Monthly Return(arithmetic)'!$H$3,(ROW()-ROW('Monthly Return(arithmetic)'!$H$3))*12,0,12,1))-1</f>
        <v>0.10642226752881156</v>
      </c>
      <c r="J17" s="4">
        <f ca="1">PRODUCT(OFFSET('Monthly Return(arithmetic)'!$I$3,(ROW()-ROW('Monthly Return(arithmetic)'!$I$3))*12,0,12,1))-1</f>
        <v>0.11510241085024142</v>
      </c>
      <c r="K17" s="4"/>
      <c r="L17" s="4">
        <f ca="1">PRODUCT(OFFSET('Monthly Return(arithmetic)'!$K$3,(ROW()-ROW('Monthly Return(arithmetic)'!$K$3))*12,0,12,1))-1</f>
        <v>0.11405398346961748</v>
      </c>
      <c r="M17" s="4">
        <f ca="1">PRODUCT(OFFSET('Monthly Return(arithmetic)'!$L$3,(ROW()-ROW('Monthly Return(arithmetic)'!$L$3))*12,0,12,1))-1</f>
        <v>0</v>
      </c>
      <c r="N17" s="4">
        <f ca="1">PRODUCT(OFFSET('Monthly Return(arithmetic)'!$M$3,(ROW()-ROW('Monthly Return(arithmetic)'!$M$3))*12,0,12,1))-1</f>
        <v>0.10448735947864396</v>
      </c>
      <c r="P17" s="35"/>
      <c r="Q17" s="38"/>
      <c r="R17" s="38"/>
      <c r="S17" s="38"/>
      <c r="T17" s="38"/>
      <c r="U17" s="38"/>
      <c r="V17" s="38"/>
      <c r="W17" s="38"/>
      <c r="X17" s="38"/>
      <c r="Y17" s="25"/>
    </row>
    <row r="18" spans="1:25" x14ac:dyDescent="0.35">
      <c r="A18">
        <v>1965</v>
      </c>
      <c r="B18" s="63">
        <f t="shared" ref="B18:B71" si="0">C18/100</f>
        <v>3.8350000000000002E-2</v>
      </c>
      <c r="C18" s="1">
        <v>3.835</v>
      </c>
      <c r="D18" s="4">
        <f ca="1">PRODUCT(OFFSET('Monthly Return(arithmetic)'!$C$3,(ROW()-ROW('Monthly Return(arithmetic)'!$C$3))*12,0,12,1))-1</f>
        <v>-3.2156113996546942E-2</v>
      </c>
      <c r="E18" s="4">
        <f ca="1">PRODUCT(OFFSET('Monthly Return(arithmetic)'!$D$3,(ROW()-ROW('Monthly Return(arithmetic)'!$D$3))*12,0,12,1))-1</f>
        <v>-3.7629845399107742E-2</v>
      </c>
      <c r="F18" s="4">
        <f ca="1">PRODUCT(OFFSET('Monthly Return(arithmetic)'!$E$3,(ROW()-ROW('Monthly Return(arithmetic)'!$E$3))*12,0,12,1))-1</f>
        <v>-2.196430863590626E-2</v>
      </c>
      <c r="G18" s="4">
        <f ca="1">PRODUCT(OFFSET('Monthly Return(arithmetic)'!$F$3,(ROW()-ROW('Monthly Return(arithmetic)'!$F$3))*12,0,12,1))-1</f>
        <v>-2.5910486844916703E-2</v>
      </c>
      <c r="H18" s="4">
        <f ca="1">PRODUCT(OFFSET('Monthly Return(arithmetic)'!$G$3,(ROW()-ROW('Monthly Return(arithmetic)'!$G$3))*12,0,12,1))-1</f>
        <v>-2.7158652683542006E-2</v>
      </c>
      <c r="I18" s="4">
        <f ca="1">PRODUCT(OFFSET('Monthly Return(arithmetic)'!$H$3,(ROW()-ROW('Monthly Return(arithmetic)'!$H$3))*12,0,12,1))-1</f>
        <v>-3.6178976019464737E-2</v>
      </c>
      <c r="J18" s="4">
        <f ca="1">PRODUCT(OFFSET('Monthly Return(arithmetic)'!$I$3,(ROW()-ROW('Monthly Return(arithmetic)'!$I$3))*12,0,12,1))-1</f>
        <v>-2.7158652683542006E-2</v>
      </c>
      <c r="K18" s="4"/>
      <c r="L18" s="4">
        <f ca="1">PRODUCT(OFFSET('Monthly Return(arithmetic)'!$K$3,(ROW()-ROW('Monthly Return(arithmetic)'!$K$3))*12,0,12,1))-1</f>
        <v>-3.7699466548911098E-2</v>
      </c>
      <c r="M18" s="4">
        <f ca="1">PRODUCT(OFFSET('Monthly Return(arithmetic)'!$L$3,(ROW()-ROW('Monthly Return(arithmetic)'!$L$3))*12,0,12,1))-1</f>
        <v>0</v>
      </c>
      <c r="N18" s="4">
        <f ca="1">PRODUCT(OFFSET('Monthly Return(arithmetic)'!$M$3,(ROW()-ROW('Monthly Return(arithmetic)'!$M$3))*12,0,12,1))-1</f>
        <v>-4.4996538251816487E-2</v>
      </c>
      <c r="P18" s="35"/>
      <c r="Q18" s="38"/>
      <c r="R18" s="38"/>
      <c r="S18" s="38"/>
      <c r="T18" s="38"/>
      <c r="U18" s="38"/>
      <c r="V18" s="38"/>
      <c r="W18" s="38"/>
      <c r="X18" s="38"/>
      <c r="Y18" s="25"/>
    </row>
    <row r="19" spans="1:25" x14ac:dyDescent="0.35">
      <c r="A19">
        <v>1966</v>
      </c>
      <c r="B19" s="63">
        <f t="shared" si="0"/>
        <v>4.3826999999999998E-2</v>
      </c>
      <c r="C19" s="1">
        <v>4.3826999999999998</v>
      </c>
      <c r="D19" s="4">
        <f ca="1">PRODUCT(OFFSET('Monthly Return(arithmetic)'!$C$3,(ROW()-ROW('Monthly Return(arithmetic)'!$C$3))*12,0,12,1))-1</f>
        <v>-0.1108963013532952</v>
      </c>
      <c r="E19" s="4">
        <f ca="1">PRODUCT(OFFSET('Monthly Return(arithmetic)'!$D$3,(ROW()-ROW('Monthly Return(arithmetic)'!$D$3))*12,0,12,1))-1</f>
        <v>-0.11730066130928707</v>
      </c>
      <c r="F19" s="4">
        <f ca="1">PRODUCT(OFFSET('Monthly Return(arithmetic)'!$E$3,(ROW()-ROW('Monthly Return(arithmetic)'!$E$3))*12,0,12,1))-1</f>
        <v>-0.10987714284612782</v>
      </c>
      <c r="G19" s="4">
        <f ca="1">PRODUCT(OFFSET('Monthly Return(arithmetic)'!$F$3,(ROW()-ROW('Monthly Return(arithmetic)'!$F$3))*12,0,12,1))-1</f>
        <v>-0.10931412850038136</v>
      </c>
      <c r="H19" s="4">
        <f ca="1">PRODUCT(OFFSET('Monthly Return(arithmetic)'!$G$3,(ROW()-ROW('Monthly Return(arithmetic)'!$G$3))*12,0,12,1))-1</f>
        <v>-0.11634577707295779</v>
      </c>
      <c r="I19" s="4">
        <f ca="1">PRODUCT(OFFSET('Monthly Return(arithmetic)'!$H$3,(ROW()-ROW('Monthly Return(arithmetic)'!$H$3))*12,0,12,1))-1</f>
        <v>-0.11397083036408795</v>
      </c>
      <c r="J19" s="4">
        <f ca="1">PRODUCT(OFFSET('Monthly Return(arithmetic)'!$I$3,(ROW()-ROW('Monthly Return(arithmetic)'!$I$3))*12,0,12,1))-1</f>
        <v>-0.11634577707295779</v>
      </c>
      <c r="K19" s="4"/>
      <c r="L19" s="4">
        <f ca="1">PRODUCT(OFFSET('Monthly Return(arithmetic)'!$K$3,(ROW()-ROW('Monthly Return(arithmetic)'!$K$3))*12,0,12,1))-1</f>
        <v>-0.13069763744859297</v>
      </c>
      <c r="M19" s="4">
        <f ca="1">PRODUCT(OFFSET('Monthly Return(arithmetic)'!$L$3,(ROW()-ROW('Monthly Return(arithmetic)'!$L$3))*12,0,12,1))-1</f>
        <v>0</v>
      </c>
      <c r="N19" s="4">
        <f ca="1">PRODUCT(OFFSET('Monthly Return(arithmetic)'!$M$3,(ROW()-ROW('Monthly Return(arithmetic)'!$M$3))*12,0,12,1))-1</f>
        <v>-0.13118708495925535</v>
      </c>
      <c r="P19" s="35"/>
      <c r="Q19" s="38"/>
      <c r="R19" s="38"/>
      <c r="S19" s="38"/>
      <c r="T19" s="38"/>
      <c r="U19" s="38"/>
      <c r="V19" s="38"/>
      <c r="W19" s="38"/>
      <c r="X19" s="38"/>
      <c r="Y19" s="25"/>
    </row>
    <row r="20" spans="1:25" x14ac:dyDescent="0.35">
      <c r="A20">
        <v>1967</v>
      </c>
      <c r="B20" s="63">
        <f t="shared" si="0"/>
        <v>4.9648000000000005E-2</v>
      </c>
      <c r="C20" s="1">
        <v>4.9648000000000003</v>
      </c>
      <c r="D20" s="4">
        <f ca="1">PRODUCT(OFFSET('Monthly Return(arithmetic)'!$C$3,(ROW()-ROW('Monthly Return(arithmetic)'!$C$3))*12,0,12,1))-1</f>
        <v>-5.8989795606619877E-2</v>
      </c>
      <c r="E20" s="4">
        <f ca="1">PRODUCT(OFFSET('Monthly Return(arithmetic)'!$D$3,(ROW()-ROW('Monthly Return(arithmetic)'!$D$3))*12,0,12,1))-1</f>
        <v>-5.4448430019083616E-2</v>
      </c>
      <c r="F20" s="4">
        <f ca="1">PRODUCT(OFFSET('Monthly Return(arithmetic)'!$E$3,(ROW()-ROW('Monthly Return(arithmetic)'!$E$3))*12,0,12,1))-1</f>
        <v>-4.7995755235701099E-2</v>
      </c>
      <c r="G20" s="4">
        <f ca="1">PRODUCT(OFFSET('Monthly Return(arithmetic)'!$F$3,(ROW()-ROW('Monthly Return(arithmetic)'!$F$3))*12,0,12,1))-1</f>
        <v>-5.0097906857654029E-2</v>
      </c>
      <c r="H20" s="4">
        <f ca="1">PRODUCT(OFFSET('Monthly Return(arithmetic)'!$G$3,(ROW()-ROW('Monthly Return(arithmetic)'!$G$3))*12,0,12,1))-1</f>
        <v>-5.4788570028800776E-2</v>
      </c>
      <c r="I20" s="4">
        <f ca="1">PRODUCT(OFFSET('Monthly Return(arithmetic)'!$H$3,(ROW()-ROW('Monthly Return(arithmetic)'!$H$3))*12,0,12,1))-1</f>
        <v>-5.5668874567601612E-2</v>
      </c>
      <c r="J20" s="4">
        <f ca="1">PRODUCT(OFFSET('Monthly Return(arithmetic)'!$I$3,(ROW()-ROW('Monthly Return(arithmetic)'!$I$3))*12,0,12,1))-1</f>
        <v>-5.4788570028800776E-2</v>
      </c>
      <c r="K20" s="4"/>
      <c r="L20" s="4">
        <f ca="1">PRODUCT(OFFSET('Monthly Return(arithmetic)'!$K$3,(ROW()-ROW('Monthly Return(arithmetic)'!$K$3))*12,0,12,1))-1</f>
        <v>-5.0664609636181246E-2</v>
      </c>
      <c r="M20" s="4">
        <f ca="1">PRODUCT(OFFSET('Monthly Return(arithmetic)'!$L$3,(ROW()-ROW('Monthly Return(arithmetic)'!$L$3))*12,0,12,1))-1</f>
        <v>0</v>
      </c>
      <c r="N20" s="4">
        <f ca="1">PRODUCT(OFFSET('Monthly Return(arithmetic)'!$M$3,(ROW()-ROW('Monthly Return(arithmetic)'!$M$3))*12,0,12,1))-1</f>
        <v>-4.642991511068717E-2</v>
      </c>
      <c r="P20" s="35"/>
      <c r="Q20" s="38"/>
      <c r="R20" s="38"/>
      <c r="S20" s="38"/>
      <c r="T20" s="38"/>
      <c r="U20" s="38"/>
      <c r="V20" s="38"/>
      <c r="W20" s="38"/>
      <c r="X20" s="38"/>
      <c r="Y20" s="25"/>
    </row>
    <row r="21" spans="1:25" x14ac:dyDescent="0.35">
      <c r="A21">
        <v>1968</v>
      </c>
      <c r="B21" s="63">
        <f t="shared" si="0"/>
        <v>4.9690000000000005E-2</v>
      </c>
      <c r="C21" s="1">
        <v>4.9690000000000003</v>
      </c>
      <c r="D21" s="4">
        <f ca="1">PRODUCT(OFFSET('Monthly Return(arithmetic)'!$C$3,(ROW()-ROW('Monthly Return(arithmetic)'!$C$3))*12,0,12,1))-1</f>
        <v>8.59036804562332E-2</v>
      </c>
      <c r="E21" s="4">
        <f ca="1">PRODUCT(OFFSET('Monthly Return(arithmetic)'!$D$3,(ROW()-ROW('Monthly Return(arithmetic)'!$D$3))*12,0,12,1))-1</f>
        <v>8.947440325254874E-2</v>
      </c>
      <c r="F21" s="4">
        <f ca="1">PRODUCT(OFFSET('Monthly Return(arithmetic)'!$E$3,(ROW()-ROW('Monthly Return(arithmetic)'!$E$3))*12,0,12,1))-1</f>
        <v>8.7176837668269114E-2</v>
      </c>
      <c r="G21" s="4">
        <f ca="1">PRODUCT(OFFSET('Monthly Return(arithmetic)'!$F$3,(ROW()-ROW('Monthly Return(arithmetic)'!$F$3))*12,0,12,1))-1</f>
        <v>8.6048971525388263E-2</v>
      </c>
      <c r="H21" s="4">
        <f ca="1">PRODUCT(OFFSET('Monthly Return(arithmetic)'!$G$3,(ROW()-ROW('Monthly Return(arithmetic)'!$G$3))*12,0,12,1))-1</f>
        <v>7.9198992919219169E-2</v>
      </c>
      <c r="I21" s="4">
        <f ca="1">PRODUCT(OFFSET('Monthly Return(arithmetic)'!$H$3,(ROW()-ROW('Monthly Return(arithmetic)'!$H$3))*12,0,12,1))-1</f>
        <v>7.950137929651957E-2</v>
      </c>
      <c r="J21" s="4">
        <f ca="1">PRODUCT(OFFSET('Monthly Return(arithmetic)'!$I$3,(ROW()-ROW('Monthly Return(arithmetic)'!$I$3))*12,0,12,1))-1</f>
        <v>7.9198992919219169E-2</v>
      </c>
      <c r="K21" s="4"/>
      <c r="L21" s="4">
        <f ca="1">PRODUCT(OFFSET('Monthly Return(arithmetic)'!$K$3,(ROW()-ROW('Monthly Return(arithmetic)'!$K$3))*12,0,12,1))-1</f>
        <v>8.8423469793236453E-2</v>
      </c>
      <c r="M21" s="4">
        <f ca="1">PRODUCT(OFFSET('Monthly Return(arithmetic)'!$L$3,(ROW()-ROW('Monthly Return(arithmetic)'!$L$3))*12,0,12,1))-1</f>
        <v>0</v>
      </c>
      <c r="N21" s="4">
        <f ca="1">PRODUCT(OFFSET('Monthly Return(arithmetic)'!$M$3,(ROW()-ROW('Monthly Return(arithmetic)'!$M$3))*12,0,12,1))-1</f>
        <v>8.795959240351614E-2</v>
      </c>
      <c r="P21" s="35"/>
      <c r="Q21" s="38"/>
      <c r="R21" s="38"/>
      <c r="S21" s="38"/>
      <c r="T21" s="38"/>
      <c r="U21" s="38"/>
      <c r="V21" s="38"/>
      <c r="W21" s="38"/>
      <c r="X21" s="38"/>
      <c r="Y21" s="25"/>
    </row>
    <row r="22" spans="1:25" x14ac:dyDescent="0.35">
      <c r="A22">
        <v>1969</v>
      </c>
      <c r="B22" s="63">
        <f t="shared" si="0"/>
        <v>5.9561999999999997E-2</v>
      </c>
      <c r="C22" s="1">
        <v>5.9561999999999999</v>
      </c>
      <c r="D22" s="4">
        <f ca="1">PRODUCT(OFFSET('Monthly Return(arithmetic)'!$C$3,(ROW()-ROW('Monthly Return(arithmetic)'!$C$3))*12,0,12,1))-1</f>
        <v>-0.25253732126069262</v>
      </c>
      <c r="E22" s="4">
        <f ca="1">PRODUCT(OFFSET('Monthly Return(arithmetic)'!$D$3,(ROW()-ROW('Monthly Return(arithmetic)'!$D$3))*12,0,12,1))-1</f>
        <v>-0.23625433768600812</v>
      </c>
      <c r="F22" s="4">
        <f ca="1">PRODUCT(OFFSET('Monthly Return(arithmetic)'!$E$3,(ROW()-ROW('Monthly Return(arithmetic)'!$E$3))*12,0,12,1))-1</f>
        <v>-0.22391096371666097</v>
      </c>
      <c r="G22" s="4">
        <f ca="1">PRODUCT(OFFSET('Monthly Return(arithmetic)'!$F$3,(ROW()-ROW('Monthly Return(arithmetic)'!$F$3))*12,0,12,1))-1</f>
        <v>-0.21900647089236658</v>
      </c>
      <c r="H22" s="4">
        <f ca="1">PRODUCT(OFFSET('Monthly Return(arithmetic)'!$G$3,(ROW()-ROW('Monthly Return(arithmetic)'!$G$3))*12,0,12,1))-1</f>
        <v>-0.24044805032942984</v>
      </c>
      <c r="I22" s="4">
        <f ca="1">PRODUCT(OFFSET('Monthly Return(arithmetic)'!$H$3,(ROW()-ROW('Monthly Return(arithmetic)'!$H$3))*12,0,12,1))-1</f>
        <v>-0.24332519286211074</v>
      </c>
      <c r="J22" s="4">
        <f ca="1">PRODUCT(OFFSET('Monthly Return(arithmetic)'!$I$3,(ROW()-ROW('Monthly Return(arithmetic)'!$I$3))*12,0,12,1))-1</f>
        <v>-0.24044805032942984</v>
      </c>
      <c r="K22" s="4"/>
      <c r="L22" s="4">
        <f ca="1">PRODUCT(OFFSET('Monthly Return(arithmetic)'!$K$3,(ROW()-ROW('Monthly Return(arithmetic)'!$K$3))*12,0,12,1))-1</f>
        <v>-0.24445952744948618</v>
      </c>
      <c r="M22" s="4">
        <f ca="1">PRODUCT(OFFSET('Monthly Return(arithmetic)'!$L$3,(ROW()-ROW('Monthly Return(arithmetic)'!$L$3))*12,0,12,1))-1</f>
        <v>0</v>
      </c>
      <c r="N22" s="4">
        <f ca="1">PRODUCT(OFFSET('Monthly Return(arithmetic)'!$M$3,(ROW()-ROW('Monthly Return(arithmetic)'!$M$3))*12,0,12,1))-1</f>
        <v>-0.24110176714197695</v>
      </c>
      <c r="P22" s="35"/>
      <c r="Q22" s="38"/>
      <c r="R22" s="38"/>
      <c r="S22" s="38"/>
      <c r="T22" s="38"/>
      <c r="U22" s="38"/>
      <c r="V22" s="38"/>
      <c r="W22" s="38"/>
      <c r="X22" s="38"/>
      <c r="Y22" s="25"/>
    </row>
    <row r="23" spans="1:25" x14ac:dyDescent="0.35">
      <c r="A23">
        <v>1970</v>
      </c>
      <c r="B23" s="63">
        <f t="shared" si="0"/>
        <v>7.8173000000000006E-2</v>
      </c>
      <c r="C23" s="1">
        <v>7.8173000000000004</v>
      </c>
      <c r="D23" s="4">
        <f ca="1">PRODUCT(OFFSET('Monthly Return(arithmetic)'!$C$3,(ROW()-ROW('Monthly Return(arithmetic)'!$C$3))*12,0,12,1))-1</f>
        <v>3.5051092458161737E-2</v>
      </c>
      <c r="E23" s="4">
        <f ca="1">PRODUCT(OFFSET('Monthly Return(arithmetic)'!$D$3,(ROW()-ROW('Monthly Return(arithmetic)'!$D$3))*12,0,12,1))-1</f>
        <v>0.13000934403724806</v>
      </c>
      <c r="F23" s="4">
        <f ca="1">PRODUCT(OFFSET('Monthly Return(arithmetic)'!$E$3,(ROW()-ROW('Monthly Return(arithmetic)'!$E$3))*12,0,12,1))-1</f>
        <v>0.14040522911467268</v>
      </c>
      <c r="G23" s="4">
        <f ca="1">PRODUCT(OFFSET('Monthly Return(arithmetic)'!$F$3,(ROW()-ROW('Monthly Return(arithmetic)'!$F$3))*12,0,12,1))-1</f>
        <v>0.14467500092202523</v>
      </c>
      <c r="H23" s="4">
        <f ca="1">PRODUCT(OFFSET('Monthly Return(arithmetic)'!$G$3,(ROW()-ROW('Monthly Return(arithmetic)'!$G$3))*12,0,12,1))-1</f>
        <v>0.11439812202248723</v>
      </c>
      <c r="I23" s="4">
        <f ca="1">PRODUCT(OFFSET('Monthly Return(arithmetic)'!$H$3,(ROW()-ROW('Monthly Return(arithmetic)'!$H$3))*12,0,12,1))-1</f>
        <v>0.10820976739474641</v>
      </c>
      <c r="J23" s="4">
        <f ca="1">PRODUCT(OFFSET('Monthly Return(arithmetic)'!$I$3,(ROW()-ROW('Monthly Return(arithmetic)'!$I$3))*12,0,12,1))-1</f>
        <v>0.11439812202248723</v>
      </c>
      <c r="K23" s="4"/>
      <c r="L23" s="4">
        <f ca="1">PRODUCT(OFFSET('Monthly Return(arithmetic)'!$K$3,(ROW()-ROW('Monthly Return(arithmetic)'!$K$3))*12,0,12,1))-1</f>
        <v>0.10674750688956869</v>
      </c>
      <c r="M23" s="4">
        <f ca="1">PRODUCT(OFFSET('Monthly Return(arithmetic)'!$L$3,(ROW()-ROW('Monthly Return(arithmetic)'!$L$3))*12,0,12,1))-1</f>
        <v>0</v>
      </c>
      <c r="N23" s="4">
        <f ca="1">PRODUCT(OFFSET('Monthly Return(arithmetic)'!$M$3,(ROW()-ROW('Monthly Return(arithmetic)'!$M$3))*12,0,12,1))-1</f>
        <v>0.12587461779944076</v>
      </c>
      <c r="P23" s="35"/>
      <c r="Q23" s="38"/>
      <c r="R23" s="38"/>
      <c r="S23" s="38"/>
      <c r="T23" s="38"/>
      <c r="U23" s="38"/>
      <c r="V23" s="38"/>
      <c r="W23" s="38"/>
      <c r="X23" s="38"/>
      <c r="Y23" s="25"/>
    </row>
    <row r="24" spans="1:25" x14ac:dyDescent="0.35">
      <c r="A24">
        <v>1971</v>
      </c>
      <c r="B24" s="63">
        <f t="shared" si="0"/>
        <v>4.8654999999999997E-2</v>
      </c>
      <c r="C24" s="1">
        <v>4.8654999999999999</v>
      </c>
      <c r="D24" s="4">
        <f ca="1">PRODUCT(OFFSET('Monthly Return(arithmetic)'!$C$3,(ROW()-ROW('Monthly Return(arithmetic)'!$C$3))*12,0,12,1))-1</f>
        <v>2.2716635404049557E-2</v>
      </c>
      <c r="E24" s="4">
        <f ca="1">PRODUCT(OFFSET('Monthly Return(arithmetic)'!$D$3,(ROW()-ROW('Monthly Return(arithmetic)'!$D$3))*12,0,12,1))-1</f>
        <v>-2.1805268615914586E-2</v>
      </c>
      <c r="F24" s="4">
        <f ca="1">PRODUCT(OFFSET('Monthly Return(arithmetic)'!$E$3,(ROW()-ROW('Monthly Return(arithmetic)'!$E$3))*12,0,12,1))-1</f>
        <v>-2.8673102239737625E-2</v>
      </c>
      <c r="G24" s="4">
        <f ca="1">PRODUCT(OFFSET('Monthly Return(arithmetic)'!$F$3,(ROW()-ROW('Monthly Return(arithmetic)'!$F$3))*12,0,12,1))-1</f>
        <v>-2.3211416026385212E-2</v>
      </c>
      <c r="H24" s="4">
        <f ca="1">PRODUCT(OFFSET('Monthly Return(arithmetic)'!$G$3,(ROW()-ROW('Monthly Return(arithmetic)'!$G$3))*12,0,12,1))-1</f>
        <v>-1.7319961535706141E-2</v>
      </c>
      <c r="I24" s="4">
        <f ca="1">PRODUCT(OFFSET('Monthly Return(arithmetic)'!$H$3,(ROW()-ROW('Monthly Return(arithmetic)'!$H$3))*12,0,12,1))-1</f>
        <v>-1.4007591898694605E-2</v>
      </c>
      <c r="J24" s="4">
        <f ca="1">PRODUCT(OFFSET('Monthly Return(arithmetic)'!$I$3,(ROW()-ROW('Monthly Return(arithmetic)'!$I$3))*12,0,12,1))-1</f>
        <v>-1.7319961535706141E-2</v>
      </c>
      <c r="K24" s="4"/>
      <c r="L24" s="4">
        <f ca="1">PRODUCT(OFFSET('Monthly Return(arithmetic)'!$K$3,(ROW()-ROW('Monthly Return(arithmetic)'!$K$3))*12,0,12,1))-1</f>
        <v>-2.699167134730307E-2</v>
      </c>
      <c r="M24" s="4">
        <f ca="1">PRODUCT(OFFSET('Monthly Return(arithmetic)'!$L$3,(ROW()-ROW('Monthly Return(arithmetic)'!$L$3))*12,0,12,1))-1</f>
        <v>0</v>
      </c>
      <c r="N24" s="4">
        <f ca="1">PRODUCT(OFFSET('Monthly Return(arithmetic)'!$M$3,(ROW()-ROW('Monthly Return(arithmetic)'!$M$3))*12,0,12,1))-1</f>
        <v>-3.8909100273513686E-2</v>
      </c>
      <c r="P24" s="35"/>
      <c r="Q24" s="38"/>
      <c r="R24" s="38"/>
      <c r="S24" s="38"/>
      <c r="T24" s="38"/>
      <c r="U24" s="38"/>
      <c r="V24" s="38"/>
      <c r="W24" s="38"/>
      <c r="X24" s="38"/>
      <c r="Y24" s="25"/>
    </row>
    <row r="25" spans="1:25" x14ac:dyDescent="0.35">
      <c r="A25">
        <v>1972</v>
      </c>
      <c r="B25" s="63">
        <f t="shared" si="0"/>
        <v>4.0094999999999999E-2</v>
      </c>
      <c r="C25" s="1">
        <v>4.0095000000000001</v>
      </c>
      <c r="D25" s="4">
        <f ca="1">PRODUCT(OFFSET('Monthly Return(arithmetic)'!$C$3,(ROW()-ROW('Monthly Return(arithmetic)'!$C$3))*12,0,12,1))-1</f>
        <v>-5.9729330763288124E-2</v>
      </c>
      <c r="E25" s="4">
        <f ca="1">PRODUCT(OFFSET('Monthly Return(arithmetic)'!$D$3,(ROW()-ROW('Monthly Return(arithmetic)'!$D$3))*12,0,12,1))-1</f>
        <v>1.3432264220844869E-2</v>
      </c>
      <c r="F25" s="4">
        <f ca="1">PRODUCT(OFFSET('Monthly Return(arithmetic)'!$E$3,(ROW()-ROW('Monthly Return(arithmetic)'!$E$3))*12,0,12,1))-1</f>
        <v>4.8130046377079516E-3</v>
      </c>
      <c r="G25" s="4">
        <f ca="1">PRODUCT(OFFSET('Monthly Return(arithmetic)'!$F$3,(ROW()-ROW('Monthly Return(arithmetic)'!$F$3))*12,0,12,1))-1</f>
        <v>1.3310149468687138E-2</v>
      </c>
      <c r="H25" s="4">
        <f ca="1">PRODUCT(OFFSET('Monthly Return(arithmetic)'!$G$3,(ROW()-ROW('Monthly Return(arithmetic)'!$G$3))*12,0,12,1))-1</f>
        <v>-3.2161418848936085E-3</v>
      </c>
      <c r="I25" s="4">
        <f ca="1">PRODUCT(OFFSET('Monthly Return(arithmetic)'!$H$3,(ROW()-ROW('Monthly Return(arithmetic)'!$H$3))*12,0,12,1))-1</f>
        <v>-6.6467976057111855E-3</v>
      </c>
      <c r="J25" s="4">
        <f ca="1">PRODUCT(OFFSET('Monthly Return(arithmetic)'!$I$3,(ROW()-ROW('Monthly Return(arithmetic)'!$I$3))*12,0,12,1))-1</f>
        <v>-3.2161418848936085E-3</v>
      </c>
      <c r="K25" s="4"/>
      <c r="L25" s="4">
        <f ca="1">PRODUCT(OFFSET('Monthly Return(arithmetic)'!$K$3,(ROW()-ROW('Monthly Return(arithmetic)'!$K$3))*12,0,12,1))-1</f>
        <v>-9.9523153568044087E-3</v>
      </c>
      <c r="M25" s="4">
        <f ca="1">PRODUCT(OFFSET('Monthly Return(arithmetic)'!$L$3,(ROW()-ROW('Monthly Return(arithmetic)'!$L$3))*12,0,12,1))-1</f>
        <v>0</v>
      </c>
      <c r="N25" s="4">
        <f ca="1">PRODUCT(OFFSET('Monthly Return(arithmetic)'!$M$3,(ROW()-ROW('Monthly Return(arithmetic)'!$M$3))*12,0,12,1))-1</f>
        <v>5.909594763017445E-3</v>
      </c>
      <c r="P25" s="35"/>
      <c r="Q25" s="38"/>
      <c r="R25" s="38"/>
      <c r="S25" s="38"/>
      <c r="T25" s="38"/>
      <c r="U25" s="38"/>
      <c r="V25" s="38"/>
      <c r="W25" s="38"/>
      <c r="X25" s="38"/>
      <c r="Y25" s="25"/>
    </row>
    <row r="26" spans="1:25" x14ac:dyDescent="0.35">
      <c r="A26">
        <v>1973</v>
      </c>
      <c r="B26" s="63">
        <f t="shared" si="0"/>
        <v>5.0700000000000002E-2</v>
      </c>
      <c r="C26" s="1">
        <v>5.07</v>
      </c>
      <c r="D26" s="4">
        <f ca="1">PRODUCT(OFFSET('Monthly Return(arithmetic)'!$C$3,(ROW()-ROW('Monthly Return(arithmetic)'!$C$3))*12,0,12,1))-1</f>
        <v>-0.29970458123816279</v>
      </c>
      <c r="E26" s="4">
        <f ca="1">PRODUCT(OFFSET('Monthly Return(arithmetic)'!$D$3,(ROW()-ROW('Monthly Return(arithmetic)'!$D$3))*12,0,12,1))-1</f>
        <v>-0.30235011592951666</v>
      </c>
      <c r="F26" s="4">
        <f ca="1">PRODUCT(OFFSET('Monthly Return(arithmetic)'!$E$3,(ROW()-ROW('Monthly Return(arithmetic)'!$E$3))*12,0,12,1))-1</f>
        <v>-0.28829615333061753</v>
      </c>
      <c r="G26" s="4">
        <f ca="1">PRODUCT(OFFSET('Monthly Return(arithmetic)'!$F$3,(ROW()-ROW('Monthly Return(arithmetic)'!$F$3))*12,0,12,1))-1</f>
        <v>-0.28172649413611073</v>
      </c>
      <c r="H26" s="4">
        <f ca="1">PRODUCT(OFFSET('Monthly Return(arithmetic)'!$G$3,(ROW()-ROW('Monthly Return(arithmetic)'!$G$3))*12,0,12,1))-1</f>
        <v>-0.297142494458284</v>
      </c>
      <c r="I26" s="4">
        <f ca="1">PRODUCT(OFFSET('Monthly Return(arithmetic)'!$H$3,(ROW()-ROW('Monthly Return(arithmetic)'!$H$3))*12,0,12,1))-1</f>
        <v>-0.31071304886776385</v>
      </c>
      <c r="J26" s="4">
        <f ca="1">PRODUCT(OFFSET('Monthly Return(arithmetic)'!$I$3,(ROW()-ROW('Monthly Return(arithmetic)'!$I$3))*12,0,12,1))-1</f>
        <v>-0.297142494458284</v>
      </c>
      <c r="K26" s="4"/>
      <c r="L26" s="4">
        <f ca="1">PRODUCT(OFFSET('Monthly Return(arithmetic)'!$K$3,(ROW()-ROW('Monthly Return(arithmetic)'!$K$3))*12,0,12,1))-1</f>
        <v>-0.27807851583924514</v>
      </c>
      <c r="M26" s="4">
        <f ca="1">PRODUCT(OFFSET('Monthly Return(arithmetic)'!$L$3,(ROW()-ROW('Monthly Return(arithmetic)'!$L$3))*12,0,12,1))-1</f>
        <v>0</v>
      </c>
      <c r="N26" s="4">
        <f ca="1">PRODUCT(OFFSET('Monthly Return(arithmetic)'!$M$3,(ROW()-ROW('Monthly Return(arithmetic)'!$M$3))*12,0,12,1))-1</f>
        <v>-0.29191840213471432</v>
      </c>
      <c r="P26" s="35"/>
      <c r="Q26" s="38"/>
      <c r="R26" s="38"/>
      <c r="S26" s="38"/>
      <c r="T26" s="38"/>
      <c r="U26" s="38"/>
      <c r="V26" s="38"/>
      <c r="W26" s="38"/>
      <c r="X26" s="38"/>
      <c r="Y26" s="25"/>
    </row>
    <row r="27" spans="1:25" x14ac:dyDescent="0.35">
      <c r="A27">
        <v>1974</v>
      </c>
      <c r="B27" s="63">
        <f t="shared" si="0"/>
        <v>7.4532000000000001E-2</v>
      </c>
      <c r="C27" s="1">
        <v>7.4531999999999998</v>
      </c>
      <c r="D27" s="4">
        <f ca="1">PRODUCT(OFFSET('Monthly Return(arithmetic)'!$C$3,(ROW()-ROW('Monthly Return(arithmetic)'!$C$3))*12,0,12,1))-1</f>
        <v>-0.33925058562446764</v>
      </c>
      <c r="E27" s="4">
        <f ca="1">PRODUCT(OFFSET('Monthly Return(arithmetic)'!$D$3,(ROW()-ROW('Monthly Return(arithmetic)'!$D$3))*12,0,12,1))-1</f>
        <v>-0.25977651845224436</v>
      </c>
      <c r="F27" s="4">
        <f ca="1">PRODUCT(OFFSET('Monthly Return(arithmetic)'!$E$3,(ROW()-ROW('Monthly Return(arithmetic)'!$E$3))*12,0,12,1))-1</f>
        <v>-0.2450342262072347</v>
      </c>
      <c r="G27" s="4">
        <f ca="1">PRODUCT(OFFSET('Monthly Return(arithmetic)'!$F$3,(ROW()-ROW('Monthly Return(arithmetic)'!$F$3))*12,0,12,1))-1</f>
        <v>-0.21414883721098876</v>
      </c>
      <c r="H27" s="4">
        <f ca="1">PRODUCT(OFFSET('Monthly Return(arithmetic)'!$G$3,(ROW()-ROW('Monthly Return(arithmetic)'!$G$3))*12,0,12,1))-1</f>
        <v>-0.25357195978331271</v>
      </c>
      <c r="I27" s="4">
        <f ca="1">PRODUCT(OFFSET('Monthly Return(arithmetic)'!$H$3,(ROW()-ROW('Monthly Return(arithmetic)'!$H$3))*12,0,12,1))-1</f>
        <v>-0.28962187186597643</v>
      </c>
      <c r="J27" s="4">
        <f ca="1">PRODUCT(OFFSET('Monthly Return(arithmetic)'!$I$3,(ROW()-ROW('Monthly Return(arithmetic)'!$I$3))*12,0,12,1))-1</f>
        <v>-0.25357195978331271</v>
      </c>
      <c r="K27" s="4"/>
      <c r="L27" s="4">
        <f ca="1">PRODUCT(OFFSET('Monthly Return(arithmetic)'!$K$3,(ROW()-ROW('Monthly Return(arithmetic)'!$K$3))*12,0,12,1))-1</f>
        <v>-0.26179430391044278</v>
      </c>
      <c r="M27" s="4">
        <f ca="1">PRODUCT(OFFSET('Monthly Return(arithmetic)'!$L$3,(ROW()-ROW('Monthly Return(arithmetic)'!$L$3))*12,0,12,1))-1</f>
        <v>0</v>
      </c>
      <c r="N27" s="4">
        <f ca="1">PRODUCT(OFFSET('Monthly Return(arithmetic)'!$M$3,(ROW()-ROW('Monthly Return(arithmetic)'!$M$3))*12,0,12,1))-1</f>
        <v>-0.27127077425969215</v>
      </c>
      <c r="P27" s="35"/>
      <c r="Q27" s="38"/>
      <c r="R27" s="38"/>
      <c r="S27" s="38"/>
      <c r="T27" s="38"/>
      <c r="U27" s="38"/>
      <c r="V27" s="38"/>
      <c r="W27" s="38"/>
      <c r="X27" s="38"/>
      <c r="Y27" s="25"/>
    </row>
    <row r="28" spans="1:25" x14ac:dyDescent="0.35">
      <c r="A28">
        <v>1975</v>
      </c>
      <c r="B28" s="63">
        <f t="shared" si="0"/>
        <v>7.1513999999999994E-2</v>
      </c>
      <c r="C28" s="1">
        <v>7.1513999999999998</v>
      </c>
      <c r="D28" s="4">
        <f ca="1">PRODUCT(OFFSET('Monthly Return(arithmetic)'!$C$3,(ROW()-ROW('Monthly Return(arithmetic)'!$C$3))*12,0,12,1))-1</f>
        <v>0.20385744238062498</v>
      </c>
      <c r="E28" s="4">
        <f ca="1">PRODUCT(OFFSET('Monthly Return(arithmetic)'!$D$3,(ROW()-ROW('Monthly Return(arithmetic)'!$D$3))*12,0,12,1))-1</f>
        <v>0.22355418009825923</v>
      </c>
      <c r="F28" s="4">
        <f ca="1">PRODUCT(OFFSET('Monthly Return(arithmetic)'!$E$3,(ROW()-ROW('Monthly Return(arithmetic)'!$E$3))*12,0,12,1))-1</f>
        <v>0.20168363850397242</v>
      </c>
      <c r="G28" s="4">
        <f ca="1">PRODUCT(OFFSET('Monthly Return(arithmetic)'!$F$3,(ROW()-ROW('Monthly Return(arithmetic)'!$F$3))*12,0,12,1))-1</f>
        <v>0.1841252135556315</v>
      </c>
      <c r="H28" s="4">
        <f ca="1">PRODUCT(OFFSET('Monthly Return(arithmetic)'!$G$3,(ROW()-ROW('Monthly Return(arithmetic)'!$G$3))*12,0,12,1))-1</f>
        <v>0.21159075860375665</v>
      </c>
      <c r="I28" s="4">
        <f ca="1">PRODUCT(OFFSET('Monthly Return(arithmetic)'!$H$3,(ROW()-ROW('Monthly Return(arithmetic)'!$H$3))*12,0,12,1))-1</f>
        <v>0.22298895347385383</v>
      </c>
      <c r="J28" s="4">
        <f ca="1">PRODUCT(OFFSET('Monthly Return(arithmetic)'!$I$3,(ROW()-ROW('Monthly Return(arithmetic)'!$I$3))*12,0,12,1))-1</f>
        <v>0.21159075860375665</v>
      </c>
      <c r="K28" s="4"/>
      <c r="L28" s="4">
        <f ca="1">PRODUCT(OFFSET('Monthly Return(arithmetic)'!$K$3,(ROW()-ROW('Monthly Return(arithmetic)'!$K$3))*12,0,12,1))-1</f>
        <v>0.27606616029198094</v>
      </c>
      <c r="M28" s="4">
        <f ca="1">PRODUCT(OFFSET('Monthly Return(arithmetic)'!$L$3,(ROW()-ROW('Monthly Return(arithmetic)'!$L$3))*12,0,12,1))-1</f>
        <v>0</v>
      </c>
      <c r="N28" s="4">
        <f ca="1">PRODUCT(OFFSET('Monthly Return(arithmetic)'!$M$3,(ROW()-ROW('Monthly Return(arithmetic)'!$M$3))*12,0,12,1))-1</f>
        <v>0.2361671173756501</v>
      </c>
      <c r="P28" s="35"/>
      <c r="Q28" s="92"/>
      <c r="R28" s="38"/>
      <c r="S28" s="38"/>
      <c r="T28" s="38"/>
      <c r="U28" s="38"/>
      <c r="V28" s="38"/>
      <c r="W28" s="38"/>
      <c r="X28" s="38"/>
      <c r="Y28" s="25"/>
    </row>
    <row r="29" spans="1:25" x14ac:dyDescent="0.35">
      <c r="A29">
        <v>1976</v>
      </c>
      <c r="B29" s="63">
        <f t="shared" si="0"/>
        <v>5.4432000000000001E-2</v>
      </c>
      <c r="C29" s="1">
        <v>5.4432</v>
      </c>
      <c r="D29" s="4">
        <f ca="1">PRODUCT(OFFSET('Monthly Return(arithmetic)'!$C$3,(ROW()-ROW('Monthly Return(arithmetic)'!$C$3))*12,0,12,1))-1</f>
        <v>0.19650278016004497</v>
      </c>
      <c r="E29" s="4">
        <f ca="1">PRODUCT(OFFSET('Monthly Return(arithmetic)'!$D$3,(ROW()-ROW('Monthly Return(arithmetic)'!$D$3))*12,0,12,1))-1</f>
        <v>0.28147353084097193</v>
      </c>
      <c r="F29" s="4">
        <f ca="1">PRODUCT(OFFSET('Monthly Return(arithmetic)'!$E$3,(ROW()-ROW('Monthly Return(arithmetic)'!$E$3))*12,0,12,1))-1</f>
        <v>0.29862322259567731</v>
      </c>
      <c r="G29" s="4">
        <f ca="1">PRODUCT(OFFSET('Monthly Return(arithmetic)'!$F$3,(ROW()-ROW('Monthly Return(arithmetic)'!$F$3))*12,0,12,1))-1</f>
        <v>0.31120318427758908</v>
      </c>
      <c r="H29" s="4">
        <f ca="1">PRODUCT(OFFSET('Monthly Return(arithmetic)'!$G$3,(ROW()-ROW('Monthly Return(arithmetic)'!$G$3))*12,0,12,1))-1</f>
        <v>0.26406765978842128</v>
      </c>
      <c r="I29" s="4">
        <f ca="1">PRODUCT(OFFSET('Monthly Return(arithmetic)'!$H$3,(ROW()-ROW('Monthly Return(arithmetic)'!$H$3))*12,0,12,1))-1</f>
        <v>0.25364243372561512</v>
      </c>
      <c r="J29" s="4">
        <f ca="1">PRODUCT(OFFSET('Monthly Return(arithmetic)'!$I$3,(ROW()-ROW('Monthly Return(arithmetic)'!$I$3))*12,0,12,1))-1</f>
        <v>0.26406765978842128</v>
      </c>
      <c r="K29" s="4"/>
      <c r="L29" s="4">
        <f ca="1">PRODUCT(OFFSET('Monthly Return(arithmetic)'!$K$3,(ROW()-ROW('Monthly Return(arithmetic)'!$K$3))*12,0,12,1))-1</f>
        <v>0.29019813488920532</v>
      </c>
      <c r="M29" s="4">
        <f ca="1">PRODUCT(OFFSET('Monthly Return(arithmetic)'!$L$3,(ROW()-ROW('Monthly Return(arithmetic)'!$L$3))*12,0,12,1))-1</f>
        <v>0</v>
      </c>
      <c r="N29" s="4">
        <f ca="1">PRODUCT(OFFSET('Monthly Return(arithmetic)'!$M$3,(ROW()-ROW('Monthly Return(arithmetic)'!$M$3))*12,0,12,1))-1</f>
        <v>0.2725806143186138</v>
      </c>
      <c r="P29" s="35"/>
      <c r="Q29" s="38"/>
      <c r="R29" s="38"/>
      <c r="S29" s="38"/>
      <c r="T29" s="38"/>
      <c r="U29" s="38"/>
      <c r="V29" s="38"/>
      <c r="W29" s="38"/>
      <c r="X29" s="38"/>
      <c r="Y29" s="25"/>
    </row>
    <row r="30" spans="1:25" x14ac:dyDescent="0.35">
      <c r="A30">
        <v>1977</v>
      </c>
      <c r="B30" s="63">
        <f t="shared" si="0"/>
        <v>4.3464000000000003E-2</v>
      </c>
      <c r="C30" s="1">
        <v>4.3464</v>
      </c>
      <c r="D30" s="4">
        <f ca="1">PRODUCT(OFFSET('Monthly Return(arithmetic)'!$C$3,(ROW()-ROW('Monthly Return(arithmetic)'!$C$3))*12,0,12,1))-1</f>
        <v>3.9082437581088314E-3</v>
      </c>
      <c r="E30" s="4">
        <f ca="1">PRODUCT(OFFSET('Monthly Return(arithmetic)'!$D$3,(ROW()-ROW('Monthly Return(arithmetic)'!$D$3))*12,0,12,1))-1</f>
        <v>2.3774947166084859E-2</v>
      </c>
      <c r="F30" s="4">
        <f ca="1">PRODUCT(OFFSET('Monthly Return(arithmetic)'!$E$3,(ROW()-ROW('Monthly Return(arithmetic)'!$E$3))*12,0,12,1))-1</f>
        <v>1.5035299217776465E-2</v>
      </c>
      <c r="G30" s="4">
        <f ca="1">PRODUCT(OFFSET('Monthly Return(arithmetic)'!$F$3,(ROW()-ROW('Monthly Return(arithmetic)'!$F$3))*12,0,12,1))-1</f>
        <v>1.418244210075148E-2</v>
      </c>
      <c r="H30" s="4">
        <f ca="1">PRODUCT(OFFSET('Monthly Return(arithmetic)'!$G$3,(ROW()-ROW('Monthly Return(arithmetic)'!$G$3))*12,0,12,1))-1</f>
        <v>6.5874268414451986E-3</v>
      </c>
      <c r="I30" s="4">
        <f ca="1">PRODUCT(OFFSET('Monthly Return(arithmetic)'!$H$3,(ROW()-ROW('Monthly Return(arithmetic)'!$H$3))*12,0,12,1))-1</f>
        <v>1.1681526098502149E-2</v>
      </c>
      <c r="J30" s="4">
        <f ca="1">PRODUCT(OFFSET('Monthly Return(arithmetic)'!$I$3,(ROW()-ROW('Monthly Return(arithmetic)'!$I$3))*12,0,12,1))-1</f>
        <v>6.5874268414451986E-3</v>
      </c>
      <c r="K30" s="4"/>
      <c r="L30" s="4">
        <f ca="1">PRODUCT(OFFSET('Monthly Return(arithmetic)'!$K$3,(ROW()-ROW('Monthly Return(arithmetic)'!$K$3))*12,0,12,1))-1</f>
        <v>4.2584301395950153E-2</v>
      </c>
      <c r="M30" s="4">
        <f ca="1">PRODUCT(OFFSET('Monthly Return(arithmetic)'!$L$3,(ROW()-ROW('Monthly Return(arithmetic)'!$L$3))*12,0,12,1))-1</f>
        <v>0</v>
      </c>
      <c r="N30" s="4">
        <f ca="1">PRODUCT(OFFSET('Monthly Return(arithmetic)'!$M$3,(ROW()-ROW('Monthly Return(arithmetic)'!$M$3))*12,0,12,1))-1</f>
        <v>8.6047537265747653E-3</v>
      </c>
      <c r="P30" s="35"/>
      <c r="Q30" s="38"/>
      <c r="R30" s="38"/>
      <c r="S30" s="38"/>
      <c r="T30" s="38"/>
      <c r="U30" s="38"/>
      <c r="V30" s="38"/>
      <c r="W30" s="38"/>
      <c r="X30" s="38"/>
      <c r="Y30" s="25"/>
    </row>
    <row r="31" spans="1:25" x14ac:dyDescent="0.35">
      <c r="A31">
        <v>1978</v>
      </c>
      <c r="B31" s="63">
        <f t="shared" si="0"/>
        <v>6.0651999999999998E-2</v>
      </c>
      <c r="C31" s="1">
        <v>6.0651999999999999</v>
      </c>
      <c r="D31" s="4">
        <f ca="1">PRODUCT(OFFSET('Monthly Return(arithmetic)'!$C$3,(ROW()-ROW('Monthly Return(arithmetic)'!$C$3))*12,0,12,1))-1</f>
        <v>-0.14969209118003646</v>
      </c>
      <c r="E31" s="4">
        <f ca="1">PRODUCT(OFFSET('Monthly Return(arithmetic)'!$D$3,(ROW()-ROW('Monthly Return(arithmetic)'!$D$3))*12,0,12,1))-1</f>
        <v>-0.15608638102941674</v>
      </c>
      <c r="F31" s="4">
        <f ca="1">PRODUCT(OFFSET('Monthly Return(arithmetic)'!$E$3,(ROW()-ROW('Monthly Return(arithmetic)'!$E$3))*12,0,12,1))-1</f>
        <v>-0.15767547635828028</v>
      </c>
      <c r="G31" s="4">
        <f ca="1">PRODUCT(OFFSET('Monthly Return(arithmetic)'!$F$3,(ROW()-ROW('Monthly Return(arithmetic)'!$F$3))*12,0,12,1))-1</f>
        <v>-0.15148355099375799</v>
      </c>
      <c r="H31" s="4">
        <f ca="1">PRODUCT(OFFSET('Monthly Return(arithmetic)'!$G$3,(ROW()-ROW('Monthly Return(arithmetic)'!$G$3))*12,0,12,1))-1</f>
        <v>-0.16900267319064832</v>
      </c>
      <c r="I31" s="4">
        <f ca="1">PRODUCT(OFFSET('Monthly Return(arithmetic)'!$H$3,(ROW()-ROW('Monthly Return(arithmetic)'!$H$3))*12,0,12,1))-1</f>
        <v>-0.17505667991733342</v>
      </c>
      <c r="J31" s="4">
        <f ca="1">PRODUCT(OFFSET('Monthly Return(arithmetic)'!$I$3,(ROW()-ROW('Monthly Return(arithmetic)'!$I$3))*12,0,12,1))-1</f>
        <v>-0.16900267319064832</v>
      </c>
      <c r="K31" s="4"/>
      <c r="L31" s="4">
        <f ca="1">PRODUCT(OFFSET('Monthly Return(arithmetic)'!$K$3,(ROW()-ROW('Monthly Return(arithmetic)'!$K$3))*12,0,12,1))-1</f>
        <v>-0.15357811438918012</v>
      </c>
      <c r="M31" s="4">
        <f ca="1">PRODUCT(OFFSET('Monthly Return(arithmetic)'!$L$3,(ROW()-ROW('Monthly Return(arithmetic)'!$L$3))*12,0,12,1))-1</f>
        <v>0</v>
      </c>
      <c r="N31" s="4">
        <f ca="1">PRODUCT(OFFSET('Monthly Return(arithmetic)'!$M$3,(ROW()-ROW('Monthly Return(arithmetic)'!$M$3))*12,0,12,1))-1</f>
        <v>-0.16573330314595336</v>
      </c>
      <c r="P31" s="35"/>
      <c r="Q31" s="38"/>
      <c r="R31" s="38"/>
      <c r="S31" s="38"/>
      <c r="T31" s="38"/>
      <c r="U31" s="38"/>
      <c r="V31" s="38"/>
      <c r="W31" s="38"/>
      <c r="X31" s="38"/>
      <c r="Y31" s="25"/>
    </row>
    <row r="32" spans="1:25" x14ac:dyDescent="0.35">
      <c r="A32">
        <v>1979</v>
      </c>
      <c r="B32" s="63">
        <f t="shared" si="0"/>
        <v>9.0764999999999998E-2</v>
      </c>
      <c r="C32" s="1">
        <v>9.0764999999999993</v>
      </c>
      <c r="D32" s="4">
        <f ca="1">PRODUCT(OFFSET('Monthly Return(arithmetic)'!$C$3,(ROW()-ROW('Monthly Return(arithmetic)'!$C$3))*12,0,12,1))-1</f>
        <v>-6.7674393228438046E-2</v>
      </c>
      <c r="E32" s="4">
        <f ca="1">PRODUCT(OFFSET('Monthly Return(arithmetic)'!$D$3,(ROW()-ROW('Monthly Return(arithmetic)'!$D$3))*12,0,12,1))-1</f>
        <v>9.5937613533638721E-3</v>
      </c>
      <c r="F32" s="4">
        <f ca="1">PRODUCT(OFFSET('Monthly Return(arithmetic)'!$E$3,(ROW()-ROW('Monthly Return(arithmetic)'!$E$3))*12,0,12,1))-1</f>
        <v>4.8133579372297897E-2</v>
      </c>
      <c r="G32" s="4">
        <f ca="1">PRODUCT(OFFSET('Monthly Return(arithmetic)'!$F$3,(ROW()-ROW('Monthly Return(arithmetic)'!$F$3))*12,0,12,1))-1</f>
        <v>6.2810989804231054E-2</v>
      </c>
      <c r="H32" s="4">
        <f ca="1">PRODUCT(OFFSET('Monthly Return(arithmetic)'!$G$3,(ROW()-ROW('Monthly Return(arithmetic)'!$G$3))*12,0,12,1))-1</f>
        <v>-4.1360614118425176E-2</v>
      </c>
      <c r="I32" s="4">
        <f ca="1">PRODUCT(OFFSET('Monthly Return(arithmetic)'!$H$3,(ROW()-ROW('Monthly Return(arithmetic)'!$H$3))*12,0,12,1))-1</f>
        <v>-6.1744714623541919E-2</v>
      </c>
      <c r="J32" s="4">
        <f ca="1">PRODUCT(OFFSET('Monthly Return(arithmetic)'!$I$3,(ROW()-ROW('Monthly Return(arithmetic)'!$I$3))*12,0,12,1))-1</f>
        <v>-4.1360614118425176E-2</v>
      </c>
      <c r="K32" s="4"/>
      <c r="L32" s="4">
        <f ca="1">PRODUCT(OFFSET('Monthly Return(arithmetic)'!$K$3,(ROW()-ROW('Monthly Return(arithmetic)'!$K$3))*12,0,12,1))-1</f>
        <v>6.6657438184303253E-3</v>
      </c>
      <c r="M32" s="4">
        <f ca="1">PRODUCT(OFFSET('Monthly Return(arithmetic)'!$L$3,(ROW()-ROW('Monthly Return(arithmetic)'!$L$3))*12,0,12,1))-1</f>
        <v>0</v>
      </c>
      <c r="N32" s="4">
        <f ca="1">PRODUCT(OFFSET('Monthly Return(arithmetic)'!$M$3,(ROW()-ROW('Monthly Return(arithmetic)'!$M$3))*12,0,12,1))-1</f>
        <v>-2.3464891263595411E-2</v>
      </c>
      <c r="P32" s="35"/>
      <c r="Q32" s="38"/>
      <c r="R32" s="38"/>
      <c r="S32" s="38"/>
      <c r="T32" s="38"/>
      <c r="U32" s="38"/>
      <c r="V32" s="38"/>
      <c r="W32" s="38"/>
      <c r="X32" s="38"/>
      <c r="Y32" s="25"/>
    </row>
    <row r="33" spans="1:25" x14ac:dyDescent="0.35">
      <c r="A33">
        <v>1980</v>
      </c>
      <c r="B33" s="63">
        <f t="shared" si="0"/>
        <v>0.120355</v>
      </c>
      <c r="C33" s="1">
        <v>12.035500000000001</v>
      </c>
      <c r="D33" s="4">
        <f ca="1">PRODUCT(OFFSET('Monthly Return(arithmetic)'!$C$3,(ROW()-ROW('Monthly Return(arithmetic)'!$C$3))*12,0,12,1))-1</f>
        <v>-6.3323244962815939E-2</v>
      </c>
      <c r="E33" s="4">
        <f ca="1">PRODUCT(OFFSET('Monthly Return(arithmetic)'!$D$3,(ROW()-ROW('Monthly Return(arithmetic)'!$D$3))*12,0,12,1))-1</f>
        <v>-6.2924745999639597E-3</v>
      </c>
      <c r="F33" s="4">
        <f ca="1">PRODUCT(OFFSET('Monthly Return(arithmetic)'!$E$3,(ROW()-ROW('Monthly Return(arithmetic)'!$E$3))*12,0,12,1))-1</f>
        <v>5.8770022088743712E-2</v>
      </c>
      <c r="G33" s="4">
        <f ca="1">PRODUCT(OFFSET('Monthly Return(arithmetic)'!$F$3,(ROW()-ROW('Monthly Return(arithmetic)'!$F$3))*12,0,12,1))-1</f>
        <v>5.1498516979924469E-2</v>
      </c>
      <c r="H33" s="4">
        <f ca="1">PRODUCT(OFFSET('Monthly Return(arithmetic)'!$G$3,(ROW()-ROW('Monthly Return(arithmetic)'!$G$3))*12,0,12,1))-1</f>
        <v>-5.7866599468624713E-2</v>
      </c>
      <c r="I33" s="4">
        <f ca="1">PRODUCT(OFFSET('Monthly Return(arithmetic)'!$H$3,(ROW()-ROW('Monthly Return(arithmetic)'!$H$3))*12,0,12,1))-1</f>
        <v>-7.3199093042070063E-2</v>
      </c>
      <c r="J33" s="4">
        <f ca="1">PRODUCT(OFFSET('Monthly Return(arithmetic)'!$I$3,(ROW()-ROW('Monthly Return(arithmetic)'!$I$3))*12,0,12,1))-1</f>
        <v>-5.7866599468624713E-2</v>
      </c>
      <c r="K33" s="4"/>
      <c r="L33" s="4">
        <f ca="1">PRODUCT(OFFSET('Monthly Return(arithmetic)'!$K$3,(ROW()-ROW('Monthly Return(arithmetic)'!$K$3))*12,0,12,1))-1</f>
        <v>-2.6056812189187983E-3</v>
      </c>
      <c r="M33" s="4">
        <f ca="1">PRODUCT(OFFSET('Monthly Return(arithmetic)'!$L$3,(ROW()-ROW('Monthly Return(arithmetic)'!$L$3))*12,0,12,1))-1</f>
        <v>0</v>
      </c>
      <c r="N33" s="4">
        <f ca="1">PRODUCT(OFFSET('Monthly Return(arithmetic)'!$M$3,(ROW()-ROW('Monthly Return(arithmetic)'!$M$3))*12,0,12,1))-1</f>
        <v>-3.623048851156907E-2</v>
      </c>
      <c r="P33" s="35"/>
      <c r="Q33" s="38"/>
      <c r="R33" s="38"/>
      <c r="S33" s="38"/>
      <c r="T33" s="38"/>
      <c r="U33" s="38"/>
      <c r="V33" s="38"/>
      <c r="W33" s="38"/>
      <c r="X33" s="38"/>
      <c r="Y33" s="25"/>
    </row>
    <row r="34" spans="1:25" x14ac:dyDescent="0.35">
      <c r="A34">
        <v>1981</v>
      </c>
      <c r="B34" s="63">
        <f t="shared" si="0"/>
        <v>0.154941</v>
      </c>
      <c r="C34" s="1">
        <v>15.4941</v>
      </c>
      <c r="D34" s="4">
        <f ca="1">PRODUCT(OFFSET('Monthly Return(arithmetic)'!$C$3,(ROW()-ROW('Monthly Return(arithmetic)'!$C$3))*12,0,12,1))-1</f>
        <v>-5.5525568851879092E-2</v>
      </c>
      <c r="E34" s="4">
        <f ca="1">PRODUCT(OFFSET('Monthly Return(arithmetic)'!$D$3,(ROW()-ROW('Monthly Return(arithmetic)'!$D$3))*12,0,12,1))-1</f>
        <v>-5.3215381109438131E-2</v>
      </c>
      <c r="F34" s="4">
        <f ca="1">PRODUCT(OFFSET('Monthly Return(arithmetic)'!$E$3,(ROW()-ROW('Monthly Return(arithmetic)'!$E$3))*12,0,12,1))-1</f>
        <v>-0.14173835987981243</v>
      </c>
      <c r="G34" s="4">
        <f ca="1">PRODUCT(OFFSET('Monthly Return(arithmetic)'!$F$3,(ROW()-ROW('Monthly Return(arithmetic)'!$F$3))*12,0,12,1))-1</f>
        <v>-0.13981029992272331</v>
      </c>
      <c r="H34" s="4">
        <f ca="1">PRODUCT(OFFSET('Monthly Return(arithmetic)'!$G$3,(ROW()-ROW('Monthly Return(arithmetic)'!$G$3))*12,0,12,1))-1</f>
        <v>-5.4093051487493993E-2</v>
      </c>
      <c r="I34" s="4">
        <f ca="1">PRODUCT(OFFSET('Monthly Return(arithmetic)'!$H$3,(ROW()-ROW('Monthly Return(arithmetic)'!$H$3))*12,0,12,1))-1</f>
        <v>-3.4228629096096919E-2</v>
      </c>
      <c r="J34" s="4">
        <f ca="1">PRODUCT(OFFSET('Monthly Return(arithmetic)'!$I$3,(ROW()-ROW('Monthly Return(arithmetic)'!$I$3))*12,0,12,1))-1</f>
        <v>-5.4093051487493993E-2</v>
      </c>
      <c r="K34" s="4"/>
      <c r="L34" s="4">
        <f ca="1">PRODUCT(OFFSET('Monthly Return(arithmetic)'!$K$3,(ROW()-ROW('Monthly Return(arithmetic)'!$K$3))*12,0,12,1))-1</f>
        <v>-4.3022513478378155E-2</v>
      </c>
      <c r="M34" s="4">
        <f ca="1">PRODUCT(OFFSET('Monthly Return(arithmetic)'!$L$3,(ROW()-ROW('Monthly Return(arithmetic)'!$L$3))*12,0,12,1))-1</f>
        <v>0</v>
      </c>
      <c r="N34" s="4">
        <f ca="1">PRODUCT(OFFSET('Monthly Return(arithmetic)'!$M$3,(ROW()-ROW('Monthly Return(arithmetic)'!$M$3))*12,0,12,1))-1</f>
        <v>-6.548769940549104E-2</v>
      </c>
      <c r="P34" s="35"/>
      <c r="Q34" s="38"/>
      <c r="R34" s="38"/>
      <c r="S34" s="38"/>
      <c r="T34" s="38"/>
      <c r="U34" s="38"/>
      <c r="V34" s="38"/>
      <c r="W34" s="38"/>
      <c r="X34" s="38"/>
      <c r="Y34" s="25"/>
    </row>
    <row r="35" spans="1:25" x14ac:dyDescent="0.35">
      <c r="A35">
        <v>1982</v>
      </c>
      <c r="B35" s="63">
        <f t="shared" si="0"/>
        <v>0.108459</v>
      </c>
      <c r="C35" s="1">
        <v>10.8459</v>
      </c>
      <c r="D35" s="4">
        <f ca="1">PRODUCT(OFFSET('Monthly Return(arithmetic)'!$C$3,(ROW()-ROW('Monthly Return(arithmetic)'!$C$3))*12,0,12,1))-1</f>
        <v>0.17275672867220426</v>
      </c>
      <c r="E35" s="4">
        <f ca="1">PRODUCT(OFFSET('Monthly Return(arithmetic)'!$D$3,(ROW()-ROW('Monthly Return(arithmetic)'!$D$3))*12,0,12,1))-1</f>
        <v>0.15587441613645536</v>
      </c>
      <c r="F35" s="4">
        <f ca="1">PRODUCT(OFFSET('Monthly Return(arithmetic)'!$E$3,(ROW()-ROW('Monthly Return(arithmetic)'!$E$3))*12,0,12,1))-1</f>
        <v>-6.2407530833258895E-2</v>
      </c>
      <c r="G35" s="4">
        <f ca="1">PRODUCT(OFFSET('Monthly Return(arithmetic)'!$F$3,(ROW()-ROW('Monthly Return(arithmetic)'!$F$3))*12,0,12,1))-1</f>
        <v>-5.8809659635099543E-2</v>
      </c>
      <c r="H35" s="4">
        <f ca="1">PRODUCT(OFFSET('Monthly Return(arithmetic)'!$G$3,(ROW()-ROW('Monthly Return(arithmetic)'!$G$3))*12,0,12,1))-1</f>
        <v>0.1698179343995192</v>
      </c>
      <c r="I35" s="4">
        <f ca="1">PRODUCT(OFFSET('Monthly Return(arithmetic)'!$H$3,(ROW()-ROW('Monthly Return(arithmetic)'!$H$3))*12,0,12,1))-1</f>
        <v>0.19179650679118265</v>
      </c>
      <c r="J35" s="4">
        <f ca="1">PRODUCT(OFFSET('Monthly Return(arithmetic)'!$I$3,(ROW()-ROW('Monthly Return(arithmetic)'!$I$3))*12,0,12,1))-1</f>
        <v>0.1698179343995192</v>
      </c>
      <c r="K35" s="4"/>
      <c r="L35" s="4">
        <f ca="1">PRODUCT(OFFSET('Monthly Return(arithmetic)'!$K$3,(ROW()-ROW('Monthly Return(arithmetic)'!$K$3))*12,0,12,1))-1</f>
        <v>0.15329645730539365</v>
      </c>
      <c r="M35" s="4">
        <f ca="1">PRODUCT(OFFSET('Monthly Return(arithmetic)'!$L$3,(ROW()-ROW('Monthly Return(arithmetic)'!$L$3))*12,0,12,1))-1</f>
        <v>0</v>
      </c>
      <c r="N35" s="4">
        <f ca="1">PRODUCT(OFFSET('Monthly Return(arithmetic)'!$M$3,(ROW()-ROW('Monthly Return(arithmetic)'!$M$3))*12,0,12,1))-1</f>
        <v>0.14172582240755438</v>
      </c>
      <c r="P35" s="35"/>
      <c r="Q35" s="38"/>
      <c r="R35" s="38"/>
      <c r="S35" s="38"/>
      <c r="T35" s="38"/>
      <c r="U35" s="38"/>
      <c r="V35" s="38"/>
      <c r="W35" s="38"/>
      <c r="X35" s="38"/>
      <c r="Y35" s="25"/>
    </row>
    <row r="36" spans="1:25" x14ac:dyDescent="0.35">
      <c r="A36">
        <v>1983</v>
      </c>
      <c r="B36" s="63">
        <f t="shared" si="0"/>
        <v>7.9367999999999994E-2</v>
      </c>
      <c r="C36" s="1">
        <v>7.9367999999999999</v>
      </c>
      <c r="D36" s="4">
        <f ca="1">PRODUCT(OFFSET('Monthly Return(arithmetic)'!$C$3,(ROW()-ROW('Monthly Return(arithmetic)'!$C$3))*12,0,12,1))-1</f>
        <v>3.0700396234673022E-3</v>
      </c>
      <c r="E36" s="4">
        <f ca="1">PRODUCT(OFFSET('Monthly Return(arithmetic)'!$D$3,(ROW()-ROW('Monthly Return(arithmetic)'!$D$3))*12,0,12,1))-1</f>
        <v>5.124999416133913E-2</v>
      </c>
      <c r="F36" s="4">
        <f ca="1">PRODUCT(OFFSET('Monthly Return(arithmetic)'!$E$3,(ROW()-ROW('Monthly Return(arithmetic)'!$E$3))*12,0,12,1))-1</f>
        <v>5.6188033489568134E-2</v>
      </c>
      <c r="G36" s="4">
        <f ca="1">PRODUCT(OFFSET('Monthly Return(arithmetic)'!$F$3,(ROW()-ROW('Monthly Return(arithmetic)'!$F$3))*12,0,12,1))-1</f>
        <v>4.3388361942067855E-2</v>
      </c>
      <c r="H36" s="4">
        <f ca="1">PRODUCT(OFFSET('Monthly Return(arithmetic)'!$G$3,(ROW()-ROW('Monthly Return(arithmetic)'!$G$3))*12,0,12,1))-1</f>
        <v>2.0972462113095114E-2</v>
      </c>
      <c r="I36" s="4">
        <f ca="1">PRODUCT(OFFSET('Monthly Return(arithmetic)'!$H$3,(ROW()-ROW('Monthly Return(arithmetic)'!$H$3))*12,0,12,1))-1</f>
        <v>9.6910707027479948E-3</v>
      </c>
      <c r="J36" s="4">
        <f ca="1">PRODUCT(OFFSET('Monthly Return(arithmetic)'!$I$3,(ROW()-ROW('Monthly Return(arithmetic)'!$I$3))*12,0,12,1))-1</f>
        <v>2.0972462113095114E-2</v>
      </c>
      <c r="K36" s="4"/>
      <c r="L36" s="4">
        <f ca="1">PRODUCT(OFFSET('Monthly Return(arithmetic)'!$K$3,(ROW()-ROW('Monthly Return(arithmetic)'!$K$3))*12,0,12,1))-1</f>
        <v>7.0542900699282152E-2</v>
      </c>
      <c r="M36" s="4">
        <f ca="1">PRODUCT(OFFSET('Monthly Return(arithmetic)'!$L$3,(ROW()-ROW('Monthly Return(arithmetic)'!$L$3))*12,0,12,1))-1</f>
        <v>0</v>
      </c>
      <c r="N36" s="4">
        <f ca="1">PRODUCT(OFFSET('Monthly Return(arithmetic)'!$M$3,(ROW()-ROW('Monthly Return(arithmetic)'!$M$3))*12,0,12,1))-1</f>
        <v>3.630645397604737E-2</v>
      </c>
      <c r="P36" s="35"/>
      <c r="Q36" s="38"/>
      <c r="R36" s="38"/>
      <c r="S36" s="38"/>
      <c r="T36" s="38"/>
      <c r="U36" s="38"/>
      <c r="V36" s="38"/>
      <c r="W36" s="38"/>
      <c r="X36" s="38"/>
      <c r="Y36" s="25"/>
    </row>
    <row r="37" spans="1:25" x14ac:dyDescent="0.35">
      <c r="A37">
        <v>1984</v>
      </c>
      <c r="B37" s="63">
        <f t="shared" si="0"/>
        <v>9.3100000000000002E-2</v>
      </c>
      <c r="C37" s="1">
        <v>9.31</v>
      </c>
      <c r="D37" s="4">
        <f ca="1">PRODUCT(OFFSET('Monthly Return(arithmetic)'!$C$3,(ROW()-ROW('Monthly Return(arithmetic)'!$C$3))*12,0,12,1))-1</f>
        <v>0.11639181454279157</v>
      </c>
      <c r="E37" s="4">
        <f ca="1">PRODUCT(OFFSET('Monthly Return(arithmetic)'!$D$3,(ROW()-ROW('Monthly Return(arithmetic)'!$D$3))*12,0,12,1))-1</f>
        <v>0.13420959479340722</v>
      </c>
      <c r="F37" s="4">
        <f ca="1">PRODUCT(OFFSET('Monthly Return(arithmetic)'!$E$3,(ROW()-ROW('Monthly Return(arithmetic)'!$E$3))*12,0,12,1))-1</f>
        <v>0.11082478447086075</v>
      </c>
      <c r="G37" s="4">
        <f ca="1">PRODUCT(OFFSET('Monthly Return(arithmetic)'!$F$3,(ROW()-ROW('Monthly Return(arithmetic)'!$F$3))*12,0,12,1))-1</f>
        <v>0.11353171789637351</v>
      </c>
      <c r="H37" s="4">
        <f ca="1">PRODUCT(OFFSET('Monthly Return(arithmetic)'!$G$3,(ROW()-ROW('Monthly Return(arithmetic)'!$G$3))*12,0,12,1))-1</f>
        <v>9.6558538080342871E-2</v>
      </c>
      <c r="I37" s="4">
        <f ca="1">PRODUCT(OFFSET('Monthly Return(arithmetic)'!$H$3,(ROW()-ROW('Monthly Return(arithmetic)'!$H$3))*12,0,12,1))-1</f>
        <v>8.0036567158418226E-2</v>
      </c>
      <c r="J37" s="4">
        <f ca="1">PRODUCT(OFFSET('Monthly Return(arithmetic)'!$I$3,(ROW()-ROW('Monthly Return(arithmetic)'!$I$3))*12,0,12,1))-1</f>
        <v>9.6558538080342871E-2</v>
      </c>
      <c r="K37" s="4"/>
      <c r="L37" s="4">
        <f ca="1">PRODUCT(OFFSET('Monthly Return(arithmetic)'!$K$3,(ROW()-ROW('Monthly Return(arithmetic)'!$K$3))*12,0,12,1))-1</f>
        <v>0.14738716438743915</v>
      </c>
      <c r="M37" s="4">
        <f ca="1">PRODUCT(OFFSET('Monthly Return(arithmetic)'!$L$3,(ROW()-ROW('Monthly Return(arithmetic)'!$L$3))*12,0,12,1))-1</f>
        <v>0</v>
      </c>
      <c r="N37" s="4">
        <f ca="1">PRODUCT(OFFSET('Monthly Return(arithmetic)'!$M$3,(ROW()-ROW('Monthly Return(arithmetic)'!$M$3))*12,0,12,1))-1</f>
        <v>0.11760352844158528</v>
      </c>
      <c r="P37" s="35"/>
      <c r="Q37" s="38"/>
      <c r="R37" s="38"/>
      <c r="S37" s="38"/>
      <c r="T37" s="38"/>
      <c r="U37" s="38"/>
      <c r="V37" s="38"/>
      <c r="W37" s="38"/>
      <c r="X37" s="38"/>
      <c r="Y37" s="25"/>
    </row>
    <row r="38" spans="1:25" x14ac:dyDescent="0.35">
      <c r="A38">
        <v>1985</v>
      </c>
      <c r="B38" s="63">
        <f t="shared" si="0"/>
        <v>8.3218999999999987E-2</v>
      </c>
      <c r="C38" s="1">
        <v>8.3218999999999994</v>
      </c>
      <c r="D38" s="4">
        <f ca="1">PRODUCT(OFFSET('Monthly Return(arithmetic)'!$C$3,(ROW()-ROW('Monthly Return(arithmetic)'!$C$3))*12,0,12,1))-1</f>
        <v>0.16204674208535241</v>
      </c>
      <c r="E38" s="4">
        <f ca="1">PRODUCT(OFFSET('Monthly Return(arithmetic)'!$D$3,(ROW()-ROW('Monthly Return(arithmetic)'!$D$3))*12,0,12,1))-1</f>
        <v>0.17717152670544789</v>
      </c>
      <c r="F38" s="4">
        <f ca="1">PRODUCT(OFFSET('Monthly Return(arithmetic)'!$E$3,(ROW()-ROW('Monthly Return(arithmetic)'!$E$3))*12,0,12,1))-1</f>
        <v>0.1319636571577083</v>
      </c>
      <c r="G38" s="4">
        <f ca="1">PRODUCT(OFFSET('Monthly Return(arithmetic)'!$F$3,(ROW()-ROW('Monthly Return(arithmetic)'!$F$3))*12,0,12,1))-1</f>
        <v>0.13140383942203848</v>
      </c>
      <c r="H38" s="4">
        <f ca="1">PRODUCT(OFFSET('Monthly Return(arithmetic)'!$G$3,(ROW()-ROW('Monthly Return(arithmetic)'!$G$3))*12,0,12,1))-1</f>
        <v>0.16908526609934893</v>
      </c>
      <c r="I38" s="4">
        <f ca="1">PRODUCT(OFFSET('Monthly Return(arithmetic)'!$H$3,(ROW()-ROW('Monthly Return(arithmetic)'!$H$3))*12,0,12,1))-1</f>
        <v>0.16837392219160807</v>
      </c>
      <c r="J38" s="4">
        <f ca="1">PRODUCT(OFFSET('Monthly Return(arithmetic)'!$I$3,(ROW()-ROW('Monthly Return(arithmetic)'!$I$3))*12,0,12,1))-1</f>
        <v>0.16908526609934893</v>
      </c>
      <c r="K38" s="4"/>
      <c r="L38" s="4">
        <f ca="1">PRODUCT(OFFSET('Monthly Return(arithmetic)'!$K$3,(ROW()-ROW('Monthly Return(arithmetic)'!$K$3))*12,0,12,1))-1</f>
        <v>0.18262529573284936</v>
      </c>
      <c r="M38" s="4">
        <f ca="1">PRODUCT(OFFSET('Monthly Return(arithmetic)'!$L$3,(ROW()-ROW('Monthly Return(arithmetic)'!$L$3))*12,0,12,1))-1</f>
        <v>0</v>
      </c>
      <c r="N38" s="4">
        <f ca="1">PRODUCT(OFFSET('Monthly Return(arithmetic)'!$M$3,(ROW()-ROW('Monthly Return(arithmetic)'!$M$3))*12,0,12,1))-1</f>
        <v>0.17481305623935173</v>
      </c>
      <c r="P38" s="35"/>
      <c r="Q38" s="38"/>
      <c r="R38" s="38"/>
      <c r="S38" s="38"/>
      <c r="T38" s="38"/>
      <c r="U38" s="38"/>
      <c r="V38" s="38"/>
      <c r="W38" s="38"/>
      <c r="X38" s="38"/>
      <c r="Y38" s="25"/>
    </row>
    <row r="39" spans="1:25" x14ac:dyDescent="0.35">
      <c r="A39">
        <v>1986</v>
      </c>
      <c r="B39" s="63">
        <f t="shared" si="0"/>
        <v>7.3133000000000004E-2</v>
      </c>
      <c r="C39" s="1">
        <v>7.3132999999999999</v>
      </c>
      <c r="D39" s="4">
        <f ca="1">PRODUCT(OFFSET('Monthly Return(arithmetic)'!$C$3,(ROW()-ROW('Monthly Return(arithmetic)'!$C$3))*12,0,12,1))-1</f>
        <v>0.18785297443310323</v>
      </c>
      <c r="E39" s="4">
        <f ca="1">PRODUCT(OFFSET('Monthly Return(arithmetic)'!$D$3,(ROW()-ROW('Monthly Return(arithmetic)'!$D$3))*12,0,12,1))-1</f>
        <v>0.12285615392966309</v>
      </c>
      <c r="F39" s="4">
        <f ca="1">PRODUCT(OFFSET('Monthly Return(arithmetic)'!$E$3,(ROW()-ROW('Monthly Return(arithmetic)'!$E$3))*12,0,12,1))-1</f>
        <v>0.22506247201225738</v>
      </c>
      <c r="G39" s="4">
        <f ca="1">PRODUCT(OFFSET('Monthly Return(arithmetic)'!$F$3,(ROW()-ROW('Monthly Return(arithmetic)'!$F$3))*12,0,12,1))-1</f>
        <v>0.22441662734880796</v>
      </c>
      <c r="H39" s="4">
        <f ca="1">PRODUCT(OFFSET('Monthly Return(arithmetic)'!$G$3,(ROW()-ROW('Monthly Return(arithmetic)'!$G$3))*12,0,12,1))-1</f>
        <v>0.17382994428304133</v>
      </c>
      <c r="I39" s="4">
        <f ca="1">PRODUCT(OFFSET('Monthly Return(arithmetic)'!$H$3,(ROW()-ROW('Monthly Return(arithmetic)'!$H$3))*12,0,12,1))-1</f>
        <v>0.12575385465587319</v>
      </c>
      <c r="J39" s="4">
        <f ca="1">PRODUCT(OFFSET('Monthly Return(arithmetic)'!$I$3,(ROW()-ROW('Monthly Return(arithmetic)'!$I$3))*12,0,12,1))-1</f>
        <v>0.17382994428304133</v>
      </c>
      <c r="K39" s="4"/>
      <c r="L39" s="4">
        <f ca="1">PRODUCT(OFFSET('Monthly Return(arithmetic)'!$K$3,(ROW()-ROW('Monthly Return(arithmetic)'!$K$3))*12,0,12,1))-1</f>
        <v>0.1748825618630665</v>
      </c>
      <c r="M39" s="4">
        <f ca="1">PRODUCT(OFFSET('Monthly Return(arithmetic)'!$L$3,(ROW()-ROW('Monthly Return(arithmetic)'!$L$3))*12,0,12,1))-1</f>
        <v>0</v>
      </c>
      <c r="N39" s="4">
        <f ca="1">PRODUCT(OFFSET('Monthly Return(arithmetic)'!$M$3,(ROW()-ROW('Monthly Return(arithmetic)'!$M$3))*12,0,12,1))-1</f>
        <v>0.1666816440046206</v>
      </c>
      <c r="P39" s="35"/>
      <c r="Q39" s="38"/>
      <c r="R39" s="38"/>
      <c r="S39" s="38"/>
      <c r="T39" s="38"/>
      <c r="U39" s="38"/>
      <c r="V39" s="38"/>
      <c r="W39" s="38"/>
      <c r="X39" s="38"/>
      <c r="Y39" s="25"/>
    </row>
    <row r="40" spans="1:25" x14ac:dyDescent="0.35">
      <c r="A40">
        <v>1987</v>
      </c>
      <c r="B40" s="63">
        <f t="shared" si="0"/>
        <v>5.6666999999999995E-2</v>
      </c>
      <c r="C40" s="1">
        <v>5.6666999999999996</v>
      </c>
      <c r="D40" s="4">
        <f ca="1">PRODUCT(OFFSET('Monthly Return(arithmetic)'!$C$3,(ROW()-ROW('Monthly Return(arithmetic)'!$C$3))*12,0,12,1))-1</f>
        <v>-0.15512814271123021</v>
      </c>
      <c r="E40" s="4">
        <f ca="1">PRODUCT(OFFSET('Monthly Return(arithmetic)'!$D$3,(ROW()-ROW('Monthly Return(arithmetic)'!$D$3))*12,0,12,1))-1</f>
        <v>-0.18981775501592735</v>
      </c>
      <c r="F40" s="4">
        <f ca="1">PRODUCT(OFFSET('Monthly Return(arithmetic)'!$E$3,(ROW()-ROW('Monthly Return(arithmetic)'!$E$3))*12,0,12,1))-1</f>
        <v>-0.13269912461612299</v>
      </c>
      <c r="G40" s="4">
        <f ca="1">PRODUCT(OFFSET('Monthly Return(arithmetic)'!$F$3,(ROW()-ROW('Monthly Return(arithmetic)'!$F$3))*12,0,12,1))-1</f>
        <v>-0.13735693221765788</v>
      </c>
      <c r="H40" s="4">
        <f ca="1">PRODUCT(OFFSET('Monthly Return(arithmetic)'!$G$3,(ROW()-ROW('Monthly Return(arithmetic)'!$G$3))*12,0,12,1))-1</f>
        <v>-0.16419056114769015</v>
      </c>
      <c r="I40" s="4">
        <f ca="1">PRODUCT(OFFSET('Monthly Return(arithmetic)'!$H$3,(ROW()-ROW('Monthly Return(arithmetic)'!$H$3))*12,0,12,1))-1</f>
        <v>-0.17294971988262753</v>
      </c>
      <c r="J40" s="4">
        <f ca="1">PRODUCT(OFFSET('Monthly Return(arithmetic)'!$I$3,(ROW()-ROW('Monthly Return(arithmetic)'!$I$3))*12,0,12,1))-1</f>
        <v>-0.16419056114769015</v>
      </c>
      <c r="K40" s="4"/>
      <c r="L40" s="4">
        <f ca="1">PRODUCT(OFFSET('Monthly Return(arithmetic)'!$K$3,(ROW()-ROW('Monthly Return(arithmetic)'!$K$3))*12,0,12,1))-1</f>
        <v>-0.15332934906295614</v>
      </c>
      <c r="M40" s="4">
        <f ca="1">PRODUCT(OFFSET('Monthly Return(arithmetic)'!$L$3,(ROW()-ROW('Monthly Return(arithmetic)'!$L$3))*12,0,12,1))-1</f>
        <v>0</v>
      </c>
      <c r="N40" s="4">
        <f ca="1">PRODUCT(OFFSET('Monthly Return(arithmetic)'!$M$3,(ROW()-ROW('Monthly Return(arithmetic)'!$M$3))*12,0,12,1))-1</f>
        <v>-0.16855354729023198</v>
      </c>
      <c r="P40" s="35"/>
      <c r="Q40" s="38"/>
      <c r="R40" s="38"/>
      <c r="S40" s="38"/>
      <c r="T40" s="38"/>
      <c r="U40" s="38"/>
      <c r="V40" s="38"/>
      <c r="W40" s="38"/>
      <c r="X40" s="38"/>
      <c r="Y40" s="25"/>
    </row>
    <row r="41" spans="1:25" x14ac:dyDescent="0.35">
      <c r="A41">
        <v>1988</v>
      </c>
      <c r="B41" s="63">
        <f t="shared" si="0"/>
        <v>5.9305000000000004E-2</v>
      </c>
      <c r="C41" s="1">
        <v>5.9305000000000003</v>
      </c>
      <c r="D41" s="4">
        <f ca="1">PRODUCT(OFFSET('Monthly Return(arithmetic)'!$C$3,(ROW()-ROW('Monthly Return(arithmetic)'!$C$3))*12,0,12,1))-1</f>
        <v>7.8160327728818313E-2</v>
      </c>
      <c r="E41" s="4">
        <f ca="1">PRODUCT(OFFSET('Monthly Return(arithmetic)'!$D$3,(ROW()-ROW('Monthly Return(arithmetic)'!$D$3))*12,0,12,1))-1</f>
        <v>3.1058318692023912E-2</v>
      </c>
      <c r="F41" s="4">
        <f ca="1">PRODUCT(OFFSET('Monthly Return(arithmetic)'!$E$3,(ROW()-ROW('Monthly Return(arithmetic)'!$E$3))*12,0,12,1))-1</f>
        <v>8.8750660037559159E-2</v>
      </c>
      <c r="G41" s="4">
        <f ca="1">PRODUCT(OFFSET('Monthly Return(arithmetic)'!$F$3,(ROW()-ROW('Monthly Return(arithmetic)'!$F$3))*12,0,12,1))-1</f>
        <v>8.6432379499460366E-2</v>
      </c>
      <c r="H41" s="4">
        <f ca="1">PRODUCT(OFFSET('Monthly Return(arithmetic)'!$G$3,(ROW()-ROW('Monthly Return(arithmetic)'!$G$3))*12,0,12,1))-1</f>
        <v>5.844330634785444E-2</v>
      </c>
      <c r="I41" s="4">
        <f ca="1">PRODUCT(OFFSET('Monthly Return(arithmetic)'!$H$3,(ROW()-ROW('Monthly Return(arithmetic)'!$H$3))*12,0,12,1))-1</f>
        <v>2.1262097087680232E-2</v>
      </c>
      <c r="J41" s="4">
        <f ca="1">PRODUCT(OFFSET('Monthly Return(arithmetic)'!$I$3,(ROW()-ROW('Monthly Return(arithmetic)'!$I$3))*12,0,12,1))-1</f>
        <v>5.844330634785444E-2</v>
      </c>
      <c r="K41" s="4"/>
      <c r="L41" s="4">
        <f ca="1">PRODUCT(OFFSET('Monthly Return(arithmetic)'!$K$3,(ROW()-ROW('Monthly Return(arithmetic)'!$K$3))*12,0,12,1))-1</f>
        <v>7.6291366292977614E-2</v>
      </c>
      <c r="M41" s="4">
        <f ca="1">PRODUCT(OFFSET('Monthly Return(arithmetic)'!$L$3,(ROW()-ROW('Monthly Return(arithmetic)'!$L$3))*12,0,12,1))-1</f>
        <v>0</v>
      </c>
      <c r="N41" s="4">
        <f ca="1">PRODUCT(OFFSET('Monthly Return(arithmetic)'!$M$3,(ROW()-ROW('Monthly Return(arithmetic)'!$M$3))*12,0,12,1))-1</f>
        <v>5.5014055765760128E-2</v>
      </c>
      <c r="P41" s="37"/>
      <c r="Q41" s="38"/>
      <c r="R41" s="38"/>
      <c r="S41" s="38"/>
      <c r="T41" s="38"/>
      <c r="U41" s="38"/>
      <c r="V41" s="38"/>
      <c r="W41" s="38"/>
      <c r="X41" s="38"/>
      <c r="Y41" s="25"/>
    </row>
    <row r="42" spans="1:25" s="50" customFormat="1" x14ac:dyDescent="0.35">
      <c r="A42" s="50">
        <v>1989</v>
      </c>
      <c r="B42" s="74">
        <f t="shared" si="0"/>
        <v>8.3302999999999988E-2</v>
      </c>
      <c r="C42" s="2">
        <v>8.3302999999999994</v>
      </c>
      <c r="D42" s="49">
        <f ca="1">PRODUCT(OFFSET('Monthly Return(arithmetic)'!$C$3,(ROW()-ROW('Monthly Return(arithmetic)'!$C$3))*12,0,12,1))-1</f>
        <v>0.24721799042459236</v>
      </c>
      <c r="E42" s="49">
        <f ca="1">PRODUCT(OFFSET('Monthly Return(arithmetic)'!$D$3,(ROW()-ROW('Monthly Return(arithmetic)'!$D$3))*12,0,12,1))-1</f>
        <v>0.26403903546371943</v>
      </c>
      <c r="F42" s="49">
        <f ca="1">PRODUCT(OFFSET('Monthly Return(arithmetic)'!$E$3,(ROW()-ROW('Monthly Return(arithmetic)'!$E$3))*12,0,12,1))-1</f>
        <v>0.25821375709299699</v>
      </c>
      <c r="G42" s="49">
        <f ca="1">PRODUCT(OFFSET('Monthly Return(arithmetic)'!$F$3,(ROW()-ROW('Monthly Return(arithmetic)'!$F$3))*12,0,12,1))-1</f>
        <v>0.25747682043222087</v>
      </c>
      <c r="H42" s="49">
        <f ca="1">PRODUCT(OFFSET('Monthly Return(arithmetic)'!$G$3,(ROW()-ROW('Monthly Return(arithmetic)'!$G$3))*12,0,12,1))-1</f>
        <v>0.24771580739299814</v>
      </c>
      <c r="I42" s="49">
        <f ca="1">PRODUCT(OFFSET('Monthly Return(arithmetic)'!$H$3,(ROW()-ROW('Monthly Return(arithmetic)'!$H$3))*12,0,12,1))-1</f>
        <v>0.24783342154594679</v>
      </c>
      <c r="J42" s="49">
        <f ca="1">PRODUCT(OFFSET('Monthly Return(arithmetic)'!$I$3,(ROW()-ROW('Monthly Return(arithmetic)'!$I$3))*12,0,12,1))-1</f>
        <v>0.24771580739299814</v>
      </c>
      <c r="K42" s="49">
        <f ca="1">PRODUCT(OFFSET('Monthly Return(arithmetic)'!$J$3,(ROW()-ROW('Monthly Return(arithmetic)'!$J$3))*12,0,12,1))-1</f>
        <v>0.24026677649748995</v>
      </c>
      <c r="L42" s="49">
        <f ca="1">PRODUCT(OFFSET('Monthly Return(arithmetic)'!$K$3,(ROW()-ROW('Monthly Return(arithmetic)'!$K$3))*12,0,12,1))-1</f>
        <v>0.26857402238033723</v>
      </c>
      <c r="M42" s="49">
        <f ca="1">PRODUCT(OFFSET('Monthly Return(arithmetic)'!$L$3,(ROW()-ROW('Monthly Return(arithmetic)'!$L$3))*12,0,12,1))-1</f>
        <v>0</v>
      </c>
      <c r="N42" s="49">
        <f ca="1">PRODUCT(OFFSET('Monthly Return(arithmetic)'!$M$3,(ROW()-ROW('Monthly Return(arithmetic)'!$M$3))*12,0,12,1))-1</f>
        <v>0.25998697638579049</v>
      </c>
      <c r="P42" s="75">
        <f ca="1">PRODUCT(OFFSET('Monthly Return(arithmetic)'!$Q$471,(ROW()+429-ROW('Monthly Return(arithmetic)'!$Q$471))*12,0,12,1))-1</f>
        <v>0.34404830968161293</v>
      </c>
      <c r="Q42" s="76">
        <f ca="1">PRODUCT(OFFSET('Monthly Return(arithmetic)'!$R$471,(ROW()+429-ROW('Monthly Return(arithmetic)'!$R$471))*12,0,12,1))-1</f>
        <v>0.35895062112786591</v>
      </c>
      <c r="R42" s="76">
        <f ca="1">PRODUCT(OFFSET('Monthly Return(arithmetic)'!$S$471,(ROW()+429-ROW('Monthly Return(arithmetic)'!$S$471))*12,0,12,1))-1</f>
        <v>0.35143999093452294</v>
      </c>
      <c r="S42" s="76">
        <f ca="1">PRODUCT(OFFSET('Monthly Return(arithmetic)'!$T$471,(ROW()+429-ROW('Monthly Return(arithmetic)'!$T$471))*12,0,12,1))-1</f>
        <v>0.35152202203764582</v>
      </c>
      <c r="T42" s="76">
        <f ca="1">PRODUCT(OFFSET('Monthly Return(arithmetic)'!$U$471,(ROW()+429-ROW('Monthly Return(arithmetic)'!$U$471))*12,0,12,1))-1</f>
        <v>0.34547934589429641</v>
      </c>
      <c r="U42" s="76">
        <f ca="1">PRODUCT(OFFSET('Monthly Return(arithmetic)'!$V$471,(ROW()+429-ROW('Monthly Return(arithmetic)'!$V$471))*12,0,12,1))-1</f>
        <v>0.34730158766689057</v>
      </c>
      <c r="V42" s="76">
        <f ca="1">PRODUCT(OFFSET('Monthly Return(arithmetic)'!$W$471,(ROW()+429-ROW('Monthly Return(arithmetic)'!$W$471))*12,0,12,1))-1</f>
        <v>0.34547934589429641</v>
      </c>
      <c r="W42" s="76">
        <f ca="1">PRODUCT(OFFSET('Monthly Return(arithmetic)'!$X$471,(ROW()+429-ROW('Monthly Return(arithmetic)'!$X$471))*12,0,12,1))-1</f>
        <v>0.33622954243904868</v>
      </c>
      <c r="X42" s="76">
        <f ca="1">PRODUCT(OFFSET('Monthly Return(arithmetic)'!$Y$471,(ROW()+429-ROW('Monthly Return(arithmetic)'!$Y$471))*12,0,12,1))-1</f>
        <v>0.36125266954247892</v>
      </c>
      <c r="Y42" s="77">
        <f ca="1">PRODUCT(OFFSET('Monthly Return(arithmetic)'!$Z$471,(ROW()+429-ROW('Monthly Return(arithmetic)'!$Z$471))*12,0,12,1))-1</f>
        <v>0.357375712916014</v>
      </c>
    </row>
    <row r="43" spans="1:25" x14ac:dyDescent="0.35">
      <c r="A43">
        <v>1990</v>
      </c>
      <c r="B43" s="63">
        <f t="shared" si="0"/>
        <v>7.8682000000000002E-2</v>
      </c>
      <c r="C43" s="1">
        <v>7.8681999999999999</v>
      </c>
      <c r="D43" s="4">
        <f ca="1">PRODUCT(OFFSET('Monthly Return(arithmetic)'!$C$3,(ROW()-ROW('Monthly Return(arithmetic)'!$C$3))*12,0,12,1))-1</f>
        <v>-6.8367793494049423E-2</v>
      </c>
      <c r="E43" s="4">
        <f ca="1">PRODUCT(OFFSET('Monthly Return(arithmetic)'!$D$3,(ROW()-ROW('Monthly Return(arithmetic)'!$D$3))*12,0,12,1))-1</f>
        <v>-5.1015656358274986E-2</v>
      </c>
      <c r="F43" s="4">
        <f ca="1">PRODUCT(OFFSET('Monthly Return(arithmetic)'!$E$3,(ROW()-ROW('Monthly Return(arithmetic)'!$E$3))*12,0,12,1))-1</f>
        <v>-0.12883267582727009</v>
      </c>
      <c r="G43" s="4">
        <f ca="1">PRODUCT(OFFSET('Monthly Return(arithmetic)'!$F$3,(ROW()-ROW('Monthly Return(arithmetic)'!$F$3))*12,0,12,1))-1</f>
        <v>-0.11246755975768108</v>
      </c>
      <c r="H43" s="4">
        <f ca="1">PRODUCT(OFFSET('Monthly Return(arithmetic)'!$G$3,(ROW()-ROW('Monthly Return(arithmetic)'!$G$3))*12,0,12,1))-1</f>
        <v>-0.10499109487533731</v>
      </c>
      <c r="I43" s="4">
        <f ca="1">PRODUCT(OFFSET('Monthly Return(arithmetic)'!$H$3,(ROW()-ROW('Monthly Return(arithmetic)'!$H$3))*12,0,12,1))-1</f>
        <v>-6.1424069884407406E-2</v>
      </c>
      <c r="J43" s="4">
        <f ca="1">PRODUCT(OFFSET('Monthly Return(arithmetic)'!$I$3,(ROW()-ROW('Monthly Return(arithmetic)'!$I$3))*12,0,12,1))-1</f>
        <v>-0.10499109487533731</v>
      </c>
      <c r="K43" s="4">
        <f ca="1">PRODUCT(OFFSET('Monthly Return(arithmetic)'!$J$3,(ROW()-ROW('Monthly Return(arithmetic)'!$J$3))*12,0,12,1))-1</f>
        <v>-8.0673798032211752E-2</v>
      </c>
      <c r="L43" s="4">
        <f ca="1">PRODUCT(OFFSET('Monthly Return(arithmetic)'!$K$3,(ROW()-ROW('Monthly Return(arithmetic)'!$K$3))*12,0,12,1))-1</f>
        <v>-0.1172758284731652</v>
      </c>
      <c r="M43" s="4">
        <f ca="1">PRODUCT(OFFSET('Monthly Return(arithmetic)'!$L$3,(ROW()-ROW('Monthly Return(arithmetic)'!$L$3))*12,0,12,1))-1</f>
        <v>0</v>
      </c>
      <c r="N43" s="4">
        <f ca="1">PRODUCT(OFFSET('Monthly Return(arithmetic)'!$M$3,(ROW()-ROW('Monthly Return(arithmetic)'!$M$3))*12,0,12,1))-1</f>
        <v>-0.15955774780826959</v>
      </c>
      <c r="P43" s="36">
        <f ca="1">PRODUCT(OFFSET('Monthly Return(arithmetic)'!$Q$471,(ROW()+429-ROW('Monthly Return(arithmetic)'!$Q$471))*12,0,12,1))-1</f>
        <v>1.0000629999435962E-3</v>
      </c>
      <c r="Q43" s="76">
        <f ca="1">PRODUCT(OFFSET('Monthly Return(arithmetic)'!$R$471,(ROW()+429-ROW('Monthly Return(arithmetic)'!$R$471))*12,0,12,1))-1</f>
        <v>1.8902013563040887E-2</v>
      </c>
      <c r="R43" s="76">
        <f ca="1">PRODUCT(OFFSET('Monthly Return(arithmetic)'!$S$471,(ROW()+429-ROW('Monthly Return(arithmetic)'!$S$471))*12,0,12,1))-1</f>
        <v>-6.4542605607460279E-2</v>
      </c>
      <c r="S43" s="76">
        <f ca="1">PRODUCT(OFFSET('Monthly Return(arithmetic)'!$T$471,(ROW()+429-ROW('Monthly Return(arithmetic)'!$T$471))*12,0,12,1))-1</f>
        <v>-4.6379028525131316E-2</v>
      </c>
      <c r="T43" s="76">
        <f ca="1">PRODUCT(OFFSET('Monthly Return(arithmetic)'!$U$471,(ROW()+429-ROW('Monthly Return(arithmetic)'!$U$471))*12,0,12,1))-1</f>
        <v>-3.9656275789859308E-2</v>
      </c>
      <c r="U43" s="76">
        <f ca="1">PRODUCT(OFFSET('Monthly Return(arithmetic)'!$V$471,(ROW()+429-ROW('Monthly Return(arithmetic)'!$V$471))*12,0,12,1))-1</f>
        <v>1.0305125766191914E-2</v>
      </c>
      <c r="V43" s="76">
        <f ca="1">PRODUCT(OFFSET('Monthly Return(arithmetic)'!$W$471,(ROW()+429-ROW('Monthly Return(arithmetic)'!$W$471))*12,0,12,1))-1</f>
        <v>-3.9656275789859308E-2</v>
      </c>
      <c r="W43" s="76">
        <f ca="1">PRODUCT(OFFSET('Monthly Return(arithmetic)'!$X$471,(ROW()+429-ROW('Monthly Return(arithmetic)'!$X$471))*12,0,12,1))-1</f>
        <v>-1.3632253845433095E-2</v>
      </c>
      <c r="X43" s="76">
        <f ca="1">PRODUCT(OFFSET('Monthly Return(arithmetic)'!$Y$471,(ROW()+429-ROW('Monthly Return(arithmetic)'!$Y$471))*12,0,12,1))-1</f>
        <v>-5.6562734444568719E-2</v>
      </c>
      <c r="Y43" s="77">
        <f ca="1">PRODUCT(OFFSET('Monthly Return(arithmetic)'!$Z$471,(ROW()+429-ROW('Monthly Return(arithmetic)'!$Z$471))*12,0,12,1))-1</f>
        <v>-0.10111737621148631</v>
      </c>
    </row>
    <row r="44" spans="1:25" x14ac:dyDescent="0.35">
      <c r="A44">
        <v>1991</v>
      </c>
      <c r="B44" s="63">
        <f t="shared" si="0"/>
        <v>6.9208999999999993E-2</v>
      </c>
      <c r="C44" s="1">
        <v>6.9208999999999996</v>
      </c>
      <c r="D44" s="4">
        <f ca="1">PRODUCT(OFFSET('Monthly Return(arithmetic)'!$C$3,(ROW()-ROW('Monthly Return(arithmetic)'!$C$3))*12,0,12,1))-1</f>
        <v>0.18940377182946921</v>
      </c>
      <c r="E44" s="4">
        <f ca="1">PRODUCT(OFFSET('Monthly Return(arithmetic)'!$D$3,(ROW()-ROW('Monthly Return(arithmetic)'!$D$3))*12,0,12,1))-1</f>
        <v>0.26650945947307769</v>
      </c>
      <c r="F44" s="4">
        <f ca="1">PRODUCT(OFFSET('Monthly Return(arithmetic)'!$E$3,(ROW()-ROW('Monthly Return(arithmetic)'!$E$3))*12,0,12,1))-1</f>
        <v>1.3418093863460756</v>
      </c>
      <c r="G44" s="4">
        <f ca="1">PRODUCT(OFFSET('Monthly Return(arithmetic)'!$F$3,(ROW()-ROW('Monthly Return(arithmetic)'!$F$3))*12,0,12,1))-1</f>
        <v>0.23049070099354663</v>
      </c>
      <c r="H44" s="4">
        <f ca="1">PRODUCT(OFFSET('Monthly Return(arithmetic)'!$G$3,(ROW()-ROW('Monthly Return(arithmetic)'!$G$3))*12,0,12,1))-1</f>
        <v>0.20118816089201741</v>
      </c>
      <c r="I44" s="4">
        <f ca="1">PRODUCT(OFFSET('Monthly Return(arithmetic)'!$H$3,(ROW()-ROW('Monthly Return(arithmetic)'!$H$3))*12,0,12,1))-1</f>
        <v>0.26646984565061471</v>
      </c>
      <c r="J44" s="4">
        <f ca="1">PRODUCT(OFFSET('Monthly Return(arithmetic)'!$I$3,(ROW()-ROW('Monthly Return(arithmetic)'!$I$3))*12,0,12,1))-1</f>
        <v>0.20118816089201741</v>
      </c>
      <c r="K44" s="4">
        <f ca="1">PRODUCT(OFFSET('Monthly Return(arithmetic)'!$J$3,(ROW()-ROW('Monthly Return(arithmetic)'!$J$3))*12,0,12,1))-1</f>
        <v>0.15461909638098525</v>
      </c>
      <c r="L44" s="4">
        <f ca="1">PRODUCT(OFFSET('Monthly Return(arithmetic)'!$K$3,(ROW()-ROW('Monthly Return(arithmetic)'!$K$3))*12,0,12,1))-1</f>
        <v>0.12023749490474711</v>
      </c>
      <c r="M44" s="4">
        <f ca="1">PRODUCT(OFFSET('Monthly Return(arithmetic)'!$L$3,(ROW()-ROW('Monthly Return(arithmetic)'!$L$3))*12,0,12,1))-1</f>
        <v>0</v>
      </c>
      <c r="N44" s="4">
        <f ca="1">PRODUCT(OFFSET('Monthly Return(arithmetic)'!$M$3,(ROW()-ROW('Monthly Return(arithmetic)'!$M$3))*12,0,12,1))-1</f>
        <v>0.18172611971331731</v>
      </c>
      <c r="P44" s="36">
        <f ca="1">PRODUCT(OFFSET('Monthly Return(arithmetic)'!$Q$471,(ROW()+429-ROW('Monthly Return(arithmetic)'!$Q$471))*12,0,12,1))-1</f>
        <v>0.27091294059941617</v>
      </c>
      <c r="Q44" s="76">
        <f ca="1">PRODUCT(OFFSET('Monthly Return(arithmetic)'!$R$471,(ROW()+429-ROW('Monthly Return(arithmetic)'!$R$471))*12,0,12,1))-1</f>
        <v>0.3642992355099457</v>
      </c>
      <c r="R44" s="76">
        <f ca="1">PRODUCT(OFFSET('Monthly Return(arithmetic)'!$S$471,(ROW()+429-ROW('Monthly Return(arithmetic)'!$S$471))*12,0,12,1))-1</f>
        <v>1.6277453045506336</v>
      </c>
      <c r="S44" s="76">
        <f ca="1">PRODUCT(OFFSET('Monthly Return(arithmetic)'!$T$471,(ROW()+429-ROW('Monthly Return(arithmetic)'!$T$471))*12,0,12,1))-1</f>
        <v>0.32249343733543445</v>
      </c>
      <c r="T44" s="76">
        <f ca="1">PRODUCT(OFFSET('Monthly Return(arithmetic)'!$U$471,(ROW()+429-ROW('Monthly Return(arithmetic)'!$U$471))*12,0,12,1))-1</f>
        <v>0.28594186523851772</v>
      </c>
      <c r="U44" s="76">
        <f ca="1">PRODUCT(OFFSET('Monthly Return(arithmetic)'!$V$471,(ROW()+429-ROW('Monthly Return(arithmetic)'!$V$471))*12,0,12,1))-1</f>
        <v>0.36631172319678518</v>
      </c>
      <c r="V44" s="76">
        <f ca="1">PRODUCT(OFFSET('Monthly Return(arithmetic)'!$W$471,(ROW()+429-ROW('Monthly Return(arithmetic)'!$W$471))*12,0,12,1))-1</f>
        <v>0.28594186523851772</v>
      </c>
      <c r="W44" s="76">
        <f ca="1">PRODUCT(OFFSET('Monthly Return(arithmetic)'!$X$471,(ROW()+429-ROW('Monthly Return(arithmetic)'!$X$471))*12,0,12,1))-1</f>
        <v>0.23066566374743935</v>
      </c>
      <c r="X44" s="76">
        <f ca="1">PRODUCT(OFFSET('Monthly Return(arithmetic)'!$Y$471,(ROW()+429-ROW('Monthly Return(arithmetic)'!$Y$471))*12,0,12,1))-1</f>
        <v>0.18993204082554116</v>
      </c>
      <c r="Y44" s="77">
        <f ca="1">PRODUCT(OFFSET('Monthly Return(arithmetic)'!$Z$471,(ROW()+429-ROW('Monthly Return(arithmetic)'!$Z$471))*12,0,12,1))-1</f>
        <v>0.25983998509693396</v>
      </c>
    </row>
    <row r="45" spans="1:25" x14ac:dyDescent="0.35">
      <c r="A45">
        <v>1992</v>
      </c>
      <c r="B45" s="63">
        <f t="shared" si="0"/>
        <v>4.1652000000000002E-2</v>
      </c>
      <c r="C45" s="1">
        <v>4.1652000000000005</v>
      </c>
      <c r="D45" s="4">
        <f ca="1">PRODUCT(OFFSET('Monthly Return(arithmetic)'!$C$3,(ROW()-ROW('Monthly Return(arithmetic)'!$C$3))*12,0,12,1))-1</f>
        <v>-2.0346200517926238E-2</v>
      </c>
      <c r="E45" s="4">
        <f ca="1">PRODUCT(OFFSET('Monthly Return(arithmetic)'!$D$3,(ROW()-ROW('Monthly Return(arithmetic)'!$D$3))*12,0,12,1))-1</f>
        <v>4.5307691052884236E-2</v>
      </c>
      <c r="F45" s="4">
        <f ca="1">PRODUCT(OFFSET('Monthly Return(arithmetic)'!$E$3,(ROW()-ROW('Monthly Return(arithmetic)'!$E$3))*12,0,12,1))-1</f>
        <v>-8.1029770046293637E-3</v>
      </c>
      <c r="G45" s="4">
        <f ca="1">PRODUCT(OFFSET('Monthly Return(arithmetic)'!$F$3,(ROW()-ROW('Monthly Return(arithmetic)'!$F$3))*12,0,12,1))-1</f>
        <v>1.3232117418706668E-3</v>
      </c>
      <c r="H45" s="4">
        <f ca="1">PRODUCT(OFFSET('Monthly Return(arithmetic)'!$G$3,(ROW()-ROW('Monthly Return(arithmetic)'!$G$3))*12,0,12,1))-1</f>
        <v>-1.4430982429719186E-2</v>
      </c>
      <c r="I45" s="4">
        <f ca="1">PRODUCT(OFFSET('Monthly Return(arithmetic)'!$H$3,(ROW()-ROW('Monthly Return(arithmetic)'!$H$3))*12,0,12,1))-1</f>
        <v>2.3545138352739858E-2</v>
      </c>
      <c r="J45" s="4">
        <f ca="1">PRODUCT(OFFSET('Monthly Return(arithmetic)'!$I$3,(ROW()-ROW('Monthly Return(arithmetic)'!$I$3))*12,0,12,1))-1</f>
        <v>-1.4430982429719186E-2</v>
      </c>
      <c r="K45" s="4">
        <f ca="1">PRODUCT(OFFSET('Monthly Return(arithmetic)'!$J$3,(ROW()-ROW('Monthly Return(arithmetic)'!$J$3))*12,0,12,1))-1</f>
        <v>-1.5053158431560187E-2</v>
      </c>
      <c r="L45" s="4">
        <f ca="1">PRODUCT(OFFSET('Monthly Return(arithmetic)'!$K$3,(ROW()-ROW('Monthly Return(arithmetic)'!$K$3))*12,0,12,1))-1</f>
        <v>1.2434444628032004E-2</v>
      </c>
      <c r="M45" s="4">
        <f ca="1">PRODUCT(OFFSET('Monthly Return(arithmetic)'!$L$3,(ROW()-ROW('Monthly Return(arithmetic)'!$L$3))*12,0,12,1))-1</f>
        <v>0</v>
      </c>
      <c r="N45" s="4">
        <f ca="1">PRODUCT(OFFSET('Monthly Return(arithmetic)'!$M$3,(ROW()-ROW('Monthly Return(arithmetic)'!$M$3))*12,0,12,1))-1</f>
        <v>-1.5490271210143902E-2</v>
      </c>
      <c r="P45" s="36">
        <f ca="1">PRODUCT(OFFSET('Monthly Return(arithmetic)'!$Q$471,(ROW()+429-ROW('Monthly Return(arithmetic)'!$Q$471))*12,0,12,1))-1</f>
        <v>4.3245707797112232E-2</v>
      </c>
      <c r="Q45" s="76">
        <f ca="1">PRODUCT(OFFSET('Monthly Return(arithmetic)'!$R$471,(ROW()+429-ROW('Monthly Return(arithmetic)'!$R$471))*12,0,12,1))-1</f>
        <v>0.12159601535898878</v>
      </c>
      <c r="R45" s="76">
        <f ca="1">PRODUCT(OFFSET('Monthly Return(arithmetic)'!$S$471,(ROW()+429-ROW('Monthly Return(arithmetic)'!$S$471))*12,0,12,1))-1</f>
        <v>0.10757492577407257</v>
      </c>
      <c r="S45" s="76">
        <f ca="1">PRODUCT(OFFSET('Monthly Return(arithmetic)'!$T$471,(ROW()+429-ROW('Monthly Return(arithmetic)'!$T$471))*12,0,12,1))-1</f>
        <v>7.0517069386612841E-2</v>
      </c>
      <c r="T45" s="76">
        <f ca="1">PRODUCT(OFFSET('Monthly Return(arithmetic)'!$U$471,(ROW()+429-ROW('Monthly Return(arithmetic)'!$U$471))*12,0,12,1))-1</f>
        <v>5.1438032658107646E-2</v>
      </c>
      <c r="U45" s="76">
        <f ca="1">PRODUCT(OFFSET('Monthly Return(arithmetic)'!$V$471,(ROW()+429-ROW('Monthly Return(arithmetic)'!$V$471))*12,0,12,1))-1</f>
        <v>9.9058635247732063E-2</v>
      </c>
      <c r="V45" s="76">
        <f ca="1">PRODUCT(OFFSET('Monthly Return(arithmetic)'!$W$471,(ROW()+429-ROW('Monthly Return(arithmetic)'!$W$471))*12,0,12,1))-1</f>
        <v>5.1438032658107646E-2</v>
      </c>
      <c r="W45" s="76">
        <f ca="1">PRODUCT(OFFSET('Monthly Return(arithmetic)'!$X$471,(ROW()+429-ROW('Monthly Return(arithmetic)'!$X$471))*12,0,12,1))-1</f>
        <v>4.7141730119514058E-2</v>
      </c>
      <c r="X45" s="76">
        <f ca="1">PRODUCT(OFFSET('Monthly Return(arithmetic)'!$Y$471,(ROW()+429-ROW('Monthly Return(arithmetic)'!$Y$471))*12,0,12,1))-1</f>
        <v>7.174409634093748E-2</v>
      </c>
      <c r="Y45" s="77">
        <f ca="1">PRODUCT(OFFSET('Monthly Return(arithmetic)'!$Z$471,(ROW()+429-ROW('Monthly Return(arithmetic)'!$Z$471))*12,0,12,1))-1</f>
        <v>4.4940119643590126E-2</v>
      </c>
    </row>
    <row r="46" spans="1:25" x14ac:dyDescent="0.35">
      <c r="A46">
        <v>1993</v>
      </c>
      <c r="B46" s="63">
        <f t="shared" si="0"/>
        <v>3.2791000000000001E-2</v>
      </c>
      <c r="C46" s="1">
        <v>3.2791000000000001</v>
      </c>
      <c r="D46" s="4">
        <f ca="1">PRODUCT(OFFSET('Monthly Return(arithmetic)'!$C$3,(ROW()-ROW('Monthly Return(arithmetic)'!$C$3))*12,0,12,1))-1</f>
        <v>4.2180925696208016E-2</v>
      </c>
      <c r="E46" s="4">
        <f ca="1">PRODUCT(OFFSET('Monthly Return(arithmetic)'!$D$3,(ROW()-ROW('Monthly Return(arithmetic)'!$D$3))*12,0,12,1))-1</f>
        <v>0.11224873189345241</v>
      </c>
      <c r="F46" s="4">
        <f ca="1">PRODUCT(OFFSET('Monthly Return(arithmetic)'!$E$3,(ROW()-ROW('Monthly Return(arithmetic)'!$E$3))*12,0,12,1))-1</f>
        <v>8.5933068032673088E-2</v>
      </c>
      <c r="G46" s="4">
        <f ca="1">PRODUCT(OFFSET('Monthly Return(arithmetic)'!$F$3,(ROW()-ROW('Monthly Return(arithmetic)'!$F$3))*12,0,12,1))-1</f>
        <v>8.3645220238809603E-2</v>
      </c>
      <c r="H46" s="4">
        <f ca="1">PRODUCT(OFFSET('Monthly Return(arithmetic)'!$G$3,(ROW()-ROW('Monthly Return(arithmetic)'!$G$3))*12,0,12,1))-1</f>
        <v>5.8383784138538619E-2</v>
      </c>
      <c r="I46" s="4">
        <f ca="1">PRODUCT(OFFSET('Monthly Return(arithmetic)'!$H$3,(ROW()-ROW('Monthly Return(arithmetic)'!$H$3))*12,0,12,1))-1</f>
        <v>0.19375670208721618</v>
      </c>
      <c r="J46" s="4">
        <f ca="1">PRODUCT(OFFSET('Monthly Return(arithmetic)'!$I$3,(ROW()-ROW('Monthly Return(arithmetic)'!$I$3))*12,0,12,1))-1</f>
        <v>5.8383784138538619E-2</v>
      </c>
      <c r="K46" s="4">
        <f ca="1">PRODUCT(OFFSET('Monthly Return(arithmetic)'!$J$3,(ROW()-ROW('Monthly Return(arithmetic)'!$J$3))*12,0,12,1))-1</f>
        <v>4.6690652292155521E-2</v>
      </c>
      <c r="L46" s="4">
        <f ca="1">PRODUCT(OFFSET('Monthly Return(arithmetic)'!$K$3,(ROW()-ROW('Monthly Return(arithmetic)'!$K$3))*12,0,12,1))-1</f>
        <v>3.595434938298947E-2</v>
      </c>
      <c r="M46" s="4">
        <f ca="1">PRODUCT(OFFSET('Monthly Return(arithmetic)'!$L$3,(ROW()-ROW('Monthly Return(arithmetic)'!$L$3))*12,0,12,1))-1</f>
        <v>0</v>
      </c>
      <c r="N46" s="4">
        <f ca="1">PRODUCT(OFFSET('Monthly Return(arithmetic)'!$M$3,(ROW()-ROW('Monthly Return(arithmetic)'!$M$3))*12,0,12,1))-1</f>
        <v>4.5245780535756674E-2</v>
      </c>
      <c r="P46" s="36">
        <f ca="1">PRODUCT(OFFSET('Monthly Return(arithmetic)'!$Q$471,(ROW()+429-ROW('Monthly Return(arithmetic)'!$Q$471))*12,0,12,1))-1</f>
        <v>0.10444754215104135</v>
      </c>
      <c r="Q46" s="76">
        <f ca="1">PRODUCT(OFFSET('Monthly Return(arithmetic)'!$R$471,(ROW()+429-ROW('Monthly Return(arithmetic)'!$R$471))*12,0,12,1))-1</f>
        <v>0.17263595227590578</v>
      </c>
      <c r="R46" s="76">
        <f ca="1">PRODUCT(OFFSET('Monthly Return(arithmetic)'!$S$471,(ROW()+429-ROW('Monthly Return(arithmetic)'!$S$471))*12,0,12,1))-1</f>
        <v>0.14756936858007563</v>
      </c>
      <c r="S46" s="76">
        <f ca="1">PRODUCT(OFFSET('Monthly Return(arithmetic)'!$T$471,(ROW()+429-ROW('Monthly Return(arithmetic)'!$T$471))*12,0,12,1))-1</f>
        <v>0.14537114102439808</v>
      </c>
      <c r="T46" s="76">
        <f ca="1">PRODUCT(OFFSET('Monthly Return(arithmetic)'!$U$471,(ROW()+429-ROW('Monthly Return(arithmetic)'!$U$471))*12,0,12,1))-1</f>
        <v>0.11891698545150486</v>
      </c>
      <c r="U46" s="76">
        <f ca="1">PRODUCT(OFFSET('Monthly Return(arithmetic)'!$V$471,(ROW()+429-ROW('Monthly Return(arithmetic)'!$V$471))*12,0,12,1))-1</f>
        <v>0.25399939651789571</v>
      </c>
      <c r="V46" s="76">
        <f ca="1">PRODUCT(OFFSET('Monthly Return(arithmetic)'!$W$471,(ROW()+429-ROW('Monthly Return(arithmetic)'!$W$471))*12,0,12,1))-1</f>
        <v>0.11891698545150486</v>
      </c>
      <c r="W46" s="76">
        <f ca="1">PRODUCT(OFFSET('Monthly Return(arithmetic)'!$X$471,(ROW()+429-ROW('Monthly Return(arithmetic)'!$X$471))*12,0,12,1))-1</f>
        <v>0.10792746132696029</v>
      </c>
      <c r="X46" s="76">
        <f ca="1">PRODUCT(OFFSET('Monthly Return(arithmetic)'!$Y$471,(ROW()+429-ROW('Monthly Return(arithmetic)'!$Y$471))*12,0,12,1))-1</f>
        <v>9.4568344347092825E-2</v>
      </c>
      <c r="Y46" s="77">
        <f ca="1">PRODUCT(OFFSET('Monthly Return(arithmetic)'!$Z$471,(ROW()+429-ROW('Monthly Return(arithmetic)'!$Z$471))*12,0,12,1))-1</f>
        <v>0.10225837331756527</v>
      </c>
    </row>
    <row r="47" spans="1:25" x14ac:dyDescent="0.35">
      <c r="A47">
        <v>1994</v>
      </c>
      <c r="B47" s="63">
        <f t="shared" si="0"/>
        <v>3.1145999999999997E-2</v>
      </c>
      <c r="C47" s="1">
        <v>3.1145999999999998</v>
      </c>
      <c r="D47" s="4">
        <f ca="1">PRODUCT(OFFSET('Monthly Return(arithmetic)'!$C$3,(ROW()-ROW('Monthly Return(arithmetic)'!$C$3))*12,0,12,1))-1</f>
        <v>-0.2178192705571762</v>
      </c>
      <c r="E47" s="4">
        <f ca="1">PRODUCT(OFFSET('Monthly Return(arithmetic)'!$D$3,(ROW()-ROW('Monthly Return(arithmetic)'!$D$3))*12,0,12,1))-1</f>
        <v>-0.21504618758143623</v>
      </c>
      <c r="F47" s="4">
        <f ca="1">PRODUCT(OFFSET('Monthly Return(arithmetic)'!$E$3,(ROW()-ROW('Monthly Return(arithmetic)'!$E$3))*12,0,12,1))-1</f>
        <v>-0.19794439579575651</v>
      </c>
      <c r="G47" s="4">
        <f ca="1">PRODUCT(OFFSET('Monthly Return(arithmetic)'!$F$3,(ROW()-ROW('Monthly Return(arithmetic)'!$F$3))*12,0,12,1))-1</f>
        <v>-0.20171642673172119</v>
      </c>
      <c r="H47" s="4">
        <f ca="1">PRODUCT(OFFSET('Monthly Return(arithmetic)'!$G$3,(ROW()-ROW('Monthly Return(arithmetic)'!$G$3))*12,0,12,1))-1</f>
        <v>-0.21956175826277868</v>
      </c>
      <c r="I47" s="4">
        <f ca="1">PRODUCT(OFFSET('Monthly Return(arithmetic)'!$H$3,(ROW()-ROW('Monthly Return(arithmetic)'!$H$3))*12,0,12,1))-1</f>
        <v>-0.21339517394166374</v>
      </c>
      <c r="J47" s="4">
        <f ca="1">PRODUCT(OFFSET('Monthly Return(arithmetic)'!$I$3,(ROW()-ROW('Monthly Return(arithmetic)'!$I$3))*12,0,12,1))-1</f>
        <v>-0.21956175826277868</v>
      </c>
      <c r="K47" s="4">
        <f ca="1">PRODUCT(OFFSET('Monthly Return(arithmetic)'!$J$3,(ROW()-ROW('Monthly Return(arithmetic)'!$J$3))*12,0,12,1))-1</f>
        <v>-0.21878562233317367</v>
      </c>
      <c r="L47" s="4">
        <f ca="1">PRODUCT(OFFSET('Monthly Return(arithmetic)'!$K$3,(ROW()-ROW('Monthly Return(arithmetic)'!$K$3))*12,0,12,1))-1</f>
        <v>-0.21713862894623626</v>
      </c>
      <c r="M47" s="4">
        <f ca="1">PRODUCT(OFFSET('Monthly Return(arithmetic)'!$L$3,(ROW()-ROW('Monthly Return(arithmetic)'!$L$3))*12,0,12,1))-1</f>
        <v>0</v>
      </c>
      <c r="N47" s="4">
        <f ca="1">PRODUCT(OFFSET('Monthly Return(arithmetic)'!$M$3,(ROW()-ROW('Monthly Return(arithmetic)'!$M$3))*12,0,12,1))-1</f>
        <v>-0.23236207135372644</v>
      </c>
      <c r="P47" s="36">
        <f ca="1">PRODUCT(OFFSET('Monthly Return(arithmetic)'!$Q$471,(ROW()+429-ROW('Monthly Return(arithmetic)'!$Q$471))*12,0,12,1))-1</f>
        <v>-0.15988167036206291</v>
      </c>
      <c r="Q47" s="76">
        <f ca="1">PRODUCT(OFFSET('Monthly Return(arithmetic)'!$R$471,(ROW()+429-ROW('Monthly Return(arithmetic)'!$R$471))*12,0,12,1))-1</f>
        <v>-0.15915844285084546</v>
      </c>
      <c r="R47" s="76">
        <f ca="1">PRODUCT(OFFSET('Monthly Return(arithmetic)'!$S$471,(ROW()+429-ROW('Monthly Return(arithmetic)'!$S$471))*12,0,12,1))-1</f>
        <v>-0.14131514318284422</v>
      </c>
      <c r="S47" s="76">
        <f ca="1">PRODUCT(OFFSET('Monthly Return(arithmetic)'!$T$471,(ROW()+429-ROW('Monthly Return(arithmetic)'!$T$471))*12,0,12,1))-1</f>
        <v>-0.14512765049602294</v>
      </c>
      <c r="T47" s="76">
        <f ca="1">PRODUCT(OFFSET('Monthly Return(arithmetic)'!$U$471,(ROW()+429-ROW('Monthly Return(arithmetic)'!$U$471))*12,0,12,1))-1</f>
        <v>-0.16384246645741796</v>
      </c>
      <c r="U47" s="76">
        <f ca="1">PRODUCT(OFFSET('Monthly Return(arithmetic)'!$V$471,(ROW()+429-ROW('Monthly Return(arithmetic)'!$V$471))*12,0,12,1))-1</f>
        <v>-0.15626680325947817</v>
      </c>
      <c r="V47" s="76">
        <f ca="1">PRODUCT(OFFSET('Monthly Return(arithmetic)'!$W$471,(ROW()+429-ROW('Monthly Return(arithmetic)'!$W$471))*12,0,12,1))-1</f>
        <v>-0.16384246645741796</v>
      </c>
      <c r="W47" s="76">
        <f ca="1">PRODUCT(OFFSET('Monthly Return(arithmetic)'!$X$471,(ROW()+429-ROW('Monthly Return(arithmetic)'!$X$471))*12,0,12,1))-1</f>
        <v>-0.16338977493625306</v>
      </c>
      <c r="X47" s="76">
        <f ca="1">PRODUCT(OFFSET('Monthly Return(arithmetic)'!$Y$471,(ROW()+429-ROW('Monthly Return(arithmetic)'!$Y$471))*12,0,12,1))-1</f>
        <v>-0.16269968761963183</v>
      </c>
      <c r="Y47" s="77">
        <f ca="1">PRODUCT(OFFSET('Monthly Return(arithmetic)'!$Z$471,(ROW()+429-ROW('Monthly Return(arithmetic)'!$Z$471))*12,0,12,1))-1</f>
        <v>-0.18010716425113449</v>
      </c>
    </row>
    <row r="48" spans="1:25" x14ac:dyDescent="0.35">
      <c r="A48">
        <v>1995</v>
      </c>
      <c r="B48" s="63">
        <f t="shared" si="0"/>
        <v>5.7386E-2</v>
      </c>
      <c r="C48" s="1">
        <v>5.7385999999999999</v>
      </c>
      <c r="D48" s="4">
        <f ca="1">PRODUCT(OFFSET('Monthly Return(arithmetic)'!$C$3,(ROW()-ROW('Monthly Return(arithmetic)'!$C$3))*12,0,12,1))-1</f>
        <v>0.24197864908710431</v>
      </c>
      <c r="E48" s="4">
        <f ca="1">PRODUCT(OFFSET('Monthly Return(arithmetic)'!$D$3,(ROW()-ROW('Monthly Return(arithmetic)'!$D$3))*12,0,12,1))-1</f>
        <v>0.21589003904602544</v>
      </c>
      <c r="F48" s="4">
        <f ca="1">PRODUCT(OFFSET('Monthly Return(arithmetic)'!$E$3,(ROW()-ROW('Monthly Return(arithmetic)'!$E$3))*12,0,12,1))-1</f>
        <v>0.25410949275272299</v>
      </c>
      <c r="G48" s="4">
        <f ca="1">PRODUCT(OFFSET('Monthly Return(arithmetic)'!$F$3,(ROW()-ROW('Monthly Return(arithmetic)'!$F$3))*12,0,12,1))-1</f>
        <v>0.2521278208906057</v>
      </c>
      <c r="H48" s="4">
        <f ca="1">PRODUCT(OFFSET('Monthly Return(arithmetic)'!$G$3,(ROW()-ROW('Monthly Return(arithmetic)'!$G$3))*12,0,12,1))-1</f>
        <v>0.20588406880991461</v>
      </c>
      <c r="I48" s="4">
        <f ca="1">PRODUCT(OFFSET('Monthly Return(arithmetic)'!$H$3,(ROW()-ROW('Monthly Return(arithmetic)'!$H$3))*12,0,12,1))-1</f>
        <v>0.20834374317528837</v>
      </c>
      <c r="J48" s="4">
        <f ca="1">PRODUCT(OFFSET('Monthly Return(arithmetic)'!$I$3,(ROW()-ROW('Monthly Return(arithmetic)'!$I$3))*12,0,12,1))-1</f>
        <v>0.20588406880991461</v>
      </c>
      <c r="K48" s="4">
        <f ca="1">PRODUCT(OFFSET('Monthly Return(arithmetic)'!$J$3,(ROW()-ROW('Monthly Return(arithmetic)'!$J$3))*12,0,12,1))-1</f>
        <v>0.21676171517820775</v>
      </c>
      <c r="L48" s="4">
        <f ca="1">PRODUCT(OFFSET('Monthly Return(arithmetic)'!$K$3,(ROW()-ROW('Monthly Return(arithmetic)'!$K$3))*12,0,12,1))-1</f>
        <v>0.17594624237034906</v>
      </c>
      <c r="M48" s="4">
        <f ca="1">PRODUCT(OFFSET('Monthly Return(arithmetic)'!$L$3,(ROW()-ROW('Monthly Return(arithmetic)'!$L$3))*12,0,12,1))-1</f>
        <v>0</v>
      </c>
      <c r="N48" s="4">
        <f ca="1">PRODUCT(OFFSET('Monthly Return(arithmetic)'!$M$3,(ROW()-ROW('Monthly Return(arithmetic)'!$M$3))*12,0,12,1))-1</f>
        <v>0.2348066893773435</v>
      </c>
      <c r="P48" s="36">
        <f ca="1">PRODUCT(OFFSET('Monthly Return(arithmetic)'!$Q$471,(ROW()+429-ROW('Monthly Return(arithmetic)'!$Q$471))*12,0,12,1))-1</f>
        <v>0.32266901230207679</v>
      </c>
      <c r="Q48" s="76">
        <f ca="1">PRODUCT(OFFSET('Monthly Return(arithmetic)'!$R$471,(ROW()+429-ROW('Monthly Return(arithmetic)'!$R$471))*12,0,12,1))-1</f>
        <v>0.29569418817233095</v>
      </c>
      <c r="R48" s="76">
        <f ca="1">PRODUCT(OFFSET('Monthly Return(arithmetic)'!$S$471,(ROW()+429-ROW('Monthly Return(arithmetic)'!$S$471))*12,0,12,1))-1</f>
        <v>0.33328551527886985</v>
      </c>
      <c r="S48" s="76">
        <f ca="1">PRODUCT(OFFSET('Monthly Return(arithmetic)'!$T$471,(ROW()+429-ROW('Monthly Return(arithmetic)'!$T$471))*12,0,12,1))-1</f>
        <v>0.33119360833568079</v>
      </c>
      <c r="T48" s="76">
        <f ca="1">PRODUCT(OFFSET('Monthly Return(arithmetic)'!$U$471,(ROW()+429-ROW('Monthly Return(arithmetic)'!$U$471))*12,0,12,1))-1</f>
        <v>0.28547724232244742</v>
      </c>
      <c r="U48" s="76">
        <f ca="1">PRODUCT(OFFSET('Monthly Return(arithmetic)'!$V$471,(ROW()+429-ROW('Monthly Return(arithmetic)'!$V$471))*12,0,12,1))-1</f>
        <v>0.28983976123525479</v>
      </c>
      <c r="V48" s="76">
        <f ca="1">PRODUCT(OFFSET('Monthly Return(arithmetic)'!$W$471,(ROW()+429-ROW('Monthly Return(arithmetic)'!$W$471))*12,0,12,1))-1</f>
        <v>0.28547724232244742</v>
      </c>
      <c r="W48" s="76">
        <f ca="1">PRODUCT(OFFSET('Monthly Return(arithmetic)'!$X$471,(ROW()+429-ROW('Monthly Return(arithmetic)'!$X$471))*12,0,12,1))-1</f>
        <v>0.29634131878254277</v>
      </c>
      <c r="X48" s="76">
        <f ca="1">PRODUCT(OFFSET('Monthly Return(arithmetic)'!$Y$471,(ROW()+429-ROW('Monthly Return(arithmetic)'!$Y$471))*12,0,12,1))-1</f>
        <v>0.25278905673957053</v>
      </c>
      <c r="Y48" s="77">
        <f ca="1">PRODUCT(OFFSET('Monthly Return(arithmetic)'!$Z$471,(ROW()+429-ROW('Monthly Return(arithmetic)'!$Z$471))*12,0,12,1))-1</f>
        <v>0.31197978977715435</v>
      </c>
    </row>
    <row r="49" spans="1:25" x14ac:dyDescent="0.35">
      <c r="A49">
        <v>1996</v>
      </c>
      <c r="B49" s="63">
        <f t="shared" si="0"/>
        <v>5.2779E-2</v>
      </c>
      <c r="C49" s="1">
        <v>5.2778999999999998</v>
      </c>
      <c r="D49" s="4">
        <f ca="1">PRODUCT(OFFSET('Monthly Return(arithmetic)'!$C$3,(ROW()-ROW('Monthly Return(arithmetic)'!$C$3))*12,0,12,1))-1</f>
        <v>3.4335454903706708E-3</v>
      </c>
      <c r="E49" s="4">
        <f ca="1">PRODUCT(OFFSET('Monthly Return(arithmetic)'!$D$3,(ROW()-ROW('Monthly Return(arithmetic)'!$D$3))*12,0,12,1))-1</f>
        <v>3.8314989658797538E-2</v>
      </c>
      <c r="F49" s="4">
        <f ca="1">PRODUCT(OFFSET('Monthly Return(arithmetic)'!$E$3,(ROW()-ROW('Monthly Return(arithmetic)'!$E$3))*12,0,12,1))-1</f>
        <v>1.0354408724774222E-2</v>
      </c>
      <c r="G49" s="4">
        <f ca="1">PRODUCT(OFFSET('Monthly Return(arithmetic)'!$F$3,(ROW()-ROW('Monthly Return(arithmetic)'!$F$3))*12,0,12,1))-1</f>
        <v>6.8831750870979036E-3</v>
      </c>
      <c r="H49" s="4">
        <f ca="1">PRODUCT(OFFSET('Monthly Return(arithmetic)'!$G$3,(ROW()-ROW('Monthly Return(arithmetic)'!$G$3))*12,0,12,1))-1</f>
        <v>1.4445334816472144E-2</v>
      </c>
      <c r="I49" s="4">
        <f ca="1">PRODUCT(OFFSET('Monthly Return(arithmetic)'!$H$3,(ROW()-ROW('Monthly Return(arithmetic)'!$H$3))*12,0,12,1))-1</f>
        <v>-3.9651980101509388E-3</v>
      </c>
      <c r="J49" s="4">
        <f ca="1">PRODUCT(OFFSET('Monthly Return(arithmetic)'!$I$3,(ROW()-ROW('Monthly Return(arithmetic)'!$I$3))*12,0,12,1))-1</f>
        <v>1.4445334816472144E-2</v>
      </c>
      <c r="K49" s="4">
        <f ca="1">PRODUCT(OFFSET('Monthly Return(arithmetic)'!$J$3,(ROW()-ROW('Monthly Return(arithmetic)'!$J$3))*12,0,12,1))-1</f>
        <v>2.5839502434147565E-2</v>
      </c>
      <c r="L49" s="4">
        <f ca="1">PRODUCT(OFFSET('Monthly Return(arithmetic)'!$K$3,(ROW()-ROW('Monthly Return(arithmetic)'!$K$3))*12,0,12,1))-1</f>
        <v>9.3707891275303323E-2</v>
      </c>
      <c r="M49" s="4">
        <f ca="1">PRODUCT(OFFSET('Monthly Return(arithmetic)'!$L$3,(ROW()-ROW('Monthly Return(arithmetic)'!$L$3))*12,0,12,1))-1</f>
        <v>0</v>
      </c>
      <c r="N49" s="4">
        <f ca="1">PRODUCT(OFFSET('Monthly Return(arithmetic)'!$M$3,(ROW()-ROW('Monthly Return(arithmetic)'!$M$3))*12,0,12,1))-1</f>
        <v>0.12764503546363004</v>
      </c>
      <c r="P49" s="36">
        <f ca="1">PRODUCT(OFFSET('Monthly Return(arithmetic)'!$Q$471,(ROW()+429-ROW('Monthly Return(arithmetic)'!$Q$471))*12,0,12,1))-1</f>
        <v>6.6533945303453024E-2</v>
      </c>
      <c r="Q49" s="76">
        <f ca="1">PRODUCT(OFFSET('Monthly Return(arithmetic)'!$R$471,(ROW()+429-ROW('Monthly Return(arithmetic)'!$R$471))*12,0,12,1))-1</f>
        <v>0.10073337418040818</v>
      </c>
      <c r="R49" s="76">
        <f ca="1">PRODUCT(OFFSET('Monthly Return(arithmetic)'!$S$471,(ROW()+429-ROW('Monthly Return(arithmetic)'!$S$471))*12,0,12,1))-1</f>
        <v>7.2246530532801279E-2</v>
      </c>
      <c r="S49" s="76">
        <f ca="1">PRODUCT(OFFSET('Monthly Return(arithmetic)'!$T$471,(ROW()+429-ROW('Monthly Return(arithmetic)'!$T$471))*12,0,12,1))-1</f>
        <v>6.8686054557820064E-2</v>
      </c>
      <c r="T49" s="76">
        <f ca="1">PRODUCT(OFFSET('Monthly Return(arithmetic)'!$U$471,(ROW()+429-ROW('Monthly Return(arithmetic)'!$U$471))*12,0,12,1))-1</f>
        <v>7.9221676563701049E-2</v>
      </c>
      <c r="U49" s="76">
        <f ca="1">PRODUCT(OFFSET('Monthly Return(arithmetic)'!$V$471,(ROW()+429-ROW('Monthly Return(arithmetic)'!$V$471))*12,0,12,1))-1</f>
        <v>6.1475193295113417E-2</v>
      </c>
      <c r="V49" s="76">
        <f ca="1">PRODUCT(OFFSET('Monthly Return(arithmetic)'!$W$471,(ROW()+429-ROW('Monthly Return(arithmetic)'!$W$471))*12,0,12,1))-1</f>
        <v>7.9221676563701049E-2</v>
      </c>
      <c r="W49" s="76">
        <f ca="1">PRODUCT(OFFSET('Monthly Return(arithmetic)'!$X$471,(ROW()+429-ROW('Monthly Return(arithmetic)'!$X$471))*12,0,12,1))-1</f>
        <v>9.1166868706212378E-2</v>
      </c>
      <c r="X49" s="76">
        <f ca="1">PRODUCT(OFFSET('Monthly Return(arithmetic)'!$Y$471,(ROW()+429-ROW('Monthly Return(arithmetic)'!$Y$471))*12,0,12,1))-1</f>
        <v>0.15204289253046044</v>
      </c>
      <c r="Y49" s="77">
        <f ca="1">PRODUCT(OFFSET('Monthly Return(arithmetic)'!$Z$471,(ROW()+429-ROW('Monthly Return(arithmetic)'!$Z$471))*12,0,12,1))-1</f>
        <v>0.18968442834778809</v>
      </c>
    </row>
    <row r="50" spans="1:25" x14ac:dyDescent="0.35">
      <c r="A50">
        <v>1997</v>
      </c>
      <c r="B50" s="63">
        <f t="shared" si="0"/>
        <v>5.0305000000000002E-2</v>
      </c>
      <c r="C50" s="1">
        <v>5.0305</v>
      </c>
      <c r="D50" s="4">
        <f ca="1">PRODUCT(OFFSET('Monthly Return(arithmetic)'!$C$3,(ROW()-ROW('Monthly Return(arithmetic)'!$C$3))*12,0,12,1))-1</f>
        <v>0.22813087917693853</v>
      </c>
      <c r="E50" s="4">
        <f ca="1">PRODUCT(OFFSET('Monthly Return(arithmetic)'!$D$3,(ROW()-ROW('Monthly Return(arithmetic)'!$D$3))*12,0,12,1))-1</f>
        <v>0.23168259306459826</v>
      </c>
      <c r="F50" s="4">
        <f ca="1">PRODUCT(OFFSET('Monthly Return(arithmetic)'!$E$3,(ROW()-ROW('Monthly Return(arithmetic)'!$E$3))*12,0,12,1))-1</f>
        <v>0.17261860894046599</v>
      </c>
      <c r="G50" s="4">
        <f ca="1">PRODUCT(OFFSET('Monthly Return(arithmetic)'!$F$3,(ROW()-ROW('Monthly Return(arithmetic)'!$F$3))*12,0,12,1))-1</f>
        <v>0.22578327009952415</v>
      </c>
      <c r="H50" s="4">
        <f ca="1">PRODUCT(OFFSET('Monthly Return(arithmetic)'!$G$3,(ROW()-ROW('Monthly Return(arithmetic)'!$G$3))*12,0,12,1))-1</f>
        <v>0.22353512014952392</v>
      </c>
      <c r="I50" s="4">
        <f ca="1">PRODUCT(OFFSET('Monthly Return(arithmetic)'!$H$3,(ROW()-ROW('Monthly Return(arithmetic)'!$H$3))*12,0,12,1))-1</f>
        <v>0.23502918919689186</v>
      </c>
      <c r="J50" s="4">
        <f ca="1">PRODUCT(OFFSET('Monthly Return(arithmetic)'!$I$3,(ROW()-ROW('Monthly Return(arithmetic)'!$I$3))*12,0,12,1))-1</f>
        <v>0.21675075584321424</v>
      </c>
      <c r="K50" s="4">
        <f ca="1">PRODUCT(OFFSET('Monthly Return(arithmetic)'!$J$3,(ROW()-ROW('Monthly Return(arithmetic)'!$J$3))*12,0,12,1))-1</f>
        <v>0.2174916209608746</v>
      </c>
      <c r="L50" s="4">
        <f ca="1">PRODUCT(OFFSET('Monthly Return(arithmetic)'!$K$3,(ROW()-ROW('Monthly Return(arithmetic)'!$K$3))*12,0,12,1))-1</f>
        <v>0.19709383491142662</v>
      </c>
      <c r="M50" s="4">
        <f ca="1">PRODUCT(OFFSET('Monthly Return(arithmetic)'!$L$3,(ROW()-ROW('Monthly Return(arithmetic)'!$L$3))*12,0,12,1))-1</f>
        <v>0</v>
      </c>
      <c r="N50" s="4">
        <f ca="1">PRODUCT(OFFSET('Monthly Return(arithmetic)'!$M$3,(ROW()-ROW('Monthly Return(arithmetic)'!$M$3))*12,0,12,1))-1</f>
        <v>0.20296159170335515</v>
      </c>
      <c r="P50" s="36">
        <f ca="1">PRODUCT(OFFSET('Monthly Return(arithmetic)'!$Q$471,(ROW()+429-ROW('Monthly Return(arithmetic)'!$Q$471))*12,0,12,1))-1</f>
        <v>0.29179277145141036</v>
      </c>
      <c r="Q50" s="76">
        <f ca="1">PRODUCT(OFFSET('Monthly Return(arithmetic)'!$R$471,(ROW()+429-ROW('Monthly Return(arithmetic)'!$R$471))*12,0,12,1))-1</f>
        <v>0.28677025267678458</v>
      </c>
      <c r="R50" s="76">
        <f ca="1">PRODUCT(OFFSET('Monthly Return(arithmetic)'!$S$471,(ROW()+429-ROW('Monthly Return(arithmetic)'!$S$471))*12,0,12,1))-1</f>
        <v>0.23346316355840324</v>
      </c>
      <c r="S50" s="76">
        <f ca="1">PRODUCT(OFFSET('Monthly Return(arithmetic)'!$T$471,(ROW()+429-ROW('Monthly Return(arithmetic)'!$T$471))*12,0,12,1))-1</f>
        <v>0.29141256370651747</v>
      </c>
      <c r="T50" s="76">
        <f ca="1">PRODUCT(OFFSET('Monthly Return(arithmetic)'!$U$471,(ROW()+429-ROW('Monthly Return(arithmetic)'!$U$471))*12,0,12,1))-1</f>
        <v>0.29298699036526354</v>
      </c>
      <c r="U50" s="76">
        <f ca="1">PRODUCT(OFFSET('Monthly Return(arithmetic)'!$V$471,(ROW()+429-ROW('Monthly Return(arithmetic)'!$V$471))*12,0,12,1))-1</f>
        <v>0.29377919635231531</v>
      </c>
      <c r="V50" s="76">
        <f ca="1">PRODUCT(OFFSET('Monthly Return(arithmetic)'!$W$471,(ROW()+429-ROW('Monthly Return(arithmetic)'!$W$471))*12,0,12,1))-1</f>
        <v>0.28658976766612021</v>
      </c>
      <c r="W50" s="76">
        <f ca="1">PRODUCT(OFFSET('Monthly Return(arithmetic)'!$X$471,(ROW()+429-ROW('Monthly Return(arithmetic)'!$X$471))*12,0,12,1))-1</f>
        <v>0.2874302405247291</v>
      </c>
      <c r="X50" s="76">
        <f ca="1">PRODUCT(OFFSET('Monthly Return(arithmetic)'!$Y$471,(ROW()+429-ROW('Monthly Return(arithmetic)'!$Y$471))*12,0,12,1))-1</f>
        <v>0.25548420721391651</v>
      </c>
      <c r="Y50" s="77">
        <f ca="1">PRODUCT(OFFSET('Monthly Return(arithmetic)'!$Z$471,(ROW()+429-ROW('Monthly Return(arithmetic)'!$Z$471))*12,0,12,1))-1</f>
        <v>0.26552943654414429</v>
      </c>
    </row>
    <row r="51" spans="1:25" x14ac:dyDescent="0.35">
      <c r="A51">
        <v>1998</v>
      </c>
      <c r="B51" s="63">
        <f t="shared" si="0"/>
        <v>5.2916999999999999E-2</v>
      </c>
      <c r="C51" s="1">
        <v>5.2916999999999996</v>
      </c>
      <c r="D51" s="4">
        <f ca="1">PRODUCT(OFFSET('Monthly Return(arithmetic)'!$C$3,(ROW()-ROW('Monthly Return(arithmetic)'!$C$3))*12,0,12,1))-1</f>
        <v>0.17261619547277407</v>
      </c>
      <c r="E51" s="4">
        <f ca="1">PRODUCT(OFFSET('Monthly Return(arithmetic)'!$D$3,(ROW()-ROW('Monthly Return(arithmetic)'!$D$3))*12,0,12,1))-1</f>
        <v>7.1290365830887437E-2</v>
      </c>
      <c r="F51" s="4">
        <f ca="1">PRODUCT(OFFSET('Monthly Return(arithmetic)'!$E$3,(ROW()-ROW('Monthly Return(arithmetic)'!$E$3))*12,0,12,1))-1</f>
        <v>0.23289868995420493</v>
      </c>
      <c r="G51" s="4">
        <f ca="1">PRODUCT(OFFSET('Monthly Return(arithmetic)'!$F$3,(ROW()-ROW('Monthly Return(arithmetic)'!$F$3))*12,0,12,1))-1</f>
        <v>0.1726780786858253</v>
      </c>
      <c r="H51" s="4">
        <f ca="1">PRODUCT(OFFSET('Monthly Return(arithmetic)'!$G$3,(ROW()-ROW('Monthly Return(arithmetic)'!$G$3))*12,0,12,1))-1</f>
        <v>0.17781550121843592</v>
      </c>
      <c r="I51" s="4">
        <f ca="1">PRODUCT(OFFSET('Monthly Return(arithmetic)'!$H$3,(ROW()-ROW('Monthly Return(arithmetic)'!$H$3))*12,0,12,1))-1</f>
        <v>3.5857938854100491E-2</v>
      </c>
      <c r="J51" s="4">
        <f ca="1">PRODUCT(OFFSET('Monthly Return(arithmetic)'!$I$3,(ROW()-ROW('Monthly Return(arithmetic)'!$I$3))*12,0,12,1))-1</f>
        <v>0.1793797788747491</v>
      </c>
      <c r="K51" s="4">
        <f ca="1">PRODUCT(OFFSET('Monthly Return(arithmetic)'!$J$3,(ROW()-ROW('Monthly Return(arithmetic)'!$J$3))*12,0,12,1))-1</f>
        <v>0.18327494979880998</v>
      </c>
      <c r="L51" s="4">
        <f ca="1">PRODUCT(OFFSET('Monthly Return(arithmetic)'!$K$3,(ROW()-ROW('Monthly Return(arithmetic)'!$K$3))*12,0,12,1))-1</f>
        <v>0.15213647420698195</v>
      </c>
      <c r="M51" s="4">
        <f ca="1">PRODUCT(OFFSET('Monthly Return(arithmetic)'!$L$3,(ROW()-ROW('Monthly Return(arithmetic)'!$L$3))*12,0,12,1))-1</f>
        <v>0</v>
      </c>
      <c r="N51" s="4">
        <f ca="1">PRODUCT(OFFSET('Monthly Return(arithmetic)'!$M$3,(ROW()-ROW('Monthly Return(arithmetic)'!$M$3))*12,0,12,1))-1</f>
        <v>0.16803460999330966</v>
      </c>
      <c r="P51" s="36">
        <f ca="1">PRODUCT(OFFSET('Monthly Return(arithmetic)'!$Q$471,(ROW()+429-ROW('Monthly Return(arithmetic)'!$Q$471))*12,0,12,1))-1</f>
        <v>0.2188255678831319</v>
      </c>
      <c r="Q51" s="76">
        <f ca="1">PRODUCT(OFFSET('Monthly Return(arithmetic)'!$R$471,(ROW()+429-ROW('Monthly Return(arithmetic)'!$R$471))*12,0,12,1))-1</f>
        <v>0.1116746059971323</v>
      </c>
      <c r="R51" s="76">
        <f ca="1">PRODUCT(OFFSET('Monthly Return(arithmetic)'!$S$471,(ROW()+429-ROW('Monthly Return(arithmetic)'!$S$471))*12,0,12,1))-1</f>
        <v>0.27933508852257383</v>
      </c>
      <c r="S51" s="76">
        <f ca="1">PRODUCT(OFFSET('Monthly Return(arithmetic)'!$T$471,(ROW()+429-ROW('Monthly Return(arithmetic)'!$T$471))*12,0,12,1))-1</f>
        <v>0.22008880284014554</v>
      </c>
      <c r="T51" s="76">
        <f ca="1">PRODUCT(OFFSET('Monthly Return(arithmetic)'!$U$471,(ROW()+429-ROW('Monthly Return(arithmetic)'!$U$471))*12,0,12,1))-1</f>
        <v>0.22666502222259211</v>
      </c>
      <c r="U51" s="76">
        <f ca="1">PRODUCT(OFFSET('Monthly Return(arithmetic)'!$V$471,(ROW()+429-ROW('Monthly Return(arithmetic)'!$V$471))*12,0,12,1))-1</f>
        <v>7.7629425657233408E-2</v>
      </c>
      <c r="V51" s="76">
        <f ca="1">PRODUCT(OFFSET('Monthly Return(arithmetic)'!$W$471,(ROW()+429-ROW('Monthly Return(arithmetic)'!$W$471))*12,0,12,1))-1</f>
        <v>0.22955977982981657</v>
      </c>
      <c r="W51" s="76">
        <f ca="1">PRODUCT(OFFSET('Monthly Return(arithmetic)'!$X$471,(ROW()+429-ROW('Monthly Return(arithmetic)'!$X$471))*12,0,12,1))-1</f>
        <v>0.23316069417866792</v>
      </c>
      <c r="X51" s="76">
        <f ca="1">PRODUCT(OFFSET('Monthly Return(arithmetic)'!$Y$471,(ROW()+429-ROW('Monthly Return(arithmetic)'!$Y$471))*12,0,12,1))-1</f>
        <v>0.19645998666425291</v>
      </c>
      <c r="Y51" s="77">
        <f ca="1">PRODUCT(OFFSET('Monthly Return(arithmetic)'!$Z$471,(ROW()+429-ROW('Monthly Return(arithmetic)'!$Z$471))*12,0,12,1))-1</f>
        <v>0.21539062812963095</v>
      </c>
    </row>
    <row r="52" spans="1:25" x14ac:dyDescent="0.35">
      <c r="A52">
        <v>1999</v>
      </c>
      <c r="B52" s="63">
        <f t="shared" si="0"/>
        <v>4.4930000000000005E-2</v>
      </c>
      <c r="C52" s="1">
        <v>4.4930000000000003</v>
      </c>
      <c r="D52" s="4">
        <f ca="1">PRODUCT(OFFSET('Monthly Return(arithmetic)'!$C$3,(ROW()-ROW('Monthly Return(arithmetic)'!$C$3))*12,0,12,1))-1</f>
        <v>-9.112170590011448E-2</v>
      </c>
      <c r="E52" s="4">
        <f ca="1">PRODUCT(OFFSET('Monthly Return(arithmetic)'!$D$3,(ROW()-ROW('Monthly Return(arithmetic)'!$D$3))*12,0,12,1))-1</f>
        <v>-0.1171444216787797</v>
      </c>
      <c r="F52" s="4">
        <f ca="1">PRODUCT(OFFSET('Monthly Return(arithmetic)'!$E$3,(ROW()-ROW('Monthly Return(arithmetic)'!$E$3))*12,0,12,1))-1</f>
        <v>-0.10170604388303706</v>
      </c>
      <c r="G52" s="4">
        <f ca="1">PRODUCT(OFFSET('Monthly Return(arithmetic)'!$F$3,(ROW()-ROW('Monthly Return(arithmetic)'!$F$3))*12,0,12,1))-1</f>
        <v>-0.1221278491971387</v>
      </c>
      <c r="H52" s="4">
        <f ca="1">PRODUCT(OFFSET('Monthly Return(arithmetic)'!$G$3,(ROW()-ROW('Monthly Return(arithmetic)'!$G$3))*12,0,12,1))-1</f>
        <v>-0.13133833868191924</v>
      </c>
      <c r="I52" s="4">
        <f ca="1">PRODUCT(OFFSET('Monthly Return(arithmetic)'!$H$3,(ROW()-ROW('Monthly Return(arithmetic)'!$H$3))*12,0,12,1))-1</f>
        <v>-0.1399858677270579</v>
      </c>
      <c r="J52" s="4">
        <f ca="1">PRODUCT(OFFSET('Monthly Return(arithmetic)'!$I$3,(ROW()-ROW('Monthly Return(arithmetic)'!$I$3))*12,0,12,1))-1</f>
        <v>-0.13616914894994181</v>
      </c>
      <c r="K52" s="4">
        <f ca="1">PRODUCT(OFFSET('Monthly Return(arithmetic)'!$J$3,(ROW()-ROW('Monthly Return(arithmetic)'!$J$3))*12,0,12,1))-1</f>
        <v>-0.1382554165605322</v>
      </c>
      <c r="L52" s="4">
        <f ca="1">PRODUCT(OFFSET('Monthly Return(arithmetic)'!$K$3,(ROW()-ROW('Monthly Return(arithmetic)'!$K$3))*12,0,12,1))-1</f>
        <v>-0.1028392616555095</v>
      </c>
      <c r="M52" s="4">
        <f ca="1">PRODUCT(OFFSET('Monthly Return(arithmetic)'!$L$3,(ROW()-ROW('Monthly Return(arithmetic)'!$L$3))*12,0,12,1))-1</f>
        <v>-0.17258884621273418</v>
      </c>
      <c r="N52" s="4">
        <f ca="1">PRODUCT(OFFSET('Monthly Return(arithmetic)'!$M$3,(ROW()-ROW('Monthly Return(arithmetic)'!$M$3))*12,0,12,1))-1</f>
        <v>-0.13405193602892962</v>
      </c>
      <c r="P52" s="36">
        <f ca="1">PRODUCT(OFFSET('Monthly Return(arithmetic)'!$Q$471,(ROW()+429-ROW('Monthly Return(arithmetic)'!$Q$471))*12,0,12,1))-1</f>
        <v>-5.72085067518876E-2</v>
      </c>
      <c r="Q52" s="76">
        <f ca="1">PRODUCT(OFFSET('Monthly Return(arithmetic)'!$R$471,(ROW()+429-ROW('Monthly Return(arithmetic)'!$R$471))*12,0,12,1))-1</f>
        <v>-8.2118759928051066E-2</v>
      </c>
      <c r="R52" s="76">
        <f ca="1">PRODUCT(OFFSET('Monthly Return(arithmetic)'!$S$471,(ROW()+429-ROW('Monthly Return(arithmetic)'!$S$471))*12,0,12,1))-1</f>
        <v>-6.7424520267809762E-2</v>
      </c>
      <c r="S52" s="76">
        <f ca="1">PRODUCT(OFFSET('Monthly Return(arithmetic)'!$T$471,(ROW()+429-ROW('Monthly Return(arithmetic)'!$T$471))*12,0,12,1))-1</f>
        <v>-8.7305321334770314E-2</v>
      </c>
      <c r="T52" s="76">
        <f ca="1">PRODUCT(OFFSET('Monthly Return(arithmetic)'!$U$471,(ROW()+429-ROW('Monthly Return(arithmetic)'!$U$471))*12,0,12,1))-1</f>
        <v>-9.6556320487997893E-2</v>
      </c>
      <c r="U52" s="76">
        <f ca="1">PRODUCT(OFFSET('Monthly Return(arithmetic)'!$V$471,(ROW()+429-ROW('Monthly Return(arithmetic)'!$V$471))*12,0,12,1))-1</f>
        <v>-0.1040598367232014</v>
      </c>
      <c r="V52" s="76">
        <f ca="1">PRODUCT(OFFSET('Monthly Return(arithmetic)'!$W$471,(ROW()+429-ROW('Monthly Return(arithmetic)'!$W$471))*12,0,12,1))-1</f>
        <v>-0.10059717764068732</v>
      </c>
      <c r="W52" s="76">
        <f ca="1">PRODUCT(OFFSET('Monthly Return(arithmetic)'!$X$471,(ROW()+429-ROW('Monthly Return(arithmetic)'!$X$471))*12,0,12,1))-1</f>
        <v>-0.10386630390796558</v>
      </c>
      <c r="X52" s="76">
        <f ca="1">PRODUCT(OFFSET('Monthly Return(arithmetic)'!$Y$471,(ROW()+429-ROW('Monthly Return(arithmetic)'!$Y$471))*12,0,12,1))-1</f>
        <v>-6.9005415893988564E-2</v>
      </c>
      <c r="Y52" s="77">
        <f ca="1">PRODUCT(OFFSET('Monthly Return(arithmetic)'!$Z$471,(ROW()+429-ROW('Monthly Return(arithmetic)'!$Z$471))*12,0,12,1))-1</f>
        <v>-9.9927293067654244E-2</v>
      </c>
    </row>
    <row r="53" spans="1:25" x14ac:dyDescent="0.35">
      <c r="A53">
        <v>2000</v>
      </c>
      <c r="B53" s="63">
        <f t="shared" si="0"/>
        <v>5.3446E-2</v>
      </c>
      <c r="C53" s="1">
        <v>5.3445999999999998</v>
      </c>
      <c r="D53" s="4">
        <f ca="1">PRODUCT(OFFSET('Monthly Return(arithmetic)'!$C$3,(ROW()-ROW('Monthly Return(arithmetic)'!$C$3))*12,0,12,1))-1</f>
        <v>0.58320569680642365</v>
      </c>
      <c r="E53" s="4">
        <f ca="1">PRODUCT(OFFSET('Monthly Return(arithmetic)'!$D$3,(ROW()-ROW('Monthly Return(arithmetic)'!$D$3))*12,0,12,1))-1</f>
        <v>1.5528302459604051</v>
      </c>
      <c r="F53" s="4">
        <f ca="1">PRODUCT(OFFSET('Monthly Return(arithmetic)'!$E$3,(ROW()-ROW('Monthly Return(arithmetic)'!$E$3))*12,0,12,1))-1</f>
        <v>1.0194892739383992</v>
      </c>
      <c r="G53" s="4">
        <f ca="1">PRODUCT(OFFSET('Monthly Return(arithmetic)'!$F$3,(ROW()-ROW('Monthly Return(arithmetic)'!$F$3))*12,0,12,1))-1</f>
        <v>0.85556279836718718</v>
      </c>
      <c r="H53" s="4">
        <f ca="1">PRODUCT(OFFSET('Monthly Return(arithmetic)'!$G$3,(ROW()-ROW('Monthly Return(arithmetic)'!$G$3))*12,0,12,1))-1</f>
        <v>0.46772510060000227</v>
      </c>
      <c r="I53" s="4">
        <f ca="1">PRODUCT(OFFSET('Monthly Return(arithmetic)'!$H$3,(ROW()-ROW('Monthly Return(arithmetic)'!$H$3))*12,0,12,1))-1</f>
        <v>1.1153489824317795</v>
      </c>
      <c r="J53" s="4">
        <f ca="1">PRODUCT(OFFSET('Monthly Return(arithmetic)'!$I$3,(ROW()-ROW('Monthly Return(arithmetic)'!$I$3))*12,0,12,1))-1</f>
        <v>0.47440532306519856</v>
      </c>
      <c r="K53" s="4">
        <f ca="1">PRODUCT(OFFSET('Monthly Return(arithmetic)'!$J$3,(ROW()-ROW('Monthly Return(arithmetic)'!$J$3))*12,0,12,1))-1</f>
        <v>0.46455664020164988</v>
      </c>
      <c r="L53" s="4">
        <f ca="1">PRODUCT(OFFSET('Monthly Return(arithmetic)'!$K$3,(ROW()-ROW('Monthly Return(arithmetic)'!$K$3))*12,0,12,1))-1</f>
        <v>0.50365799008051115</v>
      </c>
      <c r="M53" s="4">
        <f ca="1">PRODUCT(OFFSET('Monthly Return(arithmetic)'!$L$3,(ROW()-ROW('Monthly Return(arithmetic)'!$L$3))*12,0,12,1))-1</f>
        <v>0.46856675921941715</v>
      </c>
      <c r="N53" s="4">
        <f ca="1">PRODUCT(OFFSET('Monthly Return(arithmetic)'!$M$3,(ROW()-ROW('Monthly Return(arithmetic)'!$M$3))*12,0,12,1))-1</f>
        <v>0.28871485613103354</v>
      </c>
      <c r="P53" s="36">
        <f ca="1">PRODUCT(OFFSET('Monthly Return(arithmetic)'!$Q$471,(ROW()+429-ROW('Monthly Return(arithmetic)'!$Q$471))*12,0,12,1))-1</f>
        <v>0.63381450360570479</v>
      </c>
      <c r="Q53" s="76">
        <f ca="1">PRODUCT(OFFSET('Monthly Return(arithmetic)'!$R$471,(ROW()+429-ROW('Monthly Return(arithmetic)'!$R$471))*12,0,12,1))-1</f>
        <v>1.6574597750612363</v>
      </c>
      <c r="R53" s="76">
        <f ca="1">PRODUCT(OFFSET('Monthly Return(arithmetic)'!$S$471,(ROW()+429-ROW('Monthly Return(arithmetic)'!$S$471))*12,0,12,1))-1</f>
        <v>1.096238878660118</v>
      </c>
      <c r="S53" s="76">
        <f ca="1">PRODUCT(OFFSET('Monthly Return(arithmetic)'!$T$471,(ROW()+429-ROW('Monthly Return(arithmetic)'!$T$471))*12,0,12,1))-1</f>
        <v>0.93115242951081378</v>
      </c>
      <c r="T53" s="76">
        <f ca="1">PRODUCT(OFFSET('Monthly Return(arithmetic)'!$U$471,(ROW()+429-ROW('Monthly Return(arithmetic)'!$U$471))*12,0,12,1))-1</f>
        <v>0.53017143292972624</v>
      </c>
      <c r="U53" s="76">
        <f ca="1">PRODUCT(OFFSET('Monthly Return(arithmetic)'!$V$471,(ROW()+429-ROW('Monthly Return(arithmetic)'!$V$471))*12,0,12,1))-1</f>
        <v>1.2082434159979392</v>
      </c>
      <c r="V53" s="76">
        <f ca="1">PRODUCT(OFFSET('Monthly Return(arithmetic)'!$W$471,(ROW()+429-ROW('Monthly Return(arithmetic)'!$W$471))*12,0,12,1))-1</f>
        <v>0.53903536039533417</v>
      </c>
      <c r="W53" s="76">
        <f ca="1">PRODUCT(OFFSET('Monthly Return(arithmetic)'!$X$471,(ROW()+429-ROW('Monthly Return(arithmetic)'!$X$471))*12,0,12,1))-1</f>
        <v>0.52688926511479361</v>
      </c>
      <c r="X53" s="76">
        <f ca="1">PRODUCT(OFFSET('Monthly Return(arithmetic)'!$Y$471,(ROW()+429-ROW('Monthly Return(arithmetic)'!$Y$471))*12,0,12,1))-1</f>
        <v>0.55803139744086394</v>
      </c>
      <c r="Y53" s="77">
        <f ca="1">PRODUCT(OFFSET('Monthly Return(arithmetic)'!$Z$471,(ROW()+429-ROW('Monthly Return(arithmetic)'!$Z$471))*12,0,12,1))-1</f>
        <v>0.34294484065696684</v>
      </c>
    </row>
    <row r="54" spans="1:25" x14ac:dyDescent="0.35">
      <c r="A54">
        <v>2001</v>
      </c>
      <c r="B54" s="63">
        <f t="shared" si="0"/>
        <v>5.9027999999999997E-2</v>
      </c>
      <c r="C54" s="1">
        <v>5.9028</v>
      </c>
      <c r="D54" s="4">
        <f ca="1">PRODUCT(OFFSET('Monthly Return(arithmetic)'!$C$3,(ROW()-ROW('Monthly Return(arithmetic)'!$C$3))*12,0,12,1))-1</f>
        <v>-0.18250098867246389</v>
      </c>
      <c r="E54" s="4">
        <f ca="1">PRODUCT(OFFSET('Monthly Return(arithmetic)'!$D$3,(ROW()-ROW('Monthly Return(arithmetic)'!$D$3))*12,0,12,1))-1</f>
        <v>0.18257592095621877</v>
      </c>
      <c r="F54" s="4">
        <f ca="1">PRODUCT(OFFSET('Monthly Return(arithmetic)'!$E$3,(ROW()-ROW('Monthly Return(arithmetic)'!$E$3))*12,0,12,1))-1</f>
        <v>0.32135711110830933</v>
      </c>
      <c r="G54" s="4">
        <f ca="1">PRODUCT(OFFSET('Monthly Return(arithmetic)'!$F$3,(ROW()-ROW('Monthly Return(arithmetic)'!$F$3))*12,0,12,1))-1</f>
        <v>2.8675341663586762E-2</v>
      </c>
      <c r="H54" s="4">
        <f ca="1">PRODUCT(OFFSET('Monthly Return(arithmetic)'!$G$3,(ROW()-ROW('Monthly Return(arithmetic)'!$G$3))*12,0,12,1))-1</f>
        <v>-5.3974753183784752E-2</v>
      </c>
      <c r="I54" s="4">
        <f ca="1">PRODUCT(OFFSET('Monthly Return(arithmetic)'!$H$3,(ROW()-ROW('Monthly Return(arithmetic)'!$H$3))*12,0,12,1))-1</f>
        <v>0.16029825466003755</v>
      </c>
      <c r="J54" s="4">
        <f ca="1">PRODUCT(OFFSET('Monthly Return(arithmetic)'!$I$3,(ROW()-ROW('Monthly Return(arithmetic)'!$I$3))*12,0,12,1))-1</f>
        <v>-4.3663755616323408E-2</v>
      </c>
      <c r="K54" s="4">
        <f ca="1">PRODUCT(OFFSET('Monthly Return(arithmetic)'!$J$3,(ROW()-ROW('Monthly Return(arithmetic)'!$J$3))*12,0,12,1))-1</f>
        <v>-1.5863403371227269E-2</v>
      </c>
      <c r="L54" s="4">
        <f ca="1">PRODUCT(OFFSET('Monthly Return(arithmetic)'!$K$3,(ROW()-ROW('Monthly Return(arithmetic)'!$K$3))*12,0,12,1))-1</f>
        <v>-7.0123141723007265E-2</v>
      </c>
      <c r="M54" s="4">
        <f ca="1">PRODUCT(OFFSET('Monthly Return(arithmetic)'!$L$3,(ROW()-ROW('Monthly Return(arithmetic)'!$L$3))*12,0,12,1))-1</f>
        <v>-0.60672193459704782</v>
      </c>
      <c r="N54" s="4">
        <f ca="1">PRODUCT(OFFSET('Monthly Return(arithmetic)'!$M$3,(ROW()-ROW('Monthly Return(arithmetic)'!$M$3))*12,0,12,1))-1</f>
        <v>-0.14879710355903364</v>
      </c>
      <c r="P54" s="36">
        <f ca="1">PRODUCT(OFFSET('Monthly Return(arithmetic)'!$Q$471,(ROW()+429-ROW('Monthly Return(arithmetic)'!$Q$471))*12,0,12,1))-1</f>
        <v>-0.15205685859863449</v>
      </c>
      <c r="Q54" s="76">
        <f ca="1">PRODUCT(OFFSET('Monthly Return(arithmetic)'!$R$471,(ROW()+429-ROW('Monthly Return(arithmetic)'!$R$471))*12,0,12,1))-1</f>
        <v>0.23838087207067327</v>
      </c>
      <c r="R54" s="76">
        <f ca="1">PRODUCT(OFFSET('Monthly Return(arithmetic)'!$S$471,(ROW()+429-ROW('Monthly Return(arithmetic)'!$S$471))*12,0,12,1))-1</f>
        <v>0.37892898661242058</v>
      </c>
      <c r="S54" s="76">
        <f ca="1">PRODUCT(OFFSET('Monthly Return(arithmetic)'!$T$471,(ROW()+429-ROW('Monthly Return(arithmetic)'!$T$471))*12,0,12,1))-1</f>
        <v>7.072426291823386E-2</v>
      </c>
      <c r="T54" s="76">
        <f ca="1">PRODUCT(OFFSET('Monthly Return(arithmetic)'!$U$471,(ROW()+429-ROW('Monthly Return(arithmetic)'!$U$471))*12,0,12,1))-1</f>
        <v>-1.9443733703746302E-2</v>
      </c>
      <c r="U54" s="76">
        <f ca="1">PRODUCT(OFFSET('Monthly Return(arithmetic)'!$V$471,(ROW()+429-ROW('Monthly Return(arithmetic)'!$V$471))*12,0,12,1))-1</f>
        <v>0.21197333664479778</v>
      </c>
      <c r="V54" s="76">
        <f ca="1">PRODUCT(OFFSET('Monthly Return(arithmetic)'!$W$471,(ROW()+429-ROW('Monthly Return(arithmetic)'!$W$471))*12,0,12,1))-1</f>
        <v>-8.356514809621074E-3</v>
      </c>
      <c r="W54" s="76">
        <f ca="1">PRODUCT(OFFSET('Monthly Return(arithmetic)'!$X$471,(ROW()+429-ROW('Monthly Return(arithmetic)'!$X$471))*12,0,12,1))-1</f>
        <v>2.0216482958840931E-2</v>
      </c>
      <c r="X54" s="76">
        <f ca="1">PRODUCT(OFFSET('Monthly Return(arithmetic)'!$Y$471,(ROW()+429-ROW('Monthly Return(arithmetic)'!$Y$471))*12,0,12,1))-1</f>
        <v>-3.934484733389132E-2</v>
      </c>
      <c r="Y54" s="77">
        <f ca="1">PRODUCT(OFFSET('Monthly Return(arithmetic)'!$Z$471,(ROW()+429-ROW('Monthly Return(arithmetic)'!$Z$471))*12,0,12,1))-1</f>
        <v>-0.12142368769041134</v>
      </c>
    </row>
    <row r="55" spans="1:25" x14ac:dyDescent="0.35">
      <c r="A55">
        <v>2002</v>
      </c>
      <c r="B55" s="63">
        <f t="shared" si="0"/>
        <v>1.7193E-2</v>
      </c>
      <c r="C55" s="1">
        <v>1.7193000000000001</v>
      </c>
      <c r="D55" s="4">
        <f ca="1">PRODUCT(OFFSET('Monthly Return(arithmetic)'!$C$3,(ROW()-ROW('Monthly Return(arithmetic)'!$C$3))*12,0,12,1))-1</f>
        <v>-0.24154780259741104</v>
      </c>
      <c r="E55" s="4">
        <f ca="1">PRODUCT(OFFSET('Monthly Return(arithmetic)'!$D$3,(ROW()-ROW('Monthly Return(arithmetic)'!$D$3))*12,0,12,1))-1</f>
        <v>-0.86097619556768723</v>
      </c>
      <c r="F55" s="4">
        <f ca="1">PRODUCT(OFFSET('Monthly Return(arithmetic)'!$E$3,(ROW()-ROW('Monthly Return(arithmetic)'!$E$3))*12,0,12,1))-1</f>
        <v>-8.2339584763735374E-4</v>
      </c>
      <c r="G55" s="4">
        <f ca="1">PRODUCT(OFFSET('Monthly Return(arithmetic)'!$F$3,(ROW()-ROW('Monthly Return(arithmetic)'!$F$3))*12,0,12,1))-1</f>
        <v>-0.25912664414280517</v>
      </c>
      <c r="H55" s="4">
        <f ca="1">PRODUCT(OFFSET('Monthly Return(arithmetic)'!$G$3,(ROW()-ROW('Monthly Return(arithmetic)'!$G$3))*12,0,12,1))-1</f>
        <v>-0.2974689279305418</v>
      </c>
      <c r="I55" s="4">
        <f ca="1">PRODUCT(OFFSET('Monthly Return(arithmetic)'!$H$3,(ROW()-ROW('Monthly Return(arithmetic)'!$H$3))*12,0,12,1))-1</f>
        <v>-0.80618920414400064</v>
      </c>
      <c r="J55" s="4">
        <f ca="1">PRODUCT(OFFSET('Monthly Return(arithmetic)'!$I$3,(ROW()-ROW('Monthly Return(arithmetic)'!$I$3))*12,0,12,1))-1</f>
        <v>-0.27355809610415027</v>
      </c>
      <c r="K55" s="4">
        <f ca="1">PRODUCT(OFFSET('Monthly Return(arithmetic)'!$J$3,(ROW()-ROW('Monthly Return(arithmetic)'!$J$3))*12,0,12,1))-1</f>
        <v>-0.20062870879845796</v>
      </c>
      <c r="L55" s="4">
        <f ca="1">PRODUCT(OFFSET('Monthly Return(arithmetic)'!$K$3,(ROW()-ROW('Monthly Return(arithmetic)'!$K$3))*12,0,12,1))-1</f>
        <v>-0.3408029047729747</v>
      </c>
      <c r="M55" s="4">
        <f ca="1">PRODUCT(OFFSET('Monthly Return(arithmetic)'!$L$3,(ROW()-ROW('Monthly Return(arithmetic)'!$L$3))*12,0,12,1))-1</f>
        <v>-0.83869892506723986</v>
      </c>
      <c r="N55" s="4">
        <f ca="1">PRODUCT(OFFSET('Monthly Return(arithmetic)'!$M$3,(ROW()-ROW('Monthly Return(arithmetic)'!$M$3))*12,0,12,1))-1</f>
        <v>-0.65057422816563104</v>
      </c>
      <c r="P55" s="36">
        <f ca="1">PRODUCT(OFFSET('Monthly Return(arithmetic)'!$Q$471,(ROW()+429-ROW('Monthly Return(arithmetic)'!$Q$471))*12,0,12,1))-1</f>
        <v>-0.20775962320070851</v>
      </c>
      <c r="Q55" s="76">
        <f ca="1">PRODUCT(OFFSET('Monthly Return(arithmetic)'!$R$471,(ROW()+429-ROW('Monthly Return(arithmetic)'!$R$471))*12,0,12,1))-1</f>
        <v>-0.85635851606710234</v>
      </c>
      <c r="R55" s="76">
        <f ca="1">PRODUCT(OFFSET('Monthly Return(arithmetic)'!$S$471,(ROW()+429-ROW('Monthly Return(arithmetic)'!$S$471))*12,0,12,1))-1</f>
        <v>3.3097451854722459E-2</v>
      </c>
      <c r="S55" s="76">
        <f ca="1">PRODUCT(OFFSET('Monthly Return(arithmetic)'!$T$471,(ROW()+429-ROW('Monthly Return(arithmetic)'!$T$471))*12,0,12,1))-1</f>
        <v>-0.2307725160584424</v>
      </c>
      <c r="T55" s="76">
        <f ca="1">PRODUCT(OFFSET('Monthly Return(arithmetic)'!$U$471,(ROW()+429-ROW('Monthly Return(arithmetic)'!$U$471))*12,0,12,1))-1</f>
        <v>-0.27176623394368993</v>
      </c>
      <c r="U55" s="76">
        <f ca="1">PRODUCT(OFFSET('Monthly Return(arithmetic)'!$V$471,(ROW()+429-ROW('Monthly Return(arithmetic)'!$V$471))*12,0,12,1))-1</f>
        <v>-0.80263397208689524</v>
      </c>
      <c r="V55" s="76">
        <f ca="1">PRODUCT(OFFSET('Monthly Return(arithmetic)'!$W$471,(ROW()+429-ROW('Monthly Return(arithmetic)'!$W$471))*12,0,12,1))-1</f>
        <v>-0.24685429392737201</v>
      </c>
      <c r="W55" s="76">
        <f ca="1">PRODUCT(OFFSET('Monthly Return(arithmetic)'!$X$471,(ROW()+429-ROW('Monthly Return(arithmetic)'!$X$471))*12,0,12,1))-1</f>
        <v>-0.16987181026469578</v>
      </c>
      <c r="X55" s="76">
        <f ca="1">PRODUCT(OFFSET('Monthly Return(arithmetic)'!$Y$471,(ROW()+429-ROW('Monthly Return(arithmetic)'!$Y$471))*12,0,12,1))-1</f>
        <v>-0.31758410555650196</v>
      </c>
      <c r="Y55" s="77">
        <f ca="1">PRODUCT(OFFSET('Monthly Return(arithmetic)'!$Z$471,(ROW()+429-ROW('Monthly Return(arithmetic)'!$Z$471))*12,0,12,1))-1</f>
        <v>-0.66533821187832431</v>
      </c>
    </row>
    <row r="56" spans="1:25" x14ac:dyDescent="0.35">
      <c r="A56">
        <v>2003</v>
      </c>
      <c r="B56" s="63">
        <f t="shared" si="0"/>
        <v>1.1953999999999999E-2</v>
      </c>
      <c r="C56" s="1">
        <v>1.1954</v>
      </c>
      <c r="D56" s="4">
        <f ca="1">PRODUCT(OFFSET('Monthly Return(arithmetic)'!$C$3,(ROW()-ROW('Monthly Return(arithmetic)'!$C$3))*12,0,12,1))-1</f>
        <v>0.24239406629131466</v>
      </c>
      <c r="E56" s="4">
        <f ca="1">PRODUCT(OFFSET('Monthly Return(arithmetic)'!$D$3,(ROW()-ROW('Monthly Return(arithmetic)'!$D$3))*12,0,12,1))-1</f>
        <v>2.3945555607025746</v>
      </c>
      <c r="F56" s="4">
        <f ca="1">PRODUCT(OFFSET('Monthly Return(arithmetic)'!$E$3,(ROW()-ROW('Monthly Return(arithmetic)'!$E$3))*12,0,12,1))-1</f>
        <v>0.51351015707932168</v>
      </c>
      <c r="G56" s="4">
        <f ca="1">PRODUCT(OFFSET('Monthly Return(arithmetic)'!$F$3,(ROW()-ROW('Monthly Return(arithmetic)'!$F$3))*12,0,12,1))-1</f>
        <v>0.3904404421169072</v>
      </c>
      <c r="H56" s="4">
        <f ca="1">PRODUCT(OFFSET('Monthly Return(arithmetic)'!$G$3,(ROW()-ROW('Monthly Return(arithmetic)'!$G$3))*12,0,12,1))-1</f>
        <v>0.49495841587213429</v>
      </c>
      <c r="I56" s="4">
        <f ca="1">PRODUCT(OFFSET('Monthly Return(arithmetic)'!$H$3,(ROW()-ROW('Monthly Return(arithmetic)'!$H$3))*12,0,12,1))-1</f>
        <v>2.4636473767909095</v>
      </c>
      <c r="J56" s="4">
        <f ca="1">PRODUCT(OFFSET('Monthly Return(arithmetic)'!$I$3,(ROW()-ROW('Monthly Return(arithmetic)'!$I$3))*12,0,12,1))-1</f>
        <v>0.41399548416443732</v>
      </c>
      <c r="K56" s="4">
        <f ca="1">PRODUCT(OFFSET('Monthly Return(arithmetic)'!$J$3,(ROW()-ROW('Monthly Return(arithmetic)'!$J$3))*12,0,12,1))-1</f>
        <v>0.28298534088273075</v>
      </c>
      <c r="L56" s="4">
        <f ca="1">PRODUCT(OFFSET('Monthly Return(arithmetic)'!$K$3,(ROW()-ROW('Monthly Return(arithmetic)'!$K$3))*12,0,12,1))-1</f>
        <v>0.52160870613171406</v>
      </c>
      <c r="M56" s="4">
        <f ca="1">PRODUCT(OFFSET('Monthly Return(arithmetic)'!$L$3,(ROW()-ROW('Monthly Return(arithmetic)'!$L$3))*12,0,12,1))-1</f>
        <v>2.0389076203226311</v>
      </c>
      <c r="N56" s="4">
        <f ca="1">PRODUCT(OFFSET('Monthly Return(arithmetic)'!$M$3,(ROW()-ROW('Monthly Return(arithmetic)'!$M$3))*12,0,12,1))-1</f>
        <v>4.4188437175590964</v>
      </c>
      <c r="P56" s="36">
        <f ca="1">PRODUCT(OFFSET('Monthly Return(arithmetic)'!$Q$471,(ROW()+429-ROW('Monthly Return(arithmetic)'!$Q$471))*12,0,12,1))-1</f>
        <v>0.29241743731946745</v>
      </c>
      <c r="Q56" s="76">
        <f ca="1">PRODUCT(OFFSET('Monthly Return(arithmetic)'!$R$471,(ROW()+429-ROW('Monthly Return(arithmetic)'!$R$471))*12,0,12,1))-1</f>
        <v>2.3911469722887411</v>
      </c>
      <c r="R56" s="76">
        <f ca="1">PRODUCT(OFFSET('Monthly Return(arithmetic)'!$S$471,(ROW()+429-ROW('Monthly Return(arithmetic)'!$S$471))*12,0,12,1))-1</f>
        <v>0.55219663922061879</v>
      </c>
      <c r="S56" s="76">
        <f ca="1">PRODUCT(OFFSET('Monthly Return(arithmetic)'!$T$471,(ROW()+429-ROW('Monthly Return(arithmetic)'!$T$471))*12,0,12,1))-1</f>
        <v>0.43526161327007196</v>
      </c>
      <c r="T56" s="76">
        <f ca="1">PRODUCT(OFFSET('Monthly Return(arithmetic)'!$U$471,(ROW()+429-ROW('Monthly Return(arithmetic)'!$U$471))*12,0,12,1))-1</f>
        <v>0.53882061498187395</v>
      </c>
      <c r="U56" s="76">
        <f ca="1">PRODUCT(OFFSET('Monthly Return(arithmetic)'!$V$471,(ROW()+429-ROW('Monthly Return(arithmetic)'!$V$471))*12,0,12,1))-1</f>
        <v>2.4979406244972133</v>
      </c>
      <c r="V56" s="76">
        <f ca="1">PRODUCT(OFFSET('Monthly Return(arithmetic)'!$W$471,(ROW()+429-ROW('Monthly Return(arithmetic)'!$W$471))*12,0,12,1))-1</f>
        <v>0.45950261495626754</v>
      </c>
      <c r="W56" s="76">
        <f ca="1">PRODUCT(OFFSET('Monthly Return(arithmetic)'!$X$471,(ROW()+429-ROW('Monthly Return(arithmetic)'!$X$471))*12,0,12,1))-1</f>
        <v>0.32851912908883651</v>
      </c>
      <c r="X56" s="76">
        <f ca="1">PRODUCT(OFFSET('Monthly Return(arithmetic)'!$Y$471,(ROW()+429-ROW('Monthly Return(arithmetic)'!$Y$471))*12,0,12,1))-1</f>
        <v>0.56336220805456727</v>
      </c>
      <c r="Y56" s="77">
        <f ca="1">PRODUCT(OFFSET('Monthly Return(arithmetic)'!$Z$471,(ROW()+429-ROW('Monthly Return(arithmetic)'!$Z$471))*12,0,12,1))-1</f>
        <v>4.6197024425550746</v>
      </c>
    </row>
    <row r="57" spans="1:25" x14ac:dyDescent="0.35">
      <c r="A57">
        <v>2004</v>
      </c>
      <c r="B57" s="63">
        <f t="shared" si="0"/>
        <v>8.9440000000000006E-3</v>
      </c>
      <c r="C57" s="1">
        <v>0.89439999999999997</v>
      </c>
      <c r="D57" s="4">
        <f ca="1">PRODUCT(OFFSET('Monthly Return(arithmetic)'!$C$3,(ROW()-ROW('Monthly Return(arithmetic)'!$C$3))*12,0,12,1))-1</f>
        <v>0.28290361218927562</v>
      </c>
      <c r="E57" s="4">
        <f ca="1">PRODUCT(OFFSET('Monthly Return(arithmetic)'!$D$3,(ROW()-ROW('Monthly Return(arithmetic)'!$D$3))*12,0,12,1))-1</f>
        <v>0.26982341676256949</v>
      </c>
      <c r="F57" s="4">
        <f ca="1">PRODUCT(OFFSET('Monthly Return(arithmetic)'!$E$3,(ROW()-ROW('Monthly Return(arithmetic)'!$E$3))*12,0,12,1))-1</f>
        <v>0.32860606755315414</v>
      </c>
      <c r="G57" s="4">
        <f ca="1">PRODUCT(OFFSET('Monthly Return(arithmetic)'!$F$3,(ROW()-ROW('Monthly Return(arithmetic)'!$F$3))*12,0,12,1))-1</f>
        <v>0.31484373287271428</v>
      </c>
      <c r="H57" s="4">
        <f ca="1">PRODUCT(OFFSET('Monthly Return(arithmetic)'!$G$3,(ROW()-ROW('Monthly Return(arithmetic)'!$G$3))*12,0,12,1))-1</f>
        <v>0.31235411214604736</v>
      </c>
      <c r="I57" s="4">
        <f ca="1">PRODUCT(OFFSET('Monthly Return(arithmetic)'!$H$3,(ROW()-ROW('Monthly Return(arithmetic)'!$H$3))*12,0,12,1))-1</f>
        <v>0.27909459090033528</v>
      </c>
      <c r="J57" s="4">
        <f ca="1">PRODUCT(OFFSET('Monthly Return(arithmetic)'!$I$3,(ROW()-ROW('Monthly Return(arithmetic)'!$I$3))*12,0,12,1))-1</f>
        <v>0.31138748851504583</v>
      </c>
      <c r="K57" s="4">
        <f ca="1">PRODUCT(OFFSET('Monthly Return(arithmetic)'!$J$3,(ROW()-ROW('Monthly Return(arithmetic)'!$J$3))*12,0,12,1))-1</f>
        <v>0.33906651150798672</v>
      </c>
      <c r="L57" s="4">
        <f ca="1">PRODUCT(OFFSET('Monthly Return(arithmetic)'!$K$3,(ROW()-ROW('Monthly Return(arithmetic)'!$K$3))*12,0,12,1))-1</f>
        <v>0.32582747930679434</v>
      </c>
      <c r="M57" s="4">
        <f ca="1">PRODUCT(OFFSET('Monthly Return(arithmetic)'!$L$3,(ROW()-ROW('Monthly Return(arithmetic)'!$L$3))*12,0,12,1))-1</f>
        <v>0.46379820651945303</v>
      </c>
      <c r="N57" s="4">
        <f ca="1">PRODUCT(OFFSET('Monthly Return(arithmetic)'!$M$3,(ROW()-ROW('Monthly Return(arithmetic)'!$M$3))*12,0,12,1))-1</f>
        <v>0.47036260699401367</v>
      </c>
      <c r="P57" s="36">
        <f ca="1">PRODUCT(OFFSET('Monthly Return(arithmetic)'!$Q$471,(ROW()+429-ROW('Monthly Return(arithmetic)'!$Q$471))*12,0,12,1))-1</f>
        <v>0.32829794552399383</v>
      </c>
      <c r="Q57" s="76">
        <f ca="1">PRODUCT(OFFSET('Monthly Return(arithmetic)'!$R$471,(ROW()+429-ROW('Monthly Return(arithmetic)'!$R$471))*12,0,12,1))-1</f>
        <v>0.31713411167798666</v>
      </c>
      <c r="R57" s="76">
        <f ca="1">PRODUCT(OFFSET('Monthly Return(arithmetic)'!$S$471,(ROW()+429-ROW('Monthly Return(arithmetic)'!$S$471))*12,0,12,1))-1</f>
        <v>0.36573499578874813</v>
      </c>
      <c r="S57" s="76">
        <f ca="1">PRODUCT(OFFSET('Monthly Return(arithmetic)'!$T$471,(ROW()+429-ROW('Monthly Return(arithmetic)'!$T$471))*12,0,12,1))-1</f>
        <v>0.35525477348404855</v>
      </c>
      <c r="T57" s="76">
        <f ca="1">PRODUCT(OFFSET('Monthly Return(arithmetic)'!$U$471,(ROW()+429-ROW('Monthly Return(arithmetic)'!$U$471))*12,0,12,1))-1</f>
        <v>0.35269608081653736</v>
      </c>
      <c r="U57" s="76">
        <f ca="1">PRODUCT(OFFSET('Monthly Return(arithmetic)'!$V$471,(ROW()+429-ROW('Monthly Return(arithmetic)'!$V$471))*12,0,12,1))-1</f>
        <v>0.32500562426065627</v>
      </c>
      <c r="V57" s="76">
        <f ca="1">PRODUCT(OFFSET('Monthly Return(arithmetic)'!$W$471,(ROW()+429-ROW('Monthly Return(arithmetic)'!$W$471))*12,0,12,1))-1</f>
        <v>0.35433883674330269</v>
      </c>
      <c r="W57" s="76">
        <f ca="1">PRODUCT(OFFSET('Monthly Return(arithmetic)'!$X$471,(ROW()+429-ROW('Monthly Return(arithmetic)'!$X$471))*12,0,12,1))-1</f>
        <v>0.38179561005736629</v>
      </c>
      <c r="X57" s="76">
        <f ca="1">PRODUCT(OFFSET('Monthly Return(arithmetic)'!$Y$471,(ROW()+429-ROW('Monthly Return(arithmetic)'!$Y$471))*12,0,12,1))-1</f>
        <v>0.36422379763086843</v>
      </c>
      <c r="Y57" s="77">
        <f ca="1">PRODUCT(OFFSET('Monthly Return(arithmetic)'!$Z$471,(ROW()+429-ROW('Monthly Return(arithmetic)'!$Z$471))*12,0,12,1))-1</f>
        <v>0.49688938400465021</v>
      </c>
    </row>
    <row r="58" spans="1:25" x14ac:dyDescent="0.35">
      <c r="A58">
        <v>2005</v>
      </c>
      <c r="B58" s="63">
        <f t="shared" si="0"/>
        <v>2.2138000000000001E-2</v>
      </c>
      <c r="C58" s="1">
        <v>2.2138</v>
      </c>
      <c r="D58" s="4">
        <f ca="1">PRODUCT(OFFSET('Monthly Return(arithmetic)'!$C$3,(ROW()-ROW('Monthly Return(arithmetic)'!$C$3))*12,0,12,1))-1</f>
        <v>0.20902911107212763</v>
      </c>
      <c r="E58" s="4">
        <f ca="1">PRODUCT(OFFSET('Monthly Return(arithmetic)'!$D$3,(ROW()-ROW('Monthly Return(arithmetic)'!$D$3))*12,0,12,1))-1</f>
        <v>0.16086060865964535</v>
      </c>
      <c r="F58" s="4">
        <f ca="1">PRODUCT(OFFSET('Monthly Return(arithmetic)'!$E$3,(ROW()-ROW('Monthly Return(arithmetic)'!$E$3))*12,0,12,1))-1</f>
        <v>0.21827969659380897</v>
      </c>
      <c r="G58" s="4">
        <f ca="1">PRODUCT(OFFSET('Monthly Return(arithmetic)'!$F$3,(ROW()-ROW('Monthly Return(arithmetic)'!$F$3))*12,0,12,1))-1</f>
        <v>0.19632987513806199</v>
      </c>
      <c r="H58" s="4">
        <f ca="1">PRODUCT(OFFSET('Monthly Return(arithmetic)'!$G$3,(ROW()-ROW('Monthly Return(arithmetic)'!$G$3))*12,0,12,1))-1</f>
        <v>0.18969773816675795</v>
      </c>
      <c r="I58" s="4">
        <f ca="1">PRODUCT(OFFSET('Monthly Return(arithmetic)'!$H$3,(ROW()-ROW('Monthly Return(arithmetic)'!$H$3))*12,0,12,1))-1</f>
        <v>0.16059339801595995</v>
      </c>
      <c r="J58" s="4">
        <f ca="1">PRODUCT(OFFSET('Monthly Return(arithmetic)'!$I$3,(ROW()-ROW('Monthly Return(arithmetic)'!$I$3))*12,0,12,1))-1</f>
        <v>0.18761344050875217</v>
      </c>
      <c r="K58" s="4">
        <f ca="1">PRODUCT(OFFSET('Monthly Return(arithmetic)'!$J$3,(ROW()-ROW('Monthly Return(arithmetic)'!$J$3))*12,0,12,1))-1</f>
        <v>0.18761023748054972</v>
      </c>
      <c r="L58" s="4">
        <f ca="1">PRODUCT(OFFSET('Monthly Return(arithmetic)'!$K$3,(ROW()-ROW('Monthly Return(arithmetic)'!$K$3))*12,0,12,1))-1</f>
        <v>0.19255701331714614</v>
      </c>
      <c r="M58" s="4">
        <f ca="1">PRODUCT(OFFSET('Monthly Return(arithmetic)'!$L$3,(ROW()-ROW('Monthly Return(arithmetic)'!$L$3))*12,0,12,1))-1</f>
        <v>0.19092980466160148</v>
      </c>
      <c r="N58" s="4">
        <f ca="1">PRODUCT(OFFSET('Monthly Return(arithmetic)'!$M$3,(ROW()-ROW('Monthly Return(arithmetic)'!$M$3))*12,0,12,1))-1</f>
        <v>0.31078446799521409</v>
      </c>
      <c r="P58" s="36">
        <f ca="1">PRODUCT(OFFSET('Monthly Return(arithmetic)'!$Q$471,(ROW()+429-ROW('Monthly Return(arithmetic)'!$Q$471))*12,0,12,1))-1</f>
        <v>0.25131612269657833</v>
      </c>
      <c r="Q58" s="76">
        <f ca="1">PRODUCT(OFFSET('Monthly Return(arithmetic)'!$R$471,(ROW()+429-ROW('Monthly Return(arithmetic)'!$R$471))*12,0,12,1))-1</f>
        <v>0.20229728061718522</v>
      </c>
      <c r="R58" s="76">
        <f ca="1">PRODUCT(OFFSET('Monthly Return(arithmetic)'!$S$471,(ROW()+429-ROW('Monthly Return(arithmetic)'!$S$471))*12,0,12,1))-1</f>
        <v>0.25866564404372472</v>
      </c>
      <c r="S58" s="76">
        <f ca="1">PRODUCT(OFFSET('Monthly Return(arithmetic)'!$T$471,(ROW()+429-ROW('Monthly Return(arithmetic)'!$T$471))*12,0,12,1))-1</f>
        <v>0.23454575364161467</v>
      </c>
      <c r="T58" s="76">
        <f ca="1">PRODUCT(OFFSET('Monthly Return(arithmetic)'!$U$471,(ROW()+429-ROW('Monthly Return(arithmetic)'!$U$471))*12,0,12,1))-1</f>
        <v>0.22766192928724216</v>
      </c>
      <c r="U58" s="76">
        <f ca="1">PRODUCT(OFFSET('Monthly Return(arithmetic)'!$V$471,(ROW()+429-ROW('Monthly Return(arithmetic)'!$V$471))*12,0,12,1))-1</f>
        <v>0.20196170879379083</v>
      </c>
      <c r="V58" s="76">
        <f ca="1">PRODUCT(OFFSET('Monthly Return(arithmetic)'!$W$471,(ROW()+429-ROW('Monthly Return(arithmetic)'!$W$471))*12,0,12,1))-1</f>
        <v>0.22597453275646062</v>
      </c>
      <c r="W58" s="76">
        <f ca="1">PRODUCT(OFFSET('Monthly Return(arithmetic)'!$X$471,(ROW()+429-ROW('Monthly Return(arithmetic)'!$X$471))*12,0,12,1))-1</f>
        <v>0.22681611607742869</v>
      </c>
      <c r="X58" s="76">
        <f ca="1">PRODUCT(OFFSET('Monthly Return(arithmetic)'!$Y$471,(ROW()+429-ROW('Monthly Return(arithmetic)'!$Y$471))*12,0,12,1))-1</f>
        <v>0.229610568998315</v>
      </c>
      <c r="Y58" s="77">
        <f ca="1">PRODUCT(OFFSET('Monthly Return(arithmetic)'!$Z$471,(ROW()+429-ROW('Monthly Return(arithmetic)'!$Z$471))*12,0,12,1))-1</f>
        <v>0.34671989490699562</v>
      </c>
    </row>
    <row r="59" spans="1:25" x14ac:dyDescent="0.35">
      <c r="A59">
        <v>2006</v>
      </c>
      <c r="B59" s="63">
        <f t="shared" si="0"/>
        <v>3.9626000000000001E-2</v>
      </c>
      <c r="C59" s="1">
        <v>3.9626000000000001</v>
      </c>
      <c r="D59" s="4">
        <f ca="1">PRODUCT(OFFSET('Monthly Return(arithmetic)'!$C$3,(ROW()-ROW('Monthly Return(arithmetic)'!$C$3))*12,0,12,1))-1</f>
        <v>0.16732913437804275</v>
      </c>
      <c r="E59" s="4">
        <f ca="1">PRODUCT(OFFSET('Monthly Return(arithmetic)'!$D$3,(ROW()-ROW('Monthly Return(arithmetic)'!$D$3))*12,0,12,1))-1</f>
        <v>0.13836625543617065</v>
      </c>
      <c r="F59" s="4">
        <f ca="1">PRODUCT(OFFSET('Monthly Return(arithmetic)'!$E$3,(ROW()-ROW('Monthly Return(arithmetic)'!$E$3))*12,0,12,1))-1</f>
        <v>0.15026732700061673</v>
      </c>
      <c r="G59" s="4">
        <f ca="1">PRODUCT(OFFSET('Monthly Return(arithmetic)'!$F$3,(ROW()-ROW('Monthly Return(arithmetic)'!$F$3))*12,0,12,1))-1</f>
        <v>0.15606569492038913</v>
      </c>
      <c r="H59" s="4">
        <f ca="1">PRODUCT(OFFSET('Monthly Return(arithmetic)'!$G$3,(ROW()-ROW('Monthly Return(arithmetic)'!$G$3))*12,0,12,1))-1</f>
        <v>0.16122547048427593</v>
      </c>
      <c r="I59" s="4">
        <f ca="1">PRODUCT(OFFSET('Monthly Return(arithmetic)'!$H$3,(ROW()-ROW('Monthly Return(arithmetic)'!$H$3))*12,0,12,1))-1</f>
        <v>0.14081906810910683</v>
      </c>
      <c r="J59" s="4">
        <f ca="1">PRODUCT(OFFSET('Monthly Return(arithmetic)'!$I$3,(ROW()-ROW('Monthly Return(arithmetic)'!$I$3))*12,0,12,1))-1</f>
        <v>0.16046852809606293</v>
      </c>
      <c r="K59" s="4">
        <f ca="1">PRODUCT(OFFSET('Monthly Return(arithmetic)'!$J$3,(ROW()-ROW('Monthly Return(arithmetic)'!$J$3))*12,0,12,1))-1</f>
        <v>0.15662250146909185</v>
      </c>
      <c r="L59" s="4">
        <f ca="1">PRODUCT(OFFSET('Monthly Return(arithmetic)'!$K$3,(ROW()-ROW('Monthly Return(arithmetic)'!$K$3))*12,0,12,1))-1</f>
        <v>0.15280662998301886</v>
      </c>
      <c r="M59" s="4">
        <f ca="1">PRODUCT(OFFSET('Monthly Return(arithmetic)'!$L$3,(ROW()-ROW('Monthly Return(arithmetic)'!$L$3))*12,0,12,1))-1</f>
        <v>0.34832649924091563</v>
      </c>
      <c r="N59" s="4">
        <f ca="1">PRODUCT(OFFSET('Monthly Return(arithmetic)'!$M$3,(ROW()-ROW('Monthly Return(arithmetic)'!$M$3))*12,0,12,1))-1</f>
        <v>0.26490927695171451</v>
      </c>
      <c r="P59" s="36">
        <f ca="1">PRODUCT(OFFSET('Monthly Return(arithmetic)'!$Q$471,(ROW()+429-ROW('Monthly Return(arithmetic)'!$Q$471))*12,0,12,1))-1</f>
        <v>0.20639515522532736</v>
      </c>
      <c r="Q59" s="76">
        <f ca="1">PRODUCT(OFFSET('Monthly Return(arithmetic)'!$R$471,(ROW()+429-ROW('Monthly Return(arithmetic)'!$R$471))*12,0,12,1))-1</f>
        <v>0.17762095771919229</v>
      </c>
      <c r="R59" s="76">
        <f ca="1">PRODUCT(OFFSET('Monthly Return(arithmetic)'!$S$471,(ROW()+429-ROW('Monthly Return(arithmetic)'!$S$471))*12,0,12,1))-1</f>
        <v>0.18794758673919376</v>
      </c>
      <c r="S59" s="76">
        <f ca="1">PRODUCT(OFFSET('Monthly Return(arithmetic)'!$T$471,(ROW()+429-ROW('Monthly Return(arithmetic)'!$T$471))*12,0,12,1))-1</f>
        <v>0.19255184672727776</v>
      </c>
      <c r="T59" s="76">
        <f ca="1">PRODUCT(OFFSET('Monthly Return(arithmetic)'!$U$471,(ROW()+429-ROW('Monthly Return(arithmetic)'!$U$471))*12,0,12,1))-1</f>
        <v>0.19812125821291304</v>
      </c>
      <c r="U59" s="76">
        <f ca="1">PRODUCT(OFFSET('Monthly Return(arithmetic)'!$V$471,(ROW()+429-ROW('Monthly Return(arithmetic)'!$V$471))*12,0,12,1))-1</f>
        <v>0.18030081336610859</v>
      </c>
      <c r="V59" s="76">
        <f ca="1">PRODUCT(OFFSET('Monthly Return(arithmetic)'!$W$471,(ROW()+429-ROW('Monthly Return(arithmetic)'!$W$471))*12,0,12,1))-1</f>
        <v>0.1977880055835195</v>
      </c>
      <c r="W59" s="76">
        <f ca="1">PRODUCT(OFFSET('Monthly Return(arithmetic)'!$X$471,(ROW()+429-ROW('Monthly Return(arithmetic)'!$X$471))*12,0,12,1))-1</f>
        <v>0.1932439396636001</v>
      </c>
      <c r="X59" s="76">
        <f ca="1">PRODUCT(OFFSET('Monthly Return(arithmetic)'!$Y$471,(ROW()+429-ROW('Monthly Return(arithmetic)'!$Y$471))*12,0,12,1))-1</f>
        <v>0.18931567717306974</v>
      </c>
      <c r="Y59" s="77">
        <f ca="1">PRODUCT(OFFSET('Monthly Return(arithmetic)'!$Z$471,(ROW()+429-ROW('Monthly Return(arithmetic)'!$Z$471))*12,0,12,1))-1</f>
        <v>0.30169970839183957</v>
      </c>
    </row>
    <row r="60" spans="1:25" x14ac:dyDescent="0.35">
      <c r="A60">
        <v>2007</v>
      </c>
      <c r="B60" s="63">
        <f t="shared" si="0"/>
        <v>4.9604000000000002E-2</v>
      </c>
      <c r="C60" s="1">
        <v>4.9603999999999999</v>
      </c>
      <c r="D60" s="4">
        <f ca="1">PRODUCT(OFFSET('Monthly Return(arithmetic)'!$C$3,(ROW()-ROW('Monthly Return(arithmetic)'!$C$3))*12,0,12,1))-1</f>
        <v>0.15898291255957786</v>
      </c>
      <c r="E60" s="4">
        <f ca="1">PRODUCT(OFFSET('Monthly Return(arithmetic)'!$D$3,(ROW()-ROW('Monthly Return(arithmetic)'!$D$3))*12,0,12,1))-1</f>
        <v>0.17962585432851674</v>
      </c>
      <c r="F60" s="4">
        <f ca="1">PRODUCT(OFFSET('Monthly Return(arithmetic)'!$E$3,(ROW()-ROW('Monthly Return(arithmetic)'!$E$3))*12,0,12,1))-1</f>
        <v>0.16641063127088995</v>
      </c>
      <c r="G60" s="4">
        <f ca="1">PRODUCT(OFFSET('Monthly Return(arithmetic)'!$F$3,(ROW()-ROW('Monthly Return(arithmetic)'!$F$3))*12,0,12,1))-1</f>
        <v>0.15037529437371022</v>
      </c>
      <c r="H60" s="4">
        <f ca="1">PRODUCT(OFFSET('Monthly Return(arithmetic)'!$G$3,(ROW()-ROW('Monthly Return(arithmetic)'!$G$3))*12,0,12,1))-1</f>
        <v>0.1378192398948388</v>
      </c>
      <c r="I60" s="4">
        <f ca="1">PRODUCT(OFFSET('Monthly Return(arithmetic)'!$H$3,(ROW()-ROW('Monthly Return(arithmetic)'!$H$3))*12,0,12,1))-1</f>
        <v>0.17013914272268171</v>
      </c>
      <c r="J60" s="4">
        <f ca="1">PRODUCT(OFFSET('Monthly Return(arithmetic)'!$I$3,(ROW()-ROW('Monthly Return(arithmetic)'!$I$3))*12,0,12,1))-1</f>
        <v>0.1361510260573664</v>
      </c>
      <c r="K60" s="4">
        <f ca="1">PRODUCT(OFFSET('Monthly Return(arithmetic)'!$J$3,(ROW()-ROW('Monthly Return(arithmetic)'!$J$3))*12,0,12,1))-1</f>
        <v>0.14206065988440253</v>
      </c>
      <c r="L60" s="4">
        <f ca="1">PRODUCT(OFFSET('Monthly Return(arithmetic)'!$K$3,(ROW()-ROW('Monthly Return(arithmetic)'!$K$3))*12,0,12,1))-1</f>
        <v>0.13278818905164225</v>
      </c>
      <c r="M60" s="4">
        <f ca="1">PRODUCT(OFFSET('Monthly Return(arithmetic)'!$L$3,(ROW()-ROW('Monthly Return(arithmetic)'!$L$3))*12,0,12,1))-1</f>
        <v>3.8464788933145977E-2</v>
      </c>
      <c r="N60" s="4">
        <f ca="1">PRODUCT(OFFSET('Monthly Return(arithmetic)'!$M$3,(ROW()-ROW('Monthly Return(arithmetic)'!$M$3))*12,0,12,1))-1</f>
        <v>0.10887493990435559</v>
      </c>
      <c r="P60" s="36">
        <f ca="1">PRODUCT(OFFSET('Monthly Return(arithmetic)'!$Q$471,(ROW()+429-ROW('Monthly Return(arithmetic)'!$Q$471))*12,0,12,1))-1</f>
        <v>0.19489006956445265</v>
      </c>
      <c r="Q60" s="76">
        <f ca="1">PRODUCT(OFFSET('Monthly Return(arithmetic)'!$R$471,(ROW()+429-ROW('Monthly Return(arithmetic)'!$R$471))*12,0,12,1))-1</f>
        <v>0.21819413127622567</v>
      </c>
      <c r="R60" s="76">
        <f ca="1">PRODUCT(OFFSET('Monthly Return(arithmetic)'!$S$471,(ROW()+429-ROW('Monthly Return(arithmetic)'!$S$471))*12,0,12,1))-1</f>
        <v>0.20355698274638634</v>
      </c>
      <c r="S60" s="76">
        <f ca="1">PRODUCT(OFFSET('Monthly Return(arithmetic)'!$T$471,(ROW()+429-ROW('Monthly Return(arithmetic)'!$T$471))*12,0,12,1))-1</f>
        <v>0.18465890848429645</v>
      </c>
      <c r="T60" s="76">
        <f ca="1">PRODUCT(OFFSET('Monthly Return(arithmetic)'!$U$471,(ROW()+429-ROW('Monthly Return(arithmetic)'!$U$471))*12,0,12,1))-1</f>
        <v>0.17200154366530773</v>
      </c>
      <c r="U60" s="76">
        <f ca="1">PRODUCT(OFFSET('Monthly Return(arithmetic)'!$V$471,(ROW()+429-ROW('Monthly Return(arithmetic)'!$V$471))*12,0,12,1))-1</f>
        <v>0.20894074567425336</v>
      </c>
      <c r="V60" s="76">
        <f ca="1">PRODUCT(OFFSET('Monthly Return(arithmetic)'!$W$471,(ROW()+429-ROW('Monthly Return(arithmetic)'!$W$471))*12,0,12,1))-1</f>
        <v>0.17079944186085139</v>
      </c>
      <c r="W60" s="76">
        <f ca="1">PRODUCT(OFFSET('Monthly Return(arithmetic)'!$X$471,(ROW()+429-ROW('Monthly Return(arithmetic)'!$X$471))*12,0,12,1))-1</f>
        <v>0.17554051545617955</v>
      </c>
      <c r="X60" s="76">
        <f ca="1">PRODUCT(OFFSET('Monthly Return(arithmetic)'!$Y$471,(ROW()+429-ROW('Monthly Return(arithmetic)'!$Y$471))*12,0,12,1))-1</f>
        <v>0.16510156693952571</v>
      </c>
      <c r="Y60" s="77">
        <f ca="1">PRODUCT(OFFSET('Monthly Return(arithmetic)'!$Z$471,(ROW()+429-ROW('Monthly Return(arithmetic)'!$Z$471))*12,0,12,1))-1</f>
        <v>0.13886545843440312</v>
      </c>
    </row>
    <row r="61" spans="1:25" x14ac:dyDescent="0.35">
      <c r="A61">
        <v>2008</v>
      </c>
      <c r="B61" s="63">
        <f t="shared" si="0"/>
        <v>3.0447999999999999E-2</v>
      </c>
      <c r="C61" s="1">
        <v>3.0448</v>
      </c>
      <c r="D61" s="4">
        <f ca="1">PRODUCT(OFFSET('Monthly Return(arithmetic)'!$C$3,(ROW()-ROW('Monthly Return(arithmetic)'!$C$3))*12,0,12,1))-1</f>
        <v>-0.25089036772352191</v>
      </c>
      <c r="E61" s="4">
        <f ca="1">PRODUCT(OFFSET('Monthly Return(arithmetic)'!$D$3,(ROW()-ROW('Monthly Return(arithmetic)'!$D$3))*12,0,12,1))-1</f>
        <v>-0.30250135601311445</v>
      </c>
      <c r="F61" s="4">
        <f ca="1">PRODUCT(OFFSET('Monthly Return(arithmetic)'!$E$3,(ROW()-ROW('Monthly Return(arithmetic)'!$E$3))*12,0,12,1))-1</f>
        <v>-0.3105443049069857</v>
      </c>
      <c r="G61" s="4">
        <f ca="1">PRODUCT(OFFSET('Monthly Return(arithmetic)'!$F$3,(ROW()-ROW('Monthly Return(arithmetic)'!$F$3))*12,0,12,1))-1</f>
        <v>-0.32774553898537695</v>
      </c>
      <c r="H61" s="4">
        <f ca="1">PRODUCT(OFFSET('Monthly Return(arithmetic)'!$G$3,(ROW()-ROW('Monthly Return(arithmetic)'!$G$3))*12,0,12,1))-1</f>
        <v>-0.3120088202374216</v>
      </c>
      <c r="I61" s="4">
        <f ca="1">PRODUCT(OFFSET('Monthly Return(arithmetic)'!$H$3,(ROW()-ROW('Monthly Return(arithmetic)'!$H$3))*12,0,12,1))-1</f>
        <v>-0.28862314125439625</v>
      </c>
      <c r="J61" s="4">
        <f ca="1">PRODUCT(OFFSET('Monthly Return(arithmetic)'!$I$3,(ROW()-ROW('Monthly Return(arithmetic)'!$I$3))*12,0,12,1))-1</f>
        <v>-0.30751625064686461</v>
      </c>
      <c r="K61" s="4">
        <f ca="1">PRODUCT(OFFSET('Monthly Return(arithmetic)'!$J$3,(ROW()-ROW('Monthly Return(arithmetic)'!$J$3))*12,0,12,1))-1</f>
        <v>-0.31848182724844554</v>
      </c>
      <c r="L61" s="4">
        <f ca="1">PRODUCT(OFFSET('Monthly Return(arithmetic)'!$K$3,(ROW()-ROW('Monthly Return(arithmetic)'!$K$3))*12,0,12,1))-1</f>
        <v>-0.31624344548827699</v>
      </c>
      <c r="M61" s="4">
        <f ca="1">PRODUCT(OFFSET('Monthly Return(arithmetic)'!$L$3,(ROW()-ROW('Monthly Return(arithmetic)'!$L$3))*12,0,12,1))-1</f>
        <v>-0.6055325370592719</v>
      </c>
      <c r="N61" s="4">
        <f ca="1">PRODUCT(OFFSET('Monthly Return(arithmetic)'!$M$3,(ROW()-ROW('Monthly Return(arithmetic)'!$M$3))*12,0,12,1))-1</f>
        <v>-0.34088961142149432</v>
      </c>
      <c r="P61" s="36">
        <f ca="1">PRODUCT(OFFSET('Monthly Return(arithmetic)'!$Q$471,(ROW()+429-ROW('Monthly Return(arithmetic)'!$Q$471))*12,0,12,1))-1</f>
        <v>-0.2230196607994489</v>
      </c>
      <c r="Q61" s="76">
        <f ca="1">PRODUCT(OFFSET('Monthly Return(arithmetic)'!$R$471,(ROW()+429-ROW('Monthly Return(arithmetic)'!$R$471))*12,0,12,1))-1</f>
        <v>-0.27635247690195963</v>
      </c>
      <c r="R61" s="76">
        <f ca="1">PRODUCT(OFFSET('Monthly Return(arithmetic)'!$S$471,(ROW()+429-ROW('Monthly Return(arithmetic)'!$S$471))*12,0,12,1))-1</f>
        <v>-0.28460729756631375</v>
      </c>
      <c r="S61" s="76">
        <f ca="1">PRODUCT(OFFSET('Monthly Return(arithmetic)'!$T$471,(ROW()+429-ROW('Monthly Return(arithmetic)'!$T$471))*12,0,12,1))-1</f>
        <v>-0.30326233253285584</v>
      </c>
      <c r="T61" s="76">
        <f ca="1">PRODUCT(OFFSET('Monthly Return(arithmetic)'!$U$471,(ROW()+429-ROW('Monthly Return(arithmetic)'!$U$471))*12,0,12,1))-1</f>
        <v>-0.28659412145581231</v>
      </c>
      <c r="U61" s="76">
        <f ca="1">PRODUCT(OFFSET('Monthly Return(arithmetic)'!$V$471,(ROW()+429-ROW('Monthly Return(arithmetic)'!$V$471))*12,0,12,1))-1</f>
        <v>-0.26150014450258674</v>
      </c>
      <c r="V61" s="76">
        <f ca="1">PRODUCT(OFFSET('Monthly Return(arithmetic)'!$W$471,(ROW()+429-ROW('Monthly Return(arithmetic)'!$W$471))*12,0,12,1))-1</f>
        <v>-0.28162859035925869</v>
      </c>
      <c r="W61" s="76">
        <f ca="1">PRODUCT(OFFSET('Monthly Return(arithmetic)'!$X$471,(ROW()+429-ROW('Monthly Return(arithmetic)'!$X$471))*12,0,12,1))-1</f>
        <v>-0.29368047490066329</v>
      </c>
      <c r="X61" s="76">
        <f ca="1">PRODUCT(OFFSET('Monthly Return(arithmetic)'!$Y$471,(ROW()+429-ROW('Monthly Return(arithmetic)'!$Y$471))*12,0,12,1))-1</f>
        <v>-0.29122338244734847</v>
      </c>
      <c r="Y61" s="77">
        <f ca="1">PRODUCT(OFFSET('Monthly Return(arithmetic)'!$Z$471,(ROW()+429-ROW('Monthly Return(arithmetic)'!$Z$471))*12,0,12,1))-1</f>
        <v>-0.31762190267224932</v>
      </c>
    </row>
    <row r="62" spans="1:25" x14ac:dyDescent="0.35">
      <c r="A62">
        <v>2009</v>
      </c>
      <c r="B62" s="63">
        <f t="shared" si="0"/>
        <v>1.03E-4</v>
      </c>
      <c r="C62" s="1">
        <v>1.03E-2</v>
      </c>
      <c r="D62" s="4">
        <f ca="1">PRODUCT(OFFSET('Monthly Return(arithmetic)'!$C$3,(ROW()-ROW('Monthly Return(arithmetic)'!$C$3))*12,0,12,1))-1</f>
        <v>6.4495229395393094E-2</v>
      </c>
      <c r="E62" s="4">
        <f ca="1">PRODUCT(OFFSET('Monthly Return(arithmetic)'!$D$3,(ROW()-ROW('Monthly Return(arithmetic)'!$D$3))*12,0,12,1))-1</f>
        <v>8.3375313973367282E-2</v>
      </c>
      <c r="F62" s="4">
        <f ca="1">PRODUCT(OFFSET('Monthly Return(arithmetic)'!$E$3,(ROW()-ROW('Monthly Return(arithmetic)'!$E$3))*12,0,12,1))-1</f>
        <v>9.9675701719086129E-2</v>
      </c>
      <c r="G62" s="4">
        <f ca="1">PRODUCT(OFFSET('Monthly Return(arithmetic)'!$F$3,(ROW()-ROW('Monthly Return(arithmetic)'!$F$3))*12,0,12,1))-1</f>
        <v>0.11826952618898301</v>
      </c>
      <c r="H62" s="4">
        <f ca="1">PRODUCT(OFFSET('Monthly Return(arithmetic)'!$G$3,(ROW()-ROW('Monthly Return(arithmetic)'!$G$3))*12,0,12,1))-1</f>
        <v>0.12194236542143377</v>
      </c>
      <c r="I62" s="4">
        <f ca="1">PRODUCT(OFFSET('Monthly Return(arithmetic)'!$H$3,(ROW()-ROW('Monthly Return(arithmetic)'!$H$3))*12,0,12,1))-1</f>
        <v>7.9483600510151353E-2</v>
      </c>
      <c r="J62" s="4">
        <f ca="1">PRODUCT(OFFSET('Monthly Return(arithmetic)'!$I$3,(ROW()-ROW('Monthly Return(arithmetic)'!$I$3))*12,0,12,1))-1</f>
        <v>0.11590075707892367</v>
      </c>
      <c r="K62" s="4">
        <f ca="1">PRODUCT(OFFSET('Monthly Return(arithmetic)'!$J$3,(ROW()-ROW('Monthly Return(arithmetic)'!$J$3))*12,0,12,1))-1</f>
        <v>0.12166231303409636</v>
      </c>
      <c r="L62" s="4">
        <f ca="1">PRODUCT(OFFSET('Monthly Return(arithmetic)'!$K$3,(ROW()-ROW('Monthly Return(arithmetic)'!$K$3))*12,0,12,1))-1</f>
        <v>0.14308899896801575</v>
      </c>
      <c r="M62" s="4">
        <f ca="1">PRODUCT(OFFSET('Monthly Return(arithmetic)'!$L$3,(ROW()-ROW('Monthly Return(arithmetic)'!$L$3))*12,0,12,1))-1</f>
        <v>0.61554107727220986</v>
      </c>
      <c r="N62" s="4">
        <f ca="1">PRODUCT(OFFSET('Monthly Return(arithmetic)'!$M$3,(ROW()-ROW('Monthly Return(arithmetic)'!$M$3))*12,0,12,1))-1</f>
        <v>0.16653515250357542</v>
      </c>
      <c r="P62" s="36">
        <f ca="1">PRODUCT(OFFSET('Monthly Return(arithmetic)'!$Q$471,(ROW()+429-ROW('Monthly Return(arithmetic)'!$Q$471))*12,0,12,1))-1</f>
        <v>0.11661662213891577</v>
      </c>
      <c r="Q62" s="76">
        <f ca="1">PRODUCT(OFFSET('Monthly Return(arithmetic)'!$R$471,(ROW()+429-ROW('Monthly Return(arithmetic)'!$R$471))*12,0,12,1))-1</f>
        <v>0.1348106131039073</v>
      </c>
      <c r="R62" s="76">
        <f ca="1">PRODUCT(OFFSET('Monthly Return(arithmetic)'!$S$471,(ROW()+429-ROW('Monthly Return(arithmetic)'!$S$471))*12,0,12,1))-1</f>
        <v>0.15118278772304516</v>
      </c>
      <c r="S62" s="76">
        <f ca="1">PRODUCT(OFFSET('Monthly Return(arithmetic)'!$T$471,(ROW()+429-ROW('Monthly Return(arithmetic)'!$T$471))*12,0,12,1))-1</f>
        <v>0.17032010338398673</v>
      </c>
      <c r="T62" s="76">
        <f ca="1">PRODUCT(OFFSET('Monthly Return(arithmetic)'!$U$471,(ROW()+429-ROW('Monthly Return(arithmetic)'!$U$471))*12,0,12,1))-1</f>
        <v>0.17484721109811807</v>
      </c>
      <c r="U62" s="76">
        <f ca="1">PRODUCT(OFFSET('Monthly Return(arithmetic)'!$V$471,(ROW()+429-ROW('Monthly Return(arithmetic)'!$V$471))*12,0,12,1))-1</f>
        <v>0.13145109090193485</v>
      </c>
      <c r="V62" s="76">
        <f ca="1">PRODUCT(OFFSET('Monthly Return(arithmetic)'!$W$471,(ROW()+429-ROW('Monthly Return(arithmetic)'!$W$471))*12,0,12,1))-1</f>
        <v>0.16914941034484188</v>
      </c>
      <c r="W62" s="76">
        <f ca="1">PRODUCT(OFFSET('Monthly Return(arithmetic)'!$X$471,(ROW()+429-ROW('Monthly Return(arithmetic)'!$X$471))*12,0,12,1))-1</f>
        <v>0.17537666519902428</v>
      </c>
      <c r="X62" s="76">
        <f ca="1">PRODUCT(OFFSET('Monthly Return(arithmetic)'!$Y$471,(ROW()+429-ROW('Monthly Return(arithmetic)'!$Y$471))*12,0,12,1))-1</f>
        <v>0.19707115830053201</v>
      </c>
      <c r="Y62" s="77">
        <f ca="1">PRODUCT(OFFSET('Monthly Return(arithmetic)'!$Z$471,(ROW()+429-ROW('Monthly Return(arithmetic)'!$Z$471))*12,0,12,1))-1</f>
        <v>0.21914144184731388</v>
      </c>
    </row>
    <row r="63" spans="1:25" x14ac:dyDescent="0.35">
      <c r="A63">
        <v>2010</v>
      </c>
      <c r="B63" s="63">
        <f t="shared" si="0"/>
        <v>3.86E-4</v>
      </c>
      <c r="C63" s="1">
        <v>3.8600000000000002E-2</v>
      </c>
      <c r="D63" s="4">
        <f ca="1">PRODUCT(OFFSET('Monthly Return(arithmetic)'!$C$3,(ROW()-ROW('Monthly Return(arithmetic)'!$C$3))*12,0,12,1))-1</f>
        <v>2.7327399986003087E-2</v>
      </c>
      <c r="E63" s="4">
        <f ca="1">PRODUCT(OFFSET('Monthly Return(arithmetic)'!$D$3,(ROW()-ROW('Monthly Return(arithmetic)'!$D$3))*12,0,12,1))-1</f>
        <v>-2.4789154074223774E-2</v>
      </c>
      <c r="F63" s="4">
        <f ca="1">PRODUCT(OFFSET('Monthly Return(arithmetic)'!$E$3,(ROW()-ROW('Monthly Return(arithmetic)'!$E$3))*12,0,12,1))-1</f>
        <v>2.2548503411811138E-2</v>
      </c>
      <c r="G63" s="4">
        <f ca="1">PRODUCT(OFFSET('Monthly Return(arithmetic)'!$F$3,(ROW()-ROW('Monthly Return(arithmetic)'!$F$3))*12,0,12,1))-1</f>
        <v>2.6575295552915046E-2</v>
      </c>
      <c r="H63" s="4">
        <f ca="1">PRODUCT(OFFSET('Monthly Return(arithmetic)'!$G$3,(ROW()-ROW('Monthly Return(arithmetic)'!$G$3))*12,0,12,1))-1</f>
        <v>2.9907059661231861E-2</v>
      </c>
      <c r="I63" s="4">
        <f ca="1">PRODUCT(OFFSET('Monthly Return(arithmetic)'!$H$3,(ROW()-ROW('Monthly Return(arithmetic)'!$H$3))*12,0,12,1))-1</f>
        <v>-1.5795428085058405E-2</v>
      </c>
      <c r="J63" s="4">
        <f ca="1">PRODUCT(OFFSET('Monthly Return(arithmetic)'!$I$3,(ROW()-ROW('Monthly Return(arithmetic)'!$I$3))*12,0,12,1))-1</f>
        <v>2.830124728649408E-2</v>
      </c>
      <c r="K63" s="4">
        <f ca="1">PRODUCT(OFFSET('Monthly Return(arithmetic)'!$J$3,(ROW()-ROW('Monthly Return(arithmetic)'!$J$3))*12,0,12,1))-1</f>
        <v>3.7317410124252381E-2</v>
      </c>
      <c r="L63" s="4">
        <f ca="1">PRODUCT(OFFSET('Monthly Return(arithmetic)'!$K$3,(ROW()-ROW('Monthly Return(arithmetic)'!$K$3))*12,0,12,1))-1</f>
        <v>2.8233401457315344E-2</v>
      </c>
      <c r="M63" s="4">
        <f ca="1">PRODUCT(OFFSET('Monthly Return(arithmetic)'!$L$3,(ROW()-ROW('Monthly Return(arithmetic)'!$L$3))*12,0,12,1))-1</f>
        <v>-2.9049277759111702E-2</v>
      </c>
      <c r="N63" s="4">
        <f ca="1">PRODUCT(OFFSET('Monthly Return(arithmetic)'!$M$3,(ROW()-ROW('Monthly Return(arithmetic)'!$M$3))*12,0,12,1))-1</f>
        <v>2.2014966795707469E-2</v>
      </c>
      <c r="P63" s="36">
        <f ca="1">PRODUCT(OFFSET('Monthly Return(arithmetic)'!$Q$471,(ROW()+429-ROW('Monthly Return(arithmetic)'!$Q$471))*12,0,12,1))-1</f>
        <v>7.5552978914500635E-2</v>
      </c>
      <c r="Q63" s="76">
        <f ca="1">PRODUCT(OFFSET('Monthly Return(arithmetic)'!$R$471,(ROW()+429-ROW('Monthly Return(arithmetic)'!$R$471))*12,0,12,1))-1</f>
        <v>2.4180271111656548E-2</v>
      </c>
      <c r="R63" s="76">
        <f ca="1">PRODUCT(OFFSET('Monthly Return(arithmetic)'!$S$471,(ROW()+429-ROW('Monthly Return(arithmetic)'!$S$471))*12,0,12,1))-1</f>
        <v>7.0394585792382891E-2</v>
      </c>
      <c r="S63" s="76">
        <f ca="1">PRODUCT(OFFSET('Monthly Return(arithmetic)'!$T$471,(ROW()+429-ROW('Monthly Return(arithmetic)'!$T$471))*12,0,12,1))-1</f>
        <v>7.2222197646997666E-2</v>
      </c>
      <c r="T63" s="76">
        <f ca="1">PRODUCT(OFFSET('Monthly Return(arithmetic)'!$U$471,(ROW()+429-ROW('Monthly Return(arithmetic)'!$U$471))*12,0,12,1))-1</f>
        <v>7.5973833759875209E-2</v>
      </c>
      <c r="U63" s="76">
        <f ca="1">PRODUCT(OFFSET('Monthly Return(arithmetic)'!$V$471,(ROW()+429-ROW('Monthly Return(arithmetic)'!$V$471))*12,0,12,1))-1</f>
        <v>3.3320675963216528E-2</v>
      </c>
      <c r="V63" s="76">
        <f ca="1">PRODUCT(OFFSET('Monthly Return(arithmetic)'!$W$471,(ROW()+429-ROW('Monthly Return(arithmetic)'!$W$471))*12,0,12,1))-1</f>
        <v>7.4921684816561473E-2</v>
      </c>
      <c r="W63" s="76">
        <f ca="1">PRODUCT(OFFSET('Monthly Return(arithmetic)'!$X$471,(ROW()+429-ROW('Monthly Return(arithmetic)'!$X$471))*12,0,12,1))-1</f>
        <v>8.4580022995006665E-2</v>
      </c>
      <c r="X63" s="76">
        <f ca="1">PRODUCT(OFFSET('Monthly Return(arithmetic)'!$Y$471,(ROW()+429-ROW('Monthly Return(arithmetic)'!$Y$471))*12,0,12,1))-1</f>
        <v>7.4574600446045691E-2</v>
      </c>
      <c r="Y63" s="77">
        <f ca="1">PRODUCT(OFFSET('Monthly Return(arithmetic)'!$Z$471,(ROW()+429-ROW('Monthly Return(arithmetic)'!$Z$471))*12,0,12,1))-1</f>
        <v>6.6387007602470849E-2</v>
      </c>
    </row>
    <row r="64" spans="1:25" x14ac:dyDescent="0.35">
      <c r="A64">
        <v>2011</v>
      </c>
      <c r="B64" s="63">
        <f t="shared" si="0"/>
        <v>1.2700000000000001E-3</v>
      </c>
      <c r="C64" s="1">
        <v>0.127</v>
      </c>
      <c r="D64" s="4">
        <f ca="1">PRODUCT(OFFSET('Monthly Return(arithmetic)'!$C$3,(ROW()-ROW('Monthly Return(arithmetic)'!$C$3))*12,0,12,1))-1</f>
        <v>0.15554624373303638</v>
      </c>
      <c r="E64" s="4">
        <f ca="1">PRODUCT(OFFSET('Monthly Return(arithmetic)'!$D$3,(ROW()-ROW('Monthly Return(arithmetic)'!$D$3))*12,0,12,1))-1</f>
        <v>0.12604287608021503</v>
      </c>
      <c r="F64" s="4">
        <f ca="1">PRODUCT(OFFSET('Monthly Return(arithmetic)'!$E$3,(ROW()-ROW('Monthly Return(arithmetic)'!$E$3))*12,0,12,1))-1</f>
        <v>0.16444097774172395</v>
      </c>
      <c r="G64" s="4">
        <f ca="1">PRODUCT(OFFSET('Monthly Return(arithmetic)'!$F$3,(ROW()-ROW('Monthly Return(arithmetic)'!$F$3))*12,0,12,1))-1</f>
        <v>0.15163878653968532</v>
      </c>
      <c r="H64" s="4">
        <f ca="1">PRODUCT(OFFSET('Monthly Return(arithmetic)'!$G$3,(ROW()-ROW('Monthly Return(arithmetic)'!$G$3))*12,0,12,1))-1</f>
        <v>0.15765501098822177</v>
      </c>
      <c r="I64" s="4">
        <f ca="1">PRODUCT(OFFSET('Monthly Return(arithmetic)'!$H$3,(ROW()-ROW('Monthly Return(arithmetic)'!$H$3))*12,0,12,1))-1</f>
        <v>0.12976760657618014</v>
      </c>
      <c r="J64" s="4">
        <f ca="1">PRODUCT(OFFSET('Monthly Return(arithmetic)'!$I$3,(ROW()-ROW('Monthly Return(arithmetic)'!$I$3))*12,0,12,1))-1</f>
        <v>0.15556207473754124</v>
      </c>
      <c r="K64" s="4">
        <f ca="1">PRODUCT(OFFSET('Monthly Return(arithmetic)'!$J$3,(ROW()-ROW('Monthly Return(arithmetic)'!$J$3))*12,0,12,1))-1</f>
        <v>0.15658867920236563</v>
      </c>
      <c r="L64" s="4">
        <f ca="1">PRODUCT(OFFSET('Monthly Return(arithmetic)'!$K$3,(ROW()-ROW('Monthly Return(arithmetic)'!$K$3))*12,0,12,1))-1</f>
        <v>0.15380137747595279</v>
      </c>
      <c r="M64" s="4">
        <f ca="1">PRODUCT(OFFSET('Monthly Return(arithmetic)'!$L$3,(ROW()-ROW('Monthly Return(arithmetic)'!$L$3))*12,0,12,1))-1</f>
        <v>0.12107911543438599</v>
      </c>
      <c r="N64" s="4">
        <f ca="1">PRODUCT(OFFSET('Monthly Return(arithmetic)'!$M$3,(ROW()-ROW('Monthly Return(arithmetic)'!$M$3))*12,0,12,1))-1</f>
        <v>0.16521893474407734</v>
      </c>
      <c r="P64" s="36">
        <f ca="1">PRODUCT(OFFSET('Monthly Return(arithmetic)'!$Q$471,(ROW()+429-ROW('Monthly Return(arithmetic)'!$Q$471))*12,0,12,1))-1</f>
        <v>0.2049819560594246</v>
      </c>
      <c r="Q64" s="76">
        <f ca="1">PRODUCT(OFFSET('Monthly Return(arithmetic)'!$R$471,(ROW()+429-ROW('Monthly Return(arithmetic)'!$R$471))*12,0,12,1))-1</f>
        <v>0.17918659074256582</v>
      </c>
      <c r="R64" s="76">
        <f ca="1">PRODUCT(OFFSET('Monthly Return(arithmetic)'!$S$471,(ROW()+429-ROW('Monthly Return(arithmetic)'!$S$471))*12,0,12,1))-1</f>
        <v>0.21420835634972146</v>
      </c>
      <c r="S64" s="76">
        <f ca="1">PRODUCT(OFFSET('Monthly Return(arithmetic)'!$T$471,(ROW()+429-ROW('Monthly Return(arithmetic)'!$T$471))*12,0,12,1))-1</f>
        <v>0.19694162026203221</v>
      </c>
      <c r="T64" s="76">
        <f ca="1">PRODUCT(OFFSET('Monthly Return(arithmetic)'!$U$471,(ROW()+429-ROW('Monthly Return(arithmetic)'!$U$471))*12,0,12,1))-1</f>
        <v>0.20416078268527893</v>
      </c>
      <c r="U64" s="76">
        <f ca="1">PRODUCT(OFFSET('Monthly Return(arithmetic)'!$V$471,(ROW()+429-ROW('Monthly Return(arithmetic)'!$V$471))*12,0,12,1))-1</f>
        <v>0.18291438315794672</v>
      </c>
      <c r="V64" s="76">
        <f ca="1">PRODUCT(OFFSET('Monthly Return(arithmetic)'!$W$471,(ROW()+429-ROW('Monthly Return(arithmetic)'!$W$471))*12,0,12,1))-1</f>
        <v>0.20254195272939768</v>
      </c>
      <c r="W64" s="76">
        <f ca="1">PRODUCT(OFFSET('Monthly Return(arithmetic)'!$X$471,(ROW()+429-ROW('Monthly Return(arithmetic)'!$X$471))*12,0,12,1))-1</f>
        <v>0.2035351297734791</v>
      </c>
      <c r="X64" s="76">
        <f ca="1">PRODUCT(OFFSET('Monthly Return(arithmetic)'!$Y$471,(ROW()+429-ROW('Monthly Return(arithmetic)'!$Y$471))*12,0,12,1))-1</f>
        <v>0.20054562296387157</v>
      </c>
      <c r="Y64" s="77">
        <f ca="1">PRODUCT(OFFSET('Monthly Return(arithmetic)'!$Z$471,(ROW()+429-ROW('Monthly Return(arithmetic)'!$Z$471))*12,0,12,1))-1</f>
        <v>0.20804490964273814</v>
      </c>
    </row>
    <row r="65" spans="1:25" x14ac:dyDescent="0.35">
      <c r="A65">
        <v>2012</v>
      </c>
      <c r="B65" s="63">
        <f t="shared" si="0"/>
        <v>-9.0000000000000002E-6</v>
      </c>
      <c r="C65" s="1">
        <v>-8.9999999999999998E-4</v>
      </c>
      <c r="D65" s="4">
        <f ca="1">PRODUCT(OFFSET('Monthly Return(arithmetic)'!$C$3,(ROW()-ROW('Monthly Return(arithmetic)'!$C$3))*12,0,12,1))-1</f>
        <v>-2.9771646811142305E-2</v>
      </c>
      <c r="E65" s="4">
        <f ca="1">PRODUCT(OFFSET('Monthly Return(arithmetic)'!$D$3,(ROW()-ROW('Monthly Return(arithmetic)'!$D$3))*12,0,12,1))-1</f>
        <v>-1.3804494741841533E-2</v>
      </c>
      <c r="F65" s="4">
        <f ca="1">PRODUCT(OFFSET('Monthly Return(arithmetic)'!$E$3,(ROW()-ROW('Monthly Return(arithmetic)'!$E$3))*12,0,12,1))-1</f>
        <v>-8.1255423457384013E-2</v>
      </c>
      <c r="G65" s="4">
        <f ca="1">PRODUCT(OFFSET('Monthly Return(arithmetic)'!$F$3,(ROW()-ROW('Monthly Return(arithmetic)'!$F$3))*12,0,12,1))-1</f>
        <v>-2.7328986905615915E-2</v>
      </c>
      <c r="H65" s="4">
        <f ca="1">PRODUCT(OFFSET('Monthly Return(arithmetic)'!$G$3,(ROW()-ROW('Monthly Return(arithmetic)'!$G$3))*12,0,12,1))-1</f>
        <v>-1.3585428347650863E-2</v>
      </c>
      <c r="I65" s="4">
        <f ca="1">PRODUCT(OFFSET('Monthly Return(arithmetic)'!$H$3,(ROW()-ROW('Monthly Return(arithmetic)'!$H$3))*12,0,12,1))-1</f>
        <v>-1.5252213902549272E-2</v>
      </c>
      <c r="J65" s="4">
        <f ca="1">PRODUCT(OFFSET('Monthly Return(arithmetic)'!$I$3,(ROW()-ROW('Monthly Return(arithmetic)'!$I$3))*12,0,12,1))-1</f>
        <v>-1.6690305708629394E-2</v>
      </c>
      <c r="K65" s="4">
        <f ca="1">PRODUCT(OFFSET('Monthly Return(arithmetic)'!$J$3,(ROW()-ROW('Monthly Return(arithmetic)'!$J$3))*12,0,12,1))-1</f>
        <v>-1.9496837504135445E-2</v>
      </c>
      <c r="L65" s="4">
        <f ca="1">PRODUCT(OFFSET('Monthly Return(arithmetic)'!$K$3,(ROW()-ROW('Monthly Return(arithmetic)'!$K$3))*12,0,12,1))-1</f>
        <v>-2.9728413804788856E-2</v>
      </c>
      <c r="M65" s="4">
        <f ca="1">PRODUCT(OFFSET('Monthly Return(arithmetic)'!$L$3,(ROW()-ROW('Monthly Return(arithmetic)'!$L$3))*12,0,12,1))-1</f>
        <v>7.0891234441803341E-3</v>
      </c>
      <c r="N65" s="4">
        <f ca="1">PRODUCT(OFFSET('Monthly Return(arithmetic)'!$M$3,(ROW()-ROW('Monthly Return(arithmetic)'!$M$3))*12,0,12,1))-1</f>
        <v>-1.1930014822312374E-2</v>
      </c>
      <c r="P65" s="36">
        <f ca="1">PRODUCT(OFFSET('Monthly Return(arithmetic)'!$Q$471,(ROW()+429-ROW('Monthly Return(arithmetic)'!$Q$471))*12,0,12,1))-1</f>
        <v>1.1861882844897531E-2</v>
      </c>
      <c r="Q65" s="76">
        <f ca="1">PRODUCT(OFFSET('Monthly Return(arithmetic)'!$R$471,(ROW()+429-ROW('Monthly Return(arithmetic)'!$R$471))*12,0,12,1))-1</f>
        <v>3.0777784335893843E-2</v>
      </c>
      <c r="R65" s="76">
        <f ca="1">PRODUCT(OFFSET('Monthly Return(arithmetic)'!$S$471,(ROW()+429-ROW('Monthly Return(arithmetic)'!$S$471))*12,0,12,1))-1</f>
        <v>-4.740456806280624E-2</v>
      </c>
      <c r="S65" s="76">
        <f ca="1">PRODUCT(OFFSET('Monthly Return(arithmetic)'!$T$471,(ROW()+429-ROW('Monthly Return(arithmetic)'!$T$471))*12,0,12,1))-1</f>
        <v>1.1102782706097436E-2</v>
      </c>
      <c r="T65" s="76">
        <f ca="1">PRODUCT(OFFSET('Monthly Return(arithmetic)'!$U$471,(ROW()+429-ROW('Monthly Return(arithmetic)'!$U$471))*12,0,12,1))-1</f>
        <v>2.6264453897395734E-2</v>
      </c>
      <c r="U65" s="76">
        <f ca="1">PRODUCT(OFFSET('Monthly Return(arithmetic)'!$V$471,(ROW()+429-ROW('Monthly Return(arithmetic)'!$V$471))*12,0,12,1))-1</f>
        <v>2.876811048432093E-2</v>
      </c>
      <c r="V65" s="76">
        <f ca="1">PRODUCT(OFFSET('Monthly Return(arithmetic)'!$W$471,(ROW()+429-ROW('Monthly Return(arithmetic)'!$W$471))*12,0,12,1))-1</f>
        <v>2.3201791165360586E-2</v>
      </c>
      <c r="W65" s="76">
        <f ca="1">PRODUCT(OFFSET('Monthly Return(arithmetic)'!$X$471,(ROW()+429-ROW('Monthly Return(arithmetic)'!$X$471))*12,0,12,1))-1</f>
        <v>2.0835421109972163E-2</v>
      </c>
      <c r="X65" s="76">
        <f ca="1">PRODUCT(OFFSET('Monthly Return(arithmetic)'!$Y$471,(ROW()+429-ROW('Monthly Return(arithmetic)'!$Y$471))*12,0,12,1))-1</f>
        <v>9.6674937563279162E-3</v>
      </c>
      <c r="Y65" s="77">
        <f ca="1">PRODUCT(OFFSET('Monthly Return(arithmetic)'!$Z$471,(ROW()+429-ROW('Monthly Return(arithmetic)'!$Z$471))*12,0,12,1))-1</f>
        <v>2.3661798292331282E-2</v>
      </c>
    </row>
    <row r="66" spans="1:25" x14ac:dyDescent="0.35">
      <c r="A66">
        <v>2013</v>
      </c>
      <c r="B66" s="63">
        <f t="shared" si="0"/>
        <v>5.8900000000000001E-4</v>
      </c>
      <c r="C66" s="1">
        <v>5.8900000000000001E-2</v>
      </c>
      <c r="D66" s="4">
        <f ca="1">PRODUCT(OFFSET('Monthly Return(arithmetic)'!$C$3,(ROW()-ROW('Monthly Return(arithmetic)'!$C$3))*12,0,12,1))-1</f>
        <v>8.9368792538581987E-2</v>
      </c>
      <c r="E66" s="4">
        <f ca="1">PRODUCT(OFFSET('Monthly Return(arithmetic)'!$D$3,(ROW()-ROW('Monthly Return(arithmetic)'!$D$3))*12,0,12,1))-1</f>
        <v>8.2177348076137413E-2</v>
      </c>
      <c r="F66" s="4">
        <f ca="1">PRODUCT(OFFSET('Monthly Return(arithmetic)'!$E$3,(ROW()-ROW('Monthly Return(arithmetic)'!$E$3))*12,0,12,1))-1</f>
        <v>9.6859300169096496E-2</v>
      </c>
      <c r="G66" s="4">
        <f ca="1">PRODUCT(OFFSET('Monthly Return(arithmetic)'!$F$3,(ROW()-ROW('Monthly Return(arithmetic)'!$F$3))*12,0,12,1))-1</f>
        <v>0.10519785890000888</v>
      </c>
      <c r="H66" s="4">
        <f ca="1">PRODUCT(OFFSET('Monthly Return(arithmetic)'!$G$3,(ROW()-ROW('Monthly Return(arithmetic)'!$G$3))*12,0,12,1))-1</f>
        <v>0.10307839823069553</v>
      </c>
      <c r="I66" s="4">
        <f ca="1">PRODUCT(OFFSET('Monthly Return(arithmetic)'!$H$3,(ROW()-ROW('Monthly Return(arithmetic)'!$H$3))*12,0,12,1))-1</f>
        <v>9.2791279935645843E-2</v>
      </c>
      <c r="J66" s="4">
        <f ca="1">PRODUCT(OFFSET('Monthly Return(arithmetic)'!$I$3,(ROW()-ROW('Monthly Return(arithmetic)'!$I$3))*12,0,12,1))-1</f>
        <v>0.10111070883567352</v>
      </c>
      <c r="K66" s="4">
        <f ca="1">PRODUCT(OFFSET('Monthly Return(arithmetic)'!$J$3,(ROW()-ROW('Monthly Return(arithmetic)'!$J$3))*12,0,12,1))-1</f>
        <v>0.10342831590673129</v>
      </c>
      <c r="L66" s="4">
        <f ca="1">PRODUCT(OFFSET('Monthly Return(arithmetic)'!$K$3,(ROW()-ROW('Monthly Return(arithmetic)'!$K$3))*12,0,12,1))-1</f>
        <v>9.0750617318970717E-2</v>
      </c>
      <c r="M66" s="4">
        <f ca="1">PRODUCT(OFFSET('Monthly Return(arithmetic)'!$L$3,(ROW()-ROW('Monthly Return(arithmetic)'!$L$3))*12,0,12,1))-1</f>
        <v>0.28367894210217881</v>
      </c>
      <c r="N66" s="4">
        <f ca="1">PRODUCT(OFFSET('Monthly Return(arithmetic)'!$M$3,(ROW()-ROW('Monthly Return(arithmetic)'!$M$3))*12,0,12,1))-1</f>
        <v>0.15694771548531139</v>
      </c>
      <c r="P66" s="36">
        <f ca="1">PRODUCT(OFFSET('Monthly Return(arithmetic)'!$Q$471,(ROW()+429-ROW('Monthly Return(arithmetic)'!$Q$471))*12,0,12,1))-1</f>
        <v>0.13440218248627311</v>
      </c>
      <c r="Q66" s="76">
        <f ca="1">PRODUCT(OFFSET('Monthly Return(arithmetic)'!$R$471,(ROW()+429-ROW('Monthly Return(arithmetic)'!$R$471))*12,0,12,1))-1</f>
        <v>0.12822522426194749</v>
      </c>
      <c r="R66" s="76">
        <f ca="1">PRODUCT(OFFSET('Monthly Return(arithmetic)'!$S$471,(ROW()+429-ROW('Monthly Return(arithmetic)'!$S$471))*12,0,12,1))-1</f>
        <v>0.13617979159520477</v>
      </c>
      <c r="S66" s="76">
        <f ca="1">PRODUCT(OFFSET('Monthly Return(arithmetic)'!$T$471,(ROW()+429-ROW('Monthly Return(arithmetic)'!$T$471))*12,0,12,1))-1</f>
        <v>0.14786228299415427</v>
      </c>
      <c r="T66" s="76">
        <f ca="1">PRODUCT(OFFSET('Monthly Return(arithmetic)'!$U$471,(ROW()+429-ROW('Monthly Return(arithmetic)'!$U$471))*12,0,12,1))-1</f>
        <v>0.14671038930471059</v>
      </c>
      <c r="U66" s="76">
        <f ca="1">PRODUCT(OFFSET('Monthly Return(arithmetic)'!$V$471,(ROW()+429-ROW('Monthly Return(arithmetic)'!$V$471))*12,0,12,1))-1</f>
        <v>0.13862469603219063</v>
      </c>
      <c r="V66" s="76">
        <f ca="1">PRODUCT(OFFSET('Monthly Return(arithmetic)'!$W$471,(ROW()+429-ROW('Monthly Return(arithmetic)'!$W$471))*12,0,12,1))-1</f>
        <v>0.14475004675553382</v>
      </c>
      <c r="W66" s="76">
        <f ca="1">PRODUCT(OFFSET('Monthly Return(arithmetic)'!$X$471,(ROW()+429-ROW('Monthly Return(arithmetic)'!$X$471))*12,0,12,1))-1</f>
        <v>0.14743475087044255</v>
      </c>
      <c r="X66" s="76">
        <f ca="1">PRODUCT(OFFSET('Monthly Return(arithmetic)'!$Y$471,(ROW()+429-ROW('Monthly Return(arithmetic)'!$Y$471))*12,0,12,1))-1</f>
        <v>0.13387662140820877</v>
      </c>
      <c r="Y66" s="77">
        <f ca="1">PRODUCT(OFFSET('Monthly Return(arithmetic)'!$Z$471,(ROW()+429-ROW('Monthly Return(arithmetic)'!$Z$471))*12,0,12,1))-1</f>
        <v>0.19741537322997149</v>
      </c>
    </row>
    <row r="67" spans="1:25" x14ac:dyDescent="0.35">
      <c r="A67">
        <v>2014</v>
      </c>
      <c r="B67" s="63">
        <f t="shared" si="0"/>
        <v>5.8999999999999992E-4</v>
      </c>
      <c r="C67" s="1">
        <v>5.8999999999999997E-2</v>
      </c>
      <c r="D67" s="4">
        <f ca="1">PRODUCT(OFFSET('Monthly Return(arithmetic)'!$C$3,(ROW()-ROW('Monthly Return(arithmetic)'!$C$3))*12,0,12,1))-1</f>
        <v>0.2410198610663945</v>
      </c>
      <c r="E67" s="4">
        <f ca="1">PRODUCT(OFFSET('Monthly Return(arithmetic)'!$D$3,(ROW()-ROW('Monthly Return(arithmetic)'!$D$3))*12,0,12,1))-1</f>
        <v>0.21769428176473138</v>
      </c>
      <c r="F67" s="4">
        <f ca="1">PRODUCT(OFFSET('Monthly Return(arithmetic)'!$E$3,(ROW()-ROW('Monthly Return(arithmetic)'!$E$3))*12,0,12,1))-1</f>
        <v>0.24108279724664539</v>
      </c>
      <c r="G67" s="4">
        <f ca="1">PRODUCT(OFFSET('Monthly Return(arithmetic)'!$F$3,(ROW()-ROW('Monthly Return(arithmetic)'!$F$3))*12,0,12,1))-1</f>
        <v>0.22343774707182495</v>
      </c>
      <c r="H67" s="4">
        <f ca="1">PRODUCT(OFFSET('Monthly Return(arithmetic)'!$G$3,(ROW()-ROW('Monthly Return(arithmetic)'!$G$3))*12,0,12,1))-1</f>
        <v>0.23300690554607928</v>
      </c>
      <c r="I67" s="4">
        <f ca="1">PRODUCT(OFFSET('Monthly Return(arithmetic)'!$H$3,(ROW()-ROW('Monthly Return(arithmetic)'!$H$3))*12,0,12,1))-1</f>
        <v>0.20062282775188955</v>
      </c>
      <c r="J67" s="4">
        <f ca="1">PRODUCT(OFFSET('Monthly Return(arithmetic)'!$I$3,(ROW()-ROW('Monthly Return(arithmetic)'!$I$3))*12,0,12,1))-1</f>
        <v>0.23347699780330466</v>
      </c>
      <c r="K67" s="4">
        <f ca="1">PRODUCT(OFFSET('Monthly Return(arithmetic)'!$J$3,(ROW()-ROW('Monthly Return(arithmetic)'!$J$3))*12,0,12,1))-1</f>
        <v>0.25108845804689151</v>
      </c>
      <c r="L67" s="4">
        <f ca="1">PRODUCT(OFFSET('Monthly Return(arithmetic)'!$K$3,(ROW()-ROW('Monthly Return(arithmetic)'!$K$3))*12,0,12,1))-1</f>
        <v>0.22812680497141269</v>
      </c>
      <c r="M67" s="4">
        <f ca="1">PRODUCT(OFFSET('Monthly Return(arithmetic)'!$L$3,(ROW()-ROW('Monthly Return(arithmetic)'!$L$3))*12,0,12,1))-1</f>
        <v>3.0946299505781427E-2</v>
      </c>
      <c r="N67" s="4">
        <f ca="1">PRODUCT(OFFSET('Monthly Return(arithmetic)'!$M$3,(ROW()-ROW('Monthly Return(arithmetic)'!$M$3))*12,0,12,1))-1</f>
        <v>0.17395242648568265</v>
      </c>
      <c r="P67" s="36">
        <f ca="1">PRODUCT(OFFSET('Monthly Return(arithmetic)'!$Q$471,(ROW()+429-ROW('Monthly Return(arithmetic)'!$Q$471))*12,0,12,1))-1</f>
        <v>0.28746442730737876</v>
      </c>
      <c r="Q67" s="76">
        <f ca="1">PRODUCT(OFFSET('Monthly Return(arithmetic)'!$R$471,(ROW()+429-ROW('Monthly Return(arithmetic)'!$R$471))*12,0,12,1))-1</f>
        <v>0.26218639935375943</v>
      </c>
      <c r="R67" s="76">
        <f ca="1">PRODUCT(OFFSET('Monthly Return(arithmetic)'!$S$471,(ROW()+429-ROW('Monthly Return(arithmetic)'!$S$471))*12,0,12,1))-1</f>
        <v>0.28547733988333035</v>
      </c>
      <c r="S67" s="76">
        <f ca="1">PRODUCT(OFFSET('Monthly Return(arithmetic)'!$T$471,(ROW()+429-ROW('Monthly Return(arithmetic)'!$T$471))*12,0,12,1))-1</f>
        <v>0.26643152133458381</v>
      </c>
      <c r="T67" s="76">
        <f ca="1">PRODUCT(OFFSET('Monthly Return(arithmetic)'!$U$471,(ROW()+429-ROW('Monthly Return(arithmetic)'!$U$471))*12,0,12,1))-1</f>
        <v>0.27743665956560637</v>
      </c>
      <c r="U67" s="76">
        <f ca="1">PRODUCT(OFFSET('Monthly Return(arithmetic)'!$V$471,(ROW()+429-ROW('Monthly Return(arithmetic)'!$V$471))*12,0,12,1))-1</f>
        <v>0.24488489195670615</v>
      </c>
      <c r="V67" s="76">
        <f ca="1">PRODUCT(OFFSET('Monthly Return(arithmetic)'!$W$471,(ROW()+429-ROW('Monthly Return(arithmetic)'!$W$471))*12,0,12,1))-1</f>
        <v>0.27791705433261726</v>
      </c>
      <c r="W67" s="76">
        <f ca="1">PRODUCT(OFFSET('Monthly Return(arithmetic)'!$X$471,(ROW()+429-ROW('Monthly Return(arithmetic)'!$X$471))*12,0,12,1))-1</f>
        <v>0.29679388414451546</v>
      </c>
      <c r="X67" s="76">
        <f ca="1">PRODUCT(OFFSET('Monthly Return(arithmetic)'!$Y$471,(ROW()+429-ROW('Monthly Return(arithmetic)'!$Y$471))*12,0,12,1))-1</f>
        <v>0.2724899331162125</v>
      </c>
      <c r="Y67" s="77">
        <f ca="1">PRODUCT(OFFSET('Monthly Return(arithmetic)'!$Z$471,(ROW()+429-ROW('Monthly Return(arithmetic)'!$Z$471))*12,0,12,1))-1</f>
        <v>0.21271746452160856</v>
      </c>
    </row>
    <row r="68" spans="1:25" x14ac:dyDescent="0.35">
      <c r="A68">
        <v>2015</v>
      </c>
      <c r="B68" s="63">
        <f t="shared" si="0"/>
        <v>1.44E-4</v>
      </c>
      <c r="C68" s="1">
        <v>1.44E-2</v>
      </c>
      <c r="D68" s="4">
        <f ca="1">PRODUCT(OFFSET('Monthly Return(arithmetic)'!$C$3,(ROW()-ROW('Monthly Return(arithmetic)'!$C$3))*12,0,12,1))-1</f>
        <v>-5.6779743306021757E-2</v>
      </c>
      <c r="E68" s="4">
        <f ca="1">PRODUCT(OFFSET('Monthly Return(arithmetic)'!$D$3,(ROW()-ROW('Monthly Return(arithmetic)'!$D$3))*12,0,12,1))-1</f>
        <v>-1.1186222412390756E-2</v>
      </c>
      <c r="F68" s="4">
        <f ca="1">PRODUCT(OFFSET('Monthly Return(arithmetic)'!$E$3,(ROW()-ROW('Monthly Return(arithmetic)'!$E$3))*12,0,12,1))-1</f>
        <v>-5.8491119306118611E-2</v>
      </c>
      <c r="G68" s="4">
        <f ca="1">PRODUCT(OFFSET('Monthly Return(arithmetic)'!$F$3,(ROW()-ROW('Monthly Return(arithmetic)'!$F$3))*12,0,12,1))-1</f>
        <v>-6.3443991863467497E-2</v>
      </c>
      <c r="H68" s="4">
        <f ca="1">PRODUCT(OFFSET('Monthly Return(arithmetic)'!$G$3,(ROW()-ROW('Monthly Return(arithmetic)'!$G$3))*12,0,12,1))-1</f>
        <v>-3.4025099178695006E-2</v>
      </c>
      <c r="I68" s="4">
        <f ca="1">PRODUCT(OFFSET('Monthly Return(arithmetic)'!$H$3,(ROW()-ROW('Monthly Return(arithmetic)'!$H$3))*12,0,12,1))-1</f>
        <v>1.6962144684515623E-2</v>
      </c>
      <c r="J68" s="4">
        <f ca="1">PRODUCT(OFFSET('Monthly Return(arithmetic)'!$I$3,(ROW()-ROW('Monthly Return(arithmetic)'!$I$3))*12,0,12,1))-1</f>
        <v>-3.8447036034020443E-2</v>
      </c>
      <c r="K68" s="4">
        <f ca="1">PRODUCT(OFFSET('Monthly Return(arithmetic)'!$J$3,(ROW()-ROW('Monthly Return(arithmetic)'!$J$3))*12,0,12,1))-1</f>
        <v>-3.5698684135277214E-2</v>
      </c>
      <c r="L68" s="4">
        <f ca="1">PRODUCT(OFFSET('Monthly Return(arithmetic)'!$K$3,(ROW()-ROW('Monthly Return(arithmetic)'!$K$3))*12,0,12,1))-1</f>
        <v>-8.5033587429781732E-2</v>
      </c>
      <c r="M68" s="4">
        <f ca="1">PRODUCT(OFFSET('Monthly Return(arithmetic)'!$L$3,(ROW()-ROW('Monthly Return(arithmetic)'!$L$3))*12,0,12,1))-1</f>
        <v>-0.2353939733110727</v>
      </c>
      <c r="N68" s="4">
        <f ca="1">PRODUCT(OFFSET('Monthly Return(arithmetic)'!$M$3,(ROW()-ROW('Monthly Return(arithmetic)'!$M$3))*12,0,12,1))-1</f>
        <v>-9.2290699384903974E-2</v>
      </c>
      <c r="P68" s="36">
        <f ca="1">PRODUCT(OFFSET('Monthly Return(arithmetic)'!$Q$471,(ROW()+429-ROW('Monthly Return(arithmetic)'!$Q$471))*12,0,12,1))-1</f>
        <v>-1.9493164088390413E-2</v>
      </c>
      <c r="Q68" s="76">
        <f ca="1">PRODUCT(OFFSET('Monthly Return(arithmetic)'!$R$471,(ROW()+429-ROW('Monthly Return(arithmetic)'!$R$471))*12,0,12,1))-1</f>
        <v>2.6065322011697756E-2</v>
      </c>
      <c r="R68" s="76">
        <f ca="1">PRODUCT(OFFSET('Monthly Return(arithmetic)'!$S$471,(ROW()+429-ROW('Monthly Return(arithmetic)'!$S$471))*12,0,12,1))-1</f>
        <v>-2.2218352269380293E-2</v>
      </c>
      <c r="S68" s="76">
        <f ca="1">PRODUCT(OFFSET('Monthly Return(arithmetic)'!$T$471,(ROW()+429-ROW('Monthly Return(arithmetic)'!$T$471))*12,0,12,1))-1</f>
        <v>-2.7401455397731422E-2</v>
      </c>
      <c r="T68" s="76">
        <f ca="1">PRODUCT(OFFSET('Monthly Return(arithmetic)'!$U$471,(ROW()+429-ROW('Monthly Return(arithmetic)'!$U$471))*12,0,12,1))-1</f>
        <v>3.2962896533355046E-3</v>
      </c>
      <c r="U68" s="76">
        <f ca="1">PRODUCT(OFFSET('Monthly Return(arithmetic)'!$V$471,(ROW()+429-ROW('Monthly Return(arithmetic)'!$V$471))*12,0,12,1))-1</f>
        <v>5.5639480301827637E-2</v>
      </c>
      <c r="V68" s="76">
        <f ca="1">PRODUCT(OFFSET('Monthly Return(arithmetic)'!$W$471,(ROW()+429-ROW('Monthly Return(arithmetic)'!$W$471))*12,0,12,1))-1</f>
        <v>-1.3721679491979222E-3</v>
      </c>
      <c r="W68" s="76">
        <f ca="1">PRODUCT(OFFSET('Monthly Return(arithmetic)'!$X$471,(ROW()+429-ROW('Monthly Return(arithmetic)'!$X$471))*12,0,12,1))-1</f>
        <v>1.9116088404715903E-3</v>
      </c>
      <c r="X68" s="76">
        <f ca="1">PRODUCT(OFFSET('Monthly Return(arithmetic)'!$Y$471,(ROW()+429-ROW('Monthly Return(arithmetic)'!$Y$471))*12,0,12,1))-1</f>
        <v>-4.8671568944182675E-2</v>
      </c>
      <c r="Y68" s="77">
        <f ca="1">PRODUCT(OFFSET('Monthly Return(arithmetic)'!$Z$471,(ROW()+429-ROW('Monthly Return(arithmetic)'!$Z$471))*12,0,12,1))-1</f>
        <v>-5.6833631101728344E-2</v>
      </c>
    </row>
    <row r="69" spans="1:25" x14ac:dyDescent="0.35">
      <c r="A69">
        <v>2016</v>
      </c>
      <c r="B69" s="63">
        <f t="shared" si="0"/>
        <v>2.0560000000000001E-3</v>
      </c>
      <c r="C69" s="1">
        <v>0.2056</v>
      </c>
      <c r="D69" s="4">
        <f ca="1">PRODUCT(OFFSET('Monthly Return(arithmetic)'!$C$3,(ROW()-ROW('Monthly Return(arithmetic)'!$C$3))*12,0,12,1))-1</f>
        <v>0.13597973109979411</v>
      </c>
      <c r="E69" s="4">
        <f ca="1">PRODUCT(OFFSET('Monthly Return(arithmetic)'!$D$3,(ROW()-ROW('Monthly Return(arithmetic)'!$D$3))*12,0,12,1))-1</f>
        <v>0.21001683467701171</v>
      </c>
      <c r="F69" s="4">
        <f ca="1">PRODUCT(OFFSET('Monthly Return(arithmetic)'!$E$3,(ROW()-ROW('Monthly Return(arithmetic)'!$E$3))*12,0,12,1))-1</f>
        <v>0.14985960999752157</v>
      </c>
      <c r="G69" s="4">
        <f ca="1">PRODUCT(OFFSET('Monthly Return(arithmetic)'!$F$3,(ROW()-ROW('Monthly Return(arithmetic)'!$F$3))*12,0,12,1))-1</f>
        <v>0.15117601625386068</v>
      </c>
      <c r="H69" s="4">
        <f ca="1">PRODUCT(OFFSET('Monthly Return(arithmetic)'!$G$3,(ROW()-ROW('Monthly Return(arithmetic)'!$G$3))*12,0,12,1))-1</f>
        <v>0.15313537432399049</v>
      </c>
      <c r="I69" s="4">
        <f ca="1">PRODUCT(OFFSET('Monthly Return(arithmetic)'!$H$3,(ROW()-ROW('Monthly Return(arithmetic)'!$H$3))*12,0,12,1))-1</f>
        <v>0.16975779928229651</v>
      </c>
      <c r="J69" s="4">
        <f ca="1">PRODUCT(OFFSET('Monthly Return(arithmetic)'!$I$3,(ROW()-ROW('Monthly Return(arithmetic)'!$I$3))*12,0,12,1))-1</f>
        <v>0.15301600920428049</v>
      </c>
      <c r="K69" s="4">
        <f ca="1">PRODUCT(OFFSET('Monthly Return(arithmetic)'!$J$3,(ROW()-ROW('Monthly Return(arithmetic)'!$J$3))*12,0,12,1))-1</f>
        <v>0.15848844297950904</v>
      </c>
      <c r="L69" s="4">
        <f ca="1">PRODUCT(OFFSET('Monthly Return(arithmetic)'!$K$3,(ROW()-ROW('Monthly Return(arithmetic)'!$K$3))*12,0,12,1))-1</f>
        <v>0.16813790373928628</v>
      </c>
      <c r="M69" s="4">
        <f ca="1">PRODUCT(OFFSET('Monthly Return(arithmetic)'!$L$3,(ROW()-ROW('Monthly Return(arithmetic)'!$L$3))*12,0,12,1))-1</f>
        <v>0.21421159812701318</v>
      </c>
      <c r="N69" s="4">
        <f ca="1">PRODUCT(OFFSET('Monthly Return(arithmetic)'!$M$3,(ROW()-ROW('Monthly Return(arithmetic)'!$M$3))*12,0,12,1))-1</f>
        <v>0.1683110695301735</v>
      </c>
      <c r="P69" s="36">
        <f ca="1">PRODUCT(OFFSET('Monthly Return(arithmetic)'!$Q$471,(ROW()+429-ROW('Monthly Return(arithmetic)'!$Q$471))*12,0,12,1))-1</f>
        <v>0.17819845439374293</v>
      </c>
      <c r="Q69" s="76">
        <f ca="1">PRODUCT(OFFSET('Monthly Return(arithmetic)'!$R$471,(ROW()+429-ROW('Monthly Return(arithmetic)'!$R$471))*12,0,12,1))-1</f>
        <v>0.24308223204602863</v>
      </c>
      <c r="R69" s="76">
        <f ca="1">PRODUCT(OFFSET('Monthly Return(arithmetic)'!$S$471,(ROW()+429-ROW('Monthly Return(arithmetic)'!$S$471))*12,0,12,1))-1</f>
        <v>0.19111945744714376</v>
      </c>
      <c r="S69" s="76">
        <f ca="1">PRODUCT(OFFSET('Monthly Return(arithmetic)'!$T$471,(ROW()+429-ROW('Monthly Return(arithmetic)'!$T$471))*12,0,12,1))-1</f>
        <v>0.19269993709808153</v>
      </c>
      <c r="T69" s="76">
        <f ca="1">PRODUCT(OFFSET('Monthly Return(arithmetic)'!$U$471,(ROW()+429-ROW('Monthly Return(arithmetic)'!$U$471))*12,0,12,1))-1</f>
        <v>0.19408184570163156</v>
      </c>
      <c r="U69" s="76">
        <f ca="1">PRODUCT(OFFSET('Monthly Return(arithmetic)'!$V$471,(ROW()+429-ROW('Monthly Return(arithmetic)'!$V$471))*12,0,12,1))-1</f>
        <v>0.20631263643057451</v>
      </c>
      <c r="V69" s="76">
        <f ca="1">PRODUCT(OFFSET('Monthly Return(arithmetic)'!$W$471,(ROW()+429-ROW('Monthly Return(arithmetic)'!$W$471))*12,0,12,1))-1</f>
        <v>0.19394784999593817</v>
      </c>
      <c r="W69" s="76">
        <f ca="1">PRODUCT(OFFSET('Monthly Return(arithmetic)'!$X$471,(ROW()+429-ROW('Monthly Return(arithmetic)'!$X$471))*12,0,12,1))-1</f>
        <v>0.19967926708592976</v>
      </c>
      <c r="X69" s="76">
        <f ca="1">PRODUCT(OFFSET('Monthly Return(arithmetic)'!$Y$471,(ROW()+429-ROW('Monthly Return(arithmetic)'!$Y$471))*12,0,12,1))-1</f>
        <v>0.21199860629277101</v>
      </c>
      <c r="Y69" s="77">
        <f ca="1">PRODUCT(OFFSET('Monthly Return(arithmetic)'!$Z$471,(ROW()+429-ROW('Monthly Return(arithmetic)'!$Z$471))*12,0,12,1))-1</f>
        <v>0.21264393142570159</v>
      </c>
    </row>
    <row r="70" spans="1:25" x14ac:dyDescent="0.35">
      <c r="A70">
        <v>2017</v>
      </c>
      <c r="B70" s="63">
        <f t="shared" si="0"/>
        <v>4.9759999999999995E-3</v>
      </c>
      <c r="C70" s="1">
        <v>0.49759999999999999</v>
      </c>
      <c r="D70" s="4">
        <f ca="1">PRODUCT(OFFSET('Monthly Return(arithmetic)'!$C$3,(ROW()-ROW('Monthly Return(arithmetic)'!$C$3))*12,0,12,1))-1</f>
        <v>9.6845885994763625E-2</v>
      </c>
      <c r="E70" s="4">
        <f ca="1">PRODUCT(OFFSET('Monthly Return(arithmetic)'!$D$3,(ROW()-ROW('Monthly Return(arithmetic)'!$D$3))*12,0,12,1))-1</f>
        <v>0.33255308133004879</v>
      </c>
      <c r="F70" s="4">
        <f ca="1">PRODUCT(OFFSET('Monthly Return(arithmetic)'!$E$3,(ROW()-ROW('Monthly Return(arithmetic)'!$E$3))*12,0,12,1))-1</f>
        <v>7.2971547299763184E-2</v>
      </c>
      <c r="G70" s="4">
        <f ca="1">PRODUCT(OFFSET('Monthly Return(arithmetic)'!$F$3,(ROW()-ROW('Monthly Return(arithmetic)'!$F$3))*12,0,12,1))-1</f>
        <v>8.1486036411247298E-2</v>
      </c>
      <c r="H70" s="4">
        <f ca="1">PRODUCT(OFFSET('Monthly Return(arithmetic)'!$G$3,(ROW()-ROW('Monthly Return(arithmetic)'!$G$3))*12,0,12,1))-1</f>
        <v>8.7296670965958834E-2</v>
      </c>
      <c r="I70" s="4">
        <f ca="1">PRODUCT(OFFSET('Monthly Return(arithmetic)'!$H$3,(ROW()-ROW('Monthly Return(arithmetic)'!$H$3))*12,0,12,1))-1</f>
        <v>0.21256207161166718</v>
      </c>
      <c r="J70" s="4">
        <f ca="1">PRODUCT(OFFSET('Monthly Return(arithmetic)'!$I$3,(ROW()-ROW('Monthly Return(arithmetic)'!$I$3))*12,0,12,1))-1</f>
        <v>8.778628888104878E-2</v>
      </c>
      <c r="K70" s="4">
        <f ca="1">PRODUCT(OFFSET('Monthly Return(arithmetic)'!$J$3,(ROW()-ROW('Monthly Return(arithmetic)'!$J$3))*12,0,12,1))-1</f>
        <v>8.388686165916126E-2</v>
      </c>
      <c r="L70" s="4">
        <f ca="1">PRODUCT(OFFSET('Monthly Return(arithmetic)'!$K$3,(ROW()-ROW('Monthly Return(arithmetic)'!$K$3))*12,0,12,1))-1</f>
        <v>6.4640712261161859E-2</v>
      </c>
      <c r="M70" s="4">
        <f ca="1">PRODUCT(OFFSET('Monthly Return(arithmetic)'!$L$3,(ROW()-ROW('Monthly Return(arithmetic)'!$L$3))*12,0,12,1))-1</f>
        <v>-6.7986967304704882E-2</v>
      </c>
      <c r="N70" s="4">
        <f ca="1">PRODUCT(OFFSET('Monthly Return(arithmetic)'!$M$3,(ROW()-ROW('Monthly Return(arithmetic)'!$M$3))*12,0,12,1))-1</f>
        <v>4.4943131542052761E-2</v>
      </c>
      <c r="P70" s="36">
        <f ca="1">PRODUCT(OFFSET('Monthly Return(arithmetic)'!$Q$471,(ROW()+429-ROW('Monthly Return(arithmetic)'!$Q$471))*12,0,12,1))-1</f>
        <v>0.13535755979884434</v>
      </c>
      <c r="Q70" s="76">
        <f ca="1">PRODUCT(OFFSET('Monthly Return(arithmetic)'!$R$471,(ROW()+429-ROW('Monthly Return(arithmetic)'!$R$471))*12,0,12,1))-1</f>
        <v>0.36715434877988695</v>
      </c>
      <c r="R70" s="76">
        <f ca="1">PRODUCT(OFFSET('Monthly Return(arithmetic)'!$S$471,(ROW()+429-ROW('Monthly Return(arithmetic)'!$S$471))*12,0,12,1))-1</f>
        <v>0.11250432234870344</v>
      </c>
      <c r="S70" s="76">
        <f ca="1">PRODUCT(OFFSET('Monthly Return(arithmetic)'!$T$471,(ROW()+429-ROW('Monthly Return(arithmetic)'!$T$471))*12,0,12,1))-1</f>
        <v>0.11904943668319645</v>
      </c>
      <c r="T70" s="76">
        <f ca="1">PRODUCT(OFFSET('Monthly Return(arithmetic)'!$U$471,(ROW()+429-ROW('Monthly Return(arithmetic)'!$U$471))*12,0,12,1))-1</f>
        <v>0.12440822018103881</v>
      </c>
      <c r="U70" s="76">
        <f ca="1">PRODUCT(OFFSET('Monthly Return(arithmetic)'!$V$471,(ROW()+429-ROW('Monthly Return(arithmetic)'!$V$471))*12,0,12,1))-1</f>
        <v>0.24792579235276913</v>
      </c>
      <c r="V70" s="76">
        <f ca="1">PRODUCT(OFFSET('Monthly Return(arithmetic)'!$W$471,(ROW()+429-ROW('Monthly Return(arithmetic)'!$W$471))*12,0,12,1))-1</f>
        <v>0.12488236456634239</v>
      </c>
      <c r="W70" s="76">
        <f ca="1">PRODUCT(OFFSET('Monthly Return(arithmetic)'!$X$471,(ROW()+429-ROW('Monthly Return(arithmetic)'!$X$471))*12,0,12,1))-1</f>
        <v>0.12079760734495193</v>
      </c>
      <c r="X70" s="76">
        <f ca="1">PRODUCT(OFFSET('Monthly Return(arithmetic)'!$Y$471,(ROW()+429-ROW('Monthly Return(arithmetic)'!$Y$471))*12,0,12,1))-1</f>
        <v>0.1027799095062405</v>
      </c>
      <c r="Y70" s="77">
        <f ca="1">PRODUCT(OFFSET('Monthly Return(arithmetic)'!$Z$471,(ROW()+429-ROW('Monthly Return(arithmetic)'!$Z$471))*12,0,12,1))-1</f>
        <v>8.4815527324724416E-2</v>
      </c>
    </row>
    <row r="71" spans="1:25" ht="15" thickBot="1" x14ac:dyDescent="0.4">
      <c r="A71">
        <v>2018</v>
      </c>
      <c r="B71" s="63">
        <f t="shared" si="0"/>
        <v>1.3210999999999999E-2</v>
      </c>
      <c r="C71" s="1">
        <v>1.3210999999999999</v>
      </c>
      <c r="D71" s="4">
        <f ca="1">PRODUCT(OFFSET('Monthly Return(arithmetic)'!$C$3,(ROW()-ROW('Monthly Return(arithmetic)'!$C$3))*12,0,12,1))-1</f>
        <v>4.6946994434142741E-3</v>
      </c>
      <c r="E71" s="4">
        <f ca="1">PRODUCT(OFFSET('Monthly Return(arithmetic)'!$D$3,(ROW()-ROW('Monthly Return(arithmetic)'!$D$3))*12,0,12,1))-1</f>
        <v>0.12706290055905645</v>
      </c>
      <c r="F71" s="4">
        <f ca="1">PRODUCT(OFFSET('Monthly Return(arithmetic)'!$E$3,(ROW()-ROW('Monthly Return(arithmetic)'!$E$3))*12,0,12,1))-1</f>
        <v>4.5086444396499781E-2</v>
      </c>
      <c r="G71" s="4">
        <f ca="1">PRODUCT(OFFSET('Monthly Return(arithmetic)'!$F$3,(ROW()-ROW('Monthly Return(arithmetic)'!$F$3))*12,0,12,1))-1</f>
        <v>-5.0265567485731077E-3</v>
      </c>
      <c r="H71" s="4">
        <f ca="1">PRODUCT(OFFSET('Monthly Return(arithmetic)'!$G$3,(ROW()-ROW('Monthly Return(arithmetic)'!$G$3))*12,0,12,1))-1</f>
        <v>-8.2667218920703389E-3</v>
      </c>
      <c r="I71" s="4">
        <f ca="1">PRODUCT(OFFSET('Monthly Return(arithmetic)'!$H$3,(ROW()-ROW('Monthly Return(arithmetic)'!$H$3))*12,0,12,1))-1</f>
        <v>0.13554404411199217</v>
      </c>
      <c r="J71" s="4">
        <f ca="1">PRODUCT(OFFSET('Monthly Return(arithmetic)'!$I$3,(ROW()-ROW('Monthly Return(arithmetic)'!$I$3))*12,0,12,1))-1</f>
        <v>-9.3636856914834921E-3</v>
      </c>
      <c r="K71" s="4">
        <f ca="1">PRODUCT(OFFSET('Monthly Return(arithmetic)'!$J$3,(ROW()-ROW('Monthly Return(arithmetic)'!$J$3))*12,0,12,1))-1</f>
        <v>-8.938697520085026E-3</v>
      </c>
      <c r="L71" s="4">
        <f ca="1">PRODUCT(OFFSET('Monthly Return(arithmetic)'!$K$3,(ROW()-ROW('Monthly Return(arithmetic)'!$K$3))*12,0,12,1))-1</f>
        <v>3.7773441564774357E-2</v>
      </c>
      <c r="M71" s="4">
        <f ca="1">PRODUCT(OFFSET('Monthly Return(arithmetic)'!$L$3,(ROW()-ROW('Monthly Return(arithmetic)'!$L$3))*12,0,12,1))-1</f>
        <v>0.33517991178069284</v>
      </c>
      <c r="N71" s="4">
        <f ca="1">PRODUCT(OFFSET('Monthly Return(arithmetic)'!$M$3,(ROW()-ROW('Monthly Return(arithmetic)'!$M$3))*12,0,12,1))-1</f>
        <v>0.1083473357035305</v>
      </c>
      <c r="P71" s="78">
        <f ca="1">PRODUCT(OFFSET('Monthly Return(arithmetic)'!$Q$471,(ROW()+429-ROW('Monthly Return(arithmetic)'!$Q$471))*12,0,12,1))-1</f>
        <v>4.2407323838082212E-2</v>
      </c>
      <c r="Q71" s="76">
        <f ca="1">PRODUCT(OFFSET('Monthly Return(arithmetic)'!$R$471,(ROW()+429-ROW('Monthly Return(arithmetic)'!$R$471))*12,0,12,1))-1</f>
        <v>0.16882612258367202</v>
      </c>
      <c r="R71" s="76">
        <f ca="1">PRODUCT(OFFSET('Monthly Return(arithmetic)'!$S$471,(ROW()+429-ROW('Monthly Return(arithmetic)'!$S$471))*12,0,12,1))-1</f>
        <v>8.4102092911953141E-2</v>
      </c>
      <c r="S71" s="76">
        <f ca="1">PRODUCT(OFFSET('Monthly Return(arithmetic)'!$T$471,(ROW()+429-ROW('Monthly Return(arithmetic)'!$T$471))*12,0,12,1))-1</f>
        <v>3.0984823756759372E-2</v>
      </c>
      <c r="T71" s="76">
        <f ca="1">PRODUCT(OFFSET('Monthly Return(arithmetic)'!$U$471,(ROW()+429-ROW('Monthly Return(arithmetic)'!$U$471))*12,0,12,1))-1</f>
        <v>2.7512951752562076E-2</v>
      </c>
      <c r="U71" s="76">
        <f ca="1">PRODUCT(OFFSET('Monthly Return(arithmetic)'!$V$471,(ROW()+429-ROW('Monthly Return(arithmetic)'!$V$471))*12,0,12,1))-1</f>
        <v>0.17747331427153834</v>
      </c>
      <c r="V71" s="76">
        <f ca="1">PRODUCT(OFFSET('Monthly Return(arithmetic)'!$W$471,(ROW()+429-ROW('Monthly Return(arithmetic)'!$W$471))*12,0,12,1))-1</f>
        <v>2.6351570524531853E-2</v>
      </c>
      <c r="W71" s="76">
        <f ca="1">PRODUCT(OFFSET('Monthly Return(arithmetic)'!$X$471,(ROW()+429-ROW('Monthly Return(arithmetic)'!$X$471))*12,0,12,1))-1</f>
        <v>2.645746534763771E-2</v>
      </c>
      <c r="X71" s="76">
        <f ca="1">PRODUCT(OFFSET('Monthly Return(arithmetic)'!$Y$471,(ROW()+429-ROW('Monthly Return(arithmetic)'!$Y$471))*12,0,12,1))-1</f>
        <v>7.7081147949420004E-2</v>
      </c>
      <c r="Y71" s="77">
        <f ca="1">PRODUCT(OFFSET('Monthly Return(arithmetic)'!$Z$471,(ROW()+429-ROW('Monthly Return(arithmetic)'!$Z$471))*12,0,12,1))-1</f>
        <v>0.15226739351475049</v>
      </c>
    </row>
    <row r="72" spans="1:25" x14ac:dyDescent="0.35">
      <c r="C72" t="s">
        <v>42</v>
      </c>
      <c r="P72" s="62"/>
    </row>
    <row r="73" spans="1:25" x14ac:dyDescent="0.35">
      <c r="C73" t="s">
        <v>42</v>
      </c>
      <c r="P73" s="62"/>
    </row>
    <row r="74" spans="1:25" x14ac:dyDescent="0.35">
      <c r="C74" t="s">
        <v>42</v>
      </c>
    </row>
    <row r="75" spans="1:25" x14ac:dyDescent="0.35">
      <c r="C75" t="s">
        <v>42</v>
      </c>
    </row>
    <row r="76" spans="1:25" x14ac:dyDescent="0.35">
      <c r="C76" t="s">
        <v>42</v>
      </c>
    </row>
  </sheetData>
  <mergeCells count="2">
    <mergeCell ref="D1:N1"/>
    <mergeCell ref="P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46C2-B9DB-4EDC-9C14-2C877E58BDC3}">
  <dimension ref="A1:Y71"/>
  <sheetViews>
    <sheetView workbookViewId="0">
      <selection activeCell="G8" sqref="G8"/>
    </sheetView>
  </sheetViews>
  <sheetFormatPr defaultRowHeight="14.5" x14ac:dyDescent="0.35"/>
  <cols>
    <col min="3" max="3" width="20.6328125" bestFit="1" customWidth="1"/>
    <col min="15" max="15" width="27.1796875" bestFit="1" customWidth="1"/>
  </cols>
  <sheetData>
    <row r="1" spans="1:25" ht="15" thickBot="1" x14ac:dyDescent="0.4">
      <c r="C1" s="131" t="s">
        <v>0</v>
      </c>
      <c r="D1" s="132"/>
      <c r="E1" s="132"/>
      <c r="F1" s="132"/>
      <c r="G1" s="132"/>
      <c r="H1" s="132"/>
      <c r="I1" s="132"/>
      <c r="J1" s="132"/>
      <c r="K1" s="132"/>
      <c r="L1" s="132"/>
      <c r="M1" s="133"/>
      <c r="O1" s="131" t="s">
        <v>1</v>
      </c>
      <c r="P1" s="132"/>
      <c r="Q1" s="132"/>
      <c r="R1" s="132"/>
      <c r="S1" s="132"/>
      <c r="T1" s="132"/>
      <c r="U1" s="132"/>
      <c r="V1" s="132"/>
      <c r="W1" s="132"/>
      <c r="X1" s="132"/>
      <c r="Y1" s="133"/>
    </row>
    <row r="2" spans="1:25" ht="29" x14ac:dyDescent="0.35">
      <c r="A2" s="2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25" x14ac:dyDescent="0.35">
      <c r="A3">
        <v>1950</v>
      </c>
      <c r="C3" s="4">
        <f>PRODUCT('Monthly Return(arithmetic)'!C3:C830)^(1/(2018-1950))-1</f>
        <v>3.903687850456472E-2</v>
      </c>
      <c r="D3" s="4">
        <f>PRODUCT('Monthly Return(arithmetic)'!D3:D830)^(1/(2018-1950))-1</f>
        <v>3.6004349838921534E-2</v>
      </c>
      <c r="E3" s="4">
        <f>PRODUCT('Monthly Return(arithmetic)'!E3:E830)^(1/(2018-1950))-1</f>
        <v>5.7524499753445868E-2</v>
      </c>
      <c r="F3" s="4">
        <f>PRODUCT('Monthly Return(arithmetic)'!F3:F830)^(1/(2018-1950))-1</f>
        <v>3.6580103278094356E-2</v>
      </c>
      <c r="G3" s="4">
        <f>PRODUCT('Monthly Return(arithmetic)'!G3:G830)^(1/(2018-1950))-1</f>
        <v>2.8104786997093401E-2</v>
      </c>
      <c r="H3" s="4">
        <f>PRODUCT('Monthly Return(arithmetic)'!H3:H830)^(1/(2018-1950))-1</f>
        <v>3.107796972960486E-2</v>
      </c>
      <c r="I3" s="4">
        <f>PRODUCT('Monthly Return(arithmetic)'!I3:I830)^(1/(2018-1950))-1</f>
        <v>2.7599719830970981E-2</v>
      </c>
      <c r="J3" s="4">
        <f>PRODUCT('Monthly Return(arithmetic)'!J3:J830)^(1/(2018-1950))-1</f>
        <v>3.0575727641341421E-2</v>
      </c>
      <c r="K3" s="4">
        <f>PRODUCT('Monthly Return(arithmetic)'!K3:K830)^(1/(2018-1950))-1</f>
        <v>3.164228221032972E-2</v>
      </c>
      <c r="L3" s="4">
        <f>PRODUCT('Monthly Return(arithmetic)'!L3:L830)^(1/(2018-1950))-1</f>
        <v>-7.2255360071119545E-3</v>
      </c>
      <c r="M3" s="4">
        <f>PRODUCT('Monthly Return(arithmetic)'!M3:M830)^(1/(2018-1950))-1</f>
        <v>3.7981801849443331E-2</v>
      </c>
    </row>
    <row r="4" spans="1:25" x14ac:dyDescent="0.35">
      <c r="A4">
        <v>1951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" x14ac:dyDescent="0.35">
      <c r="A5">
        <v>1952</v>
      </c>
      <c r="C5" s="4">
        <f>(0.05+1)^50</f>
        <v>11.467399785753685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5" x14ac:dyDescent="0.35">
      <c r="A6">
        <v>1953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5" x14ac:dyDescent="0.35">
      <c r="A7">
        <v>1954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25" x14ac:dyDescent="0.35">
      <c r="A8">
        <v>1955</v>
      </c>
      <c r="C8" s="4">
        <v>1</v>
      </c>
      <c r="D8" s="4">
        <v>1.05</v>
      </c>
      <c r="E8" s="4">
        <v>1</v>
      </c>
      <c r="F8" s="4"/>
      <c r="G8" s="4" t="s">
        <v>29</v>
      </c>
      <c r="H8" s="4"/>
      <c r="I8" s="4"/>
      <c r="J8" s="4"/>
      <c r="K8" s="4"/>
      <c r="L8" s="4"/>
      <c r="M8" s="4"/>
    </row>
    <row r="9" spans="1:25" x14ac:dyDescent="0.35">
      <c r="A9">
        <v>1956</v>
      </c>
      <c r="C9" s="4"/>
      <c r="D9" s="4">
        <f>(D8-C8)/C8</f>
        <v>5.0000000000000044E-2</v>
      </c>
      <c r="E9" s="4">
        <f>(E8-D8)/D8</f>
        <v>-4.7619047619047658E-2</v>
      </c>
      <c r="F9" s="4"/>
      <c r="G9" s="4">
        <f>AVERAGE(D9:E9)</f>
        <v>1.1904761904761932E-3</v>
      </c>
      <c r="H9" s="4"/>
      <c r="I9" s="4"/>
      <c r="J9" s="4"/>
      <c r="K9" s="4"/>
      <c r="L9" s="4"/>
      <c r="M9" s="4"/>
    </row>
    <row r="10" spans="1:25" x14ac:dyDescent="0.35">
      <c r="A10">
        <v>1957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5" x14ac:dyDescent="0.35">
      <c r="A11">
        <v>1958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5" x14ac:dyDescent="0.35">
      <c r="A12">
        <v>1959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25" x14ac:dyDescent="0.35">
      <c r="A13">
        <v>1960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25" x14ac:dyDescent="0.35">
      <c r="A14">
        <v>1961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O14" s="23">
        <f>13^(-10)</f>
        <v>7.2538150286405724E-12</v>
      </c>
    </row>
    <row r="15" spans="1:25" x14ac:dyDescent="0.35">
      <c r="A15">
        <v>1962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5" x14ac:dyDescent="0.35">
      <c r="A16">
        <v>1963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>
        <v>1964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>
        <v>1965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>
        <v>1966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>
        <v>1967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>
        <v>1968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>
        <v>1969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>
        <v>1970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>
        <v>1971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>
        <v>1972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>
        <v>1973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>
        <v>1974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>
        <v>1975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>
        <v>1976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>
        <v>1977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5">
      <c r="A31">
        <v>1978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5">
      <c r="A32">
        <v>1979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>
        <v>1980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>
        <v>1981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5">
      <c r="A35">
        <v>1982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>
        <v>1983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>
        <v>1984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>
        <v>1985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>
        <v>1986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>
        <v>1987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>
        <v>1988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>
        <v>1989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>
        <v>1990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>
        <v>1991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>
        <v>1992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>
        <v>1993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>
        <v>1994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>
        <v>1995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>
        <v>1996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5">
      <c r="A50">
        <v>1997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>
        <v>1998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5">
      <c r="A52">
        <v>1999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A53">
        <v>2000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>
        <v>2001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>
        <v>2002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>
        <v>2003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>
        <v>2004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5">
      <c r="A58">
        <v>2005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>
        <v>2006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5">
      <c r="A60">
        <v>2007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5">
      <c r="A61">
        <v>2008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5">
      <c r="A62">
        <v>2009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5">
      <c r="A63">
        <v>2010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5">
      <c r="A64">
        <v>2011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5">
      <c r="A65">
        <v>2012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5">
      <c r="A66">
        <v>2013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5">
      <c r="A67">
        <v>2014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5">
      <c r="A68">
        <v>2015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5">
      <c r="A69">
        <v>2016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5">
      <c r="A70">
        <v>2017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5">
      <c r="A71">
        <v>2018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</sheetData>
  <mergeCells count="2">
    <mergeCell ref="C1:M1"/>
    <mergeCell ref="O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7C46-B731-4C45-8924-762DE4D33F4E}">
  <sheetPr>
    <tabColor theme="1"/>
  </sheetPr>
  <dimension ref="A1:N676"/>
  <sheetViews>
    <sheetView topLeftCell="A647" workbookViewId="0">
      <selection activeCell="N71" sqref="N71"/>
    </sheetView>
  </sheetViews>
  <sheetFormatPr defaultColWidth="10.6328125" defaultRowHeight="14.5" x14ac:dyDescent="0.35"/>
  <cols>
    <col min="1" max="6" width="10.6328125" style="40"/>
    <col min="7" max="7" width="10.6328125" style="41"/>
    <col min="8" max="10" width="10.6328125" style="42"/>
    <col min="11" max="12" width="10.6328125" style="40"/>
    <col min="13" max="13" width="15.36328125" style="40" bestFit="1" customWidth="1"/>
    <col min="14" max="14" width="20" style="40" bestFit="1" customWidth="1"/>
    <col min="15" max="16384" width="10.6328125" style="40"/>
  </cols>
  <sheetData>
    <row r="1" spans="1:14" x14ac:dyDescent="0.35">
      <c r="D1" s="134" t="s">
        <v>30</v>
      </c>
      <c r="E1" s="134"/>
      <c r="F1" s="134"/>
      <c r="H1" s="135" t="s">
        <v>31</v>
      </c>
      <c r="I1" s="135"/>
      <c r="J1" s="135"/>
    </row>
    <row r="2" spans="1:14" x14ac:dyDescent="0.35">
      <c r="B2" s="40" t="s">
        <v>2</v>
      </c>
      <c r="C2" s="40" t="s">
        <v>3</v>
      </c>
      <c r="D2" s="40" t="s">
        <v>32</v>
      </c>
      <c r="E2" s="40" t="s">
        <v>34</v>
      </c>
      <c r="H2" s="42" t="s">
        <v>33</v>
      </c>
      <c r="I2" s="42" t="s">
        <v>35</v>
      </c>
    </row>
    <row r="3" spans="1:14" x14ac:dyDescent="0.35">
      <c r="A3" s="43">
        <v>23042</v>
      </c>
      <c r="B3" s="44">
        <f t="shared" ref="B3:B40" si="0">YEAR(A3)</f>
        <v>1963</v>
      </c>
      <c r="C3" s="44">
        <f t="shared" ref="C3:C40" si="1">MONTH(A3)</f>
        <v>1</v>
      </c>
      <c r="D3" s="40">
        <v>135.66999999999999</v>
      </c>
    </row>
    <row r="4" spans="1:14" x14ac:dyDescent="0.35">
      <c r="A4" s="43">
        <v>23070</v>
      </c>
      <c r="B4" s="44">
        <f t="shared" si="0"/>
        <v>1963</v>
      </c>
      <c r="C4" s="44">
        <f t="shared" si="1"/>
        <v>2</v>
      </c>
      <c r="D4" s="40">
        <v>133</v>
      </c>
    </row>
    <row r="5" spans="1:14" x14ac:dyDescent="0.35">
      <c r="A5" s="43">
        <v>23099</v>
      </c>
      <c r="B5" s="44">
        <f t="shared" si="0"/>
        <v>1963</v>
      </c>
      <c r="C5" s="44">
        <f t="shared" si="1"/>
        <v>3</v>
      </c>
      <c r="D5" s="40">
        <v>136.19</v>
      </c>
    </row>
    <row r="6" spans="1:14" x14ac:dyDescent="0.35">
      <c r="A6" s="43">
        <v>23131</v>
      </c>
      <c r="B6" s="44">
        <f t="shared" si="0"/>
        <v>1963</v>
      </c>
      <c r="C6" s="44">
        <f t="shared" si="1"/>
        <v>4</v>
      </c>
      <c r="D6" s="40">
        <v>138.94</v>
      </c>
    </row>
    <row r="7" spans="1:14" x14ac:dyDescent="0.35">
      <c r="A7" s="43">
        <v>23162</v>
      </c>
      <c r="B7" s="44">
        <f t="shared" si="0"/>
        <v>1963</v>
      </c>
      <c r="C7" s="44">
        <f t="shared" si="1"/>
        <v>5</v>
      </c>
      <c r="D7" s="40">
        <v>140.33000000000001</v>
      </c>
    </row>
    <row r="8" spans="1:14" x14ac:dyDescent="0.35">
      <c r="A8" s="43">
        <v>23190</v>
      </c>
      <c r="B8" s="44">
        <f t="shared" si="0"/>
        <v>1963</v>
      </c>
      <c r="C8" s="44">
        <f t="shared" si="1"/>
        <v>6</v>
      </c>
      <c r="D8" s="40">
        <v>139.08000000000001</v>
      </c>
    </row>
    <row r="9" spans="1:14" x14ac:dyDescent="0.35">
      <c r="A9" s="43">
        <v>23223</v>
      </c>
      <c r="B9" s="44">
        <f t="shared" si="0"/>
        <v>1963</v>
      </c>
      <c r="C9" s="44">
        <f t="shared" si="1"/>
        <v>7</v>
      </c>
      <c r="D9" s="40">
        <v>140</v>
      </c>
    </row>
    <row r="10" spans="1:14" x14ac:dyDescent="0.35">
      <c r="A10" s="43">
        <v>23253</v>
      </c>
      <c r="B10" s="44">
        <f t="shared" si="0"/>
        <v>1963</v>
      </c>
      <c r="C10" s="44">
        <f t="shared" si="1"/>
        <v>8</v>
      </c>
      <c r="D10" s="40">
        <v>143.96</v>
      </c>
    </row>
    <row r="11" spans="1:14" x14ac:dyDescent="0.35">
      <c r="A11" s="43">
        <v>23284</v>
      </c>
      <c r="B11" s="44">
        <f t="shared" si="0"/>
        <v>1963</v>
      </c>
      <c r="C11" s="44">
        <f t="shared" si="1"/>
        <v>9</v>
      </c>
      <c r="D11" s="40">
        <v>139.94999999999999</v>
      </c>
    </row>
    <row r="12" spans="1:14" x14ac:dyDescent="0.35">
      <c r="A12" s="43">
        <v>23315</v>
      </c>
      <c r="B12" s="44">
        <f t="shared" si="0"/>
        <v>1963</v>
      </c>
      <c r="C12" s="44">
        <f t="shared" si="1"/>
        <v>10</v>
      </c>
      <c r="D12" s="40">
        <v>139.06</v>
      </c>
    </row>
    <row r="13" spans="1:14" x14ac:dyDescent="0.35">
      <c r="A13" s="43">
        <v>23344</v>
      </c>
      <c r="B13" s="44">
        <f t="shared" si="0"/>
        <v>1963</v>
      </c>
      <c r="C13" s="44">
        <f t="shared" si="1"/>
        <v>11</v>
      </c>
      <c r="D13" s="40">
        <v>136.44</v>
      </c>
    </row>
    <row r="14" spans="1:14" x14ac:dyDescent="0.35">
      <c r="A14" s="43"/>
      <c r="B14" s="44"/>
      <c r="C14" s="44"/>
    </row>
    <row r="15" spans="1:14" x14ac:dyDescent="0.35">
      <c r="A15" s="43"/>
      <c r="B15" s="44" t="s">
        <v>2</v>
      </c>
      <c r="C15" s="44"/>
      <c r="E15" s="40" t="s">
        <v>34</v>
      </c>
      <c r="H15" s="108"/>
    </row>
    <row r="16" spans="1:14" x14ac:dyDescent="0.35">
      <c r="A16" s="43">
        <v>23376</v>
      </c>
      <c r="B16" s="44">
        <f t="shared" si="0"/>
        <v>1963</v>
      </c>
      <c r="C16" s="44">
        <f t="shared" si="1"/>
        <v>12</v>
      </c>
      <c r="D16" s="40">
        <v>138.99</v>
      </c>
      <c r="H16" s="107"/>
      <c r="L16" s="40" t="s">
        <v>2</v>
      </c>
      <c r="M16" s="40" t="s">
        <v>51</v>
      </c>
      <c r="N16" s="40" t="s">
        <v>52</v>
      </c>
    </row>
    <row r="17" spans="1:13" x14ac:dyDescent="0.35">
      <c r="A17" s="45">
        <v>23407</v>
      </c>
      <c r="B17" s="46">
        <f t="shared" si="0"/>
        <v>1964</v>
      </c>
      <c r="C17" s="46">
        <f t="shared" si="1"/>
        <v>1</v>
      </c>
      <c r="D17" s="47">
        <v>139.49</v>
      </c>
      <c r="E17" s="56">
        <f>(D17-D16)/D16</f>
        <v>3.5973811065544282E-3</v>
      </c>
      <c r="F17" s="56">
        <f>E17+1</f>
        <v>1.0035973811065544</v>
      </c>
      <c r="G17" s="56"/>
      <c r="L17" s="40">
        <v>1964</v>
      </c>
      <c r="M17" s="65">
        <f t="shared" ref="M17:M23" ca="1" si="2">PRODUCT(OFFSET($F$17,(ROW()-ROW($F$17))*12,0,12,1))-1</f>
        <v>0.11641125260810115</v>
      </c>
    </row>
    <row r="18" spans="1:13" x14ac:dyDescent="0.35">
      <c r="A18" s="43">
        <v>23435</v>
      </c>
      <c r="B18" s="44">
        <f t="shared" si="0"/>
        <v>1964</v>
      </c>
      <c r="C18" s="44">
        <f t="shared" si="1"/>
        <v>2</v>
      </c>
      <c r="D18" s="40">
        <v>140.5</v>
      </c>
      <c r="E18" s="56">
        <f t="shared" ref="E18:E81" si="3">(D18-D17)/D17</f>
        <v>7.2406624130761403E-3</v>
      </c>
      <c r="F18" s="56">
        <f t="shared" ref="F18:F81" si="4">E18+1</f>
        <v>1.0072406624130761</v>
      </c>
      <c r="G18" s="56"/>
      <c r="L18" s="40">
        <v>1965</v>
      </c>
      <c r="M18" s="65">
        <f t="shared" ca="1" si="2"/>
        <v>-1.6369143520010176E-2</v>
      </c>
    </row>
    <row r="19" spans="1:13" x14ac:dyDescent="0.35">
      <c r="A19" s="43">
        <v>23467</v>
      </c>
      <c r="B19" s="44">
        <f t="shared" si="0"/>
        <v>1964</v>
      </c>
      <c r="C19" s="44">
        <f t="shared" si="1"/>
        <v>3</v>
      </c>
      <c r="D19" s="40">
        <v>137.30000000000001</v>
      </c>
      <c r="E19" s="56">
        <f t="shared" si="3"/>
        <v>-2.2775800711743691E-2</v>
      </c>
      <c r="F19" s="56">
        <f t="shared" si="4"/>
        <v>0.97722419928825632</v>
      </c>
      <c r="G19" s="56"/>
      <c r="L19" s="40">
        <v>1966</v>
      </c>
      <c r="M19" s="65">
        <f t="shared" ca="1" si="2"/>
        <v>-0.10777697700321032</v>
      </c>
    </row>
    <row r="20" spans="1:13" x14ac:dyDescent="0.35">
      <c r="A20" s="43">
        <v>23497</v>
      </c>
      <c r="B20" s="44">
        <f t="shared" si="0"/>
        <v>1964</v>
      </c>
      <c r="C20" s="44">
        <f t="shared" si="1"/>
        <v>4</v>
      </c>
      <c r="D20" s="40">
        <v>139.22999999999999</v>
      </c>
      <c r="E20" s="56">
        <f t="shared" si="3"/>
        <v>1.4056809905316665E-2</v>
      </c>
      <c r="F20" s="56">
        <f t="shared" si="4"/>
        <v>1.0140568099053167</v>
      </c>
      <c r="G20" s="56"/>
      <c r="L20" s="40">
        <v>1967</v>
      </c>
      <c r="M20" s="65">
        <f t="shared" ca="1" si="2"/>
        <v>-6.0728447642825589E-2</v>
      </c>
    </row>
    <row r="21" spans="1:13" x14ac:dyDescent="0.35">
      <c r="A21" s="43">
        <v>23526</v>
      </c>
      <c r="B21" s="44">
        <f t="shared" si="0"/>
        <v>1964</v>
      </c>
      <c r="C21" s="44">
        <f t="shared" si="1"/>
        <v>5</v>
      </c>
      <c r="D21" s="40">
        <v>140.06</v>
      </c>
      <c r="E21" s="56">
        <f t="shared" si="3"/>
        <v>5.961358902535463E-3</v>
      </c>
      <c r="F21" s="56">
        <f t="shared" si="4"/>
        <v>1.0059613589025354</v>
      </c>
      <c r="G21" s="56"/>
      <c r="L21" s="40">
        <v>1968</v>
      </c>
      <c r="M21" s="65">
        <f t="shared" ca="1" si="2"/>
        <v>7.2394652490032296E-2</v>
      </c>
    </row>
    <row r="22" spans="1:13" x14ac:dyDescent="0.35">
      <c r="A22" s="43">
        <v>23558</v>
      </c>
      <c r="B22" s="44">
        <f t="shared" si="0"/>
        <v>1964</v>
      </c>
      <c r="C22" s="44">
        <f t="shared" si="1"/>
        <v>6</v>
      </c>
      <c r="D22" s="40">
        <v>143.4</v>
      </c>
      <c r="E22" s="56">
        <f t="shared" si="3"/>
        <v>2.3846922747393997E-2</v>
      </c>
      <c r="F22" s="56">
        <f t="shared" si="4"/>
        <v>1.0238469227473941</v>
      </c>
      <c r="G22" s="56"/>
      <c r="L22" s="40">
        <v>1969</v>
      </c>
      <c r="M22" s="65">
        <f t="shared" ca="1" si="2"/>
        <v>-0.1974921630094042</v>
      </c>
    </row>
    <row r="23" spans="1:13" x14ac:dyDescent="0.35">
      <c r="A23" s="43">
        <v>23589</v>
      </c>
      <c r="B23" s="44">
        <f t="shared" si="0"/>
        <v>1964</v>
      </c>
      <c r="C23" s="44">
        <f t="shared" si="1"/>
        <v>7</v>
      </c>
      <c r="D23" s="40">
        <v>149.88999999999999</v>
      </c>
      <c r="E23" s="56">
        <f t="shared" si="3"/>
        <v>4.5258019525801815E-2</v>
      </c>
      <c r="F23" s="56">
        <f t="shared" si="4"/>
        <v>1.0452580195258019</v>
      </c>
      <c r="G23" s="56"/>
      <c r="L23" s="40">
        <v>1970</v>
      </c>
      <c r="M23" s="65">
        <f t="shared" ca="1" si="2"/>
        <v>0.10683139534883734</v>
      </c>
    </row>
    <row r="24" spans="1:13" x14ac:dyDescent="0.35">
      <c r="A24" s="43">
        <v>23620</v>
      </c>
      <c r="B24" s="44">
        <f t="shared" si="0"/>
        <v>1964</v>
      </c>
      <c r="C24" s="44">
        <f t="shared" si="1"/>
        <v>8</v>
      </c>
      <c r="D24" s="40">
        <v>149.72</v>
      </c>
      <c r="E24" s="56">
        <f t="shared" si="3"/>
        <v>-1.1341650543731238E-3</v>
      </c>
      <c r="F24" s="56">
        <f t="shared" si="4"/>
        <v>0.99886583494562686</v>
      </c>
      <c r="G24" s="56"/>
      <c r="L24" s="40">
        <v>1971</v>
      </c>
      <c r="M24" s="65">
        <f t="shared" ref="M24:M71" ca="1" si="5">PRODUCT(OFFSET($F$17,(ROW()-ROW($F$17))*12,0,12,1))-1</f>
        <v>-3.356861457649396E-2</v>
      </c>
    </row>
    <row r="25" spans="1:13" x14ac:dyDescent="0.35">
      <c r="A25" s="43">
        <v>23650</v>
      </c>
      <c r="B25" s="44">
        <f t="shared" si="0"/>
        <v>1964</v>
      </c>
      <c r="C25" s="44">
        <f t="shared" si="1"/>
        <v>9</v>
      </c>
      <c r="D25" s="40">
        <v>153.16</v>
      </c>
      <c r="E25" s="56">
        <f t="shared" si="3"/>
        <v>2.2976222281592292E-2</v>
      </c>
      <c r="F25" s="56">
        <f t="shared" si="4"/>
        <v>1.0229762222815924</v>
      </c>
      <c r="G25" s="56"/>
      <c r="L25" s="40">
        <v>1972</v>
      </c>
      <c r="M25" s="65">
        <f t="shared" ca="1" si="5"/>
        <v>1.4861995753715496E-2</v>
      </c>
    </row>
    <row r="26" spans="1:13" x14ac:dyDescent="0.35">
      <c r="A26" s="43">
        <v>23680</v>
      </c>
      <c r="B26" s="44">
        <f t="shared" si="0"/>
        <v>1964</v>
      </c>
      <c r="C26" s="44">
        <f t="shared" si="1"/>
        <v>10</v>
      </c>
      <c r="D26" s="40">
        <v>152.96</v>
      </c>
      <c r="E26" s="56">
        <f t="shared" si="3"/>
        <v>-1.3058239749281055E-3</v>
      </c>
      <c r="F26" s="56">
        <f t="shared" si="4"/>
        <v>0.99869417602507193</v>
      </c>
      <c r="G26" s="56"/>
      <c r="L26" s="40">
        <v>1973</v>
      </c>
      <c r="M26" s="65">
        <f t="shared" ca="1" si="5"/>
        <v>-0.25213389121338914</v>
      </c>
    </row>
    <row r="27" spans="1:13" x14ac:dyDescent="0.35">
      <c r="A27" s="43">
        <v>23711</v>
      </c>
      <c r="B27" s="44">
        <f t="shared" si="0"/>
        <v>1964</v>
      </c>
      <c r="C27" s="44">
        <f t="shared" si="1"/>
        <v>11</v>
      </c>
      <c r="D27" s="40">
        <v>153.99</v>
      </c>
      <c r="E27" s="56">
        <f t="shared" si="3"/>
        <v>6.7337866108786682E-3</v>
      </c>
      <c r="F27" s="56">
        <f t="shared" si="4"/>
        <v>1.0067337866108788</v>
      </c>
      <c r="G27" s="56"/>
      <c r="L27" s="40">
        <v>1974</v>
      </c>
      <c r="M27" s="65">
        <f t="shared" ca="1" si="5"/>
        <v>-0.23061430010070505</v>
      </c>
    </row>
    <row r="28" spans="1:13" x14ac:dyDescent="0.35">
      <c r="A28" s="43">
        <v>23742</v>
      </c>
      <c r="B28" s="44">
        <f t="shared" si="0"/>
        <v>1964</v>
      </c>
      <c r="C28" s="44">
        <f t="shared" si="1"/>
        <v>12</v>
      </c>
      <c r="D28" s="40">
        <v>155.16999999999999</v>
      </c>
      <c r="E28" s="56">
        <f t="shared" si="3"/>
        <v>7.6628352490420047E-3</v>
      </c>
      <c r="F28" s="56">
        <f t="shared" si="4"/>
        <v>1.007662835249042</v>
      </c>
      <c r="G28" s="56"/>
      <c r="L28" s="40">
        <v>1975</v>
      </c>
      <c r="M28" s="65">
        <f t="shared" ca="1" si="5"/>
        <v>0.2165503199534613</v>
      </c>
    </row>
    <row r="29" spans="1:13" x14ac:dyDescent="0.35">
      <c r="A29" s="43">
        <v>23771</v>
      </c>
      <c r="B29" s="44">
        <f t="shared" si="0"/>
        <v>1965</v>
      </c>
      <c r="C29" s="44">
        <f t="shared" si="1"/>
        <v>1</v>
      </c>
      <c r="D29" s="40">
        <v>160.68</v>
      </c>
      <c r="E29" s="56">
        <f t="shared" si="3"/>
        <v>3.5509441257975248E-2</v>
      </c>
      <c r="F29" s="56">
        <f t="shared" si="4"/>
        <v>1.0355094412579753</v>
      </c>
      <c r="G29" s="56"/>
      <c r="L29" s="40">
        <v>1976</v>
      </c>
      <c r="M29" s="65">
        <f t="shared" ca="1" si="5"/>
        <v>0.29563658099222967</v>
      </c>
    </row>
    <row r="30" spans="1:13" x14ac:dyDescent="0.35">
      <c r="A30" s="43">
        <v>23799</v>
      </c>
      <c r="B30" s="44">
        <f t="shared" si="0"/>
        <v>1965</v>
      </c>
      <c r="C30" s="44">
        <f t="shared" si="1"/>
        <v>2</v>
      </c>
      <c r="D30" s="40">
        <v>161.22</v>
      </c>
      <c r="E30" s="56">
        <f t="shared" si="3"/>
        <v>3.3607169529499131E-3</v>
      </c>
      <c r="F30" s="56">
        <f t="shared" si="4"/>
        <v>1.0033607169529499</v>
      </c>
      <c r="G30" s="56"/>
      <c r="L30" s="40">
        <v>1977</v>
      </c>
      <c r="M30" s="65">
        <f t="shared" ca="1" si="5"/>
        <v>2.6757704373500557E-2</v>
      </c>
    </row>
    <row r="31" spans="1:13" x14ac:dyDescent="0.35">
      <c r="A31" s="43">
        <v>23832</v>
      </c>
      <c r="B31" s="44">
        <f t="shared" si="0"/>
        <v>1965</v>
      </c>
      <c r="C31" s="44">
        <f t="shared" si="1"/>
        <v>3</v>
      </c>
      <c r="D31" s="40">
        <v>162.36000000000001</v>
      </c>
      <c r="E31" s="56">
        <f t="shared" si="3"/>
        <v>7.0710829921846845E-3</v>
      </c>
      <c r="F31" s="56">
        <f t="shared" si="4"/>
        <v>1.0070710829921847</v>
      </c>
      <c r="G31" s="56"/>
      <c r="L31" s="40">
        <v>1978</v>
      </c>
      <c r="M31" s="65">
        <f t="shared" ca="1" si="5"/>
        <v>-0.11727174694464415</v>
      </c>
    </row>
    <row r="32" spans="1:13" x14ac:dyDescent="0.35">
      <c r="A32" s="43">
        <v>23862</v>
      </c>
      <c r="B32" s="44">
        <f t="shared" si="0"/>
        <v>1965</v>
      </c>
      <c r="C32" s="44">
        <f t="shared" si="1"/>
        <v>4</v>
      </c>
      <c r="D32" s="40">
        <v>161.76</v>
      </c>
      <c r="E32" s="56">
        <f t="shared" si="3"/>
        <v>-3.6954915003696888E-3</v>
      </c>
      <c r="F32" s="56">
        <f t="shared" si="4"/>
        <v>0.99630450849963026</v>
      </c>
      <c r="G32" s="56"/>
      <c r="L32" s="40">
        <v>1979</v>
      </c>
      <c r="M32" s="65">
        <f t="shared" ca="1" si="5"/>
        <v>8.5208184872238579E-2</v>
      </c>
    </row>
    <row r="33" spans="1:14" x14ac:dyDescent="0.35">
      <c r="A33" s="43">
        <v>23893</v>
      </c>
      <c r="B33" s="44">
        <f t="shared" si="0"/>
        <v>1965</v>
      </c>
      <c r="C33" s="44">
        <f t="shared" si="1"/>
        <v>5</v>
      </c>
      <c r="D33" s="40">
        <v>160.16999999999999</v>
      </c>
      <c r="E33" s="56">
        <f t="shared" si="3"/>
        <v>-9.8293768545994285E-3</v>
      </c>
      <c r="F33" s="56">
        <f t="shared" si="4"/>
        <v>0.99017062314540061</v>
      </c>
      <c r="G33" s="56"/>
      <c r="L33" s="40">
        <v>1980</v>
      </c>
      <c r="M33" s="65">
        <f t="shared" ca="1" si="5"/>
        <v>7.3358348968105336E-2</v>
      </c>
    </row>
    <row r="34" spans="1:14" x14ac:dyDescent="0.35">
      <c r="A34" s="43">
        <v>23923</v>
      </c>
      <c r="B34" s="44">
        <f t="shared" si="0"/>
        <v>1965</v>
      </c>
      <c r="C34" s="44">
        <f t="shared" si="1"/>
        <v>6</v>
      </c>
      <c r="D34" s="40">
        <v>154.15</v>
      </c>
      <c r="E34" s="56">
        <f t="shared" si="3"/>
        <v>-3.758506586751565E-2</v>
      </c>
      <c r="F34" s="56">
        <f t="shared" si="4"/>
        <v>0.96241493413248436</v>
      </c>
      <c r="G34" s="56"/>
      <c r="L34" s="40">
        <v>1981</v>
      </c>
      <c r="M34" s="65">
        <f t="shared" ca="1" si="5"/>
        <v>-4.7281943716133812E-2</v>
      </c>
    </row>
    <row r="35" spans="1:14" x14ac:dyDescent="0.35">
      <c r="A35" s="43">
        <v>23953</v>
      </c>
      <c r="B35" s="44">
        <f t="shared" si="0"/>
        <v>1965</v>
      </c>
      <c r="C35" s="44">
        <f t="shared" si="1"/>
        <v>7</v>
      </c>
      <c r="D35" s="40">
        <v>155.36000000000001</v>
      </c>
      <c r="E35" s="56">
        <f t="shared" si="3"/>
        <v>7.8494972429452338E-3</v>
      </c>
      <c r="F35" s="56">
        <f t="shared" si="4"/>
        <v>1.0078494972429453</v>
      </c>
      <c r="G35" s="56"/>
      <c r="L35" s="40">
        <v>1982</v>
      </c>
      <c r="M35" s="65">
        <f t="shared" ca="1" si="5"/>
        <v>9.5862764883955842E-2</v>
      </c>
    </row>
    <row r="36" spans="1:14" x14ac:dyDescent="0.35">
      <c r="A36" s="43">
        <v>23985</v>
      </c>
      <c r="B36" s="44">
        <f t="shared" si="0"/>
        <v>1965</v>
      </c>
      <c r="C36" s="44">
        <f t="shared" si="1"/>
        <v>8</v>
      </c>
      <c r="D36" s="40">
        <v>155.24</v>
      </c>
      <c r="E36" s="56">
        <f t="shared" si="3"/>
        <v>-7.7239958805358229E-4</v>
      </c>
      <c r="F36" s="56">
        <f t="shared" si="4"/>
        <v>0.99922760041194647</v>
      </c>
      <c r="G36" s="56"/>
      <c r="L36" s="40">
        <v>1983</v>
      </c>
      <c r="M36" s="65">
        <f t="shared" ca="1" si="5"/>
        <v>0.10354930520676375</v>
      </c>
    </row>
    <row r="37" spans="1:14" x14ac:dyDescent="0.35">
      <c r="A37" s="43">
        <v>24015</v>
      </c>
      <c r="B37" s="44">
        <f t="shared" si="0"/>
        <v>1965</v>
      </c>
      <c r="C37" s="44">
        <f t="shared" si="1"/>
        <v>9</v>
      </c>
      <c r="D37" s="40">
        <v>157.6</v>
      </c>
      <c r="E37" s="56">
        <f t="shared" si="3"/>
        <v>1.5202267456840925E-2</v>
      </c>
      <c r="F37" s="56">
        <f t="shared" si="4"/>
        <v>1.0152022674568408</v>
      </c>
      <c r="G37" s="56"/>
      <c r="L37" s="40">
        <v>1984</v>
      </c>
      <c r="M37" s="65">
        <f t="shared" ca="1" si="5"/>
        <v>0.13411211408632329</v>
      </c>
    </row>
    <row r="38" spans="1:14" x14ac:dyDescent="0.35">
      <c r="A38" s="43">
        <v>24044</v>
      </c>
      <c r="B38" s="44">
        <f t="shared" si="0"/>
        <v>1965</v>
      </c>
      <c r="C38" s="44">
        <f t="shared" si="1"/>
        <v>10</v>
      </c>
      <c r="D38" s="40">
        <v>157.96</v>
      </c>
      <c r="E38" s="56">
        <f t="shared" si="3"/>
        <v>2.2842639593909494E-3</v>
      </c>
      <c r="F38" s="56">
        <f t="shared" si="4"/>
        <v>1.002284263959391</v>
      </c>
      <c r="G38" s="56"/>
      <c r="L38" s="40">
        <v>1985</v>
      </c>
      <c r="M38" s="65">
        <f t="shared" ca="1" si="5"/>
        <v>0.16921945020399942</v>
      </c>
    </row>
    <row r="39" spans="1:14" x14ac:dyDescent="0.35">
      <c r="A39" s="43">
        <v>24076</v>
      </c>
      <c r="B39" s="44">
        <f t="shared" si="0"/>
        <v>1965</v>
      </c>
      <c r="C39" s="44">
        <f t="shared" si="1"/>
        <v>11</v>
      </c>
      <c r="D39" s="40">
        <v>153.9</v>
      </c>
      <c r="E39" s="56">
        <f t="shared" si="3"/>
        <v>-2.5702709546720701E-2</v>
      </c>
      <c r="F39" s="56">
        <f t="shared" si="4"/>
        <v>0.97429729045327929</v>
      </c>
      <c r="G39" s="56"/>
      <c r="L39" s="40">
        <v>1986</v>
      </c>
      <c r="M39" s="65">
        <f t="shared" ca="1" si="5"/>
        <v>0.17847949201990732</v>
      </c>
    </row>
    <row r="40" spans="1:14" x14ac:dyDescent="0.35">
      <c r="A40" s="43">
        <v>24107</v>
      </c>
      <c r="B40" s="44">
        <f t="shared" si="0"/>
        <v>1965</v>
      </c>
      <c r="C40" s="44">
        <f t="shared" si="1"/>
        <v>12</v>
      </c>
      <c r="D40" s="40">
        <v>152.63</v>
      </c>
      <c r="E40" s="56">
        <f t="shared" si="3"/>
        <v>-8.2521117608837565E-3</v>
      </c>
      <c r="F40" s="56">
        <f t="shared" si="4"/>
        <v>0.99174788823911619</v>
      </c>
      <c r="G40" s="56"/>
      <c r="L40" s="40">
        <v>1987</v>
      </c>
      <c r="M40" s="65">
        <f t="shared" ca="1" si="5"/>
        <v>-0.14610941216445794</v>
      </c>
    </row>
    <row r="41" spans="1:14" x14ac:dyDescent="0.35">
      <c r="A41" s="43">
        <v>24138</v>
      </c>
      <c r="B41" s="44">
        <f t="shared" ref="B41:B104" si="6">YEAR(A41)</f>
        <v>1966</v>
      </c>
      <c r="C41" s="44">
        <f t="shared" ref="C41:C104" si="7">MONTH(A41)</f>
        <v>1</v>
      </c>
      <c r="D41" s="40">
        <v>148.75</v>
      </c>
      <c r="E41" s="56">
        <f t="shared" si="3"/>
        <v>-2.5420952630544426E-2</v>
      </c>
      <c r="F41" s="56">
        <f t="shared" si="4"/>
        <v>0.97457904736945555</v>
      </c>
      <c r="G41" s="56"/>
      <c r="L41" s="40">
        <v>1988</v>
      </c>
      <c r="M41" s="65">
        <f t="shared" ca="1" si="5"/>
        <v>5.8950599738502696E-2</v>
      </c>
    </row>
    <row r="42" spans="1:14" x14ac:dyDescent="0.35">
      <c r="A42" s="43">
        <v>24166</v>
      </c>
      <c r="B42" s="44">
        <f t="shared" si="6"/>
        <v>1966</v>
      </c>
      <c r="C42" s="44">
        <f t="shared" si="7"/>
        <v>2</v>
      </c>
      <c r="D42" s="40">
        <v>141.75</v>
      </c>
      <c r="E42" s="56">
        <f t="shared" si="3"/>
        <v>-4.7058823529411764E-2</v>
      </c>
      <c r="F42" s="56">
        <f t="shared" si="4"/>
        <v>0.95294117647058818</v>
      </c>
      <c r="G42" s="56"/>
      <c r="L42" s="40">
        <v>1989</v>
      </c>
      <c r="M42" s="65">
        <f t="shared" ca="1" si="5"/>
        <v>0.26175649559802405</v>
      </c>
      <c r="N42" s="65">
        <f ca="1">PRODUCT(OFFSET($J$317,(ROW()+275-ROW($J$317))*12,0,12,1))-1</f>
        <v>0.35626357711803069</v>
      </c>
    </row>
    <row r="43" spans="1:14" x14ac:dyDescent="0.35">
      <c r="A43" s="43">
        <v>24197</v>
      </c>
      <c r="B43" s="44">
        <f t="shared" si="6"/>
        <v>1966</v>
      </c>
      <c r="C43" s="44">
        <f t="shared" si="7"/>
        <v>3</v>
      </c>
      <c r="D43" s="40">
        <v>141.24</v>
      </c>
      <c r="E43" s="56">
        <f t="shared" si="3"/>
        <v>-3.5978835978835336E-3</v>
      </c>
      <c r="F43" s="56">
        <f t="shared" si="4"/>
        <v>0.99640211640211651</v>
      </c>
      <c r="G43" s="56"/>
      <c r="L43" s="40">
        <v>1990</v>
      </c>
      <c r="M43" s="65">
        <f t="shared" ca="1" si="5"/>
        <v>-0.10781143635125923</v>
      </c>
      <c r="N43" s="65">
        <f t="shared" ref="N43:N71" ca="1" si="8">PRODUCT(OFFSET($J$317,(ROW()+275-ROW($J$317))*12,0,12,1))-1</f>
        <v>-4.5595301655098952E-2</v>
      </c>
    </row>
    <row r="44" spans="1:14" x14ac:dyDescent="0.35">
      <c r="A44" s="43">
        <v>24226</v>
      </c>
      <c r="B44" s="44">
        <f t="shared" si="6"/>
        <v>1966</v>
      </c>
      <c r="C44" s="44">
        <f t="shared" si="7"/>
        <v>4</v>
      </c>
      <c r="D44" s="40">
        <v>140.21</v>
      </c>
      <c r="E44" s="56">
        <f t="shared" si="3"/>
        <v>-7.292551685075057E-3</v>
      </c>
      <c r="F44" s="56">
        <f t="shared" si="4"/>
        <v>0.99270744831492497</v>
      </c>
      <c r="G44" s="56"/>
      <c r="L44" s="40">
        <v>1991</v>
      </c>
      <c r="M44" s="65">
        <f t="shared" ca="1" si="5"/>
        <v>7.8445398187886983E-2</v>
      </c>
      <c r="N44" s="65">
        <f t="shared" ca="1" si="8"/>
        <v>0.15245767136570487</v>
      </c>
    </row>
    <row r="45" spans="1:14" x14ac:dyDescent="0.35">
      <c r="A45" s="43">
        <v>24258</v>
      </c>
      <c r="B45" s="44">
        <f t="shared" si="6"/>
        <v>1966</v>
      </c>
      <c r="C45" s="44">
        <f t="shared" si="7"/>
        <v>5</v>
      </c>
      <c r="D45" s="40">
        <v>135.6</v>
      </c>
      <c r="E45" s="56">
        <f t="shared" si="3"/>
        <v>-3.2879252549746905E-2</v>
      </c>
      <c r="F45" s="56">
        <f t="shared" si="4"/>
        <v>0.96712074745025312</v>
      </c>
      <c r="G45" s="56"/>
      <c r="L45" s="40">
        <v>1992</v>
      </c>
      <c r="M45" s="65">
        <f t="shared" ca="1" si="5"/>
        <v>-2.2684059252708111E-2</v>
      </c>
      <c r="N45" s="65">
        <f t="shared" ca="1" si="8"/>
        <v>4.0774059931396156E-2</v>
      </c>
    </row>
    <row r="46" spans="1:14" x14ac:dyDescent="0.35">
      <c r="A46" s="43">
        <v>24288</v>
      </c>
      <c r="B46" s="44">
        <f t="shared" si="6"/>
        <v>1966</v>
      </c>
      <c r="C46" s="44">
        <f t="shared" si="7"/>
        <v>6</v>
      </c>
      <c r="D46" s="40">
        <v>131.6</v>
      </c>
      <c r="E46" s="56">
        <f t="shared" si="3"/>
        <v>-2.9498525073746312E-2</v>
      </c>
      <c r="F46" s="56">
        <f t="shared" si="4"/>
        <v>0.97050147492625372</v>
      </c>
      <c r="G46" s="56"/>
      <c r="L46" s="40">
        <v>1993</v>
      </c>
      <c r="M46" s="65">
        <f t="shared" ca="1" si="5"/>
        <v>3.7462673061261276E-2</v>
      </c>
      <c r="N46" s="65">
        <f t="shared" ca="1" si="8"/>
        <v>9.6262670231950676E-2</v>
      </c>
    </row>
    <row r="47" spans="1:14" x14ac:dyDescent="0.35">
      <c r="A47" s="43">
        <v>24317</v>
      </c>
      <c r="B47" s="44">
        <f t="shared" si="6"/>
        <v>1966</v>
      </c>
      <c r="C47" s="44">
        <f t="shared" si="7"/>
        <v>7</v>
      </c>
      <c r="D47" s="40">
        <v>132.41999999999999</v>
      </c>
      <c r="E47" s="56">
        <f t="shared" si="3"/>
        <v>6.2310030395136265E-3</v>
      </c>
      <c r="F47" s="56">
        <f t="shared" si="4"/>
        <v>1.0062310030395136</v>
      </c>
      <c r="G47" s="56"/>
      <c r="L47" s="40">
        <v>1994</v>
      </c>
      <c r="M47" s="65">
        <f t="shared" ca="1" si="5"/>
        <v>-0.20837331007413828</v>
      </c>
      <c r="N47" s="65">
        <f t="shared" ca="1" si="8"/>
        <v>-0.15287310681263822</v>
      </c>
    </row>
    <row r="48" spans="1:14" x14ac:dyDescent="0.35">
      <c r="A48" s="43">
        <v>24350</v>
      </c>
      <c r="B48" s="44">
        <f t="shared" si="6"/>
        <v>1966</v>
      </c>
      <c r="C48" s="44">
        <f t="shared" si="7"/>
        <v>8</v>
      </c>
      <c r="D48" s="40">
        <v>121.33</v>
      </c>
      <c r="E48" s="56">
        <f t="shared" si="3"/>
        <v>-8.3748678447364375E-2</v>
      </c>
      <c r="F48" s="56">
        <f t="shared" si="4"/>
        <v>0.91625132155263567</v>
      </c>
      <c r="G48" s="56"/>
      <c r="L48" s="40">
        <v>1995</v>
      </c>
      <c r="M48" s="65">
        <f t="shared" ca="1" si="5"/>
        <v>0.24173644777435022</v>
      </c>
      <c r="N48" s="65">
        <f t="shared" ca="1" si="8"/>
        <v>0.31980715146645244</v>
      </c>
    </row>
    <row r="49" spans="1:14" x14ac:dyDescent="0.35">
      <c r="A49" s="43">
        <v>24380</v>
      </c>
      <c r="B49" s="44">
        <f t="shared" si="6"/>
        <v>1966</v>
      </c>
      <c r="C49" s="44">
        <f t="shared" si="7"/>
        <v>9</v>
      </c>
      <c r="D49" s="40">
        <v>124.72</v>
      </c>
      <c r="E49" s="56">
        <f t="shared" si="3"/>
        <v>2.7940328030989867E-2</v>
      </c>
      <c r="F49" s="56">
        <f t="shared" si="4"/>
        <v>1.0279403280309898</v>
      </c>
      <c r="G49" s="56"/>
      <c r="L49" s="40">
        <v>1996</v>
      </c>
      <c r="M49" s="65">
        <f t="shared" ca="1" si="5"/>
        <v>3.1632653061224314E-2</v>
      </c>
      <c r="N49" s="65">
        <f t="shared" ca="1" si="8"/>
        <v>9.0969051243023902E-2</v>
      </c>
    </row>
    <row r="50" spans="1:14" x14ac:dyDescent="0.35">
      <c r="A50" s="43">
        <v>24411</v>
      </c>
      <c r="B50" s="44">
        <f t="shared" si="6"/>
        <v>1966</v>
      </c>
      <c r="C50" s="44">
        <f t="shared" si="7"/>
        <v>10</v>
      </c>
      <c r="D50" s="40">
        <v>136.72</v>
      </c>
      <c r="E50" s="56">
        <f t="shared" si="3"/>
        <v>9.6215522771007062E-2</v>
      </c>
      <c r="F50" s="56">
        <f t="shared" si="4"/>
        <v>1.0962155227710071</v>
      </c>
      <c r="G50" s="56"/>
      <c r="L50" s="40">
        <v>1997</v>
      </c>
      <c r="M50" s="65">
        <f t="shared" ca="1" si="5"/>
        <v>0.17434309551455729</v>
      </c>
      <c r="N50" s="65">
        <f t="shared" ca="1" si="8"/>
        <v>0.23001441659303334</v>
      </c>
    </row>
    <row r="51" spans="1:14" x14ac:dyDescent="0.35">
      <c r="A51" s="43">
        <v>24441</v>
      </c>
      <c r="B51" s="44">
        <f t="shared" si="6"/>
        <v>1966</v>
      </c>
      <c r="C51" s="44">
        <f t="shared" si="7"/>
        <v>11</v>
      </c>
      <c r="D51" s="40">
        <v>134.18</v>
      </c>
      <c r="E51" s="56">
        <f t="shared" si="3"/>
        <v>-1.857811585722639E-2</v>
      </c>
      <c r="F51" s="56">
        <f t="shared" si="4"/>
        <v>0.98142188414277365</v>
      </c>
      <c r="G51" s="56"/>
      <c r="L51" s="40">
        <v>1998</v>
      </c>
      <c r="M51" s="65">
        <f t="shared" ca="1" si="5"/>
        <v>0.1436627970849973</v>
      </c>
      <c r="N51" s="65">
        <f t="shared" ca="1" si="8"/>
        <v>0.1887594994139663</v>
      </c>
    </row>
    <row r="52" spans="1:14" x14ac:dyDescent="0.35">
      <c r="A52" s="43">
        <v>24471</v>
      </c>
      <c r="B52" s="44">
        <f t="shared" si="6"/>
        <v>1966</v>
      </c>
      <c r="C52" s="44">
        <f t="shared" si="7"/>
        <v>12</v>
      </c>
      <c r="D52" s="40">
        <v>136.18</v>
      </c>
      <c r="E52" s="56">
        <f t="shared" si="3"/>
        <v>1.4905351021016543E-2</v>
      </c>
      <c r="F52" s="56">
        <f t="shared" si="4"/>
        <v>1.0149053510210166</v>
      </c>
      <c r="G52" s="56"/>
      <c r="L52" s="40">
        <v>1999</v>
      </c>
      <c r="M52" s="65">
        <f t="shared" ca="1" si="5"/>
        <v>-9.2667307076528926E-2</v>
      </c>
      <c r="N52" s="65">
        <f t="shared" ca="1" si="8"/>
        <v>-6.0222953739484608E-2</v>
      </c>
    </row>
    <row r="53" spans="1:14" x14ac:dyDescent="0.35">
      <c r="A53" s="43">
        <v>24503</v>
      </c>
      <c r="B53" s="44">
        <f t="shared" si="6"/>
        <v>1967</v>
      </c>
      <c r="C53" s="44">
        <f t="shared" si="7"/>
        <v>1</v>
      </c>
      <c r="D53" s="40">
        <v>139.19</v>
      </c>
      <c r="E53" s="56">
        <f t="shared" si="3"/>
        <v>2.2103098839770824E-2</v>
      </c>
      <c r="F53" s="56">
        <f t="shared" si="4"/>
        <v>1.0221030988397708</v>
      </c>
      <c r="G53" s="56"/>
      <c r="L53" s="40">
        <v>2000</v>
      </c>
      <c r="M53" s="65">
        <f t="shared" ca="1" si="5"/>
        <v>0.45454545454545503</v>
      </c>
      <c r="N53" s="65">
        <f t="shared" ca="1" si="8"/>
        <v>0.50763165019629097</v>
      </c>
    </row>
    <row r="54" spans="1:14" x14ac:dyDescent="0.35">
      <c r="A54" s="43">
        <v>24531</v>
      </c>
      <c r="B54" s="44">
        <f t="shared" si="6"/>
        <v>1967</v>
      </c>
      <c r="C54" s="44">
        <f t="shared" si="7"/>
        <v>2</v>
      </c>
      <c r="D54" s="40">
        <v>135.99</v>
      </c>
      <c r="E54" s="56">
        <f t="shared" si="3"/>
        <v>-2.2990157338889206E-2</v>
      </c>
      <c r="F54" s="56">
        <f t="shared" si="4"/>
        <v>0.97700984266111079</v>
      </c>
      <c r="G54" s="56"/>
      <c r="L54" s="40">
        <v>2001</v>
      </c>
      <c r="M54" s="65">
        <f t="shared" ca="1" si="5"/>
        <v>-0.28683035714285732</v>
      </c>
      <c r="N54" s="65">
        <f t="shared" ca="1" si="8"/>
        <v>-0.26269712105056386</v>
      </c>
    </row>
    <row r="55" spans="1:14" x14ac:dyDescent="0.35">
      <c r="A55" s="43">
        <v>24562</v>
      </c>
      <c r="B55" s="44">
        <f t="shared" si="6"/>
        <v>1967</v>
      </c>
      <c r="C55" s="44">
        <f t="shared" si="7"/>
        <v>3</v>
      </c>
      <c r="D55" s="40">
        <v>138.55000000000001</v>
      </c>
      <c r="E55" s="56">
        <f t="shared" si="3"/>
        <v>1.8824913596588E-2</v>
      </c>
      <c r="F55" s="56">
        <f t="shared" si="4"/>
        <v>1.0188249135965881</v>
      </c>
      <c r="G55" s="56"/>
      <c r="L55" s="40">
        <v>2002</v>
      </c>
      <c r="M55" s="65">
        <f t="shared" ca="1" si="5"/>
        <v>-0.26794583928692928</v>
      </c>
      <c r="N55" s="65">
        <f t="shared" ca="1" si="8"/>
        <v>-0.23384076724006697</v>
      </c>
    </row>
    <row r="56" spans="1:14" x14ac:dyDescent="0.35">
      <c r="A56" s="43">
        <v>24590</v>
      </c>
      <c r="B56" s="44">
        <f t="shared" si="6"/>
        <v>1967</v>
      </c>
      <c r="C56" s="44">
        <f t="shared" si="7"/>
        <v>4</v>
      </c>
      <c r="D56" s="40">
        <v>139.35</v>
      </c>
      <c r="E56" s="56">
        <f t="shared" si="3"/>
        <v>5.7740887766148169E-3</v>
      </c>
      <c r="F56" s="56">
        <f t="shared" si="4"/>
        <v>1.0057740887766149</v>
      </c>
      <c r="G56" s="56"/>
      <c r="L56" s="40">
        <v>2003</v>
      </c>
      <c r="M56" s="65">
        <f t="shared" ca="1" si="5"/>
        <v>0.24035691049354035</v>
      </c>
      <c r="N56" s="65">
        <f t="shared" ca="1" si="8"/>
        <v>0.29392596713624353</v>
      </c>
    </row>
    <row r="57" spans="1:14" x14ac:dyDescent="0.35">
      <c r="A57" s="43">
        <v>24623</v>
      </c>
      <c r="B57" s="44">
        <f t="shared" si="6"/>
        <v>1967</v>
      </c>
      <c r="C57" s="44">
        <f t="shared" si="7"/>
        <v>5</v>
      </c>
      <c r="D57" s="40">
        <v>132.99</v>
      </c>
      <c r="E57" s="56">
        <f t="shared" si="3"/>
        <v>-4.564047362755641E-2</v>
      </c>
      <c r="F57" s="56">
        <f t="shared" si="4"/>
        <v>0.95435952637244359</v>
      </c>
      <c r="G57" s="56"/>
      <c r="L57" s="40">
        <v>2004</v>
      </c>
      <c r="M57" s="65">
        <f t="shared" ca="1" si="5"/>
        <v>0.25496440614462346</v>
      </c>
      <c r="N57" s="65">
        <f t="shared" ca="1" si="8"/>
        <v>0.30241700193482934</v>
      </c>
    </row>
    <row r="58" spans="1:14" x14ac:dyDescent="0.35">
      <c r="A58" s="43">
        <v>24653</v>
      </c>
      <c r="B58" s="44">
        <f t="shared" si="6"/>
        <v>1967</v>
      </c>
      <c r="C58" s="44">
        <f t="shared" si="7"/>
        <v>6</v>
      </c>
      <c r="D58" s="40">
        <v>131.38999999999999</v>
      </c>
      <c r="E58" s="56">
        <f t="shared" si="3"/>
        <v>-1.2030979772915427E-2</v>
      </c>
      <c r="F58" s="56">
        <f t="shared" si="4"/>
        <v>0.98796902022708455</v>
      </c>
      <c r="G58" s="56"/>
      <c r="L58" s="40">
        <v>2005</v>
      </c>
      <c r="M58" s="65">
        <f t="shared" ca="1" si="5"/>
        <v>0.20946409911927155</v>
      </c>
      <c r="N58" s="65">
        <f t="shared" ca="1" si="8"/>
        <v>0.25135587624976363</v>
      </c>
    </row>
    <row r="59" spans="1:14" x14ac:dyDescent="0.35">
      <c r="A59" s="43">
        <v>24684</v>
      </c>
      <c r="B59" s="44">
        <f t="shared" si="6"/>
        <v>1967</v>
      </c>
      <c r="C59" s="44">
        <f t="shared" si="7"/>
        <v>7</v>
      </c>
      <c r="D59" s="40">
        <v>133.34</v>
      </c>
      <c r="E59" s="56">
        <f t="shared" si="3"/>
        <v>1.4841312124210497E-2</v>
      </c>
      <c r="F59" s="56">
        <f t="shared" si="4"/>
        <v>1.0148413121242106</v>
      </c>
      <c r="G59" s="56"/>
      <c r="L59" s="40">
        <v>2006</v>
      </c>
      <c r="M59" s="65">
        <f t="shared" ca="1" si="5"/>
        <v>0.12752092024388428</v>
      </c>
      <c r="N59" s="65">
        <f t="shared" ca="1" si="8"/>
        <v>0.16628821783577541</v>
      </c>
    </row>
    <row r="60" spans="1:14" x14ac:dyDescent="0.35">
      <c r="A60" s="43">
        <v>24715</v>
      </c>
      <c r="B60" s="44">
        <f t="shared" si="6"/>
        <v>1967</v>
      </c>
      <c r="C60" s="44">
        <f t="shared" si="7"/>
        <v>8</v>
      </c>
      <c r="D60" s="40">
        <v>129.91999999999999</v>
      </c>
      <c r="E60" s="56">
        <f t="shared" si="3"/>
        <v>-2.5648717564121914E-2</v>
      </c>
      <c r="F60" s="56">
        <f t="shared" si="4"/>
        <v>0.9743512824358781</v>
      </c>
      <c r="G60" s="56"/>
      <c r="L60" s="40">
        <v>2007</v>
      </c>
      <c r="M60" s="65">
        <f t="shared" ca="1" si="5"/>
        <v>0.16586027979070428</v>
      </c>
      <c r="N60" s="65">
        <f t="shared" ca="1" si="8"/>
        <v>0.20114069669747248</v>
      </c>
    </row>
    <row r="61" spans="1:14" x14ac:dyDescent="0.35">
      <c r="A61" s="43">
        <v>24744</v>
      </c>
      <c r="B61" s="44">
        <f t="shared" si="6"/>
        <v>1967</v>
      </c>
      <c r="C61" s="44">
        <f t="shared" si="7"/>
        <v>9</v>
      </c>
      <c r="D61" s="40">
        <v>130.34</v>
      </c>
      <c r="E61" s="56">
        <f t="shared" si="3"/>
        <v>3.2327586206897779E-3</v>
      </c>
      <c r="F61" s="56">
        <f t="shared" si="4"/>
        <v>1.0032327586206897</v>
      </c>
      <c r="G61" s="56"/>
      <c r="L61" s="40">
        <v>2008</v>
      </c>
      <c r="M61" s="65">
        <f t="shared" ca="1" si="5"/>
        <v>-0.30377631307156416</v>
      </c>
      <c r="N61" s="65">
        <f t="shared" ca="1" si="8"/>
        <v>-0.27836590844890408</v>
      </c>
    </row>
    <row r="62" spans="1:14" x14ac:dyDescent="0.35">
      <c r="A62" s="43">
        <v>24776</v>
      </c>
      <c r="B62" s="44">
        <f t="shared" si="6"/>
        <v>1967</v>
      </c>
      <c r="C62" s="44">
        <f t="shared" si="7"/>
        <v>10</v>
      </c>
      <c r="D62" s="40">
        <v>123.11</v>
      </c>
      <c r="E62" s="56">
        <f t="shared" si="3"/>
        <v>-5.547030842412156E-2</v>
      </c>
      <c r="F62" s="56">
        <f t="shared" si="4"/>
        <v>0.94452969157587841</v>
      </c>
      <c r="G62" s="56"/>
      <c r="L62" s="40">
        <v>2009</v>
      </c>
      <c r="M62" s="65">
        <f t="shared" ca="1" si="5"/>
        <v>7.3497680440177238E-2</v>
      </c>
      <c r="N62" s="65">
        <f t="shared" ca="1" si="8"/>
        <v>0.12474136484798759</v>
      </c>
    </row>
    <row r="63" spans="1:14" x14ac:dyDescent="0.35">
      <c r="A63" s="43">
        <v>24806</v>
      </c>
      <c r="B63" s="44">
        <f t="shared" si="6"/>
        <v>1967</v>
      </c>
      <c r="C63" s="44">
        <f t="shared" si="7"/>
        <v>11</v>
      </c>
      <c r="D63" s="40">
        <v>124.52</v>
      </c>
      <c r="E63" s="56">
        <f t="shared" si="3"/>
        <v>1.1453171960035712E-2</v>
      </c>
      <c r="F63" s="56">
        <f t="shared" si="4"/>
        <v>1.0114531719600357</v>
      </c>
      <c r="G63" s="56"/>
      <c r="L63" s="40">
        <v>2010</v>
      </c>
      <c r="M63" s="65">
        <f t="shared" ca="1" si="5"/>
        <v>1.7537247807843714E-2</v>
      </c>
      <c r="N63" s="65">
        <f t="shared" ca="1" si="8"/>
        <v>6.461824027577534E-2</v>
      </c>
    </row>
    <row r="64" spans="1:14" x14ac:dyDescent="0.35">
      <c r="A64" s="43">
        <v>24835</v>
      </c>
      <c r="B64" s="44">
        <f t="shared" si="6"/>
        <v>1967</v>
      </c>
      <c r="C64" s="44">
        <f t="shared" si="7"/>
        <v>12</v>
      </c>
      <c r="D64" s="40">
        <v>127.91</v>
      </c>
      <c r="E64" s="56">
        <f t="shared" si="3"/>
        <v>2.7224542242210093E-2</v>
      </c>
      <c r="F64" s="56">
        <f t="shared" si="4"/>
        <v>1.0272245422422102</v>
      </c>
      <c r="G64" s="56"/>
      <c r="L64" s="40">
        <v>2011</v>
      </c>
      <c r="M64" s="65">
        <f t="shared" ca="1" si="5"/>
        <v>0.1473863552186474</v>
      </c>
      <c r="N64" s="65">
        <f t="shared" ca="1" si="8"/>
        <v>0.19706404308976033</v>
      </c>
    </row>
    <row r="65" spans="1:14" x14ac:dyDescent="0.35">
      <c r="A65" s="43">
        <v>24868</v>
      </c>
      <c r="B65" s="44">
        <f t="shared" si="6"/>
        <v>1968</v>
      </c>
      <c r="C65" s="44">
        <f t="shared" si="7"/>
        <v>1</v>
      </c>
      <c r="D65" s="40">
        <v>129.06</v>
      </c>
      <c r="E65" s="56">
        <f t="shared" si="3"/>
        <v>8.9906965835353427E-3</v>
      </c>
      <c r="F65" s="56">
        <f t="shared" si="4"/>
        <v>1.0089906965835354</v>
      </c>
      <c r="G65" s="56"/>
      <c r="L65" s="40">
        <v>2012</v>
      </c>
      <c r="M65" s="65">
        <f t="shared" ca="1" si="5"/>
        <v>-2.4941895497977429E-2</v>
      </c>
      <c r="N65" s="65">
        <f t="shared" ca="1" si="8"/>
        <v>1.6411563520033701E-2</v>
      </c>
    </row>
    <row r="66" spans="1:14" x14ac:dyDescent="0.35">
      <c r="A66" s="43">
        <v>24897</v>
      </c>
      <c r="B66" s="44">
        <f t="shared" si="6"/>
        <v>1968</v>
      </c>
      <c r="C66" s="44">
        <f t="shared" si="7"/>
        <v>2</v>
      </c>
      <c r="D66" s="40">
        <v>127.84</v>
      </c>
      <c r="E66" s="56">
        <f t="shared" si="3"/>
        <v>-9.4529676119634188E-3</v>
      </c>
      <c r="F66" s="56">
        <f t="shared" si="4"/>
        <v>0.99054703238803654</v>
      </c>
      <c r="G66" s="56"/>
      <c r="L66" s="40">
        <v>2013</v>
      </c>
      <c r="M66" s="65">
        <f t="shared" ca="1" si="5"/>
        <v>8.2720872232890041E-2</v>
      </c>
      <c r="N66" s="65">
        <f t="shared" ca="1" si="8"/>
        <v>0.12690796965160733</v>
      </c>
    </row>
    <row r="67" spans="1:14" x14ac:dyDescent="0.35">
      <c r="A67" s="43">
        <v>24926</v>
      </c>
      <c r="B67" s="44">
        <f t="shared" si="6"/>
        <v>1968</v>
      </c>
      <c r="C67" s="44">
        <f t="shared" si="7"/>
        <v>3</v>
      </c>
      <c r="D67" s="40">
        <v>121.58</v>
      </c>
      <c r="E67" s="56">
        <f t="shared" si="3"/>
        <v>-4.8967459324155235E-2</v>
      </c>
      <c r="F67" s="56">
        <f t="shared" si="4"/>
        <v>0.95103254067584475</v>
      </c>
      <c r="G67" s="56"/>
      <c r="L67" s="40">
        <v>2014</v>
      </c>
      <c r="M67" s="65">
        <f t="shared" ca="1" si="5"/>
        <v>0.25992213139816989</v>
      </c>
      <c r="N67" s="65">
        <f t="shared" ca="1" si="8"/>
        <v>0.3064840255228316</v>
      </c>
    </row>
    <row r="68" spans="1:14" x14ac:dyDescent="0.35">
      <c r="A68" s="43">
        <v>24958</v>
      </c>
      <c r="B68" s="44">
        <f t="shared" si="6"/>
        <v>1968</v>
      </c>
      <c r="C68" s="44">
        <f t="shared" si="7"/>
        <v>4</v>
      </c>
      <c r="D68" s="40">
        <v>121.96</v>
      </c>
      <c r="E68" s="56">
        <f t="shared" si="3"/>
        <v>3.1255140648132544E-3</v>
      </c>
      <c r="F68" s="56">
        <f t="shared" si="4"/>
        <v>1.0031255140648132</v>
      </c>
      <c r="G68" s="56"/>
      <c r="L68" s="40">
        <v>2015</v>
      </c>
      <c r="M68" s="65">
        <f t="shared" ca="1" si="5"/>
        <v>-6.5137199068081575E-2</v>
      </c>
      <c r="N68" s="65">
        <f t="shared" ca="1" si="8"/>
        <v>-3.0637206978209375E-2</v>
      </c>
    </row>
    <row r="69" spans="1:14" x14ac:dyDescent="0.35">
      <c r="A69" s="43">
        <v>24989</v>
      </c>
      <c r="B69" s="44">
        <f t="shared" si="6"/>
        <v>1968</v>
      </c>
      <c r="C69" s="44">
        <f t="shared" si="7"/>
        <v>5</v>
      </c>
      <c r="D69" s="40">
        <v>123.02</v>
      </c>
      <c r="E69" s="56">
        <f t="shared" si="3"/>
        <v>8.6913742210561022E-3</v>
      </c>
      <c r="F69" s="56">
        <f t="shared" si="4"/>
        <v>1.0086913742210561</v>
      </c>
      <c r="G69" s="56"/>
      <c r="L69" s="40">
        <v>2016</v>
      </c>
      <c r="M69" s="65">
        <f t="shared" ca="1" si="5"/>
        <v>0.1415492713993971</v>
      </c>
      <c r="N69" s="65">
        <f t="shared" ca="1" si="8"/>
        <v>0.18176194787847244</v>
      </c>
    </row>
    <row r="70" spans="1:14" x14ac:dyDescent="0.35">
      <c r="A70" s="43">
        <v>25017</v>
      </c>
      <c r="B70" s="44">
        <f t="shared" si="6"/>
        <v>1968</v>
      </c>
      <c r="C70" s="44">
        <f t="shared" si="7"/>
        <v>6</v>
      </c>
      <c r="D70" s="40">
        <v>132.6</v>
      </c>
      <c r="E70" s="56">
        <f t="shared" si="3"/>
        <v>7.7873516501381884E-2</v>
      </c>
      <c r="F70" s="56">
        <f t="shared" si="4"/>
        <v>1.077873516501382</v>
      </c>
      <c r="G70" s="56"/>
      <c r="L70" s="40">
        <v>2017</v>
      </c>
      <c r="M70" s="65">
        <f t="shared" ca="1" si="5"/>
        <v>9.6663179757735085E-2</v>
      </c>
      <c r="N70" s="65">
        <f t="shared" ca="1" si="8"/>
        <v>0.13350199511462413</v>
      </c>
    </row>
    <row r="71" spans="1:14" x14ac:dyDescent="0.35">
      <c r="A71" s="43">
        <v>25050</v>
      </c>
      <c r="B71" s="44">
        <f t="shared" si="6"/>
        <v>1968</v>
      </c>
      <c r="C71" s="44">
        <f t="shared" si="7"/>
        <v>7</v>
      </c>
      <c r="D71" s="40">
        <v>131.29</v>
      </c>
      <c r="E71" s="56">
        <f t="shared" si="3"/>
        <v>-9.8793363499246022E-3</v>
      </c>
      <c r="F71" s="56">
        <f t="shared" si="4"/>
        <v>0.99012066365007545</v>
      </c>
      <c r="G71" s="56"/>
      <c r="L71" s="40">
        <v>2018</v>
      </c>
      <c r="M71" s="65">
        <f t="shared" ca="1" si="5"/>
        <v>-1.4432448124748976E-2</v>
      </c>
      <c r="N71" s="65">
        <f t="shared" ca="1" si="8"/>
        <v>1.986005936267099E-2</v>
      </c>
    </row>
    <row r="72" spans="1:14" x14ac:dyDescent="0.35">
      <c r="A72" s="43">
        <v>25080</v>
      </c>
      <c r="B72" s="44">
        <f t="shared" si="6"/>
        <v>1968</v>
      </c>
      <c r="C72" s="44">
        <f t="shared" si="7"/>
        <v>8</v>
      </c>
      <c r="D72" s="40">
        <v>130.53</v>
      </c>
      <c r="E72" s="56">
        <f t="shared" si="3"/>
        <v>-5.7887120115773551E-3</v>
      </c>
      <c r="F72" s="56">
        <f t="shared" si="4"/>
        <v>0.99421128798842262</v>
      </c>
      <c r="G72" s="56"/>
      <c r="N72" s="65"/>
    </row>
    <row r="73" spans="1:14" x14ac:dyDescent="0.35">
      <c r="A73" s="43">
        <v>25111</v>
      </c>
      <c r="B73" s="44">
        <f t="shared" si="6"/>
        <v>1968</v>
      </c>
      <c r="C73" s="44">
        <f t="shared" si="7"/>
        <v>9</v>
      </c>
      <c r="D73" s="40">
        <v>130.37</v>
      </c>
      <c r="E73" s="56">
        <f t="shared" si="3"/>
        <v>-1.2257718532137944E-3</v>
      </c>
      <c r="F73" s="56">
        <f t="shared" si="4"/>
        <v>0.99877422814678618</v>
      </c>
      <c r="G73" s="56"/>
    </row>
    <row r="74" spans="1:14" x14ac:dyDescent="0.35">
      <c r="A74" s="43">
        <v>25142</v>
      </c>
      <c r="B74" s="44">
        <f t="shared" si="6"/>
        <v>1968</v>
      </c>
      <c r="C74" s="44">
        <f t="shared" si="7"/>
        <v>10</v>
      </c>
      <c r="D74" s="40">
        <v>131.26</v>
      </c>
      <c r="E74" s="56">
        <f t="shared" si="3"/>
        <v>6.8267239395565418E-3</v>
      </c>
      <c r="F74" s="56">
        <f t="shared" si="4"/>
        <v>1.0068267239395565</v>
      </c>
      <c r="G74" s="56"/>
    </row>
    <row r="75" spans="1:14" x14ac:dyDescent="0.35">
      <c r="A75" s="43">
        <v>25171</v>
      </c>
      <c r="B75" s="44">
        <f t="shared" si="6"/>
        <v>1968</v>
      </c>
      <c r="C75" s="44">
        <f t="shared" si="7"/>
        <v>11</v>
      </c>
      <c r="D75" s="40">
        <v>140.34</v>
      </c>
      <c r="E75" s="56">
        <f t="shared" si="3"/>
        <v>6.917568185281131E-2</v>
      </c>
      <c r="F75" s="56">
        <f t="shared" si="4"/>
        <v>1.0691756818528113</v>
      </c>
      <c r="G75" s="56"/>
    </row>
    <row r="76" spans="1:14" x14ac:dyDescent="0.35">
      <c r="A76" s="43">
        <v>25203</v>
      </c>
      <c r="B76" s="44">
        <f t="shared" si="6"/>
        <v>1968</v>
      </c>
      <c r="C76" s="44">
        <f t="shared" si="7"/>
        <v>12</v>
      </c>
      <c r="D76" s="40">
        <v>137.16999999999999</v>
      </c>
      <c r="E76" s="56">
        <f t="shared" si="3"/>
        <v>-2.258800057004429E-2</v>
      </c>
      <c r="F76" s="56">
        <f t="shared" si="4"/>
        <v>0.97741199942995571</v>
      </c>
      <c r="G76" s="56"/>
    </row>
    <row r="77" spans="1:14" x14ac:dyDescent="0.35">
      <c r="A77" s="43">
        <v>25234</v>
      </c>
      <c r="B77" s="44">
        <f t="shared" si="6"/>
        <v>1969</v>
      </c>
      <c r="C77" s="44">
        <f t="shared" si="7"/>
        <v>1</v>
      </c>
      <c r="D77" s="40">
        <v>139.94999999999999</v>
      </c>
      <c r="E77" s="56">
        <f t="shared" si="3"/>
        <v>2.0266822191441287E-2</v>
      </c>
      <c r="F77" s="56">
        <f t="shared" si="4"/>
        <v>1.0202668221914413</v>
      </c>
      <c r="G77" s="56"/>
    </row>
    <row r="78" spans="1:14" x14ac:dyDescent="0.35">
      <c r="A78" s="43">
        <v>25262</v>
      </c>
      <c r="B78" s="44">
        <f t="shared" si="6"/>
        <v>1969</v>
      </c>
      <c r="C78" s="44">
        <f t="shared" si="7"/>
        <v>2</v>
      </c>
      <c r="D78" s="40">
        <v>132.57</v>
      </c>
      <c r="E78" s="56">
        <f t="shared" si="3"/>
        <v>-5.2733118971061067E-2</v>
      </c>
      <c r="F78" s="56">
        <f t="shared" si="4"/>
        <v>0.94726688102893897</v>
      </c>
      <c r="G78" s="56"/>
    </row>
    <row r="79" spans="1:14" x14ac:dyDescent="0.35">
      <c r="A79" s="43">
        <v>25293</v>
      </c>
      <c r="B79" s="44">
        <f t="shared" si="6"/>
        <v>1969</v>
      </c>
      <c r="C79" s="44">
        <f t="shared" si="7"/>
        <v>3</v>
      </c>
      <c r="D79" s="40">
        <v>129.66999999999999</v>
      </c>
      <c r="E79" s="56">
        <f t="shared" si="3"/>
        <v>-2.1875235724522938E-2</v>
      </c>
      <c r="F79" s="56">
        <f t="shared" si="4"/>
        <v>0.97812476427547701</v>
      </c>
      <c r="G79" s="56"/>
    </row>
    <row r="80" spans="1:14" x14ac:dyDescent="0.35">
      <c r="A80" s="43">
        <v>25323</v>
      </c>
      <c r="B80" s="44">
        <f t="shared" si="6"/>
        <v>1969</v>
      </c>
      <c r="C80" s="44">
        <f t="shared" si="7"/>
        <v>4</v>
      </c>
      <c r="D80" s="40">
        <v>130.05000000000001</v>
      </c>
      <c r="E80" s="56">
        <f t="shared" si="3"/>
        <v>2.930515925040672E-3</v>
      </c>
      <c r="F80" s="56">
        <f t="shared" si="4"/>
        <v>1.0029305159250406</v>
      </c>
      <c r="G80" s="56"/>
    </row>
    <row r="81" spans="1:7" x14ac:dyDescent="0.35">
      <c r="A81" s="43">
        <v>25353</v>
      </c>
      <c r="B81" s="44">
        <f t="shared" si="6"/>
        <v>1969</v>
      </c>
      <c r="C81" s="44">
        <f t="shared" si="7"/>
        <v>5</v>
      </c>
      <c r="D81" s="40">
        <v>129.15</v>
      </c>
      <c r="E81" s="56">
        <f t="shared" si="3"/>
        <v>-6.9204152249135375E-3</v>
      </c>
      <c r="F81" s="56">
        <f t="shared" si="4"/>
        <v>0.99307958477508651</v>
      </c>
      <c r="G81" s="56"/>
    </row>
    <row r="82" spans="1:7" x14ac:dyDescent="0.35">
      <c r="A82" s="43">
        <v>25384</v>
      </c>
      <c r="B82" s="44">
        <f t="shared" si="6"/>
        <v>1969</v>
      </c>
      <c r="C82" s="44">
        <f t="shared" si="7"/>
        <v>6</v>
      </c>
      <c r="D82" s="40">
        <v>122.09</v>
      </c>
      <c r="E82" s="56">
        <f t="shared" ref="E82:E145" si="9">(D82-D81)/D81</f>
        <v>-5.4665118079752238E-2</v>
      </c>
      <c r="F82" s="56">
        <f t="shared" ref="F82:F145" si="10">E82+1</f>
        <v>0.94533488192024773</v>
      </c>
      <c r="G82" s="56"/>
    </row>
    <row r="83" spans="1:7" x14ac:dyDescent="0.35">
      <c r="A83" s="43">
        <v>25415</v>
      </c>
      <c r="B83" s="44">
        <f t="shared" si="6"/>
        <v>1969</v>
      </c>
      <c r="C83" s="44">
        <f t="shared" si="7"/>
        <v>7</v>
      </c>
      <c r="D83" s="40">
        <v>117.04</v>
      </c>
      <c r="E83" s="56">
        <f t="shared" si="9"/>
        <v>-4.1362928986812986E-2</v>
      </c>
      <c r="F83" s="56">
        <f t="shared" si="10"/>
        <v>0.95863707101318707</v>
      </c>
      <c r="G83" s="56"/>
    </row>
    <row r="84" spans="1:7" x14ac:dyDescent="0.35">
      <c r="A84" s="43">
        <v>25444</v>
      </c>
      <c r="B84" s="44">
        <f t="shared" si="6"/>
        <v>1969</v>
      </c>
      <c r="C84" s="44">
        <f t="shared" si="7"/>
        <v>8</v>
      </c>
      <c r="D84" s="40">
        <v>116.31</v>
      </c>
      <c r="E84" s="56">
        <f t="shared" si="9"/>
        <v>-6.2371838687628502E-3</v>
      </c>
      <c r="F84" s="56">
        <f t="shared" si="10"/>
        <v>0.99376281613123718</v>
      </c>
      <c r="G84" s="56"/>
    </row>
    <row r="85" spans="1:7" x14ac:dyDescent="0.35">
      <c r="A85" s="43">
        <v>25476</v>
      </c>
      <c r="B85" s="44">
        <f t="shared" si="6"/>
        <v>1969</v>
      </c>
      <c r="C85" s="44">
        <f t="shared" si="7"/>
        <v>9</v>
      </c>
      <c r="D85" s="40">
        <v>111.16</v>
      </c>
      <c r="E85" s="56">
        <f t="shared" si="9"/>
        <v>-4.4278221992949923E-2</v>
      </c>
      <c r="F85" s="56">
        <f t="shared" si="10"/>
        <v>0.95572177800705005</v>
      </c>
      <c r="G85" s="56"/>
    </row>
    <row r="86" spans="1:7" x14ac:dyDescent="0.35">
      <c r="A86" s="43">
        <v>25507</v>
      </c>
      <c r="B86" s="44">
        <f t="shared" si="6"/>
        <v>1969</v>
      </c>
      <c r="C86" s="44">
        <f t="shared" si="7"/>
        <v>10</v>
      </c>
      <c r="D86" s="40">
        <v>119.02</v>
      </c>
      <c r="E86" s="56">
        <f t="shared" si="9"/>
        <v>7.0708888089240737E-2</v>
      </c>
      <c r="F86" s="56">
        <f t="shared" si="10"/>
        <v>1.0707088880892408</v>
      </c>
      <c r="G86" s="56"/>
    </row>
    <row r="87" spans="1:7" x14ac:dyDescent="0.35">
      <c r="A87" s="43">
        <v>25535</v>
      </c>
      <c r="B87" s="44">
        <f t="shared" si="6"/>
        <v>1969</v>
      </c>
      <c r="C87" s="44">
        <f t="shared" si="7"/>
        <v>11</v>
      </c>
      <c r="D87" s="40">
        <v>111.39</v>
      </c>
      <c r="E87" s="56">
        <f t="shared" si="9"/>
        <v>-6.410687279448829E-2</v>
      </c>
      <c r="F87" s="56">
        <f t="shared" si="10"/>
        <v>0.93589312720551177</v>
      </c>
      <c r="G87" s="56"/>
    </row>
    <row r="88" spans="1:7" x14ac:dyDescent="0.35">
      <c r="A88" s="43">
        <v>25568</v>
      </c>
      <c r="B88" s="44">
        <f t="shared" si="6"/>
        <v>1969</v>
      </c>
      <c r="C88" s="44">
        <f t="shared" si="7"/>
        <v>12</v>
      </c>
      <c r="D88" s="40">
        <v>110.08</v>
      </c>
      <c r="E88" s="56">
        <f t="shared" si="9"/>
        <v>-1.1760481192207579E-2</v>
      </c>
      <c r="F88" s="56">
        <f t="shared" si="10"/>
        <v>0.98823951880779237</v>
      </c>
      <c r="G88" s="56"/>
    </row>
    <row r="89" spans="1:7" x14ac:dyDescent="0.35">
      <c r="A89" s="43">
        <v>25598</v>
      </c>
      <c r="B89" s="44">
        <f t="shared" si="6"/>
        <v>1970</v>
      </c>
      <c r="C89" s="44">
        <f t="shared" si="7"/>
        <v>1</v>
      </c>
      <c r="D89" s="40">
        <v>105.19</v>
      </c>
      <c r="E89" s="56">
        <f t="shared" si="9"/>
        <v>-4.4422238372093026E-2</v>
      </c>
      <c r="F89" s="56">
        <f t="shared" si="10"/>
        <v>0.95557776162790697</v>
      </c>
      <c r="G89" s="56"/>
    </row>
    <row r="90" spans="1:7" x14ac:dyDescent="0.35">
      <c r="A90" s="43">
        <v>25626</v>
      </c>
      <c r="B90" s="44">
        <f t="shared" si="6"/>
        <v>1970</v>
      </c>
      <c r="C90" s="44">
        <f t="shared" si="7"/>
        <v>2</v>
      </c>
      <c r="D90" s="40">
        <v>115.25</v>
      </c>
      <c r="E90" s="56">
        <f t="shared" si="9"/>
        <v>9.563646734480466E-2</v>
      </c>
      <c r="F90" s="56">
        <f t="shared" si="10"/>
        <v>1.0956364673448047</v>
      </c>
      <c r="G90" s="56"/>
    </row>
    <row r="91" spans="1:7" x14ac:dyDescent="0.35">
      <c r="A91" s="43">
        <v>25658</v>
      </c>
      <c r="B91" s="44">
        <f t="shared" si="6"/>
        <v>1970</v>
      </c>
      <c r="C91" s="44">
        <f t="shared" si="7"/>
        <v>3</v>
      </c>
      <c r="D91" s="40">
        <v>117.75</v>
      </c>
      <c r="E91" s="56">
        <f t="shared" si="9"/>
        <v>2.1691973969631236E-2</v>
      </c>
      <c r="F91" s="56">
        <f t="shared" si="10"/>
        <v>1.0216919739696313</v>
      </c>
      <c r="G91" s="56"/>
    </row>
    <row r="92" spans="1:7" x14ac:dyDescent="0.35">
      <c r="A92" s="43">
        <v>25688</v>
      </c>
      <c r="B92" s="44">
        <f t="shared" si="6"/>
        <v>1970</v>
      </c>
      <c r="C92" s="44">
        <f t="shared" si="7"/>
        <v>4</v>
      </c>
      <c r="D92" s="40">
        <v>108.67</v>
      </c>
      <c r="E92" s="56">
        <f t="shared" si="9"/>
        <v>-7.7112526539278123E-2</v>
      </c>
      <c r="F92" s="56">
        <f t="shared" si="10"/>
        <v>0.92288747346072186</v>
      </c>
      <c r="G92" s="56"/>
    </row>
    <row r="93" spans="1:7" x14ac:dyDescent="0.35">
      <c r="A93" s="43">
        <v>25717</v>
      </c>
      <c r="B93" s="44">
        <f t="shared" si="6"/>
        <v>1970</v>
      </c>
      <c r="C93" s="44">
        <f t="shared" si="7"/>
        <v>5</v>
      </c>
      <c r="D93" s="40">
        <v>102.25</v>
      </c>
      <c r="E93" s="56">
        <f t="shared" si="9"/>
        <v>-5.9077942394405093E-2</v>
      </c>
      <c r="F93" s="56">
        <f t="shared" si="10"/>
        <v>0.94092205760559489</v>
      </c>
      <c r="G93" s="56"/>
    </row>
    <row r="94" spans="1:7" x14ac:dyDescent="0.35">
      <c r="A94" s="43">
        <v>25749</v>
      </c>
      <c r="B94" s="44">
        <f t="shared" si="6"/>
        <v>1970</v>
      </c>
      <c r="C94" s="44">
        <f t="shared" si="7"/>
        <v>6</v>
      </c>
      <c r="D94" s="40">
        <v>95.86</v>
      </c>
      <c r="E94" s="56">
        <f t="shared" si="9"/>
        <v>-6.2493887530562356E-2</v>
      </c>
      <c r="F94" s="56">
        <f t="shared" si="10"/>
        <v>0.9375061124694376</v>
      </c>
      <c r="G94" s="56"/>
    </row>
    <row r="95" spans="1:7" x14ac:dyDescent="0.35">
      <c r="A95" s="43">
        <v>25780</v>
      </c>
      <c r="B95" s="44">
        <f t="shared" si="6"/>
        <v>1970</v>
      </c>
      <c r="C95" s="44">
        <f t="shared" si="7"/>
        <v>7</v>
      </c>
      <c r="D95" s="40">
        <v>104.93</v>
      </c>
      <c r="E95" s="56">
        <f t="shared" si="9"/>
        <v>9.4617150010431958E-2</v>
      </c>
      <c r="F95" s="56">
        <f t="shared" si="10"/>
        <v>1.094617150010432</v>
      </c>
      <c r="G95" s="56"/>
    </row>
    <row r="96" spans="1:7" x14ac:dyDescent="0.35">
      <c r="A96" s="43">
        <v>25811</v>
      </c>
      <c r="B96" s="44">
        <f t="shared" si="6"/>
        <v>1970</v>
      </c>
      <c r="C96" s="44">
        <f t="shared" si="7"/>
        <v>8</v>
      </c>
      <c r="D96" s="40">
        <v>110.03</v>
      </c>
      <c r="E96" s="56">
        <f t="shared" si="9"/>
        <v>4.8603831125512191E-2</v>
      </c>
      <c r="F96" s="56">
        <f t="shared" si="10"/>
        <v>1.0486038311255121</v>
      </c>
      <c r="G96" s="56"/>
    </row>
    <row r="97" spans="1:7" x14ac:dyDescent="0.35">
      <c r="A97" s="43">
        <v>25841</v>
      </c>
      <c r="B97" s="44">
        <f t="shared" si="6"/>
        <v>1970</v>
      </c>
      <c r="C97" s="44">
        <f t="shared" si="7"/>
        <v>9</v>
      </c>
      <c r="D97" s="40">
        <v>108.19</v>
      </c>
      <c r="E97" s="56">
        <f t="shared" si="9"/>
        <v>-1.6722711987639766E-2</v>
      </c>
      <c r="F97" s="56">
        <f t="shared" si="10"/>
        <v>0.98327728801236025</v>
      </c>
      <c r="G97" s="56"/>
    </row>
    <row r="98" spans="1:7" x14ac:dyDescent="0.35">
      <c r="A98" s="43">
        <v>25871</v>
      </c>
      <c r="B98" s="44">
        <f t="shared" si="6"/>
        <v>1970</v>
      </c>
      <c r="C98" s="44">
        <f t="shared" si="7"/>
        <v>10</v>
      </c>
      <c r="D98" s="40">
        <v>106.37</v>
      </c>
      <c r="E98" s="56">
        <f t="shared" si="9"/>
        <v>-1.6822257140216224E-2</v>
      </c>
      <c r="F98" s="56">
        <f t="shared" si="10"/>
        <v>0.98317774285978377</v>
      </c>
      <c r="G98" s="56"/>
    </row>
    <row r="99" spans="1:7" x14ac:dyDescent="0.35">
      <c r="A99" s="43">
        <v>25902</v>
      </c>
      <c r="B99" s="44">
        <f t="shared" si="6"/>
        <v>1970</v>
      </c>
      <c r="C99" s="44">
        <f t="shared" si="7"/>
        <v>11</v>
      </c>
      <c r="D99" s="40">
        <v>115.77</v>
      </c>
      <c r="E99" s="56">
        <f t="shared" si="9"/>
        <v>8.8370781235310628E-2</v>
      </c>
      <c r="F99" s="56">
        <f t="shared" si="10"/>
        <v>1.0883707812353107</v>
      </c>
      <c r="G99" s="56"/>
    </row>
    <row r="100" spans="1:7" x14ac:dyDescent="0.35">
      <c r="A100" s="43">
        <v>25933</v>
      </c>
      <c r="B100" s="44">
        <f t="shared" si="6"/>
        <v>1970</v>
      </c>
      <c r="C100" s="44">
        <f t="shared" si="7"/>
        <v>12</v>
      </c>
      <c r="D100" s="40">
        <v>121.84</v>
      </c>
      <c r="E100" s="56">
        <f t="shared" si="9"/>
        <v>5.2431545305346876E-2</v>
      </c>
      <c r="F100" s="56">
        <f t="shared" si="10"/>
        <v>1.0524315453053468</v>
      </c>
      <c r="G100" s="56"/>
    </row>
    <row r="101" spans="1:7" x14ac:dyDescent="0.35">
      <c r="A101" s="43">
        <v>25962</v>
      </c>
      <c r="B101" s="44">
        <f t="shared" si="6"/>
        <v>1971</v>
      </c>
      <c r="C101" s="44">
        <f t="shared" si="7"/>
        <v>1</v>
      </c>
      <c r="D101" s="40">
        <v>124.3</v>
      </c>
      <c r="E101" s="56">
        <f t="shared" si="9"/>
        <v>2.0190413657255366E-2</v>
      </c>
      <c r="F101" s="56">
        <f t="shared" si="10"/>
        <v>1.0201904136572553</v>
      </c>
      <c r="G101" s="56"/>
    </row>
    <row r="102" spans="1:7" x14ac:dyDescent="0.35">
      <c r="A102" s="43">
        <v>25990</v>
      </c>
      <c r="B102" s="44">
        <f t="shared" si="6"/>
        <v>1971</v>
      </c>
      <c r="C102" s="44">
        <f t="shared" si="7"/>
        <v>2</v>
      </c>
      <c r="D102" s="40">
        <v>121.42</v>
      </c>
      <c r="E102" s="56">
        <f t="shared" si="9"/>
        <v>-2.3169750603378884E-2</v>
      </c>
      <c r="F102" s="56">
        <f t="shared" si="10"/>
        <v>0.97683024939662111</v>
      </c>
      <c r="G102" s="56"/>
    </row>
    <row r="103" spans="1:7" x14ac:dyDescent="0.35">
      <c r="A103" s="43">
        <v>26023</v>
      </c>
      <c r="B103" s="44">
        <f t="shared" si="6"/>
        <v>1971</v>
      </c>
      <c r="C103" s="44">
        <f t="shared" si="7"/>
        <v>3</v>
      </c>
      <c r="D103" s="40">
        <v>122.83</v>
      </c>
      <c r="E103" s="56">
        <f t="shared" si="9"/>
        <v>1.1612584417723575E-2</v>
      </c>
      <c r="F103" s="56">
        <f t="shared" si="10"/>
        <v>1.0116125844177235</v>
      </c>
      <c r="G103" s="56"/>
    </row>
    <row r="104" spans="1:7" x14ac:dyDescent="0.35">
      <c r="A104" s="43">
        <v>26053</v>
      </c>
      <c r="B104" s="44">
        <f t="shared" si="6"/>
        <v>1971</v>
      </c>
      <c r="C104" s="44">
        <f t="shared" si="7"/>
        <v>4</v>
      </c>
      <c r="D104" s="40">
        <v>119.79</v>
      </c>
      <c r="E104" s="56">
        <f t="shared" si="9"/>
        <v>-2.4749653993324041E-2</v>
      </c>
      <c r="F104" s="56">
        <f t="shared" si="10"/>
        <v>0.97525034600667593</v>
      </c>
      <c r="G104" s="56"/>
    </row>
    <row r="105" spans="1:7" x14ac:dyDescent="0.35">
      <c r="A105" s="43">
        <v>26084</v>
      </c>
      <c r="B105" s="44">
        <f t="shared" ref="B105:B168" si="11">YEAR(A105)</f>
        <v>1971</v>
      </c>
      <c r="C105" s="44">
        <f t="shared" ref="C105:C168" si="12">MONTH(A105)</f>
        <v>5</v>
      </c>
      <c r="D105" s="40">
        <v>114.42</v>
      </c>
      <c r="E105" s="56">
        <f t="shared" si="9"/>
        <v>-4.4828449787127508E-2</v>
      </c>
      <c r="F105" s="56">
        <f t="shared" si="10"/>
        <v>0.95517155021287248</v>
      </c>
      <c r="G105" s="56"/>
    </row>
    <row r="106" spans="1:7" x14ac:dyDescent="0.35">
      <c r="A106" s="43">
        <v>26114</v>
      </c>
      <c r="B106" s="44">
        <f t="shared" si="11"/>
        <v>1971</v>
      </c>
      <c r="C106" s="44">
        <f t="shared" si="12"/>
        <v>6</v>
      </c>
      <c r="D106" s="40">
        <v>118.45</v>
      </c>
      <c r="E106" s="56">
        <f t="shared" si="9"/>
        <v>3.5221115189652166E-2</v>
      </c>
      <c r="F106" s="56">
        <f t="shared" si="10"/>
        <v>1.0352211151896522</v>
      </c>
      <c r="G106" s="56"/>
    </row>
    <row r="107" spans="1:7" x14ac:dyDescent="0.35">
      <c r="A107" s="43">
        <v>26144</v>
      </c>
      <c r="B107" s="44">
        <f t="shared" si="11"/>
        <v>1971</v>
      </c>
      <c r="C107" s="44">
        <f t="shared" si="12"/>
        <v>7</v>
      </c>
      <c r="D107" s="40">
        <v>115.09</v>
      </c>
      <c r="E107" s="56">
        <f t="shared" si="9"/>
        <v>-2.8366399324609534E-2</v>
      </c>
      <c r="F107" s="56">
        <f t="shared" si="10"/>
        <v>0.97163360067539051</v>
      </c>
      <c r="G107" s="56"/>
    </row>
    <row r="108" spans="1:7" x14ac:dyDescent="0.35">
      <c r="A108" s="43">
        <v>26176</v>
      </c>
      <c r="B108" s="44">
        <f t="shared" si="11"/>
        <v>1971</v>
      </c>
      <c r="C108" s="44">
        <f t="shared" si="12"/>
        <v>8</v>
      </c>
      <c r="D108" s="40">
        <v>111.68</v>
      </c>
      <c r="E108" s="56">
        <f t="shared" si="9"/>
        <v>-2.9628986010947923E-2</v>
      </c>
      <c r="F108" s="56">
        <f t="shared" si="10"/>
        <v>0.97037101398905212</v>
      </c>
      <c r="G108" s="56"/>
    </row>
    <row r="109" spans="1:7" x14ac:dyDescent="0.35">
      <c r="A109" s="43">
        <v>26206</v>
      </c>
      <c r="B109" s="44">
        <f t="shared" si="11"/>
        <v>1971</v>
      </c>
      <c r="C109" s="44">
        <f t="shared" si="12"/>
        <v>9</v>
      </c>
      <c r="D109" s="40">
        <v>109.31</v>
      </c>
      <c r="E109" s="56">
        <f t="shared" si="9"/>
        <v>-2.1221346704871101E-2</v>
      </c>
      <c r="F109" s="56">
        <f t="shared" si="10"/>
        <v>0.97877865329512892</v>
      </c>
      <c r="G109" s="56"/>
    </row>
    <row r="110" spans="1:7" x14ac:dyDescent="0.35">
      <c r="A110" s="43">
        <v>26235</v>
      </c>
      <c r="B110" s="44">
        <f t="shared" si="11"/>
        <v>1971</v>
      </c>
      <c r="C110" s="44">
        <f t="shared" si="12"/>
        <v>10</v>
      </c>
      <c r="D110" s="40">
        <v>111.9</v>
      </c>
      <c r="E110" s="56">
        <f t="shared" si="9"/>
        <v>2.369408105388348E-2</v>
      </c>
      <c r="F110" s="56">
        <f t="shared" si="10"/>
        <v>1.0236940810538835</v>
      </c>
      <c r="G110" s="56"/>
    </row>
    <row r="111" spans="1:7" x14ac:dyDescent="0.35">
      <c r="A111" s="43">
        <v>26267</v>
      </c>
      <c r="B111" s="44">
        <f t="shared" si="11"/>
        <v>1971</v>
      </c>
      <c r="C111" s="44">
        <f t="shared" si="12"/>
        <v>11</v>
      </c>
      <c r="D111" s="40">
        <v>110.37</v>
      </c>
      <c r="E111" s="56">
        <f t="shared" si="9"/>
        <v>-1.3672922252010734E-2</v>
      </c>
      <c r="F111" s="56">
        <f t="shared" si="10"/>
        <v>0.98632707774798922</v>
      </c>
      <c r="G111" s="56"/>
    </row>
    <row r="112" spans="1:7" x14ac:dyDescent="0.35">
      <c r="A112" s="43">
        <v>26298</v>
      </c>
      <c r="B112" s="44">
        <f t="shared" si="11"/>
        <v>1971</v>
      </c>
      <c r="C112" s="44">
        <f t="shared" si="12"/>
        <v>12</v>
      </c>
      <c r="D112" s="40">
        <v>117.75</v>
      </c>
      <c r="E112" s="56">
        <f t="shared" si="9"/>
        <v>6.6865996194618055E-2</v>
      </c>
      <c r="F112" s="56">
        <f t="shared" si="10"/>
        <v>1.0668659961946181</v>
      </c>
      <c r="G112" s="56"/>
    </row>
    <row r="113" spans="1:7" x14ac:dyDescent="0.35">
      <c r="A113" s="43">
        <v>26329</v>
      </c>
      <c r="B113" s="44">
        <f t="shared" si="11"/>
        <v>1972</v>
      </c>
      <c r="C113" s="44">
        <f t="shared" si="12"/>
        <v>1</v>
      </c>
      <c r="D113" s="40">
        <v>116.72</v>
      </c>
      <c r="E113" s="56">
        <f t="shared" si="9"/>
        <v>-8.7473460721868464E-3</v>
      </c>
      <c r="F113" s="56">
        <f t="shared" si="10"/>
        <v>0.99125265392781314</v>
      </c>
      <c r="G113" s="56"/>
    </row>
    <row r="114" spans="1:7" x14ac:dyDescent="0.35">
      <c r="A114" s="43">
        <v>26358</v>
      </c>
      <c r="B114" s="44">
        <f t="shared" si="11"/>
        <v>1972</v>
      </c>
      <c r="C114" s="44">
        <f t="shared" si="12"/>
        <v>2</v>
      </c>
      <c r="D114" s="40">
        <v>113.34</v>
      </c>
      <c r="E114" s="56">
        <f t="shared" si="9"/>
        <v>-2.895819054146672E-2</v>
      </c>
      <c r="F114" s="56">
        <f t="shared" si="10"/>
        <v>0.97104180945853324</v>
      </c>
      <c r="G114" s="56"/>
    </row>
    <row r="115" spans="1:7" x14ac:dyDescent="0.35">
      <c r="A115" s="43">
        <v>26389</v>
      </c>
      <c r="B115" s="44">
        <f t="shared" si="11"/>
        <v>1972</v>
      </c>
      <c r="C115" s="44">
        <f t="shared" si="12"/>
        <v>3</v>
      </c>
      <c r="D115" s="40">
        <v>112.47</v>
      </c>
      <c r="E115" s="56">
        <f t="shared" si="9"/>
        <v>-7.6760190577025277E-3</v>
      </c>
      <c r="F115" s="56">
        <f t="shared" si="10"/>
        <v>0.99232398094229746</v>
      </c>
      <c r="G115" s="56"/>
    </row>
    <row r="116" spans="1:7" x14ac:dyDescent="0.35">
      <c r="A116" s="43">
        <v>26417</v>
      </c>
      <c r="B116" s="44">
        <f t="shared" si="11"/>
        <v>1972</v>
      </c>
      <c r="C116" s="44">
        <f t="shared" si="12"/>
        <v>4</v>
      </c>
      <c r="D116" s="40">
        <v>109.76</v>
      </c>
      <c r="E116" s="56">
        <f t="shared" si="9"/>
        <v>-2.4095314306037108E-2</v>
      </c>
      <c r="F116" s="56">
        <f t="shared" si="10"/>
        <v>0.97590468569396294</v>
      </c>
      <c r="G116" s="56"/>
    </row>
    <row r="117" spans="1:7" x14ac:dyDescent="0.35">
      <c r="A117" s="43">
        <v>26450</v>
      </c>
      <c r="B117" s="44">
        <f t="shared" si="11"/>
        <v>1972</v>
      </c>
      <c r="C117" s="44">
        <f t="shared" si="12"/>
        <v>5</v>
      </c>
      <c r="D117" s="40">
        <v>108</v>
      </c>
      <c r="E117" s="56">
        <f t="shared" si="9"/>
        <v>-1.603498542274057E-2</v>
      </c>
      <c r="F117" s="56">
        <f t="shared" si="10"/>
        <v>0.98396501457725938</v>
      </c>
      <c r="G117" s="56"/>
    </row>
    <row r="118" spans="1:7" x14ac:dyDescent="0.35">
      <c r="A118" s="43">
        <v>26480</v>
      </c>
      <c r="B118" s="44">
        <f t="shared" si="11"/>
        <v>1972</v>
      </c>
      <c r="C118" s="44">
        <f t="shared" si="12"/>
        <v>6</v>
      </c>
      <c r="D118" s="40">
        <v>106.63</v>
      </c>
      <c r="E118" s="56">
        <f t="shared" si="9"/>
        <v>-1.2685185185185228E-2</v>
      </c>
      <c r="F118" s="56">
        <f t="shared" si="10"/>
        <v>0.98731481481481476</v>
      </c>
      <c r="G118" s="56"/>
    </row>
    <row r="119" spans="1:7" x14ac:dyDescent="0.35">
      <c r="A119" s="43">
        <v>26511</v>
      </c>
      <c r="B119" s="44">
        <f t="shared" si="11"/>
        <v>1972</v>
      </c>
      <c r="C119" s="44">
        <f t="shared" si="12"/>
        <v>7</v>
      </c>
      <c r="D119" s="40">
        <v>106.5</v>
      </c>
      <c r="E119" s="56">
        <f t="shared" si="9"/>
        <v>-1.2191690893744299E-3</v>
      </c>
      <c r="F119" s="56">
        <f t="shared" si="10"/>
        <v>0.99878083091062553</v>
      </c>
      <c r="G119" s="56"/>
    </row>
    <row r="120" spans="1:7" x14ac:dyDescent="0.35">
      <c r="A120" s="43">
        <v>26542</v>
      </c>
      <c r="B120" s="44">
        <f t="shared" si="11"/>
        <v>1972</v>
      </c>
      <c r="C120" s="44">
        <f t="shared" si="12"/>
        <v>8</v>
      </c>
      <c r="D120" s="40">
        <v>110.56</v>
      </c>
      <c r="E120" s="56">
        <f t="shared" si="9"/>
        <v>3.812206572769955E-2</v>
      </c>
      <c r="F120" s="56">
        <f t="shared" si="10"/>
        <v>1.0381220657276995</v>
      </c>
      <c r="G120" s="56"/>
    </row>
    <row r="121" spans="1:7" x14ac:dyDescent="0.35">
      <c r="A121" s="43">
        <v>26571</v>
      </c>
      <c r="B121" s="44">
        <f t="shared" si="11"/>
        <v>1972</v>
      </c>
      <c r="C121" s="44">
        <f t="shared" si="12"/>
        <v>9</v>
      </c>
      <c r="D121" s="40">
        <v>110.56</v>
      </c>
      <c r="E121" s="56">
        <f t="shared" si="9"/>
        <v>0</v>
      </c>
      <c r="F121" s="56">
        <f t="shared" si="10"/>
        <v>1</v>
      </c>
      <c r="G121" s="56"/>
    </row>
    <row r="122" spans="1:7" x14ac:dyDescent="0.35">
      <c r="A122" s="43">
        <v>26603</v>
      </c>
      <c r="B122" s="44">
        <f t="shared" si="11"/>
        <v>1972</v>
      </c>
      <c r="C122" s="44">
        <f t="shared" si="12"/>
        <v>10</v>
      </c>
      <c r="D122" s="40">
        <v>116.88</v>
      </c>
      <c r="E122" s="56">
        <f t="shared" si="9"/>
        <v>5.7163531114327003E-2</v>
      </c>
      <c r="F122" s="56">
        <f t="shared" si="10"/>
        <v>1.057163531114327</v>
      </c>
      <c r="G122" s="56"/>
    </row>
    <row r="123" spans="1:7" x14ac:dyDescent="0.35">
      <c r="A123" s="43">
        <v>26633</v>
      </c>
      <c r="B123" s="44">
        <f t="shared" si="11"/>
        <v>1972</v>
      </c>
      <c r="C123" s="44">
        <f t="shared" si="12"/>
        <v>11</v>
      </c>
      <c r="D123" s="40">
        <v>123.02</v>
      </c>
      <c r="E123" s="56">
        <f t="shared" si="9"/>
        <v>5.2532511978097197E-2</v>
      </c>
      <c r="F123" s="56">
        <f t="shared" si="10"/>
        <v>1.0525325119780973</v>
      </c>
      <c r="G123" s="56"/>
    </row>
    <row r="124" spans="1:7" x14ac:dyDescent="0.35">
      <c r="A124" s="43">
        <v>26662</v>
      </c>
      <c r="B124" s="44">
        <f t="shared" si="11"/>
        <v>1972</v>
      </c>
      <c r="C124" s="44">
        <f t="shared" si="12"/>
        <v>12</v>
      </c>
      <c r="D124" s="40">
        <v>119.5</v>
      </c>
      <c r="E124" s="56">
        <f t="shared" si="9"/>
        <v>-2.8613233620549471E-2</v>
      </c>
      <c r="F124" s="56">
        <f t="shared" si="10"/>
        <v>0.97138676637945054</v>
      </c>
      <c r="G124" s="56"/>
    </row>
    <row r="125" spans="1:7" x14ac:dyDescent="0.35">
      <c r="A125" s="43">
        <v>26695</v>
      </c>
      <c r="B125" s="44">
        <f t="shared" si="11"/>
        <v>1973</v>
      </c>
      <c r="C125" s="44">
        <f t="shared" si="12"/>
        <v>1</v>
      </c>
      <c r="D125" s="40">
        <v>113.82</v>
      </c>
      <c r="E125" s="56">
        <f t="shared" si="9"/>
        <v>-4.7531380753138133E-2</v>
      </c>
      <c r="F125" s="56">
        <f t="shared" si="10"/>
        <v>0.95246861924686188</v>
      </c>
      <c r="G125" s="56"/>
    </row>
    <row r="126" spans="1:7" x14ac:dyDescent="0.35">
      <c r="A126" s="43">
        <v>26723</v>
      </c>
      <c r="B126" s="44">
        <f t="shared" si="11"/>
        <v>1973</v>
      </c>
      <c r="C126" s="44">
        <f t="shared" si="12"/>
        <v>2</v>
      </c>
      <c r="D126" s="40">
        <v>111.13</v>
      </c>
      <c r="E126" s="56">
        <f t="shared" si="9"/>
        <v>-2.3633807766649077E-2</v>
      </c>
      <c r="F126" s="56">
        <f t="shared" si="10"/>
        <v>0.97636619223335097</v>
      </c>
      <c r="G126" s="56"/>
    </row>
    <row r="127" spans="1:7" x14ac:dyDescent="0.35">
      <c r="A127" s="43">
        <v>26753</v>
      </c>
      <c r="B127" s="44">
        <f t="shared" si="11"/>
        <v>1973</v>
      </c>
      <c r="C127" s="44">
        <f t="shared" si="12"/>
        <v>3</v>
      </c>
      <c r="D127" s="40">
        <v>108</v>
      </c>
      <c r="E127" s="56">
        <f t="shared" si="9"/>
        <v>-2.8165211913974586E-2</v>
      </c>
      <c r="F127" s="56">
        <f t="shared" si="10"/>
        <v>0.97183478808602541</v>
      </c>
      <c r="G127" s="56"/>
    </row>
    <row r="128" spans="1:7" x14ac:dyDescent="0.35">
      <c r="A128" s="43">
        <v>26784</v>
      </c>
      <c r="B128" s="44">
        <f t="shared" si="11"/>
        <v>1973</v>
      </c>
      <c r="C128" s="44">
        <f t="shared" si="12"/>
        <v>4</v>
      </c>
      <c r="D128" s="40">
        <v>107.2</v>
      </c>
      <c r="E128" s="56">
        <f t="shared" si="9"/>
        <v>-7.4074074074073808E-3</v>
      </c>
      <c r="F128" s="56">
        <f t="shared" si="10"/>
        <v>0.99259259259259258</v>
      </c>
      <c r="G128" s="56"/>
    </row>
    <row r="129" spans="1:7" x14ac:dyDescent="0.35">
      <c r="A129" s="43">
        <v>26815</v>
      </c>
      <c r="B129" s="44">
        <f t="shared" si="11"/>
        <v>1973</v>
      </c>
      <c r="C129" s="44">
        <f t="shared" si="12"/>
        <v>5</v>
      </c>
      <c r="D129" s="40">
        <v>106.69</v>
      </c>
      <c r="E129" s="56">
        <f t="shared" si="9"/>
        <v>-4.7574626865672116E-3</v>
      </c>
      <c r="F129" s="56">
        <f t="shared" si="10"/>
        <v>0.99524253731343282</v>
      </c>
      <c r="G129" s="56"/>
    </row>
    <row r="130" spans="1:7" x14ac:dyDescent="0.35">
      <c r="A130" s="43">
        <v>26844</v>
      </c>
      <c r="B130" s="44">
        <f t="shared" si="11"/>
        <v>1973</v>
      </c>
      <c r="C130" s="44">
        <f t="shared" si="12"/>
        <v>6</v>
      </c>
      <c r="D130" s="40">
        <v>102.12</v>
      </c>
      <c r="E130" s="56">
        <f t="shared" si="9"/>
        <v>-4.2834379979379444E-2</v>
      </c>
      <c r="F130" s="56">
        <f t="shared" si="10"/>
        <v>0.95716562002062056</v>
      </c>
      <c r="G130" s="56"/>
    </row>
    <row r="131" spans="1:7" x14ac:dyDescent="0.35">
      <c r="A131" s="43">
        <v>26876</v>
      </c>
      <c r="B131" s="44">
        <f t="shared" si="11"/>
        <v>1973</v>
      </c>
      <c r="C131" s="44">
        <f t="shared" si="12"/>
        <v>7</v>
      </c>
      <c r="D131" s="40">
        <v>99.31</v>
      </c>
      <c r="E131" s="56">
        <f t="shared" si="9"/>
        <v>-2.7516647081864493E-2</v>
      </c>
      <c r="F131" s="56">
        <f t="shared" si="10"/>
        <v>0.97248335291813548</v>
      </c>
      <c r="G131" s="56"/>
    </row>
    <row r="132" spans="1:7" x14ac:dyDescent="0.35">
      <c r="A132" s="43">
        <v>26907</v>
      </c>
      <c r="B132" s="44">
        <f t="shared" si="11"/>
        <v>1973</v>
      </c>
      <c r="C132" s="44">
        <f t="shared" si="12"/>
        <v>8</v>
      </c>
      <c r="D132" s="40">
        <v>96.02</v>
      </c>
      <c r="E132" s="56">
        <f t="shared" si="9"/>
        <v>-3.3128587252039134E-2</v>
      </c>
      <c r="F132" s="56">
        <f t="shared" si="10"/>
        <v>0.96687141274796085</v>
      </c>
      <c r="G132" s="56"/>
    </row>
    <row r="133" spans="1:7" x14ac:dyDescent="0.35">
      <c r="A133" s="43">
        <v>26935</v>
      </c>
      <c r="B133" s="44">
        <f t="shared" si="11"/>
        <v>1973</v>
      </c>
      <c r="C133" s="44">
        <f t="shared" si="12"/>
        <v>9</v>
      </c>
      <c r="D133" s="40">
        <v>103.4</v>
      </c>
      <c r="E133" s="56">
        <f t="shared" si="9"/>
        <v>7.6858987710893667E-2</v>
      </c>
      <c r="F133" s="56">
        <f t="shared" si="10"/>
        <v>1.0768589877108936</v>
      </c>
      <c r="G133" s="56"/>
    </row>
    <row r="134" spans="1:7" x14ac:dyDescent="0.35">
      <c r="A134" s="43">
        <v>26968</v>
      </c>
      <c r="B134" s="44">
        <f t="shared" si="11"/>
        <v>1973</v>
      </c>
      <c r="C134" s="44">
        <f t="shared" si="12"/>
        <v>10</v>
      </c>
      <c r="D134" s="40">
        <v>99.37</v>
      </c>
      <c r="E134" s="56">
        <f t="shared" si="9"/>
        <v>-3.8974854932301753E-2</v>
      </c>
      <c r="F134" s="56">
        <f t="shared" si="10"/>
        <v>0.96102514506769821</v>
      </c>
      <c r="G134" s="56"/>
    </row>
    <row r="135" spans="1:7" x14ac:dyDescent="0.35">
      <c r="A135" s="43">
        <v>26998</v>
      </c>
      <c r="B135" s="44">
        <f t="shared" si="11"/>
        <v>1973</v>
      </c>
      <c r="C135" s="44">
        <f t="shared" si="12"/>
        <v>11</v>
      </c>
      <c r="D135" s="40">
        <v>87.93</v>
      </c>
      <c r="E135" s="56">
        <f t="shared" si="9"/>
        <v>-0.11512528932273319</v>
      </c>
      <c r="F135" s="56">
        <f t="shared" si="10"/>
        <v>0.88487471067726675</v>
      </c>
      <c r="G135" s="56"/>
    </row>
    <row r="136" spans="1:7" x14ac:dyDescent="0.35">
      <c r="A136" s="43">
        <v>27029</v>
      </c>
      <c r="B136" s="44">
        <f t="shared" si="11"/>
        <v>1973</v>
      </c>
      <c r="C136" s="44">
        <f t="shared" si="12"/>
        <v>12</v>
      </c>
      <c r="D136" s="40">
        <v>89.37</v>
      </c>
      <c r="E136" s="56">
        <f t="shared" si="9"/>
        <v>1.6376663254861794E-2</v>
      </c>
      <c r="F136" s="56">
        <f t="shared" si="10"/>
        <v>1.0163766632548619</v>
      </c>
      <c r="G136" s="56"/>
    </row>
    <row r="137" spans="1:7" x14ac:dyDescent="0.35">
      <c r="A137" s="43">
        <v>27060</v>
      </c>
      <c r="B137" s="44">
        <f t="shared" si="11"/>
        <v>1974</v>
      </c>
      <c r="C137" s="44">
        <f t="shared" si="12"/>
        <v>1</v>
      </c>
      <c r="D137" s="40">
        <v>93.21</v>
      </c>
      <c r="E137" s="56">
        <f t="shared" si="9"/>
        <v>4.2967438737831362E-2</v>
      </c>
      <c r="F137" s="56">
        <f t="shared" si="10"/>
        <v>1.0429674387378314</v>
      </c>
      <c r="G137" s="56"/>
    </row>
    <row r="138" spans="1:7" x14ac:dyDescent="0.35">
      <c r="A138" s="43">
        <v>27088</v>
      </c>
      <c r="B138" s="44">
        <f t="shared" si="11"/>
        <v>1974</v>
      </c>
      <c r="C138" s="44">
        <f t="shared" si="12"/>
        <v>2</v>
      </c>
      <c r="D138" s="40">
        <v>93.4</v>
      </c>
      <c r="E138" s="56">
        <f t="shared" si="9"/>
        <v>2.0384078961486101E-3</v>
      </c>
      <c r="F138" s="56">
        <f t="shared" si="10"/>
        <v>1.0020384078961486</v>
      </c>
      <c r="G138" s="56"/>
    </row>
    <row r="139" spans="1:7" x14ac:dyDescent="0.35">
      <c r="A139" s="43">
        <v>27117</v>
      </c>
      <c r="B139" s="44">
        <f t="shared" si="11"/>
        <v>1974</v>
      </c>
      <c r="C139" s="44">
        <f t="shared" si="12"/>
        <v>3</v>
      </c>
      <c r="D139" s="40">
        <v>90.75</v>
      </c>
      <c r="E139" s="56">
        <f t="shared" si="9"/>
        <v>-2.8372591006424041E-2</v>
      </c>
      <c r="F139" s="56">
        <f t="shared" si="10"/>
        <v>0.97162740899357591</v>
      </c>
      <c r="G139" s="56"/>
    </row>
    <row r="140" spans="1:7" x14ac:dyDescent="0.35">
      <c r="A140" s="43">
        <v>27149</v>
      </c>
      <c r="B140" s="44">
        <f t="shared" si="11"/>
        <v>1974</v>
      </c>
      <c r="C140" s="44">
        <f t="shared" si="12"/>
        <v>4</v>
      </c>
      <c r="D140" s="40">
        <v>76.3</v>
      </c>
      <c r="E140" s="56">
        <f t="shared" si="9"/>
        <v>-0.15922865013774107</v>
      </c>
      <c r="F140" s="56">
        <f t="shared" si="10"/>
        <v>0.84077134986225888</v>
      </c>
      <c r="G140" s="56"/>
    </row>
    <row r="141" spans="1:7" x14ac:dyDescent="0.35">
      <c r="A141" s="43">
        <v>27180</v>
      </c>
      <c r="B141" s="44">
        <f t="shared" si="11"/>
        <v>1974</v>
      </c>
      <c r="C141" s="44">
        <f t="shared" si="12"/>
        <v>5</v>
      </c>
      <c r="D141" s="40">
        <v>73.36</v>
      </c>
      <c r="E141" s="56">
        <f t="shared" si="9"/>
        <v>-3.8532110091743094E-2</v>
      </c>
      <c r="F141" s="56">
        <f t="shared" si="10"/>
        <v>0.96146788990825693</v>
      </c>
      <c r="G141" s="56"/>
    </row>
    <row r="142" spans="1:7" x14ac:dyDescent="0.35">
      <c r="A142" s="43">
        <v>27208</v>
      </c>
      <c r="B142" s="44">
        <f t="shared" si="11"/>
        <v>1974</v>
      </c>
      <c r="C142" s="44">
        <f t="shared" si="12"/>
        <v>6</v>
      </c>
      <c r="D142" s="40">
        <v>68.22</v>
      </c>
      <c r="E142" s="56">
        <f t="shared" si="9"/>
        <v>-7.0065430752453667E-2</v>
      </c>
      <c r="F142" s="56">
        <f t="shared" si="10"/>
        <v>0.92993456924754636</v>
      </c>
      <c r="G142" s="56"/>
    </row>
    <row r="143" spans="1:7" x14ac:dyDescent="0.35">
      <c r="A143" s="43">
        <v>27241</v>
      </c>
      <c r="B143" s="44">
        <f t="shared" si="11"/>
        <v>1974</v>
      </c>
      <c r="C143" s="44">
        <f t="shared" si="12"/>
        <v>7</v>
      </c>
      <c r="D143" s="40">
        <v>68.41</v>
      </c>
      <c r="E143" s="56">
        <f t="shared" si="9"/>
        <v>2.7851070067428573E-3</v>
      </c>
      <c r="F143" s="56">
        <f t="shared" si="10"/>
        <v>1.0027851070067428</v>
      </c>
      <c r="G143" s="56"/>
    </row>
    <row r="144" spans="1:7" x14ac:dyDescent="0.35">
      <c r="A144" s="43">
        <v>27271</v>
      </c>
      <c r="B144" s="44">
        <f t="shared" si="11"/>
        <v>1974</v>
      </c>
      <c r="C144" s="44">
        <f t="shared" si="12"/>
        <v>8</v>
      </c>
      <c r="D144" s="40">
        <v>60.71</v>
      </c>
      <c r="E144" s="56">
        <f t="shared" si="9"/>
        <v>-0.1125566437655313</v>
      </c>
      <c r="F144" s="56">
        <f t="shared" si="10"/>
        <v>0.88744335623446868</v>
      </c>
      <c r="G144" s="56"/>
    </row>
    <row r="145" spans="1:7" x14ac:dyDescent="0.35">
      <c r="A145" s="43">
        <v>27302</v>
      </c>
      <c r="B145" s="44">
        <f t="shared" si="11"/>
        <v>1974</v>
      </c>
      <c r="C145" s="44">
        <f t="shared" si="12"/>
        <v>9</v>
      </c>
      <c r="D145" s="40">
        <v>61.16</v>
      </c>
      <c r="E145" s="56">
        <f t="shared" si="9"/>
        <v>7.4122879262064857E-3</v>
      </c>
      <c r="F145" s="56">
        <f t="shared" si="10"/>
        <v>1.0074122879262064</v>
      </c>
      <c r="G145" s="56"/>
    </row>
    <row r="146" spans="1:7" s="42" customFormat="1" x14ac:dyDescent="0.35">
      <c r="A146" s="43">
        <v>27333</v>
      </c>
      <c r="B146" s="44">
        <f t="shared" si="11"/>
        <v>1974</v>
      </c>
      <c r="C146" s="44">
        <f t="shared" si="12"/>
        <v>10</v>
      </c>
      <c r="D146" s="40">
        <v>67.959999999999994</v>
      </c>
      <c r="E146" s="56">
        <f t="shared" ref="E146:E209" si="13">(D146-D145)/D145</f>
        <v>0.11118378024852842</v>
      </c>
      <c r="F146" s="56">
        <f t="shared" ref="F146:F209" si="14">E146+1</f>
        <v>1.1111837802485285</v>
      </c>
      <c r="G146" s="56"/>
    </row>
    <row r="147" spans="1:7" s="42" customFormat="1" x14ac:dyDescent="0.35">
      <c r="A147" s="43">
        <v>27362</v>
      </c>
      <c r="B147" s="44">
        <f t="shared" si="11"/>
        <v>1974</v>
      </c>
      <c r="C147" s="44">
        <f t="shared" si="12"/>
        <v>11</v>
      </c>
      <c r="D147" s="40">
        <v>67.39</v>
      </c>
      <c r="E147" s="56">
        <f t="shared" si="13"/>
        <v>-8.3872866391994302E-3</v>
      </c>
      <c r="F147" s="56">
        <f t="shared" si="14"/>
        <v>0.99161271336080059</v>
      </c>
      <c r="G147" s="56"/>
    </row>
    <row r="148" spans="1:7" s="42" customFormat="1" x14ac:dyDescent="0.35">
      <c r="A148" s="43">
        <v>27394</v>
      </c>
      <c r="B148" s="44">
        <f t="shared" si="11"/>
        <v>1974</v>
      </c>
      <c r="C148" s="44">
        <f t="shared" si="12"/>
        <v>12</v>
      </c>
      <c r="D148" s="40">
        <v>68.760000000000005</v>
      </c>
      <c r="E148" s="56">
        <f t="shared" si="13"/>
        <v>2.0329425730820663E-2</v>
      </c>
      <c r="F148" s="56">
        <f t="shared" si="14"/>
        <v>1.0203294257308206</v>
      </c>
      <c r="G148" s="56"/>
    </row>
    <row r="149" spans="1:7" s="42" customFormat="1" x14ac:dyDescent="0.35">
      <c r="A149" s="43">
        <v>27425</v>
      </c>
      <c r="B149" s="44">
        <f t="shared" si="11"/>
        <v>1975</v>
      </c>
      <c r="C149" s="44">
        <f t="shared" si="12"/>
        <v>1</v>
      </c>
      <c r="D149" s="40">
        <v>80.27</v>
      </c>
      <c r="E149" s="56">
        <f t="shared" si="13"/>
        <v>0.16739383362419996</v>
      </c>
      <c r="F149" s="56">
        <f t="shared" si="14"/>
        <v>1.1673938336242</v>
      </c>
      <c r="G149" s="56"/>
    </row>
    <row r="150" spans="1:7" s="42" customFormat="1" x14ac:dyDescent="0.35">
      <c r="A150" s="43">
        <v>27453</v>
      </c>
      <c r="B150" s="44">
        <f t="shared" si="11"/>
        <v>1975</v>
      </c>
      <c r="C150" s="44">
        <f t="shared" si="12"/>
        <v>2</v>
      </c>
      <c r="D150" s="40">
        <v>79.34</v>
      </c>
      <c r="E150" s="56">
        <f t="shared" si="13"/>
        <v>-1.1585897595614708E-2</v>
      </c>
      <c r="F150" s="56">
        <f t="shared" si="14"/>
        <v>0.98841410240438532</v>
      </c>
      <c r="G150" s="56"/>
    </row>
    <row r="151" spans="1:7" s="42" customFormat="1" x14ac:dyDescent="0.35">
      <c r="A151" s="43">
        <v>27484</v>
      </c>
      <c r="B151" s="44">
        <f t="shared" si="11"/>
        <v>1975</v>
      </c>
      <c r="C151" s="44">
        <f t="shared" si="12"/>
        <v>3</v>
      </c>
      <c r="D151" s="40">
        <v>77.2</v>
      </c>
      <c r="E151" s="56">
        <f t="shared" si="13"/>
        <v>-2.6972523317368293E-2</v>
      </c>
      <c r="F151" s="56">
        <f t="shared" si="14"/>
        <v>0.97302747668263168</v>
      </c>
      <c r="G151" s="56"/>
    </row>
    <row r="152" spans="1:7" s="42" customFormat="1" x14ac:dyDescent="0.35">
      <c r="A152" s="43">
        <v>27514</v>
      </c>
      <c r="B152" s="44">
        <f t="shared" si="11"/>
        <v>1975</v>
      </c>
      <c r="C152" s="44">
        <f t="shared" si="12"/>
        <v>4</v>
      </c>
      <c r="D152" s="40">
        <v>74.040000000000006</v>
      </c>
      <c r="E152" s="56">
        <f t="shared" si="13"/>
        <v>-4.0932642487046589E-2</v>
      </c>
      <c r="F152" s="56">
        <f t="shared" si="14"/>
        <v>0.95906735751295336</v>
      </c>
      <c r="G152" s="56"/>
    </row>
    <row r="153" spans="1:7" s="42" customFormat="1" x14ac:dyDescent="0.35">
      <c r="A153" s="43">
        <v>27544</v>
      </c>
      <c r="B153" s="44">
        <f t="shared" si="11"/>
        <v>1975</v>
      </c>
      <c r="C153" s="44">
        <f t="shared" si="12"/>
        <v>5</v>
      </c>
      <c r="D153" s="40">
        <v>79.819999999999993</v>
      </c>
      <c r="E153" s="56">
        <f t="shared" si="13"/>
        <v>7.8065910318746434E-2</v>
      </c>
      <c r="F153" s="56">
        <f t="shared" si="14"/>
        <v>1.0780659103187464</v>
      </c>
      <c r="G153" s="56"/>
    </row>
    <row r="154" spans="1:7" s="42" customFormat="1" x14ac:dyDescent="0.35">
      <c r="A154" s="43">
        <v>27575</v>
      </c>
      <c r="B154" s="44">
        <f t="shared" si="11"/>
        <v>1975</v>
      </c>
      <c r="C154" s="44">
        <f t="shared" si="12"/>
        <v>6</v>
      </c>
      <c r="D154" s="40">
        <v>85.99</v>
      </c>
      <c r="E154" s="56">
        <f t="shared" si="13"/>
        <v>7.729892257579557E-2</v>
      </c>
      <c r="F154" s="56">
        <f t="shared" si="14"/>
        <v>1.0772989225757956</v>
      </c>
      <c r="G154" s="56"/>
    </row>
    <row r="155" spans="1:7" s="42" customFormat="1" x14ac:dyDescent="0.35">
      <c r="A155" s="43">
        <v>27606</v>
      </c>
      <c r="B155" s="44">
        <f t="shared" si="11"/>
        <v>1975</v>
      </c>
      <c r="C155" s="44">
        <f t="shared" si="12"/>
        <v>7</v>
      </c>
      <c r="D155" s="40">
        <v>79.63</v>
      </c>
      <c r="E155" s="56">
        <f t="shared" si="13"/>
        <v>-7.3962088614955221E-2</v>
      </c>
      <c r="F155" s="56">
        <f t="shared" si="14"/>
        <v>0.92603791138504477</v>
      </c>
      <c r="G155" s="56"/>
    </row>
    <row r="156" spans="1:7" s="42" customFormat="1" x14ac:dyDescent="0.35">
      <c r="A156" s="43">
        <v>27635</v>
      </c>
      <c r="B156" s="44">
        <f t="shared" si="11"/>
        <v>1975</v>
      </c>
      <c r="C156" s="44">
        <f t="shared" si="12"/>
        <v>8</v>
      </c>
      <c r="D156" s="40">
        <v>79.239999999999995</v>
      </c>
      <c r="E156" s="56">
        <f t="shared" si="13"/>
        <v>-4.8976516388295945E-3</v>
      </c>
      <c r="F156" s="56">
        <f t="shared" si="14"/>
        <v>0.9951023483611704</v>
      </c>
      <c r="G156" s="56"/>
    </row>
    <row r="157" spans="1:7" s="42" customFormat="1" x14ac:dyDescent="0.35">
      <c r="A157" s="43">
        <v>27667</v>
      </c>
      <c r="B157" s="44">
        <f t="shared" si="11"/>
        <v>1975</v>
      </c>
      <c r="C157" s="44">
        <f t="shared" si="12"/>
        <v>9</v>
      </c>
      <c r="D157" s="40">
        <v>76.97</v>
      </c>
      <c r="E157" s="56">
        <f t="shared" si="13"/>
        <v>-2.8647147905098386E-2</v>
      </c>
      <c r="F157" s="56">
        <f t="shared" si="14"/>
        <v>0.97135285209490163</v>
      </c>
      <c r="G157" s="56"/>
    </row>
    <row r="158" spans="1:7" s="42" customFormat="1" x14ac:dyDescent="0.35">
      <c r="A158" s="43">
        <v>27698</v>
      </c>
      <c r="B158" s="44">
        <f t="shared" si="11"/>
        <v>1975</v>
      </c>
      <c r="C158" s="44">
        <f t="shared" si="12"/>
        <v>10</v>
      </c>
      <c r="D158" s="40">
        <v>82.63</v>
      </c>
      <c r="E158" s="56">
        <f t="shared" si="13"/>
        <v>7.353514356242688E-2</v>
      </c>
      <c r="F158" s="56">
        <f t="shared" si="14"/>
        <v>1.073535143562427</v>
      </c>
      <c r="G158" s="56"/>
    </row>
    <row r="159" spans="1:7" s="42" customFormat="1" x14ac:dyDescent="0.35">
      <c r="A159" s="43">
        <v>27726</v>
      </c>
      <c r="B159" s="44">
        <f t="shared" si="11"/>
        <v>1975</v>
      </c>
      <c r="C159" s="44">
        <f t="shared" si="12"/>
        <v>11</v>
      </c>
      <c r="D159" s="40">
        <v>83.27</v>
      </c>
      <c r="E159" s="56">
        <f t="shared" si="13"/>
        <v>7.7453709306547335E-3</v>
      </c>
      <c r="F159" s="56">
        <f t="shared" si="14"/>
        <v>1.0077453709306547</v>
      </c>
      <c r="G159" s="56"/>
    </row>
    <row r="160" spans="1:7" s="42" customFormat="1" x14ac:dyDescent="0.35">
      <c r="A160" s="43">
        <v>27759</v>
      </c>
      <c r="B160" s="44">
        <f t="shared" si="11"/>
        <v>1975</v>
      </c>
      <c r="C160" s="44">
        <f t="shared" si="12"/>
        <v>12</v>
      </c>
      <c r="D160" s="40">
        <v>83.65</v>
      </c>
      <c r="E160" s="56">
        <f t="shared" si="13"/>
        <v>4.5634682358593696E-3</v>
      </c>
      <c r="F160" s="56">
        <f t="shared" si="14"/>
        <v>1.0045634682358593</v>
      </c>
      <c r="G160" s="56"/>
    </row>
    <row r="161" spans="1:7" s="42" customFormat="1" x14ac:dyDescent="0.35">
      <c r="A161" s="43">
        <v>27789</v>
      </c>
      <c r="B161" s="44">
        <f t="shared" si="11"/>
        <v>1976</v>
      </c>
      <c r="C161" s="44">
        <f t="shared" si="12"/>
        <v>1</v>
      </c>
      <c r="D161" s="40">
        <v>90.87</v>
      </c>
      <c r="E161" s="56">
        <f t="shared" si="13"/>
        <v>8.6312014345487131E-2</v>
      </c>
      <c r="F161" s="56">
        <f t="shared" si="14"/>
        <v>1.0863120143454872</v>
      </c>
      <c r="G161" s="56"/>
    </row>
    <row r="162" spans="1:7" s="42" customFormat="1" x14ac:dyDescent="0.35">
      <c r="A162" s="43">
        <v>27817</v>
      </c>
      <c r="B162" s="44">
        <f t="shared" si="11"/>
        <v>1976</v>
      </c>
      <c r="C162" s="44">
        <f t="shared" si="12"/>
        <v>2</v>
      </c>
      <c r="D162" s="40">
        <v>87.58</v>
      </c>
      <c r="E162" s="56">
        <f t="shared" si="13"/>
        <v>-3.6205568394409665E-2</v>
      </c>
      <c r="F162" s="56">
        <f t="shared" si="14"/>
        <v>0.96379443160559031</v>
      </c>
      <c r="G162" s="56"/>
    </row>
    <row r="163" spans="1:7" s="42" customFormat="1" x14ac:dyDescent="0.35">
      <c r="A163" s="43">
        <v>27850</v>
      </c>
      <c r="B163" s="44">
        <f t="shared" si="11"/>
        <v>1976</v>
      </c>
      <c r="C163" s="44">
        <f t="shared" si="12"/>
        <v>3</v>
      </c>
      <c r="D163" s="40">
        <v>87.55</v>
      </c>
      <c r="E163" s="56">
        <f t="shared" si="13"/>
        <v>-3.4254395980818839E-4</v>
      </c>
      <c r="F163" s="56">
        <f t="shared" si="14"/>
        <v>0.99965745604019185</v>
      </c>
      <c r="G163" s="56"/>
    </row>
    <row r="164" spans="1:7" s="42" customFormat="1" x14ac:dyDescent="0.35">
      <c r="A164" s="43">
        <v>27880</v>
      </c>
      <c r="B164" s="44">
        <f t="shared" si="11"/>
        <v>1976</v>
      </c>
      <c r="C164" s="44">
        <f t="shared" si="12"/>
        <v>4</v>
      </c>
      <c r="D164" s="40">
        <v>87.74</v>
      </c>
      <c r="E164" s="56">
        <f t="shared" si="13"/>
        <v>2.1701884637349827E-3</v>
      </c>
      <c r="F164" s="56">
        <f t="shared" si="14"/>
        <v>1.0021701884637351</v>
      </c>
      <c r="G164" s="56"/>
    </row>
    <row r="165" spans="1:7" s="42" customFormat="1" x14ac:dyDescent="0.35">
      <c r="A165" s="43">
        <v>27911</v>
      </c>
      <c r="B165" s="44">
        <f t="shared" si="11"/>
        <v>1976</v>
      </c>
      <c r="C165" s="44">
        <f t="shared" si="12"/>
        <v>5</v>
      </c>
      <c r="D165" s="40">
        <v>85.28</v>
      </c>
      <c r="E165" s="56">
        <f t="shared" si="13"/>
        <v>-2.8037383177570024E-2</v>
      </c>
      <c r="F165" s="56">
        <f t="shared" si="14"/>
        <v>0.97196261682243001</v>
      </c>
      <c r="G165" s="56"/>
    </row>
    <row r="166" spans="1:7" s="42" customFormat="1" x14ac:dyDescent="0.35">
      <c r="A166" s="43">
        <v>27941</v>
      </c>
      <c r="B166" s="44">
        <f t="shared" si="11"/>
        <v>1976</v>
      </c>
      <c r="C166" s="44">
        <f t="shared" si="12"/>
        <v>6</v>
      </c>
      <c r="D166" s="40">
        <v>87.55</v>
      </c>
      <c r="E166" s="56">
        <f t="shared" si="13"/>
        <v>2.6618198874296388E-2</v>
      </c>
      <c r="F166" s="56">
        <f t="shared" si="14"/>
        <v>1.0266181988742964</v>
      </c>
      <c r="G166" s="56"/>
    </row>
    <row r="167" spans="1:7" s="42" customFormat="1" x14ac:dyDescent="0.35">
      <c r="A167" s="43">
        <v>27971</v>
      </c>
      <c r="B167" s="44">
        <f t="shared" si="11"/>
        <v>1976</v>
      </c>
      <c r="C167" s="44">
        <f t="shared" si="12"/>
        <v>7</v>
      </c>
      <c r="D167" s="40">
        <v>91.55</v>
      </c>
      <c r="E167" s="56">
        <f t="shared" si="13"/>
        <v>4.5688178183894916E-2</v>
      </c>
      <c r="F167" s="56">
        <f t="shared" si="14"/>
        <v>1.0456881781838949</v>
      </c>
      <c r="G167" s="56"/>
    </row>
    <row r="168" spans="1:7" s="42" customFormat="1" x14ac:dyDescent="0.35">
      <c r="A168" s="43">
        <v>28003</v>
      </c>
      <c r="B168" s="44">
        <f t="shared" si="11"/>
        <v>1976</v>
      </c>
      <c r="C168" s="44">
        <f t="shared" si="12"/>
        <v>8</v>
      </c>
      <c r="D168" s="40">
        <v>92.95</v>
      </c>
      <c r="E168" s="56">
        <f t="shared" si="13"/>
        <v>1.5292190060076524E-2</v>
      </c>
      <c r="F168" s="56">
        <f t="shared" si="14"/>
        <v>1.0152921900600764</v>
      </c>
      <c r="G168" s="56"/>
    </row>
    <row r="169" spans="1:7" s="42" customFormat="1" x14ac:dyDescent="0.35">
      <c r="A169" s="43">
        <v>28033</v>
      </c>
      <c r="B169" s="44">
        <f t="shared" ref="B169:B232" si="15">YEAR(A169)</f>
        <v>1976</v>
      </c>
      <c r="C169" s="44">
        <f t="shared" ref="C169:C232" si="16">MONTH(A169)</f>
        <v>9</v>
      </c>
      <c r="D169" s="40">
        <v>97.78</v>
      </c>
      <c r="E169" s="56">
        <f t="shared" si="13"/>
        <v>5.1963421194190403E-2</v>
      </c>
      <c r="F169" s="56">
        <f t="shared" si="14"/>
        <v>1.0519634211941904</v>
      </c>
      <c r="G169" s="56"/>
    </row>
    <row r="170" spans="1:7" s="42" customFormat="1" x14ac:dyDescent="0.35">
      <c r="A170" s="43">
        <v>28062</v>
      </c>
      <c r="B170" s="44">
        <f t="shared" si="15"/>
        <v>1976</v>
      </c>
      <c r="C170" s="44">
        <f t="shared" si="16"/>
        <v>10</v>
      </c>
      <c r="D170" s="40">
        <v>98.03</v>
      </c>
      <c r="E170" s="56">
        <f t="shared" si="13"/>
        <v>2.5567600736346903E-3</v>
      </c>
      <c r="F170" s="56">
        <f t="shared" si="14"/>
        <v>1.0025567600736347</v>
      </c>
      <c r="G170" s="56"/>
    </row>
    <row r="171" spans="1:7" s="42" customFormat="1" x14ac:dyDescent="0.35">
      <c r="A171" s="43">
        <v>28094</v>
      </c>
      <c r="B171" s="44">
        <f t="shared" si="15"/>
        <v>1976</v>
      </c>
      <c r="C171" s="44">
        <f t="shared" si="16"/>
        <v>11</v>
      </c>
      <c r="D171" s="40">
        <v>101.77</v>
      </c>
      <c r="E171" s="56">
        <f t="shared" si="13"/>
        <v>3.8151586249107361E-2</v>
      </c>
      <c r="F171" s="56">
        <f t="shared" si="14"/>
        <v>1.0381515862491073</v>
      </c>
      <c r="G171" s="56"/>
    </row>
    <row r="172" spans="1:7" s="42" customFormat="1" x14ac:dyDescent="0.35">
      <c r="A172" s="43">
        <v>28125</v>
      </c>
      <c r="B172" s="44">
        <f t="shared" si="15"/>
        <v>1976</v>
      </c>
      <c r="C172" s="44">
        <f t="shared" si="16"/>
        <v>12</v>
      </c>
      <c r="D172" s="40">
        <v>108.38</v>
      </c>
      <c r="E172" s="56">
        <f t="shared" si="13"/>
        <v>6.4950378304018869E-2</v>
      </c>
      <c r="F172" s="56">
        <f t="shared" si="14"/>
        <v>1.0649503783040188</v>
      </c>
      <c r="G172" s="56"/>
    </row>
    <row r="173" spans="1:7" s="42" customFormat="1" x14ac:dyDescent="0.35">
      <c r="A173" s="43">
        <v>28156</v>
      </c>
      <c r="B173" s="44">
        <f t="shared" si="15"/>
        <v>1977</v>
      </c>
      <c r="C173" s="44">
        <f t="shared" si="16"/>
        <v>1</v>
      </c>
      <c r="D173" s="40">
        <v>109.31</v>
      </c>
      <c r="E173" s="56">
        <f t="shared" si="13"/>
        <v>8.5809189887433735E-3</v>
      </c>
      <c r="F173" s="56">
        <f t="shared" si="14"/>
        <v>1.0085809189887434</v>
      </c>
      <c r="G173" s="56"/>
    </row>
    <row r="174" spans="1:7" s="42" customFormat="1" x14ac:dyDescent="0.35">
      <c r="A174" s="43">
        <v>28184</v>
      </c>
      <c r="B174" s="44">
        <f t="shared" si="15"/>
        <v>1977</v>
      </c>
      <c r="C174" s="44">
        <f t="shared" si="16"/>
        <v>2</v>
      </c>
      <c r="D174" s="40">
        <v>105.29</v>
      </c>
      <c r="E174" s="56">
        <f t="shared" si="13"/>
        <v>-3.6776141249656905E-2</v>
      </c>
      <c r="F174" s="56">
        <f t="shared" si="14"/>
        <v>0.96322385875034311</v>
      </c>
      <c r="G174" s="56"/>
    </row>
    <row r="175" spans="1:7" s="42" customFormat="1" x14ac:dyDescent="0.35">
      <c r="A175" s="43">
        <v>28215</v>
      </c>
      <c r="B175" s="44">
        <f t="shared" si="15"/>
        <v>1977</v>
      </c>
      <c r="C175" s="44">
        <f t="shared" si="16"/>
        <v>3</v>
      </c>
      <c r="D175" s="40">
        <v>106.02</v>
      </c>
      <c r="E175" s="56">
        <f t="shared" si="13"/>
        <v>6.9332320258333148E-3</v>
      </c>
      <c r="F175" s="56">
        <f t="shared" si="14"/>
        <v>1.0069332320258333</v>
      </c>
      <c r="G175" s="56"/>
    </row>
    <row r="176" spans="1:7" s="42" customFormat="1" x14ac:dyDescent="0.35">
      <c r="A176" s="43">
        <v>28244</v>
      </c>
      <c r="B176" s="44">
        <f t="shared" si="15"/>
        <v>1977</v>
      </c>
      <c r="C176" s="44">
        <f t="shared" si="16"/>
        <v>4</v>
      </c>
      <c r="D176" s="40">
        <v>108.67</v>
      </c>
      <c r="E176" s="56">
        <f t="shared" si="13"/>
        <v>2.4995283908696528E-2</v>
      </c>
      <c r="F176" s="56">
        <f t="shared" si="14"/>
        <v>1.0249952839086964</v>
      </c>
      <c r="G176" s="56"/>
    </row>
    <row r="177" spans="1:7" s="42" customFormat="1" x14ac:dyDescent="0.35">
      <c r="A177" s="43">
        <v>28276</v>
      </c>
      <c r="B177" s="44">
        <f t="shared" si="15"/>
        <v>1977</v>
      </c>
      <c r="C177" s="44">
        <f t="shared" si="16"/>
        <v>5</v>
      </c>
      <c r="D177" s="40">
        <v>110.11</v>
      </c>
      <c r="E177" s="56">
        <f t="shared" si="13"/>
        <v>1.3251127266034763E-2</v>
      </c>
      <c r="F177" s="56">
        <f t="shared" si="14"/>
        <v>1.0132511272660347</v>
      </c>
      <c r="G177" s="56"/>
    </row>
    <row r="178" spans="1:7" s="42" customFormat="1" x14ac:dyDescent="0.35">
      <c r="A178" s="43">
        <v>28306</v>
      </c>
      <c r="B178" s="44">
        <f t="shared" si="15"/>
        <v>1977</v>
      </c>
      <c r="C178" s="44">
        <f t="shared" si="16"/>
        <v>6</v>
      </c>
      <c r="D178" s="40">
        <v>114.68</v>
      </c>
      <c r="E178" s="56">
        <f t="shared" si="13"/>
        <v>4.1503950594859756E-2</v>
      </c>
      <c r="F178" s="56">
        <f t="shared" si="14"/>
        <v>1.0415039505948598</v>
      </c>
      <c r="G178" s="56"/>
    </row>
    <row r="179" spans="1:7" s="42" customFormat="1" x14ac:dyDescent="0.35">
      <c r="A179" s="43">
        <v>28335</v>
      </c>
      <c r="B179" s="44">
        <f t="shared" si="15"/>
        <v>1977</v>
      </c>
      <c r="C179" s="44">
        <f t="shared" si="16"/>
        <v>7</v>
      </c>
      <c r="D179" s="40">
        <v>116.37</v>
      </c>
      <c r="E179" s="56">
        <f t="shared" si="13"/>
        <v>1.473665852807811E-2</v>
      </c>
      <c r="F179" s="56">
        <f t="shared" si="14"/>
        <v>1.0147366585280782</v>
      </c>
      <c r="G179" s="56"/>
    </row>
    <row r="180" spans="1:7" s="42" customFormat="1" x14ac:dyDescent="0.35">
      <c r="A180" s="43">
        <v>28368</v>
      </c>
      <c r="B180" s="44">
        <f t="shared" si="15"/>
        <v>1977</v>
      </c>
      <c r="C180" s="44">
        <f t="shared" si="16"/>
        <v>8</v>
      </c>
      <c r="D180" s="40">
        <v>110.88</v>
      </c>
      <c r="E180" s="56">
        <f t="shared" si="13"/>
        <v>-4.7177107501933567E-2</v>
      </c>
      <c r="F180" s="56">
        <f t="shared" si="14"/>
        <v>0.9528228924980664</v>
      </c>
      <c r="G180" s="56"/>
    </row>
    <row r="181" spans="1:7" s="42" customFormat="1" x14ac:dyDescent="0.35">
      <c r="A181" s="43">
        <v>28398</v>
      </c>
      <c r="B181" s="44">
        <f t="shared" si="15"/>
        <v>1977</v>
      </c>
      <c r="C181" s="44">
        <f t="shared" si="16"/>
        <v>9</v>
      </c>
      <c r="D181" s="40">
        <v>113.25</v>
      </c>
      <c r="E181" s="56">
        <f t="shared" si="13"/>
        <v>2.1374458874458917E-2</v>
      </c>
      <c r="F181" s="56">
        <f t="shared" si="14"/>
        <v>1.0213744588744589</v>
      </c>
      <c r="G181" s="56"/>
    </row>
    <row r="182" spans="1:7" s="42" customFormat="1" x14ac:dyDescent="0.35">
      <c r="A182" s="43">
        <v>28429</v>
      </c>
      <c r="B182" s="44">
        <f t="shared" si="15"/>
        <v>1977</v>
      </c>
      <c r="C182" s="44">
        <f t="shared" si="16"/>
        <v>10</v>
      </c>
      <c r="D182" s="40">
        <v>109.04</v>
      </c>
      <c r="E182" s="56">
        <f t="shared" si="13"/>
        <v>-3.7174392935982285E-2</v>
      </c>
      <c r="F182" s="56">
        <f t="shared" si="14"/>
        <v>0.96282560706401776</v>
      </c>
      <c r="G182" s="56"/>
    </row>
    <row r="183" spans="1:7" s="42" customFormat="1" x14ac:dyDescent="0.35">
      <c r="A183" s="43">
        <v>28459</v>
      </c>
      <c r="B183" s="44">
        <f t="shared" si="15"/>
        <v>1977</v>
      </c>
      <c r="C183" s="44">
        <f t="shared" si="16"/>
        <v>11</v>
      </c>
      <c r="D183" s="40">
        <v>112</v>
      </c>
      <c r="E183" s="56">
        <f t="shared" si="13"/>
        <v>2.7146001467351372E-2</v>
      </c>
      <c r="F183" s="56">
        <f t="shared" si="14"/>
        <v>1.0271460014673515</v>
      </c>
      <c r="G183" s="56"/>
    </row>
    <row r="184" spans="1:7" s="42" customFormat="1" x14ac:dyDescent="0.35">
      <c r="A184" s="43">
        <v>28489</v>
      </c>
      <c r="B184" s="44">
        <f t="shared" si="15"/>
        <v>1977</v>
      </c>
      <c r="C184" s="44">
        <f t="shared" si="16"/>
        <v>12</v>
      </c>
      <c r="D184" s="40">
        <v>111.28</v>
      </c>
      <c r="E184" s="56">
        <f t="shared" si="13"/>
        <v>-6.428571428571418E-3</v>
      </c>
      <c r="F184" s="56">
        <f t="shared" si="14"/>
        <v>0.99357142857142855</v>
      </c>
      <c r="G184" s="56"/>
    </row>
    <row r="185" spans="1:7" s="42" customFormat="1" x14ac:dyDescent="0.35">
      <c r="A185" s="43">
        <v>28521</v>
      </c>
      <c r="B185" s="44">
        <f t="shared" si="15"/>
        <v>1978</v>
      </c>
      <c r="C185" s="44">
        <f t="shared" si="16"/>
        <v>1</v>
      </c>
      <c r="D185" s="40">
        <v>104.77</v>
      </c>
      <c r="E185" s="56">
        <f t="shared" si="13"/>
        <v>-5.8501078360891488E-2</v>
      </c>
      <c r="F185" s="56">
        <f t="shared" si="14"/>
        <v>0.94149892163910853</v>
      </c>
      <c r="G185" s="56"/>
    </row>
    <row r="186" spans="1:7" s="42" customFormat="1" x14ac:dyDescent="0.35">
      <c r="A186" s="43">
        <v>28549</v>
      </c>
      <c r="B186" s="44">
        <f t="shared" si="15"/>
        <v>1978</v>
      </c>
      <c r="C186" s="44">
        <f t="shared" si="16"/>
        <v>2</v>
      </c>
      <c r="D186" s="40">
        <v>103.25</v>
      </c>
      <c r="E186" s="56">
        <f t="shared" si="13"/>
        <v>-1.4507969838694245E-2</v>
      </c>
      <c r="F186" s="56">
        <f t="shared" si="14"/>
        <v>0.98549203016130571</v>
      </c>
      <c r="G186" s="56"/>
    </row>
    <row r="187" spans="1:7" s="42" customFormat="1" x14ac:dyDescent="0.35">
      <c r="A187" s="43">
        <v>28580</v>
      </c>
      <c r="B187" s="44">
        <f t="shared" si="15"/>
        <v>1978</v>
      </c>
      <c r="C187" s="44">
        <f t="shared" si="16"/>
        <v>3</v>
      </c>
      <c r="D187" s="40">
        <v>105.68</v>
      </c>
      <c r="E187" s="56">
        <f t="shared" si="13"/>
        <v>2.3535108958837838E-2</v>
      </c>
      <c r="F187" s="56">
        <f t="shared" si="14"/>
        <v>1.0235351089588378</v>
      </c>
      <c r="G187" s="56"/>
    </row>
    <row r="188" spans="1:7" s="42" customFormat="1" x14ac:dyDescent="0.35">
      <c r="A188" s="43">
        <v>28608</v>
      </c>
      <c r="B188" s="44">
        <f t="shared" si="15"/>
        <v>1978</v>
      </c>
      <c r="C188" s="44">
        <f t="shared" si="16"/>
        <v>4</v>
      </c>
      <c r="D188" s="40">
        <v>106.36</v>
      </c>
      <c r="E188" s="56">
        <f t="shared" si="13"/>
        <v>6.43451930355784E-3</v>
      </c>
      <c r="F188" s="56">
        <f t="shared" si="14"/>
        <v>1.0064345193035578</v>
      </c>
      <c r="G188" s="56"/>
    </row>
    <row r="189" spans="1:7" s="42" customFormat="1" x14ac:dyDescent="0.35">
      <c r="A189" s="43">
        <v>28641</v>
      </c>
      <c r="B189" s="44">
        <f t="shared" si="15"/>
        <v>1978</v>
      </c>
      <c r="C189" s="44">
        <f t="shared" si="16"/>
        <v>5</v>
      </c>
      <c r="D189" s="40">
        <v>105.3</v>
      </c>
      <c r="E189" s="56">
        <f t="shared" si="13"/>
        <v>-9.9661526889808418E-3</v>
      </c>
      <c r="F189" s="56">
        <f t="shared" si="14"/>
        <v>0.99003384731101918</v>
      </c>
      <c r="G189" s="56"/>
    </row>
    <row r="190" spans="1:7" s="42" customFormat="1" x14ac:dyDescent="0.35">
      <c r="A190" s="43">
        <v>28671</v>
      </c>
      <c r="B190" s="44">
        <f t="shared" si="15"/>
        <v>1978</v>
      </c>
      <c r="C190" s="44">
        <f t="shared" si="16"/>
        <v>6</v>
      </c>
      <c r="D190" s="40">
        <v>104.93</v>
      </c>
      <c r="E190" s="56">
        <f t="shared" si="13"/>
        <v>-3.5137701804367556E-3</v>
      </c>
      <c r="F190" s="56">
        <f t="shared" si="14"/>
        <v>0.99648622981956325</v>
      </c>
      <c r="G190" s="56"/>
    </row>
    <row r="191" spans="1:7" s="42" customFormat="1" x14ac:dyDescent="0.35">
      <c r="A191" s="43">
        <v>28702</v>
      </c>
      <c r="B191" s="44">
        <f t="shared" si="15"/>
        <v>1978</v>
      </c>
      <c r="C191" s="44">
        <f t="shared" si="16"/>
        <v>7</v>
      </c>
      <c r="D191" s="40">
        <v>106.66</v>
      </c>
      <c r="E191" s="56">
        <f t="shared" si="13"/>
        <v>1.6487181930810918E-2</v>
      </c>
      <c r="F191" s="56">
        <f t="shared" si="14"/>
        <v>1.016487181930811</v>
      </c>
      <c r="G191" s="56"/>
    </row>
    <row r="192" spans="1:7" s="42" customFormat="1" x14ac:dyDescent="0.35">
      <c r="A192" s="43">
        <v>28733</v>
      </c>
      <c r="B192" s="44">
        <f t="shared" si="15"/>
        <v>1978</v>
      </c>
      <c r="C192" s="44">
        <f t="shared" si="16"/>
        <v>8</v>
      </c>
      <c r="D192" s="40">
        <v>106.66</v>
      </c>
      <c r="E192" s="56">
        <f t="shared" si="13"/>
        <v>0</v>
      </c>
      <c r="F192" s="56">
        <f t="shared" si="14"/>
        <v>1</v>
      </c>
      <c r="G192" s="56"/>
    </row>
    <row r="193" spans="1:7" s="42" customFormat="1" x14ac:dyDescent="0.35">
      <c r="A193" s="43">
        <v>28762</v>
      </c>
      <c r="B193" s="44">
        <f t="shared" si="15"/>
        <v>1978</v>
      </c>
      <c r="C193" s="44">
        <f t="shared" si="16"/>
        <v>9</v>
      </c>
      <c r="D193" s="40">
        <v>106.12</v>
      </c>
      <c r="E193" s="56">
        <f t="shared" si="13"/>
        <v>-5.0628164260265521E-3</v>
      </c>
      <c r="F193" s="56">
        <f t="shared" si="14"/>
        <v>0.99493718357397343</v>
      </c>
      <c r="G193" s="56"/>
    </row>
    <row r="194" spans="1:7" s="42" customFormat="1" x14ac:dyDescent="0.35">
      <c r="A194" s="43">
        <v>28794</v>
      </c>
      <c r="B194" s="44">
        <f t="shared" si="15"/>
        <v>1978</v>
      </c>
      <c r="C194" s="44">
        <f t="shared" si="16"/>
        <v>10</v>
      </c>
      <c r="D194" s="40">
        <v>97.32</v>
      </c>
      <c r="E194" s="56">
        <f t="shared" si="13"/>
        <v>-8.2924990576705715E-2</v>
      </c>
      <c r="F194" s="56">
        <f t="shared" si="14"/>
        <v>0.91707500942329423</v>
      </c>
      <c r="G194" s="56"/>
    </row>
    <row r="195" spans="1:7" s="42" customFormat="1" x14ac:dyDescent="0.35">
      <c r="A195" s="43">
        <v>28824</v>
      </c>
      <c r="B195" s="44">
        <f t="shared" si="15"/>
        <v>1978</v>
      </c>
      <c r="C195" s="44">
        <f t="shared" si="16"/>
        <v>11</v>
      </c>
      <c r="D195" s="40">
        <v>99.55</v>
      </c>
      <c r="E195" s="56">
        <f t="shared" si="13"/>
        <v>2.2914097821619444E-2</v>
      </c>
      <c r="F195" s="56">
        <f t="shared" si="14"/>
        <v>1.0229140978216194</v>
      </c>
      <c r="G195" s="56"/>
    </row>
    <row r="196" spans="1:7" s="42" customFormat="1" x14ac:dyDescent="0.35">
      <c r="A196" s="43">
        <v>28853</v>
      </c>
      <c r="B196" s="44">
        <f t="shared" si="15"/>
        <v>1978</v>
      </c>
      <c r="C196" s="44">
        <f t="shared" si="16"/>
        <v>12</v>
      </c>
      <c r="D196" s="40">
        <v>98.23</v>
      </c>
      <c r="E196" s="56">
        <f t="shared" si="13"/>
        <v>-1.3259668508287225E-2</v>
      </c>
      <c r="F196" s="56">
        <f t="shared" si="14"/>
        <v>0.98674033149171281</v>
      </c>
      <c r="G196" s="56"/>
    </row>
    <row r="197" spans="1:7" s="42" customFormat="1" x14ac:dyDescent="0.35">
      <c r="A197" s="43">
        <v>28886</v>
      </c>
      <c r="B197" s="44">
        <f t="shared" si="15"/>
        <v>1979</v>
      </c>
      <c r="C197" s="44">
        <f t="shared" si="16"/>
        <v>1</v>
      </c>
      <c r="D197" s="40">
        <v>104.9</v>
      </c>
      <c r="E197" s="56">
        <f t="shared" si="13"/>
        <v>6.7901862974651339E-2</v>
      </c>
      <c r="F197" s="56">
        <f t="shared" si="14"/>
        <v>1.0679018629746513</v>
      </c>
      <c r="G197" s="56"/>
    </row>
    <row r="198" spans="1:7" s="42" customFormat="1" x14ac:dyDescent="0.35">
      <c r="A198" s="43">
        <v>28914</v>
      </c>
      <c r="B198" s="44">
        <f t="shared" si="15"/>
        <v>1979</v>
      </c>
      <c r="C198" s="44">
        <f t="shared" si="16"/>
        <v>2</v>
      </c>
      <c r="D198" s="40">
        <v>102.29</v>
      </c>
      <c r="E198" s="56">
        <f t="shared" si="13"/>
        <v>-2.488083889418493E-2</v>
      </c>
      <c r="F198" s="56">
        <f t="shared" si="14"/>
        <v>0.97511916110581509</v>
      </c>
      <c r="G198" s="56"/>
    </row>
    <row r="199" spans="1:7" s="42" customFormat="1" x14ac:dyDescent="0.35">
      <c r="A199" s="43">
        <v>28944</v>
      </c>
      <c r="B199" s="44">
        <f t="shared" si="15"/>
        <v>1979</v>
      </c>
      <c r="C199" s="44">
        <f t="shared" si="16"/>
        <v>3</v>
      </c>
      <c r="D199" s="40">
        <v>104.19</v>
      </c>
      <c r="E199" s="56">
        <f t="shared" si="13"/>
        <v>1.8574640727343741E-2</v>
      </c>
      <c r="F199" s="56">
        <f t="shared" si="14"/>
        <v>1.0185746407273437</v>
      </c>
      <c r="G199" s="56"/>
    </row>
    <row r="200" spans="1:7" s="42" customFormat="1" x14ac:dyDescent="0.35">
      <c r="A200" s="43">
        <v>28975</v>
      </c>
      <c r="B200" s="44">
        <f t="shared" si="15"/>
        <v>1979</v>
      </c>
      <c r="C200" s="44">
        <f t="shared" si="16"/>
        <v>4</v>
      </c>
      <c r="D200" s="40">
        <v>100.98</v>
      </c>
      <c r="E200" s="56">
        <f t="shared" si="13"/>
        <v>-3.080909876187728E-2</v>
      </c>
      <c r="F200" s="56">
        <f t="shared" si="14"/>
        <v>0.96919090123812268</v>
      </c>
      <c r="G200" s="56"/>
    </row>
    <row r="201" spans="1:7" s="42" customFormat="1" x14ac:dyDescent="0.35">
      <c r="A201" s="43">
        <v>29006</v>
      </c>
      <c r="B201" s="44">
        <f t="shared" si="15"/>
        <v>1979</v>
      </c>
      <c r="C201" s="44">
        <f t="shared" si="16"/>
        <v>5</v>
      </c>
      <c r="D201" s="40">
        <v>101.69</v>
      </c>
      <c r="E201" s="56">
        <f t="shared" si="13"/>
        <v>7.0310952663893214E-3</v>
      </c>
      <c r="F201" s="56">
        <f t="shared" si="14"/>
        <v>1.0070310952663892</v>
      </c>
      <c r="G201" s="56"/>
    </row>
    <row r="202" spans="1:7" s="42" customFormat="1" x14ac:dyDescent="0.35">
      <c r="A202" s="43">
        <v>29035</v>
      </c>
      <c r="B202" s="44">
        <f t="shared" si="15"/>
        <v>1979</v>
      </c>
      <c r="C202" s="44">
        <f t="shared" si="16"/>
        <v>6</v>
      </c>
      <c r="D202" s="40">
        <v>105.45</v>
      </c>
      <c r="E202" s="56">
        <f t="shared" si="13"/>
        <v>3.6975120464155818E-2</v>
      </c>
      <c r="F202" s="56">
        <f t="shared" si="14"/>
        <v>1.0369751204641557</v>
      </c>
      <c r="G202" s="56"/>
    </row>
    <row r="203" spans="1:7" s="42" customFormat="1" x14ac:dyDescent="0.35">
      <c r="A203" s="43">
        <v>29067</v>
      </c>
      <c r="B203" s="44">
        <f t="shared" si="15"/>
        <v>1979</v>
      </c>
      <c r="C203" s="44">
        <f t="shared" si="16"/>
        <v>7</v>
      </c>
      <c r="D203" s="40">
        <v>108.79</v>
      </c>
      <c r="E203" s="56">
        <f t="shared" si="13"/>
        <v>3.1673779042200124E-2</v>
      </c>
      <c r="F203" s="56">
        <f t="shared" si="14"/>
        <v>1.0316737790422001</v>
      </c>
      <c r="G203" s="56"/>
    </row>
    <row r="204" spans="1:7" s="42" customFormat="1" x14ac:dyDescent="0.35">
      <c r="A204" s="43">
        <v>29098</v>
      </c>
      <c r="B204" s="44">
        <f t="shared" si="15"/>
        <v>1979</v>
      </c>
      <c r="C204" s="44">
        <f t="shared" si="16"/>
        <v>8</v>
      </c>
      <c r="D204" s="40">
        <v>108.76</v>
      </c>
      <c r="E204" s="56">
        <f t="shared" si="13"/>
        <v>-2.7576063976469467E-4</v>
      </c>
      <c r="F204" s="56">
        <f t="shared" si="14"/>
        <v>0.99972423936023536</v>
      </c>
      <c r="G204" s="56"/>
    </row>
    <row r="205" spans="1:7" s="42" customFormat="1" x14ac:dyDescent="0.35">
      <c r="A205" s="43">
        <v>29126</v>
      </c>
      <c r="B205" s="44">
        <f t="shared" si="15"/>
        <v>1979</v>
      </c>
      <c r="C205" s="44">
        <f t="shared" si="16"/>
        <v>9</v>
      </c>
      <c r="D205" s="40">
        <v>106.9</v>
      </c>
      <c r="E205" s="56">
        <f t="shared" si="13"/>
        <v>-1.7101875689591754E-2</v>
      </c>
      <c r="F205" s="56">
        <f t="shared" si="14"/>
        <v>0.98289812431040824</v>
      </c>
      <c r="G205" s="56"/>
    </row>
    <row r="206" spans="1:7" s="42" customFormat="1" x14ac:dyDescent="0.35">
      <c r="A206" s="43">
        <v>29159</v>
      </c>
      <c r="B206" s="44">
        <f t="shared" si="15"/>
        <v>1979</v>
      </c>
      <c r="C206" s="44">
        <f t="shared" si="16"/>
        <v>10</v>
      </c>
      <c r="D206" s="40">
        <v>100.03</v>
      </c>
      <c r="E206" s="56">
        <f t="shared" si="13"/>
        <v>-6.4265668849391999E-2</v>
      </c>
      <c r="F206" s="56">
        <f t="shared" si="14"/>
        <v>0.935734331150608</v>
      </c>
      <c r="G206" s="56"/>
    </row>
    <row r="207" spans="1:7" s="42" customFormat="1" x14ac:dyDescent="0.35">
      <c r="A207" s="43">
        <v>29189</v>
      </c>
      <c r="B207" s="44">
        <f t="shared" si="15"/>
        <v>1979</v>
      </c>
      <c r="C207" s="44">
        <f t="shared" si="16"/>
        <v>11</v>
      </c>
      <c r="D207" s="40">
        <v>107.61</v>
      </c>
      <c r="E207" s="56">
        <f t="shared" si="13"/>
        <v>7.5777266819953989E-2</v>
      </c>
      <c r="F207" s="56">
        <f t="shared" si="14"/>
        <v>1.0757772668199539</v>
      </c>
      <c r="G207" s="56"/>
    </row>
    <row r="208" spans="1:7" s="42" customFormat="1" x14ac:dyDescent="0.35">
      <c r="A208" s="43">
        <v>29220</v>
      </c>
      <c r="B208" s="44">
        <f t="shared" si="15"/>
        <v>1979</v>
      </c>
      <c r="C208" s="44">
        <f t="shared" si="16"/>
        <v>12</v>
      </c>
      <c r="D208" s="40">
        <v>106.6</v>
      </c>
      <c r="E208" s="56">
        <f t="shared" si="13"/>
        <v>-9.3857448192547644E-3</v>
      </c>
      <c r="F208" s="56">
        <f t="shared" si="14"/>
        <v>0.9906142551807452</v>
      </c>
      <c r="G208" s="56"/>
    </row>
    <row r="209" spans="1:7" s="42" customFormat="1" x14ac:dyDescent="0.35">
      <c r="A209" s="43">
        <v>29251</v>
      </c>
      <c r="B209" s="44">
        <f t="shared" si="15"/>
        <v>1980</v>
      </c>
      <c r="C209" s="44">
        <f t="shared" si="16"/>
        <v>1</v>
      </c>
      <c r="D209" s="40">
        <v>110.15</v>
      </c>
      <c r="E209" s="56">
        <f t="shared" si="13"/>
        <v>3.3302063789868774E-2</v>
      </c>
      <c r="F209" s="56">
        <f t="shared" si="14"/>
        <v>1.0333020637898689</v>
      </c>
      <c r="G209" s="56"/>
    </row>
    <row r="210" spans="1:7" s="42" customFormat="1" x14ac:dyDescent="0.35">
      <c r="A210" s="43">
        <v>29280</v>
      </c>
      <c r="B210" s="44">
        <f t="shared" si="15"/>
        <v>1980</v>
      </c>
      <c r="C210" s="44">
        <f t="shared" si="16"/>
        <v>2</v>
      </c>
      <c r="D210" s="40">
        <v>109.68</v>
      </c>
      <c r="E210" s="56">
        <f t="shared" ref="E210:E273" si="17">(D210-D209)/D209</f>
        <v>-4.2669087607807429E-3</v>
      </c>
      <c r="F210" s="56">
        <f t="shared" ref="F210:F273" si="18">E210+1</f>
        <v>0.99573309123921927</v>
      </c>
      <c r="G210" s="56"/>
    </row>
    <row r="211" spans="1:7" s="42" customFormat="1" x14ac:dyDescent="0.35">
      <c r="A211" s="43">
        <v>29311</v>
      </c>
      <c r="B211" s="44">
        <f t="shared" si="15"/>
        <v>1980</v>
      </c>
      <c r="C211" s="44">
        <f t="shared" si="16"/>
        <v>3</v>
      </c>
      <c r="D211" s="40">
        <v>99.7</v>
      </c>
      <c r="E211" s="56">
        <f t="shared" si="17"/>
        <v>-9.0991976659372753E-2</v>
      </c>
      <c r="F211" s="56">
        <f t="shared" si="18"/>
        <v>0.90900802334062725</v>
      </c>
      <c r="G211" s="56"/>
    </row>
    <row r="212" spans="1:7" s="42" customFormat="1" x14ac:dyDescent="0.35">
      <c r="A212" s="43">
        <v>29341</v>
      </c>
      <c r="B212" s="44">
        <f t="shared" si="15"/>
        <v>1980</v>
      </c>
      <c r="C212" s="44">
        <f t="shared" si="16"/>
        <v>4</v>
      </c>
      <c r="D212" s="40">
        <v>108.76</v>
      </c>
      <c r="E212" s="56">
        <f t="shared" si="17"/>
        <v>9.0872617853560697E-2</v>
      </c>
      <c r="F212" s="56">
        <f t="shared" si="18"/>
        <v>1.0908726178535606</v>
      </c>
      <c r="G212" s="56"/>
    </row>
    <row r="213" spans="1:7" s="42" customFormat="1" x14ac:dyDescent="0.35">
      <c r="A213" s="43">
        <v>29371</v>
      </c>
      <c r="B213" s="44">
        <f t="shared" si="15"/>
        <v>1980</v>
      </c>
      <c r="C213" s="44">
        <f t="shared" si="16"/>
        <v>5</v>
      </c>
      <c r="D213" s="40">
        <v>110.28</v>
      </c>
      <c r="E213" s="56">
        <f t="shared" si="17"/>
        <v>1.3975726369988929E-2</v>
      </c>
      <c r="F213" s="56">
        <f t="shared" si="18"/>
        <v>1.0139757263699889</v>
      </c>
      <c r="G213" s="56"/>
    </row>
    <row r="214" spans="1:7" s="42" customFormat="1" x14ac:dyDescent="0.35">
      <c r="A214" s="43">
        <v>29402</v>
      </c>
      <c r="B214" s="44">
        <f t="shared" si="15"/>
        <v>1980</v>
      </c>
      <c r="C214" s="44">
        <f t="shared" si="16"/>
        <v>6</v>
      </c>
      <c r="D214" s="40">
        <v>113.33</v>
      </c>
      <c r="E214" s="56">
        <f t="shared" si="17"/>
        <v>2.7656873413130188E-2</v>
      </c>
      <c r="F214" s="56">
        <f t="shared" si="18"/>
        <v>1.0276568734131302</v>
      </c>
      <c r="G214" s="56"/>
    </row>
    <row r="215" spans="1:7" s="42" customFormat="1" x14ac:dyDescent="0.35">
      <c r="A215" s="43">
        <v>29433</v>
      </c>
      <c r="B215" s="44">
        <f t="shared" si="15"/>
        <v>1980</v>
      </c>
      <c r="C215" s="44">
        <f t="shared" si="16"/>
        <v>7</v>
      </c>
      <c r="D215" s="40">
        <v>111.39</v>
      </c>
      <c r="E215" s="56">
        <f t="shared" si="17"/>
        <v>-1.7118150533839211E-2</v>
      </c>
      <c r="F215" s="56">
        <f t="shared" si="18"/>
        <v>0.98288184946616075</v>
      </c>
      <c r="G215" s="56"/>
    </row>
    <row r="216" spans="1:7" s="42" customFormat="1" x14ac:dyDescent="0.35">
      <c r="A216" s="43">
        <v>29462</v>
      </c>
      <c r="B216" s="44">
        <f t="shared" si="15"/>
        <v>1980</v>
      </c>
      <c r="C216" s="44">
        <f t="shared" si="16"/>
        <v>8</v>
      </c>
      <c r="D216" s="40">
        <v>110.96</v>
      </c>
      <c r="E216" s="56">
        <f t="shared" si="17"/>
        <v>-3.8603106203430005E-3</v>
      </c>
      <c r="F216" s="56">
        <f t="shared" si="18"/>
        <v>0.99613968937965702</v>
      </c>
      <c r="G216" s="56"/>
    </row>
    <row r="217" spans="1:7" s="42" customFormat="1" x14ac:dyDescent="0.35">
      <c r="A217" s="43">
        <v>29494</v>
      </c>
      <c r="B217" s="44">
        <f t="shared" si="15"/>
        <v>1980</v>
      </c>
      <c r="C217" s="44">
        <f t="shared" si="16"/>
        <v>9</v>
      </c>
      <c r="D217" s="40">
        <v>107.82</v>
      </c>
      <c r="E217" s="56">
        <f t="shared" si="17"/>
        <v>-2.8298485940879602E-2</v>
      </c>
      <c r="F217" s="56">
        <f t="shared" si="18"/>
        <v>0.97170151405912042</v>
      </c>
      <c r="G217" s="56"/>
    </row>
    <row r="218" spans="1:7" s="42" customFormat="1" x14ac:dyDescent="0.35">
      <c r="A218" s="43">
        <v>29525</v>
      </c>
      <c r="B218" s="44">
        <f t="shared" si="15"/>
        <v>1980</v>
      </c>
      <c r="C218" s="44">
        <f t="shared" si="16"/>
        <v>10</v>
      </c>
      <c r="D218" s="40">
        <v>110.99</v>
      </c>
      <c r="E218" s="56">
        <f t="shared" si="17"/>
        <v>2.9400853273975163E-2</v>
      </c>
      <c r="F218" s="56">
        <f t="shared" si="18"/>
        <v>1.0294008532739751</v>
      </c>
      <c r="G218" s="56"/>
    </row>
    <row r="219" spans="1:7" s="42" customFormat="1" x14ac:dyDescent="0.35">
      <c r="A219" s="43">
        <v>29553</v>
      </c>
      <c r="B219" s="44">
        <f t="shared" si="15"/>
        <v>1980</v>
      </c>
      <c r="C219" s="44">
        <f t="shared" si="16"/>
        <v>11</v>
      </c>
      <c r="D219" s="40">
        <v>116.94</v>
      </c>
      <c r="E219" s="56">
        <f t="shared" si="17"/>
        <v>5.3608433192179505E-2</v>
      </c>
      <c r="F219" s="56">
        <f t="shared" si="18"/>
        <v>1.0536084331921796</v>
      </c>
      <c r="G219" s="56"/>
    </row>
    <row r="220" spans="1:7" s="42" customFormat="1" x14ac:dyDescent="0.35">
      <c r="A220" s="43">
        <v>29586</v>
      </c>
      <c r="B220" s="44">
        <f t="shared" si="15"/>
        <v>1980</v>
      </c>
      <c r="C220" s="44">
        <f t="shared" si="16"/>
        <v>12</v>
      </c>
      <c r="D220" s="40">
        <v>114.42</v>
      </c>
      <c r="E220" s="56">
        <f t="shared" si="17"/>
        <v>-2.1549512570548966E-2</v>
      </c>
      <c r="F220" s="56">
        <f t="shared" si="18"/>
        <v>0.97845048742945107</v>
      </c>
      <c r="G220" s="56"/>
    </row>
    <row r="221" spans="1:7" s="42" customFormat="1" x14ac:dyDescent="0.35">
      <c r="A221" s="43">
        <v>29616</v>
      </c>
      <c r="B221" s="44">
        <f t="shared" si="15"/>
        <v>1981</v>
      </c>
      <c r="C221" s="44">
        <f t="shared" si="16"/>
        <v>1</v>
      </c>
      <c r="D221" s="40">
        <v>112.82</v>
      </c>
      <c r="E221" s="56">
        <f t="shared" si="17"/>
        <v>-1.3983569306065447E-2</v>
      </c>
      <c r="F221" s="56">
        <f t="shared" si="18"/>
        <v>0.98601643069393452</v>
      </c>
      <c r="G221" s="56"/>
    </row>
    <row r="222" spans="1:7" s="42" customFormat="1" x14ac:dyDescent="0.35">
      <c r="A222" s="43">
        <v>29644</v>
      </c>
      <c r="B222" s="44">
        <f t="shared" si="15"/>
        <v>1981</v>
      </c>
      <c r="C222" s="44">
        <f t="shared" si="16"/>
        <v>2</v>
      </c>
      <c r="D222" s="40">
        <v>106.43</v>
      </c>
      <c r="E222" s="56">
        <f t="shared" si="17"/>
        <v>-5.6638893813153582E-2</v>
      </c>
      <c r="F222" s="56">
        <f t="shared" si="18"/>
        <v>0.94336110618684643</v>
      </c>
      <c r="G222" s="56"/>
    </row>
    <row r="223" spans="1:7" s="42" customFormat="1" x14ac:dyDescent="0.35">
      <c r="A223" s="43">
        <v>29676</v>
      </c>
      <c r="B223" s="44">
        <f t="shared" si="15"/>
        <v>1981</v>
      </c>
      <c r="C223" s="44">
        <f t="shared" si="16"/>
        <v>3</v>
      </c>
      <c r="D223" s="40">
        <v>109.02</v>
      </c>
      <c r="E223" s="56">
        <f t="shared" si="17"/>
        <v>2.4335243822230471E-2</v>
      </c>
      <c r="F223" s="56">
        <f t="shared" si="18"/>
        <v>1.0243352438222304</v>
      </c>
      <c r="G223" s="56"/>
    </row>
    <row r="224" spans="1:7" s="42" customFormat="1" x14ac:dyDescent="0.35">
      <c r="A224" s="43">
        <v>29706</v>
      </c>
      <c r="B224" s="44">
        <f t="shared" si="15"/>
        <v>1981</v>
      </c>
      <c r="C224" s="44">
        <f t="shared" si="16"/>
        <v>4</v>
      </c>
      <c r="D224" s="40">
        <v>105.45</v>
      </c>
      <c r="E224" s="56">
        <f t="shared" si="17"/>
        <v>-3.2746285085305388E-2</v>
      </c>
      <c r="F224" s="56">
        <f t="shared" si="18"/>
        <v>0.96725371491469458</v>
      </c>
      <c r="G224" s="56"/>
    </row>
    <row r="225" spans="1:7" s="42" customFormat="1" x14ac:dyDescent="0.35">
      <c r="A225" s="43">
        <v>29735</v>
      </c>
      <c r="B225" s="44">
        <f t="shared" si="15"/>
        <v>1981</v>
      </c>
      <c r="C225" s="44">
        <f t="shared" si="16"/>
        <v>5</v>
      </c>
      <c r="D225" s="40">
        <v>107.67</v>
      </c>
      <c r="E225" s="56">
        <f t="shared" si="17"/>
        <v>2.1052631578947358E-2</v>
      </c>
      <c r="F225" s="56">
        <f t="shared" si="18"/>
        <v>1.0210526315789474</v>
      </c>
      <c r="G225" s="56"/>
    </row>
    <row r="226" spans="1:7" s="42" customFormat="1" x14ac:dyDescent="0.35">
      <c r="A226" s="43">
        <v>29767</v>
      </c>
      <c r="B226" s="44">
        <f t="shared" si="15"/>
        <v>1981</v>
      </c>
      <c r="C226" s="44">
        <f t="shared" si="16"/>
        <v>6</v>
      </c>
      <c r="D226" s="40">
        <v>107.98</v>
      </c>
      <c r="E226" s="56">
        <f t="shared" si="17"/>
        <v>2.8791678276214568E-3</v>
      </c>
      <c r="F226" s="56">
        <f t="shared" si="18"/>
        <v>1.0028791678276214</v>
      </c>
      <c r="G226" s="56"/>
    </row>
    <row r="227" spans="1:7" s="42" customFormat="1" x14ac:dyDescent="0.35">
      <c r="A227" s="43">
        <v>29798</v>
      </c>
      <c r="B227" s="44">
        <f t="shared" si="15"/>
        <v>1981</v>
      </c>
      <c r="C227" s="44">
        <f t="shared" si="16"/>
        <v>7</v>
      </c>
      <c r="D227" s="40">
        <v>109.58</v>
      </c>
      <c r="E227" s="56">
        <f t="shared" si="17"/>
        <v>1.4817558807186463E-2</v>
      </c>
      <c r="F227" s="56">
        <f t="shared" si="18"/>
        <v>1.0148175588071864</v>
      </c>
      <c r="G227" s="56"/>
    </row>
    <row r="228" spans="1:7" s="42" customFormat="1" x14ac:dyDescent="0.35">
      <c r="A228" s="43">
        <v>29829</v>
      </c>
      <c r="B228" s="44">
        <f t="shared" si="15"/>
        <v>1981</v>
      </c>
      <c r="C228" s="44">
        <f t="shared" si="16"/>
        <v>8</v>
      </c>
      <c r="D228" s="40">
        <v>109.8</v>
      </c>
      <c r="E228" s="56">
        <f t="shared" si="17"/>
        <v>2.0076656324146637E-3</v>
      </c>
      <c r="F228" s="56">
        <f t="shared" si="18"/>
        <v>1.0020076656324146</v>
      </c>
      <c r="G228" s="56"/>
    </row>
    <row r="229" spans="1:7" s="42" customFormat="1" x14ac:dyDescent="0.35">
      <c r="A229" s="43">
        <v>29859</v>
      </c>
      <c r="B229" s="44">
        <f t="shared" si="15"/>
        <v>1981</v>
      </c>
      <c r="C229" s="44">
        <f t="shared" si="16"/>
        <v>9</v>
      </c>
      <c r="D229" s="40">
        <v>102.21</v>
      </c>
      <c r="E229" s="56">
        <f t="shared" si="17"/>
        <v>-6.9125683060109328E-2</v>
      </c>
      <c r="F229" s="56">
        <f t="shared" si="18"/>
        <v>0.93087431693989064</v>
      </c>
      <c r="G229" s="56"/>
    </row>
    <row r="230" spans="1:7" s="42" customFormat="1" x14ac:dyDescent="0.35">
      <c r="A230" s="43">
        <v>29889</v>
      </c>
      <c r="B230" s="44">
        <f t="shared" si="15"/>
        <v>1981</v>
      </c>
      <c r="C230" s="44">
        <f t="shared" si="16"/>
        <v>10</v>
      </c>
      <c r="D230" s="40">
        <v>106.85</v>
      </c>
      <c r="E230" s="56">
        <f t="shared" si="17"/>
        <v>4.5396732217982592E-2</v>
      </c>
      <c r="F230" s="56">
        <f t="shared" si="18"/>
        <v>1.0453967322179827</v>
      </c>
      <c r="G230" s="56"/>
    </row>
    <row r="231" spans="1:7" s="42" customFormat="1" x14ac:dyDescent="0.35">
      <c r="A231" s="43">
        <v>29920</v>
      </c>
      <c r="B231" s="44">
        <f t="shared" si="15"/>
        <v>1981</v>
      </c>
      <c r="C231" s="44">
        <f t="shared" si="16"/>
        <v>11</v>
      </c>
      <c r="D231" s="40">
        <v>113.58</v>
      </c>
      <c r="E231" s="56">
        <f t="shared" si="17"/>
        <v>6.2985493682732846E-2</v>
      </c>
      <c r="F231" s="56">
        <f t="shared" si="18"/>
        <v>1.0629854936827328</v>
      </c>
      <c r="G231" s="56"/>
    </row>
    <row r="232" spans="1:7" s="42" customFormat="1" x14ac:dyDescent="0.35">
      <c r="A232" s="43">
        <v>29951</v>
      </c>
      <c r="B232" s="44">
        <f t="shared" si="15"/>
        <v>1981</v>
      </c>
      <c r="C232" s="44">
        <f t="shared" si="16"/>
        <v>12</v>
      </c>
      <c r="D232" s="40">
        <v>109.01</v>
      </c>
      <c r="E232" s="56">
        <f t="shared" si="17"/>
        <v>-4.0235957034689143E-2</v>
      </c>
      <c r="F232" s="56">
        <f t="shared" si="18"/>
        <v>0.95976404296531082</v>
      </c>
      <c r="G232" s="56"/>
    </row>
    <row r="233" spans="1:7" s="42" customFormat="1" x14ac:dyDescent="0.35">
      <c r="A233" s="43">
        <v>29980</v>
      </c>
      <c r="B233" s="44">
        <f t="shared" ref="B233:B296" si="19">YEAR(A233)</f>
        <v>1982</v>
      </c>
      <c r="C233" s="44">
        <f t="shared" ref="C233:C296" si="20">MONTH(A233)</f>
        <v>1</v>
      </c>
      <c r="D233" s="40">
        <v>107.51</v>
      </c>
      <c r="E233" s="56">
        <f t="shared" si="17"/>
        <v>-1.3760205485735253E-2</v>
      </c>
      <c r="F233" s="56">
        <f t="shared" si="18"/>
        <v>0.9862397945142648</v>
      </c>
      <c r="G233" s="56"/>
    </row>
    <row r="234" spans="1:7" s="42" customFormat="1" x14ac:dyDescent="0.35">
      <c r="A234" s="43">
        <v>30008</v>
      </c>
      <c r="B234" s="44">
        <f t="shared" si="19"/>
        <v>1982</v>
      </c>
      <c r="C234" s="44">
        <f t="shared" si="20"/>
        <v>2</v>
      </c>
      <c r="D234" s="40">
        <v>107.22</v>
      </c>
      <c r="E234" s="56">
        <f t="shared" si="17"/>
        <v>-2.6974234954888496E-3</v>
      </c>
      <c r="F234" s="56">
        <f t="shared" si="18"/>
        <v>0.99730257650451115</v>
      </c>
      <c r="G234" s="56"/>
    </row>
    <row r="235" spans="1:7" s="42" customFormat="1" x14ac:dyDescent="0.35">
      <c r="A235" s="43">
        <v>30041</v>
      </c>
      <c r="B235" s="44">
        <f t="shared" si="19"/>
        <v>1982</v>
      </c>
      <c r="C235" s="44">
        <f t="shared" si="20"/>
        <v>3</v>
      </c>
      <c r="D235" s="40">
        <v>108.24</v>
      </c>
      <c r="E235" s="56">
        <f t="shared" si="17"/>
        <v>9.5131505316171979E-3</v>
      </c>
      <c r="F235" s="56">
        <f t="shared" si="18"/>
        <v>1.0095131505316173</v>
      </c>
      <c r="G235" s="56"/>
    </row>
    <row r="236" spans="1:7" s="42" customFormat="1" x14ac:dyDescent="0.35">
      <c r="A236" s="43">
        <v>30071</v>
      </c>
      <c r="B236" s="44">
        <f t="shared" si="19"/>
        <v>1982</v>
      </c>
      <c r="C236" s="44">
        <f t="shared" si="20"/>
        <v>4</v>
      </c>
      <c r="D236" s="40">
        <v>113.49</v>
      </c>
      <c r="E236" s="56">
        <f t="shared" si="17"/>
        <v>4.8503325942350337E-2</v>
      </c>
      <c r="F236" s="56">
        <f t="shared" si="18"/>
        <v>1.0485033259423504</v>
      </c>
      <c r="G236" s="56"/>
    </row>
    <row r="237" spans="1:7" s="42" customFormat="1" x14ac:dyDescent="0.35">
      <c r="A237" s="43">
        <v>30102</v>
      </c>
      <c r="B237" s="44">
        <f t="shared" si="19"/>
        <v>1982</v>
      </c>
      <c r="C237" s="44">
        <f t="shared" si="20"/>
        <v>5</v>
      </c>
      <c r="D237" s="40">
        <v>111.08</v>
      </c>
      <c r="E237" s="56">
        <f t="shared" si="17"/>
        <v>-2.1235351132258318E-2</v>
      </c>
      <c r="F237" s="56">
        <f t="shared" si="18"/>
        <v>0.97876464886774173</v>
      </c>
      <c r="G237" s="56"/>
    </row>
    <row r="238" spans="1:7" s="42" customFormat="1" x14ac:dyDescent="0.35">
      <c r="A238" s="43">
        <v>30132</v>
      </c>
      <c r="B238" s="44">
        <f t="shared" si="19"/>
        <v>1982</v>
      </c>
      <c r="C238" s="44">
        <f t="shared" si="20"/>
        <v>6</v>
      </c>
      <c r="D238" s="40">
        <v>107.69</v>
      </c>
      <c r="E238" s="56">
        <f t="shared" si="17"/>
        <v>-3.0518545192653949E-2</v>
      </c>
      <c r="F238" s="56">
        <f t="shared" si="18"/>
        <v>0.96948145480734604</v>
      </c>
      <c r="G238" s="56"/>
    </row>
    <row r="239" spans="1:7" s="42" customFormat="1" x14ac:dyDescent="0.35">
      <c r="A239" s="43">
        <v>30162</v>
      </c>
      <c r="B239" s="44">
        <f t="shared" si="19"/>
        <v>1982</v>
      </c>
      <c r="C239" s="44">
        <f t="shared" si="20"/>
        <v>7</v>
      </c>
      <c r="D239" s="40">
        <v>103.21</v>
      </c>
      <c r="E239" s="56">
        <f t="shared" si="17"/>
        <v>-4.160089144767392E-2</v>
      </c>
      <c r="F239" s="56">
        <f t="shared" si="18"/>
        <v>0.95839910855232613</v>
      </c>
      <c r="G239" s="56"/>
    </row>
    <row r="240" spans="1:7" s="42" customFormat="1" x14ac:dyDescent="0.35">
      <c r="A240" s="43">
        <v>30194</v>
      </c>
      <c r="B240" s="44">
        <f t="shared" si="19"/>
        <v>1982</v>
      </c>
      <c r="C240" s="44">
        <f t="shared" si="20"/>
        <v>8</v>
      </c>
      <c r="D240" s="40">
        <v>115.07</v>
      </c>
      <c r="E240" s="56">
        <f t="shared" si="17"/>
        <v>0.11491134579982561</v>
      </c>
      <c r="F240" s="56">
        <f t="shared" si="18"/>
        <v>1.1149113457998256</v>
      </c>
      <c r="G240" s="56"/>
    </row>
    <row r="241" spans="1:7" s="42" customFormat="1" x14ac:dyDescent="0.35">
      <c r="A241" s="43">
        <v>30224</v>
      </c>
      <c r="B241" s="44">
        <f t="shared" si="19"/>
        <v>1982</v>
      </c>
      <c r="C241" s="44">
        <f t="shared" si="20"/>
        <v>9</v>
      </c>
      <c r="D241" s="40">
        <v>115.35</v>
      </c>
      <c r="E241" s="56">
        <f t="shared" si="17"/>
        <v>2.4333014686712534E-3</v>
      </c>
      <c r="F241" s="56">
        <f t="shared" si="18"/>
        <v>1.0024333014686713</v>
      </c>
      <c r="G241" s="56"/>
    </row>
    <row r="242" spans="1:7" s="42" customFormat="1" x14ac:dyDescent="0.35">
      <c r="A242" s="43">
        <v>30253</v>
      </c>
      <c r="B242" s="44">
        <f t="shared" si="19"/>
        <v>1982</v>
      </c>
      <c r="C242" s="44">
        <f t="shared" si="20"/>
        <v>10</v>
      </c>
      <c r="D242" s="40">
        <v>119.18</v>
      </c>
      <c r="E242" s="56">
        <f t="shared" si="17"/>
        <v>3.3203294321629932E-2</v>
      </c>
      <c r="F242" s="56">
        <f t="shared" si="18"/>
        <v>1.0332032943216298</v>
      </c>
      <c r="G242" s="56"/>
    </row>
    <row r="243" spans="1:7" s="42" customFormat="1" x14ac:dyDescent="0.35">
      <c r="A243" s="43">
        <v>30285</v>
      </c>
      <c r="B243" s="44">
        <f t="shared" si="19"/>
        <v>1982</v>
      </c>
      <c r="C243" s="44">
        <f t="shared" si="20"/>
        <v>11</v>
      </c>
      <c r="D243" s="40">
        <v>116.09</v>
      </c>
      <c r="E243" s="56">
        <f t="shared" si="17"/>
        <v>-2.5927168988085277E-2</v>
      </c>
      <c r="F243" s="56">
        <f t="shared" si="18"/>
        <v>0.97407283101191477</v>
      </c>
      <c r="G243" s="56"/>
    </row>
    <row r="244" spans="1:7" s="42" customFormat="1" x14ac:dyDescent="0.35">
      <c r="A244" s="43">
        <v>30316</v>
      </c>
      <c r="B244" s="44">
        <f t="shared" si="19"/>
        <v>1982</v>
      </c>
      <c r="C244" s="44">
        <f t="shared" si="20"/>
        <v>12</v>
      </c>
      <c r="D244" s="40">
        <v>119.46</v>
      </c>
      <c r="E244" s="56">
        <f t="shared" si="17"/>
        <v>2.9029201481609011E-2</v>
      </c>
      <c r="F244" s="56">
        <f t="shared" si="18"/>
        <v>1.0290292014816089</v>
      </c>
      <c r="G244" s="56"/>
    </row>
    <row r="245" spans="1:7" s="42" customFormat="1" x14ac:dyDescent="0.35">
      <c r="A245" s="43">
        <v>30347</v>
      </c>
      <c r="B245" s="44">
        <f t="shared" si="19"/>
        <v>1983</v>
      </c>
      <c r="C245" s="44">
        <f t="shared" si="20"/>
        <v>1</v>
      </c>
      <c r="D245" s="40">
        <v>124.4</v>
      </c>
      <c r="E245" s="56">
        <f t="shared" si="17"/>
        <v>4.1352754059936485E-2</v>
      </c>
      <c r="F245" s="56">
        <f t="shared" si="18"/>
        <v>1.0413527540599365</v>
      </c>
      <c r="G245" s="56"/>
    </row>
    <row r="246" spans="1:7" s="42" customFormat="1" x14ac:dyDescent="0.35">
      <c r="A246" s="43">
        <v>30375</v>
      </c>
      <c r="B246" s="44">
        <f t="shared" si="19"/>
        <v>1983</v>
      </c>
      <c r="C246" s="44">
        <f t="shared" si="20"/>
        <v>2</v>
      </c>
      <c r="D246" s="40">
        <v>125.05</v>
      </c>
      <c r="E246" s="56">
        <f t="shared" si="17"/>
        <v>5.2250803858520213E-3</v>
      </c>
      <c r="F246" s="56">
        <f t="shared" si="18"/>
        <v>1.005225080385852</v>
      </c>
      <c r="G246" s="56"/>
    </row>
    <row r="247" spans="1:7" s="42" customFormat="1" x14ac:dyDescent="0.35">
      <c r="A247" s="43">
        <v>30406</v>
      </c>
      <c r="B247" s="44">
        <f t="shared" si="19"/>
        <v>1983</v>
      </c>
      <c r="C247" s="44">
        <f t="shared" si="20"/>
        <v>3</v>
      </c>
      <c r="D247" s="40">
        <v>124.54</v>
      </c>
      <c r="E247" s="56">
        <f t="shared" si="17"/>
        <v>-4.0783686525389115E-3</v>
      </c>
      <c r="F247" s="56">
        <f t="shared" si="18"/>
        <v>0.99592163134746103</v>
      </c>
      <c r="G247" s="56"/>
    </row>
    <row r="248" spans="1:7" s="42" customFormat="1" x14ac:dyDescent="0.35">
      <c r="A248" s="43">
        <v>30435</v>
      </c>
      <c r="B248" s="44">
        <f t="shared" si="19"/>
        <v>1983</v>
      </c>
      <c r="C248" s="44">
        <f t="shared" si="20"/>
        <v>4</v>
      </c>
      <c r="D248" s="40">
        <v>128.41</v>
      </c>
      <c r="E248" s="56">
        <f t="shared" si="17"/>
        <v>3.1074353621326403E-2</v>
      </c>
      <c r="F248" s="56">
        <f t="shared" si="18"/>
        <v>1.0310743536213265</v>
      </c>
      <c r="G248" s="56"/>
    </row>
    <row r="249" spans="1:7" s="42" customFormat="1" x14ac:dyDescent="0.35">
      <c r="A249" s="43">
        <v>30467</v>
      </c>
      <c r="B249" s="44">
        <f t="shared" si="19"/>
        <v>1983</v>
      </c>
      <c r="C249" s="44">
        <f t="shared" si="20"/>
        <v>5</v>
      </c>
      <c r="D249" s="40">
        <v>129.71</v>
      </c>
      <c r="E249" s="56">
        <f t="shared" si="17"/>
        <v>1.0123822132232781E-2</v>
      </c>
      <c r="F249" s="56">
        <f t="shared" si="18"/>
        <v>1.0101238221322328</v>
      </c>
      <c r="G249" s="56"/>
    </row>
    <row r="250" spans="1:7" s="42" customFormat="1" x14ac:dyDescent="0.35">
      <c r="A250" s="43">
        <v>30497</v>
      </c>
      <c r="B250" s="44">
        <f t="shared" si="19"/>
        <v>1983</v>
      </c>
      <c r="C250" s="44">
        <f t="shared" si="20"/>
        <v>6</v>
      </c>
      <c r="D250" s="40">
        <v>127.63</v>
      </c>
      <c r="E250" s="56">
        <f t="shared" si="17"/>
        <v>-1.6035772107008035E-2</v>
      </c>
      <c r="F250" s="56">
        <f t="shared" si="18"/>
        <v>0.98396422789299198</v>
      </c>
      <c r="G250" s="56"/>
    </row>
    <row r="251" spans="1:7" s="42" customFormat="1" x14ac:dyDescent="0.35">
      <c r="A251" s="43">
        <v>30526</v>
      </c>
      <c r="B251" s="44">
        <f t="shared" si="19"/>
        <v>1983</v>
      </c>
      <c r="C251" s="44">
        <f t="shared" si="20"/>
        <v>7</v>
      </c>
      <c r="D251" s="40">
        <v>129.76</v>
      </c>
      <c r="E251" s="56">
        <f t="shared" si="17"/>
        <v>1.6688866254015479E-2</v>
      </c>
      <c r="F251" s="56">
        <f t="shared" si="18"/>
        <v>1.0166888662540154</v>
      </c>
      <c r="G251" s="56"/>
    </row>
    <row r="252" spans="1:7" s="42" customFormat="1" x14ac:dyDescent="0.35">
      <c r="A252" s="43">
        <v>30559</v>
      </c>
      <c r="B252" s="44">
        <f t="shared" si="19"/>
        <v>1983</v>
      </c>
      <c r="C252" s="44">
        <f t="shared" si="20"/>
        <v>8</v>
      </c>
      <c r="D252" s="40">
        <v>129.52000000000001</v>
      </c>
      <c r="E252" s="56">
        <f t="shared" si="17"/>
        <v>-1.8495684340319105E-3</v>
      </c>
      <c r="F252" s="56">
        <f t="shared" si="18"/>
        <v>0.99815043156596805</v>
      </c>
      <c r="G252" s="56"/>
    </row>
    <row r="253" spans="1:7" s="42" customFormat="1" x14ac:dyDescent="0.35">
      <c r="A253" s="43">
        <v>30589</v>
      </c>
      <c r="B253" s="44">
        <f t="shared" si="19"/>
        <v>1983</v>
      </c>
      <c r="C253" s="44">
        <f t="shared" si="20"/>
        <v>9</v>
      </c>
      <c r="D253" s="40">
        <v>134.66999999999999</v>
      </c>
      <c r="E253" s="56">
        <f t="shared" si="17"/>
        <v>3.9762198888202413E-2</v>
      </c>
      <c r="F253" s="56">
        <f t="shared" si="18"/>
        <v>1.0397621988882024</v>
      </c>
      <c r="G253" s="56"/>
    </row>
    <row r="254" spans="1:7" s="42" customFormat="1" x14ac:dyDescent="0.35">
      <c r="A254" s="43">
        <v>30620</v>
      </c>
      <c r="B254" s="44">
        <f t="shared" si="19"/>
        <v>1983</v>
      </c>
      <c r="C254" s="44">
        <f t="shared" si="20"/>
        <v>10</v>
      </c>
      <c r="D254" s="40">
        <v>140.69999999999999</v>
      </c>
      <c r="E254" s="56">
        <f t="shared" si="17"/>
        <v>4.4776119402985086E-2</v>
      </c>
      <c r="F254" s="56">
        <f t="shared" si="18"/>
        <v>1.044776119402985</v>
      </c>
      <c r="G254" s="56"/>
    </row>
    <row r="255" spans="1:7" s="42" customFormat="1" x14ac:dyDescent="0.35">
      <c r="A255" s="43">
        <v>30650</v>
      </c>
      <c r="B255" s="44">
        <f t="shared" si="19"/>
        <v>1983</v>
      </c>
      <c r="C255" s="44">
        <f t="shared" si="20"/>
        <v>11</v>
      </c>
      <c r="D255" s="40">
        <v>136.22</v>
      </c>
      <c r="E255" s="56">
        <f t="shared" si="17"/>
        <v>-3.1840796019900426E-2</v>
      </c>
      <c r="F255" s="56">
        <f t="shared" si="18"/>
        <v>0.96815920398009958</v>
      </c>
      <c r="G255" s="56"/>
    </row>
    <row r="256" spans="1:7" s="42" customFormat="1" x14ac:dyDescent="0.35">
      <c r="A256" s="43">
        <v>30680</v>
      </c>
      <c r="B256" s="44">
        <f t="shared" si="19"/>
        <v>1983</v>
      </c>
      <c r="C256" s="44">
        <f t="shared" si="20"/>
        <v>12</v>
      </c>
      <c r="D256" s="40">
        <v>131.83000000000001</v>
      </c>
      <c r="E256" s="56">
        <f t="shared" si="17"/>
        <v>-3.2227279400968922E-2</v>
      </c>
      <c r="F256" s="56">
        <f t="shared" si="18"/>
        <v>0.96777272059903108</v>
      </c>
      <c r="G256" s="56"/>
    </row>
    <row r="257" spans="1:7" s="42" customFormat="1" x14ac:dyDescent="0.35">
      <c r="A257" s="43">
        <v>30712</v>
      </c>
      <c r="B257" s="44">
        <f t="shared" si="19"/>
        <v>1984</v>
      </c>
      <c r="C257" s="44">
        <f t="shared" si="20"/>
        <v>1</v>
      </c>
      <c r="D257" s="40">
        <v>132.75</v>
      </c>
      <c r="E257" s="56">
        <f t="shared" si="17"/>
        <v>6.9786846696502118E-3</v>
      </c>
      <c r="F257" s="56">
        <f t="shared" si="18"/>
        <v>1.0069786846696502</v>
      </c>
      <c r="G257" s="56"/>
    </row>
    <row r="258" spans="1:7" s="42" customFormat="1" x14ac:dyDescent="0.35">
      <c r="A258" s="43">
        <v>30741</v>
      </c>
      <c r="B258" s="44">
        <f t="shared" si="19"/>
        <v>1984</v>
      </c>
      <c r="C258" s="44">
        <f t="shared" si="20"/>
        <v>2</v>
      </c>
      <c r="D258" s="40">
        <v>127.79</v>
      </c>
      <c r="E258" s="56">
        <f t="shared" si="17"/>
        <v>-3.7363465160075285E-2</v>
      </c>
      <c r="F258" s="56">
        <f t="shared" si="18"/>
        <v>0.96263653483992473</v>
      </c>
      <c r="G258" s="56"/>
    </row>
    <row r="259" spans="1:7" s="42" customFormat="1" x14ac:dyDescent="0.35">
      <c r="A259" s="43">
        <v>30771</v>
      </c>
      <c r="B259" s="44">
        <f t="shared" si="19"/>
        <v>1984</v>
      </c>
      <c r="C259" s="44">
        <f t="shared" si="20"/>
        <v>3</v>
      </c>
      <c r="D259" s="40">
        <v>126.82</v>
      </c>
      <c r="E259" s="56">
        <f t="shared" si="17"/>
        <v>-7.5905782925112528E-3</v>
      </c>
      <c r="F259" s="56">
        <f t="shared" si="18"/>
        <v>0.99240942170748869</v>
      </c>
      <c r="G259" s="56"/>
    </row>
    <row r="260" spans="1:7" s="42" customFormat="1" x14ac:dyDescent="0.35">
      <c r="A260" s="43">
        <v>30802</v>
      </c>
      <c r="B260" s="44">
        <f t="shared" si="19"/>
        <v>1984</v>
      </c>
      <c r="C260" s="44">
        <f t="shared" si="20"/>
        <v>4</v>
      </c>
      <c r="D260" s="40">
        <v>124.99</v>
      </c>
      <c r="E260" s="56">
        <f t="shared" si="17"/>
        <v>-1.4429900646585699E-2</v>
      </c>
      <c r="F260" s="56">
        <f t="shared" si="18"/>
        <v>0.98557009935341433</v>
      </c>
      <c r="G260" s="56"/>
    </row>
    <row r="261" spans="1:7" s="42" customFormat="1" x14ac:dyDescent="0.35">
      <c r="A261" s="43">
        <v>30833</v>
      </c>
      <c r="B261" s="44">
        <f t="shared" si="19"/>
        <v>1984</v>
      </c>
      <c r="C261" s="44">
        <f t="shared" si="20"/>
        <v>5</v>
      </c>
      <c r="D261" s="40">
        <v>122.68</v>
      </c>
      <c r="E261" s="56">
        <f t="shared" si="17"/>
        <v>-1.8481478518281368E-2</v>
      </c>
      <c r="F261" s="56">
        <f t="shared" si="18"/>
        <v>0.98151852148171859</v>
      </c>
      <c r="G261" s="56"/>
    </row>
    <row r="262" spans="1:7" s="42" customFormat="1" x14ac:dyDescent="0.35">
      <c r="A262" s="43">
        <v>30862</v>
      </c>
      <c r="B262" s="44">
        <f t="shared" si="19"/>
        <v>1984</v>
      </c>
      <c r="C262" s="44">
        <f t="shared" si="20"/>
        <v>6</v>
      </c>
      <c r="D262" s="40">
        <v>124.27</v>
      </c>
      <c r="E262" s="56">
        <f t="shared" si="17"/>
        <v>1.2960547766547025E-2</v>
      </c>
      <c r="F262" s="56">
        <f t="shared" si="18"/>
        <v>1.0129605477665471</v>
      </c>
      <c r="G262" s="56"/>
    </row>
    <row r="263" spans="1:7" s="42" customFormat="1" x14ac:dyDescent="0.35">
      <c r="A263" s="43">
        <v>30894</v>
      </c>
      <c r="B263" s="44">
        <f t="shared" si="19"/>
        <v>1984</v>
      </c>
      <c r="C263" s="44">
        <f t="shared" si="20"/>
        <v>7</v>
      </c>
      <c r="D263" s="40">
        <v>123.02</v>
      </c>
      <c r="E263" s="56">
        <f t="shared" si="17"/>
        <v>-1.0058743059467289E-2</v>
      </c>
      <c r="F263" s="56">
        <f t="shared" si="18"/>
        <v>0.9899412569405327</v>
      </c>
      <c r="G263" s="56"/>
    </row>
    <row r="264" spans="1:7" s="42" customFormat="1" x14ac:dyDescent="0.35">
      <c r="A264" s="43">
        <v>30925</v>
      </c>
      <c r="B264" s="44">
        <f t="shared" si="19"/>
        <v>1984</v>
      </c>
      <c r="C264" s="44">
        <f t="shared" si="20"/>
        <v>8</v>
      </c>
      <c r="D264" s="40">
        <v>129.46</v>
      </c>
      <c r="E264" s="56">
        <f t="shared" si="17"/>
        <v>5.2349211510323623E-2</v>
      </c>
      <c r="F264" s="56">
        <f t="shared" si="18"/>
        <v>1.0523492115103237</v>
      </c>
      <c r="G264" s="56"/>
    </row>
    <row r="265" spans="1:7" s="42" customFormat="1" x14ac:dyDescent="0.35">
      <c r="A265" s="43">
        <v>30953</v>
      </c>
      <c r="B265" s="44">
        <f t="shared" si="19"/>
        <v>1984</v>
      </c>
      <c r="C265" s="44">
        <f t="shared" si="20"/>
        <v>9</v>
      </c>
      <c r="D265" s="40">
        <v>139.15</v>
      </c>
      <c r="E265" s="56">
        <f t="shared" si="17"/>
        <v>7.4849374324115536E-2</v>
      </c>
      <c r="F265" s="56">
        <f t="shared" si="18"/>
        <v>1.0748493743241156</v>
      </c>
      <c r="G265" s="56"/>
    </row>
    <row r="266" spans="1:7" s="42" customFormat="1" x14ac:dyDescent="0.35">
      <c r="A266" s="43">
        <v>30986</v>
      </c>
      <c r="B266" s="44">
        <f t="shared" si="19"/>
        <v>1984</v>
      </c>
      <c r="C266" s="44">
        <f t="shared" si="20"/>
        <v>10</v>
      </c>
      <c r="D266" s="40">
        <v>142.49</v>
      </c>
      <c r="E266" s="56">
        <f t="shared" si="17"/>
        <v>2.4002874595759994E-2</v>
      </c>
      <c r="F266" s="56">
        <f t="shared" si="18"/>
        <v>1.0240028745957599</v>
      </c>
      <c r="G266" s="56"/>
    </row>
    <row r="267" spans="1:7" s="42" customFormat="1" x14ac:dyDescent="0.35">
      <c r="A267" s="43">
        <v>31016</v>
      </c>
      <c r="B267" s="44">
        <f t="shared" si="19"/>
        <v>1984</v>
      </c>
      <c r="C267" s="44">
        <f t="shared" si="20"/>
        <v>11</v>
      </c>
      <c r="D267" s="40">
        <v>145.61000000000001</v>
      </c>
      <c r="E267" s="56">
        <f t="shared" si="17"/>
        <v>2.1896273422696361E-2</v>
      </c>
      <c r="F267" s="56">
        <f t="shared" si="18"/>
        <v>1.0218962734226964</v>
      </c>
      <c r="G267" s="56"/>
    </row>
    <row r="268" spans="1:7" s="42" customFormat="1" x14ac:dyDescent="0.35">
      <c r="A268" s="43">
        <v>31047</v>
      </c>
      <c r="B268" s="44">
        <f t="shared" si="19"/>
        <v>1984</v>
      </c>
      <c r="C268" s="44">
        <f t="shared" si="20"/>
        <v>12</v>
      </c>
      <c r="D268" s="40">
        <v>149.51</v>
      </c>
      <c r="E268" s="56">
        <f t="shared" si="17"/>
        <v>2.678387473387801E-2</v>
      </c>
      <c r="F268" s="56">
        <f t="shared" si="18"/>
        <v>1.026783874733878</v>
      </c>
      <c r="G268" s="56"/>
    </row>
    <row r="269" spans="1:7" s="42" customFormat="1" x14ac:dyDescent="0.35">
      <c r="A269" s="43">
        <v>31078</v>
      </c>
      <c r="B269" s="44">
        <f t="shared" si="19"/>
        <v>1985</v>
      </c>
      <c r="C269" s="44">
        <f t="shared" si="20"/>
        <v>1</v>
      </c>
      <c r="D269" s="40">
        <v>148.33000000000001</v>
      </c>
      <c r="E269" s="56">
        <f t="shared" si="17"/>
        <v>-7.8924486656409502E-3</v>
      </c>
      <c r="F269" s="56">
        <f t="shared" si="18"/>
        <v>0.99210755133435902</v>
      </c>
      <c r="G269" s="56"/>
    </row>
    <row r="270" spans="1:7" s="42" customFormat="1" x14ac:dyDescent="0.35">
      <c r="A270" s="43">
        <v>31106</v>
      </c>
      <c r="B270" s="44">
        <f t="shared" si="19"/>
        <v>1985</v>
      </c>
      <c r="C270" s="44">
        <f t="shared" si="20"/>
        <v>2</v>
      </c>
      <c r="D270" s="40">
        <v>148.74</v>
      </c>
      <c r="E270" s="56">
        <f t="shared" si="17"/>
        <v>2.7641070585855631E-3</v>
      </c>
      <c r="F270" s="56">
        <f t="shared" si="18"/>
        <v>1.0027641070585855</v>
      </c>
      <c r="G270" s="56"/>
    </row>
    <row r="271" spans="1:7" s="42" customFormat="1" x14ac:dyDescent="0.35">
      <c r="A271" s="43">
        <v>31135</v>
      </c>
      <c r="B271" s="44">
        <f t="shared" si="19"/>
        <v>1985</v>
      </c>
      <c r="C271" s="44">
        <f t="shared" si="20"/>
        <v>3</v>
      </c>
      <c r="D271" s="40">
        <v>153</v>
      </c>
      <c r="E271" s="56">
        <f t="shared" si="17"/>
        <v>2.8640580879386788E-2</v>
      </c>
      <c r="F271" s="56">
        <f t="shared" si="18"/>
        <v>1.0286405808793868</v>
      </c>
      <c r="G271" s="56"/>
    </row>
    <row r="272" spans="1:7" s="42" customFormat="1" x14ac:dyDescent="0.35">
      <c r="A272" s="43">
        <v>31167</v>
      </c>
      <c r="B272" s="44">
        <f t="shared" si="19"/>
        <v>1985</v>
      </c>
      <c r="C272" s="44">
        <f t="shared" si="20"/>
        <v>4</v>
      </c>
      <c r="D272" s="40">
        <v>153.62</v>
      </c>
      <c r="E272" s="56">
        <f t="shared" si="17"/>
        <v>4.0522875816993761E-3</v>
      </c>
      <c r="F272" s="56">
        <f t="shared" si="18"/>
        <v>1.0040522875816993</v>
      </c>
      <c r="G272" s="56"/>
    </row>
    <row r="273" spans="1:7" s="42" customFormat="1" x14ac:dyDescent="0.35">
      <c r="A273" s="43">
        <v>31198</v>
      </c>
      <c r="B273" s="44">
        <f t="shared" si="19"/>
        <v>1985</v>
      </c>
      <c r="C273" s="44">
        <f t="shared" si="20"/>
        <v>5</v>
      </c>
      <c r="D273" s="40">
        <v>163.31</v>
      </c>
      <c r="E273" s="56">
        <f t="shared" si="17"/>
        <v>6.3077724254654327E-2</v>
      </c>
      <c r="F273" s="56">
        <f t="shared" si="18"/>
        <v>1.0630777242546543</v>
      </c>
      <c r="G273" s="56"/>
    </row>
    <row r="274" spans="1:7" s="42" customFormat="1" x14ac:dyDescent="0.35">
      <c r="A274" s="43">
        <v>31226</v>
      </c>
      <c r="B274" s="44">
        <f t="shared" si="19"/>
        <v>1985</v>
      </c>
      <c r="C274" s="44">
        <f t="shared" si="20"/>
        <v>6</v>
      </c>
      <c r="D274" s="40">
        <v>164.85</v>
      </c>
      <c r="E274" s="56">
        <f t="shared" ref="E274:E337" si="21">(D274-D273)/D273</f>
        <v>9.4299185597942082E-3</v>
      </c>
      <c r="F274" s="56">
        <f t="shared" ref="F274:F337" si="22">E274+1</f>
        <v>1.0094299185597941</v>
      </c>
      <c r="G274" s="56"/>
    </row>
    <row r="275" spans="1:7" s="42" customFormat="1" x14ac:dyDescent="0.35">
      <c r="A275" s="43">
        <v>31259</v>
      </c>
      <c r="B275" s="44">
        <f t="shared" si="19"/>
        <v>1985</v>
      </c>
      <c r="C275" s="44">
        <f t="shared" si="20"/>
        <v>7</v>
      </c>
      <c r="D275" s="40">
        <v>157.05000000000001</v>
      </c>
      <c r="E275" s="56">
        <f t="shared" si="21"/>
        <v>-4.7315741583257402E-2</v>
      </c>
      <c r="F275" s="56">
        <f t="shared" si="22"/>
        <v>0.95268425841674265</v>
      </c>
      <c r="G275" s="56"/>
    </row>
    <row r="276" spans="1:7" s="42" customFormat="1" x14ac:dyDescent="0.35">
      <c r="A276" s="43">
        <v>31289</v>
      </c>
      <c r="B276" s="44">
        <f t="shared" si="19"/>
        <v>1985</v>
      </c>
      <c r="C276" s="44">
        <f t="shared" si="20"/>
        <v>8</v>
      </c>
      <c r="D276" s="40">
        <v>159.66999999999999</v>
      </c>
      <c r="E276" s="56">
        <f t="shared" si="21"/>
        <v>1.6682585163960369E-2</v>
      </c>
      <c r="F276" s="56">
        <f t="shared" si="22"/>
        <v>1.0166825851639603</v>
      </c>
      <c r="G276" s="56"/>
    </row>
    <row r="277" spans="1:7" s="42" customFormat="1" x14ac:dyDescent="0.35">
      <c r="A277" s="43">
        <v>31320</v>
      </c>
      <c r="B277" s="44">
        <f t="shared" si="19"/>
        <v>1985</v>
      </c>
      <c r="C277" s="44">
        <f t="shared" si="20"/>
        <v>9</v>
      </c>
      <c r="D277" s="40">
        <v>150.28</v>
      </c>
      <c r="E277" s="56">
        <f t="shared" si="21"/>
        <v>-5.8808793135842592E-2</v>
      </c>
      <c r="F277" s="56">
        <f t="shared" si="22"/>
        <v>0.94119120686415736</v>
      </c>
      <c r="G277" s="56"/>
    </row>
    <row r="278" spans="1:7" s="42" customFormat="1" x14ac:dyDescent="0.35">
      <c r="A278" s="43">
        <v>31351</v>
      </c>
      <c r="B278" s="44">
        <f t="shared" si="19"/>
        <v>1985</v>
      </c>
      <c r="C278" s="44">
        <f t="shared" si="20"/>
        <v>10</v>
      </c>
      <c r="D278" s="40">
        <v>159.78</v>
      </c>
      <c r="E278" s="56">
        <f t="shared" si="21"/>
        <v>6.3215331381421352E-2</v>
      </c>
      <c r="F278" s="56">
        <f t="shared" si="22"/>
        <v>1.0632153313814214</v>
      </c>
      <c r="G278" s="56"/>
    </row>
    <row r="279" spans="1:7" s="42" customFormat="1" x14ac:dyDescent="0.35">
      <c r="A279" s="43">
        <v>31380</v>
      </c>
      <c r="B279" s="44">
        <f t="shared" si="19"/>
        <v>1985</v>
      </c>
      <c r="C279" s="44">
        <f t="shared" si="20"/>
        <v>11</v>
      </c>
      <c r="D279" s="40">
        <v>164.03</v>
      </c>
      <c r="E279" s="56">
        <f t="shared" si="21"/>
        <v>2.6599073726373764E-2</v>
      </c>
      <c r="F279" s="56">
        <f t="shared" si="22"/>
        <v>1.0265990737263737</v>
      </c>
      <c r="G279" s="56"/>
    </row>
    <row r="280" spans="1:7" s="42" customFormat="1" x14ac:dyDescent="0.35">
      <c r="A280" s="43">
        <v>31412</v>
      </c>
      <c r="B280" s="44">
        <f t="shared" si="19"/>
        <v>1985</v>
      </c>
      <c r="C280" s="44">
        <f t="shared" si="20"/>
        <v>12</v>
      </c>
      <c r="D280" s="40">
        <v>174.81</v>
      </c>
      <c r="E280" s="56">
        <f t="shared" si="21"/>
        <v>6.5719685423398164E-2</v>
      </c>
      <c r="F280" s="56">
        <f t="shared" si="22"/>
        <v>1.0657196854233981</v>
      </c>
      <c r="G280" s="56"/>
    </row>
    <row r="281" spans="1:7" s="42" customFormat="1" x14ac:dyDescent="0.35">
      <c r="A281" s="43">
        <v>31443</v>
      </c>
      <c r="B281" s="44">
        <f t="shared" si="19"/>
        <v>1986</v>
      </c>
      <c r="C281" s="44">
        <f t="shared" si="20"/>
        <v>1</v>
      </c>
      <c r="D281" s="40">
        <v>176.91</v>
      </c>
      <c r="E281" s="56">
        <f t="shared" si="21"/>
        <v>1.2013042732109114E-2</v>
      </c>
      <c r="F281" s="56">
        <f t="shared" si="22"/>
        <v>1.012013042732109</v>
      </c>
      <c r="G281" s="56"/>
    </row>
    <row r="282" spans="1:7" s="42" customFormat="1" x14ac:dyDescent="0.35">
      <c r="A282" s="43">
        <v>31471</v>
      </c>
      <c r="B282" s="44">
        <f t="shared" si="19"/>
        <v>1986</v>
      </c>
      <c r="C282" s="44">
        <f t="shared" si="20"/>
        <v>2</v>
      </c>
      <c r="D282" s="40">
        <v>185.83</v>
      </c>
      <c r="E282" s="56">
        <f t="shared" si="21"/>
        <v>5.0421118082640985E-2</v>
      </c>
      <c r="F282" s="56">
        <f t="shared" si="22"/>
        <v>1.050421118082641</v>
      </c>
      <c r="G282" s="56"/>
    </row>
    <row r="283" spans="1:7" s="42" customFormat="1" x14ac:dyDescent="0.35">
      <c r="A283" s="43">
        <v>31502</v>
      </c>
      <c r="B283" s="44">
        <f t="shared" si="19"/>
        <v>1986</v>
      </c>
      <c r="C283" s="44">
        <f t="shared" si="20"/>
        <v>3</v>
      </c>
      <c r="D283" s="40">
        <v>193.73</v>
      </c>
      <c r="E283" s="56">
        <f t="shared" si="21"/>
        <v>4.2511973308938154E-2</v>
      </c>
      <c r="F283" s="56">
        <f t="shared" si="22"/>
        <v>1.0425119733089381</v>
      </c>
      <c r="G283" s="56"/>
    </row>
    <row r="284" spans="1:7" s="42" customFormat="1" x14ac:dyDescent="0.35">
      <c r="A284" s="43">
        <v>31532</v>
      </c>
      <c r="B284" s="44">
        <f t="shared" si="19"/>
        <v>1986</v>
      </c>
      <c r="C284" s="44">
        <f t="shared" si="20"/>
        <v>4</v>
      </c>
      <c r="D284" s="40">
        <v>179.63</v>
      </c>
      <c r="E284" s="56">
        <f t="shared" si="21"/>
        <v>-7.2781706498735332E-2</v>
      </c>
      <c r="F284" s="56">
        <f t="shared" si="22"/>
        <v>0.92721829350126472</v>
      </c>
      <c r="G284" s="56"/>
    </row>
    <row r="285" spans="1:7" s="42" customFormat="1" x14ac:dyDescent="0.35">
      <c r="A285" s="43">
        <v>31562</v>
      </c>
      <c r="B285" s="44">
        <f t="shared" si="19"/>
        <v>1986</v>
      </c>
      <c r="C285" s="44">
        <f t="shared" si="20"/>
        <v>5</v>
      </c>
      <c r="D285" s="40">
        <v>189.62</v>
      </c>
      <c r="E285" s="56">
        <f t="shared" si="21"/>
        <v>5.5614318320993207E-2</v>
      </c>
      <c r="F285" s="56">
        <f t="shared" si="22"/>
        <v>1.0556143183209932</v>
      </c>
      <c r="G285" s="56"/>
    </row>
    <row r="286" spans="1:7" s="42" customFormat="1" x14ac:dyDescent="0.35">
      <c r="A286" s="43">
        <v>31593</v>
      </c>
      <c r="B286" s="44">
        <f t="shared" si="19"/>
        <v>1986</v>
      </c>
      <c r="C286" s="44">
        <f t="shared" si="20"/>
        <v>6</v>
      </c>
      <c r="D286" s="40">
        <v>200.1</v>
      </c>
      <c r="E286" s="56">
        <f t="shared" si="21"/>
        <v>5.5268431600042134E-2</v>
      </c>
      <c r="F286" s="56">
        <f t="shared" si="22"/>
        <v>1.0552684316000422</v>
      </c>
      <c r="G286" s="56"/>
    </row>
    <row r="287" spans="1:7" s="42" customFormat="1" x14ac:dyDescent="0.35">
      <c r="A287" s="43">
        <v>31624</v>
      </c>
      <c r="B287" s="44">
        <f t="shared" si="19"/>
        <v>1986</v>
      </c>
      <c r="C287" s="44">
        <f t="shared" si="20"/>
        <v>7</v>
      </c>
      <c r="D287" s="40">
        <v>204.05</v>
      </c>
      <c r="E287" s="56">
        <f t="shared" si="21"/>
        <v>1.9740129935032571E-2</v>
      </c>
      <c r="F287" s="56">
        <f t="shared" si="22"/>
        <v>1.0197401299350326</v>
      </c>
      <c r="G287" s="56"/>
    </row>
    <row r="288" spans="1:7" s="42" customFormat="1" x14ac:dyDescent="0.35">
      <c r="A288" s="43">
        <v>31653</v>
      </c>
      <c r="B288" s="44">
        <f t="shared" si="19"/>
        <v>1986</v>
      </c>
      <c r="C288" s="44">
        <f t="shared" si="20"/>
        <v>8</v>
      </c>
      <c r="D288" s="40">
        <v>219.15</v>
      </c>
      <c r="E288" s="56">
        <f t="shared" si="21"/>
        <v>7.4001470227885294E-2</v>
      </c>
      <c r="F288" s="56">
        <f t="shared" si="22"/>
        <v>1.0740014702278853</v>
      </c>
      <c r="G288" s="56"/>
    </row>
    <row r="289" spans="1:8" s="42" customFormat="1" x14ac:dyDescent="0.35">
      <c r="A289" s="43">
        <v>31685</v>
      </c>
      <c r="B289" s="44">
        <f t="shared" si="19"/>
        <v>1986</v>
      </c>
      <c r="C289" s="44">
        <f t="shared" si="20"/>
        <v>9</v>
      </c>
      <c r="D289" s="40">
        <v>199.71</v>
      </c>
      <c r="E289" s="56">
        <f t="shared" si="21"/>
        <v>-8.8706365503080073E-2</v>
      </c>
      <c r="F289" s="56">
        <f t="shared" si="22"/>
        <v>0.91129363449691991</v>
      </c>
      <c r="G289" s="56"/>
    </row>
    <row r="290" spans="1:8" s="42" customFormat="1" x14ac:dyDescent="0.35">
      <c r="A290" s="43">
        <v>31716</v>
      </c>
      <c r="B290" s="44">
        <f t="shared" si="19"/>
        <v>1986</v>
      </c>
      <c r="C290" s="44">
        <f t="shared" si="20"/>
        <v>10</v>
      </c>
      <c r="D290" s="40">
        <v>209.41</v>
      </c>
      <c r="E290" s="56">
        <f t="shared" si="21"/>
        <v>4.8570427119322961E-2</v>
      </c>
      <c r="F290" s="56">
        <f t="shared" si="22"/>
        <v>1.048570427119323</v>
      </c>
      <c r="G290" s="56"/>
    </row>
    <row r="291" spans="1:8" s="42" customFormat="1" x14ac:dyDescent="0.35">
      <c r="A291" s="43">
        <v>31744</v>
      </c>
      <c r="B291" s="44">
        <f t="shared" si="19"/>
        <v>1986</v>
      </c>
      <c r="C291" s="44">
        <f t="shared" si="20"/>
        <v>11</v>
      </c>
      <c r="D291" s="40">
        <v>213.09</v>
      </c>
      <c r="E291" s="56">
        <f t="shared" si="21"/>
        <v>1.7573181796475847E-2</v>
      </c>
      <c r="F291" s="56">
        <f t="shared" si="22"/>
        <v>1.0175731817964759</v>
      </c>
      <c r="G291" s="56"/>
    </row>
    <row r="292" spans="1:8" s="42" customFormat="1" x14ac:dyDescent="0.35">
      <c r="A292" s="43">
        <v>31777</v>
      </c>
      <c r="B292" s="44">
        <f t="shared" si="19"/>
        <v>1986</v>
      </c>
      <c r="C292" s="44">
        <f t="shared" si="20"/>
        <v>12</v>
      </c>
      <c r="D292" s="40">
        <v>206.01</v>
      </c>
      <c r="E292" s="56">
        <f t="shared" si="21"/>
        <v>-3.3225397719273603E-2</v>
      </c>
      <c r="F292" s="56">
        <f t="shared" si="22"/>
        <v>0.96677460228072643</v>
      </c>
      <c r="G292" s="56"/>
    </row>
    <row r="293" spans="1:8" s="42" customFormat="1" x14ac:dyDescent="0.35">
      <c r="A293" s="43">
        <v>31807</v>
      </c>
      <c r="B293" s="44">
        <f t="shared" si="19"/>
        <v>1987</v>
      </c>
      <c r="C293" s="44">
        <f t="shared" si="20"/>
        <v>1</v>
      </c>
      <c r="D293" s="40">
        <v>224.72</v>
      </c>
      <c r="E293" s="56">
        <f t="shared" si="21"/>
        <v>9.0820833940100043E-2</v>
      </c>
      <c r="F293" s="56">
        <f t="shared" si="22"/>
        <v>1.0908208339401</v>
      </c>
      <c r="G293" s="56"/>
    </row>
    <row r="294" spans="1:8" s="42" customFormat="1" x14ac:dyDescent="0.35">
      <c r="A294" s="43">
        <v>31835</v>
      </c>
      <c r="B294" s="44">
        <f t="shared" si="19"/>
        <v>1987</v>
      </c>
      <c r="C294" s="44">
        <f t="shared" si="20"/>
        <v>2</v>
      </c>
      <c r="D294" s="40">
        <v>218.97</v>
      </c>
      <c r="E294" s="56">
        <f t="shared" si="21"/>
        <v>-2.5587397650409398E-2</v>
      </c>
      <c r="F294" s="56">
        <f t="shared" si="22"/>
        <v>0.9744126023495906</v>
      </c>
      <c r="G294" s="56"/>
    </row>
    <row r="295" spans="1:8" s="42" customFormat="1" x14ac:dyDescent="0.35">
      <c r="A295" s="43">
        <v>31867</v>
      </c>
      <c r="B295" s="44">
        <f t="shared" si="19"/>
        <v>1987</v>
      </c>
      <c r="C295" s="44">
        <f t="shared" si="20"/>
        <v>3</v>
      </c>
      <c r="D295" s="40">
        <v>212.69</v>
      </c>
      <c r="E295" s="56">
        <f t="shared" si="21"/>
        <v>-2.8679727816595887E-2</v>
      </c>
      <c r="F295" s="56">
        <f t="shared" si="22"/>
        <v>0.97132027218340411</v>
      </c>
      <c r="G295" s="56"/>
    </row>
    <row r="296" spans="1:8" s="42" customFormat="1" x14ac:dyDescent="0.35">
      <c r="A296" s="43">
        <v>31897</v>
      </c>
      <c r="B296" s="44">
        <f t="shared" si="19"/>
        <v>1987</v>
      </c>
      <c r="C296" s="44">
        <f t="shared" si="20"/>
        <v>4</v>
      </c>
      <c r="D296" s="40">
        <v>204.28</v>
      </c>
      <c r="E296" s="56">
        <f t="shared" si="21"/>
        <v>-3.9541116178475701E-2</v>
      </c>
      <c r="F296" s="56">
        <f t="shared" si="22"/>
        <v>0.96045888382152433</v>
      </c>
      <c r="G296" s="56"/>
    </row>
    <row r="297" spans="1:8" s="42" customFormat="1" x14ac:dyDescent="0.35">
      <c r="A297" s="43">
        <v>31926</v>
      </c>
      <c r="B297" s="44">
        <f t="shared" ref="B297:B360" si="23">YEAR(A297)</f>
        <v>1987</v>
      </c>
      <c r="C297" s="44">
        <f t="shared" ref="C297:C360" si="24">MONTH(A297)</f>
        <v>5</v>
      </c>
      <c r="D297" s="40">
        <v>196.86</v>
      </c>
      <c r="E297" s="56">
        <f t="shared" si="21"/>
        <v>-3.6322694341100387E-2</v>
      </c>
      <c r="F297" s="56">
        <f t="shared" si="22"/>
        <v>0.96367730565889964</v>
      </c>
      <c r="G297" s="56"/>
    </row>
    <row r="298" spans="1:8" s="42" customFormat="1" x14ac:dyDescent="0.35">
      <c r="A298" s="43">
        <v>31958</v>
      </c>
      <c r="B298" s="44">
        <f t="shared" si="23"/>
        <v>1987</v>
      </c>
      <c r="C298" s="44">
        <f t="shared" si="24"/>
        <v>6</v>
      </c>
      <c r="D298" s="40">
        <v>205.9</v>
      </c>
      <c r="E298" s="56">
        <f t="shared" si="21"/>
        <v>4.5920959057197966E-2</v>
      </c>
      <c r="F298" s="56">
        <f t="shared" si="22"/>
        <v>1.0459209590571981</v>
      </c>
      <c r="G298" s="56"/>
    </row>
    <row r="299" spans="1:8" s="42" customFormat="1" x14ac:dyDescent="0.35">
      <c r="A299" s="43">
        <v>31989</v>
      </c>
      <c r="B299" s="44">
        <f t="shared" si="23"/>
        <v>1987</v>
      </c>
      <c r="C299" s="44">
        <f t="shared" si="24"/>
        <v>7</v>
      </c>
      <c r="D299" s="40">
        <v>201.7</v>
      </c>
      <c r="E299" s="56">
        <f t="shared" si="21"/>
        <v>-2.0398251578436215E-2</v>
      </c>
      <c r="F299" s="56">
        <f t="shared" si="22"/>
        <v>0.97960174842156378</v>
      </c>
      <c r="G299" s="56"/>
    </row>
    <row r="300" spans="1:8" s="42" customFormat="1" x14ac:dyDescent="0.35">
      <c r="A300" s="43">
        <v>32020</v>
      </c>
      <c r="B300" s="44">
        <f t="shared" si="23"/>
        <v>1987</v>
      </c>
      <c r="C300" s="44">
        <f t="shared" si="24"/>
        <v>8</v>
      </c>
      <c r="D300" s="40">
        <v>207.44</v>
      </c>
      <c r="E300" s="56">
        <f t="shared" si="21"/>
        <v>2.8458106098165639E-2</v>
      </c>
      <c r="F300" s="56">
        <f t="shared" si="22"/>
        <v>1.0284581060981657</v>
      </c>
      <c r="G300" s="56"/>
    </row>
    <row r="301" spans="1:8" s="42" customFormat="1" x14ac:dyDescent="0.35">
      <c r="A301" s="43">
        <v>32050</v>
      </c>
      <c r="B301" s="44">
        <f t="shared" si="23"/>
        <v>1987</v>
      </c>
      <c r="C301" s="44">
        <f t="shared" si="24"/>
        <v>9</v>
      </c>
      <c r="D301" s="40">
        <v>196.95</v>
      </c>
      <c r="E301" s="56">
        <f t="shared" si="21"/>
        <v>-5.0568839182414234E-2</v>
      </c>
      <c r="F301" s="56">
        <f t="shared" si="22"/>
        <v>0.94943116081758572</v>
      </c>
      <c r="G301" s="56"/>
      <c r="H301" s="42">
        <v>196.95</v>
      </c>
    </row>
    <row r="302" spans="1:8" s="42" customFormat="1" x14ac:dyDescent="0.35">
      <c r="A302" s="43">
        <v>32080</v>
      </c>
      <c r="B302" s="44">
        <f t="shared" si="23"/>
        <v>1987</v>
      </c>
      <c r="C302" s="44">
        <f t="shared" si="24"/>
        <v>10</v>
      </c>
      <c r="D302" s="40">
        <v>182.55</v>
      </c>
      <c r="E302" s="56">
        <f t="shared" si="21"/>
        <v>-7.3115003808073009E-2</v>
      </c>
      <c r="F302" s="56">
        <f t="shared" si="22"/>
        <v>0.92688499619192699</v>
      </c>
      <c r="G302" s="56"/>
      <c r="H302" s="42">
        <v>183.38</v>
      </c>
    </row>
    <row r="303" spans="1:8" s="42" customFormat="1" x14ac:dyDescent="0.35">
      <c r="A303" s="43">
        <v>32111</v>
      </c>
      <c r="B303" s="44">
        <f t="shared" si="23"/>
        <v>1987</v>
      </c>
      <c r="C303" s="44">
        <f t="shared" si="24"/>
        <v>11</v>
      </c>
      <c r="D303" s="40">
        <v>175.79</v>
      </c>
      <c r="E303" s="56">
        <f t="shared" si="21"/>
        <v>-3.7030950424541326E-2</v>
      </c>
      <c r="F303" s="56">
        <f t="shared" si="22"/>
        <v>0.9629690495754587</v>
      </c>
      <c r="G303" s="56"/>
      <c r="H303" s="42">
        <v>178.13</v>
      </c>
    </row>
    <row r="304" spans="1:8" s="42" customFormat="1" x14ac:dyDescent="0.35">
      <c r="A304" s="43">
        <v>32142</v>
      </c>
      <c r="B304" s="44">
        <f t="shared" si="23"/>
        <v>1987</v>
      </c>
      <c r="C304" s="44">
        <f t="shared" si="24"/>
        <v>12</v>
      </c>
      <c r="D304" s="40">
        <v>175.91</v>
      </c>
      <c r="E304" s="56">
        <f t="shared" si="21"/>
        <v>6.8263268672850877E-4</v>
      </c>
      <c r="F304" s="56">
        <f t="shared" si="22"/>
        <v>1.0006826326867284</v>
      </c>
      <c r="G304" s="56"/>
      <c r="H304" s="42">
        <v>178.89</v>
      </c>
    </row>
    <row r="305" spans="1:10" s="42" customFormat="1" x14ac:dyDescent="0.35">
      <c r="A305" s="43">
        <v>32171</v>
      </c>
      <c r="B305" s="44">
        <f t="shared" si="23"/>
        <v>1988</v>
      </c>
      <c r="C305" s="44">
        <f t="shared" si="24"/>
        <v>1</v>
      </c>
      <c r="D305" s="40">
        <v>190.02</v>
      </c>
      <c r="E305" s="56">
        <f t="shared" si="21"/>
        <v>8.0211471775339743E-2</v>
      </c>
      <c r="F305" s="56">
        <f t="shared" si="22"/>
        <v>1.0802114717753397</v>
      </c>
      <c r="G305" s="56"/>
      <c r="H305" s="42">
        <v>195.11</v>
      </c>
    </row>
    <row r="306" spans="1:10" s="42" customFormat="1" x14ac:dyDescent="0.35">
      <c r="A306" s="43">
        <v>32202</v>
      </c>
      <c r="B306" s="44">
        <f t="shared" si="23"/>
        <v>1988</v>
      </c>
      <c r="C306" s="44">
        <f t="shared" si="24"/>
        <v>2</v>
      </c>
      <c r="D306" s="40">
        <v>183.74</v>
      </c>
      <c r="E306" s="56">
        <f t="shared" si="21"/>
        <v>-3.3049152720766237E-2</v>
      </c>
      <c r="F306" s="56">
        <f t="shared" si="22"/>
        <v>0.96695084727923375</v>
      </c>
      <c r="G306" s="56"/>
      <c r="H306" s="42">
        <v>190.34</v>
      </c>
    </row>
    <row r="307" spans="1:10" s="42" customFormat="1" x14ac:dyDescent="0.35">
      <c r="A307" s="43">
        <v>32233</v>
      </c>
      <c r="B307" s="44">
        <f t="shared" si="23"/>
        <v>1988</v>
      </c>
      <c r="C307" s="44">
        <f t="shared" si="24"/>
        <v>3</v>
      </c>
      <c r="D307" s="40">
        <v>171.47</v>
      </c>
      <c r="E307" s="56">
        <f t="shared" si="21"/>
        <v>-6.6779144443235058E-2</v>
      </c>
      <c r="F307" s="56">
        <f t="shared" si="22"/>
        <v>0.93322085555676493</v>
      </c>
      <c r="G307" s="56"/>
      <c r="H307" s="42">
        <v>179.12</v>
      </c>
    </row>
    <row r="308" spans="1:10" s="42" customFormat="1" x14ac:dyDescent="0.35">
      <c r="A308" s="43">
        <v>32262</v>
      </c>
      <c r="B308" s="44">
        <f t="shared" si="23"/>
        <v>1988</v>
      </c>
      <c r="C308" s="44">
        <f t="shared" si="24"/>
        <v>4</v>
      </c>
      <c r="D308" s="40">
        <v>170.64</v>
      </c>
      <c r="E308" s="56">
        <f t="shared" si="21"/>
        <v>-4.8404968799207592E-3</v>
      </c>
      <c r="F308" s="56">
        <f t="shared" si="22"/>
        <v>0.99515950312007928</v>
      </c>
      <c r="G308" s="56"/>
      <c r="H308" s="42">
        <v>178.9</v>
      </c>
    </row>
    <row r="309" spans="1:10" s="42" customFormat="1" x14ac:dyDescent="0.35">
      <c r="A309" s="43">
        <v>32294</v>
      </c>
      <c r="B309" s="44">
        <f t="shared" si="23"/>
        <v>1988</v>
      </c>
      <c r="C309" s="44">
        <f t="shared" si="24"/>
        <v>5</v>
      </c>
      <c r="D309" s="40">
        <v>176.33</v>
      </c>
      <c r="E309" s="56">
        <f t="shared" si="21"/>
        <v>3.3345053914674322E-2</v>
      </c>
      <c r="F309" s="56">
        <f t="shared" si="22"/>
        <v>1.0333450539146742</v>
      </c>
      <c r="G309" s="56"/>
      <c r="H309" s="42">
        <v>186.67</v>
      </c>
    </row>
    <row r="310" spans="1:10" s="42" customFormat="1" x14ac:dyDescent="0.35">
      <c r="A310" s="43">
        <v>32324</v>
      </c>
      <c r="B310" s="44">
        <f t="shared" si="23"/>
        <v>1988</v>
      </c>
      <c r="C310" s="44">
        <f t="shared" si="24"/>
        <v>6</v>
      </c>
      <c r="D310" s="40">
        <v>181.07</v>
      </c>
      <c r="E310" s="56">
        <f t="shared" si="21"/>
        <v>2.6881415527703626E-2</v>
      </c>
      <c r="F310" s="56">
        <f t="shared" si="22"/>
        <v>1.0268814155277037</v>
      </c>
      <c r="G310" s="56"/>
      <c r="H310" s="42">
        <v>193.29</v>
      </c>
    </row>
    <row r="311" spans="1:10" s="42" customFormat="1" x14ac:dyDescent="0.35">
      <c r="A311" s="43">
        <v>32353</v>
      </c>
      <c r="B311" s="44">
        <f t="shared" si="23"/>
        <v>1988</v>
      </c>
      <c r="C311" s="44">
        <f t="shared" si="24"/>
        <v>7</v>
      </c>
      <c r="D311" s="40">
        <v>182.85</v>
      </c>
      <c r="E311" s="56">
        <f t="shared" si="21"/>
        <v>9.8304523112608452E-3</v>
      </c>
      <c r="F311" s="56">
        <f t="shared" si="22"/>
        <v>1.0098304523112609</v>
      </c>
      <c r="G311" s="56"/>
      <c r="H311" s="42">
        <v>195.88</v>
      </c>
    </row>
    <row r="312" spans="1:10" s="42" customFormat="1" x14ac:dyDescent="0.35">
      <c r="A312" s="43">
        <v>32386</v>
      </c>
      <c r="B312" s="44">
        <f t="shared" si="23"/>
        <v>1988</v>
      </c>
      <c r="C312" s="44">
        <f t="shared" si="24"/>
        <v>8</v>
      </c>
      <c r="D312" s="40">
        <v>178.7</v>
      </c>
      <c r="E312" s="56">
        <f t="shared" si="21"/>
        <v>-2.2696199070276216E-2</v>
      </c>
      <c r="F312" s="56">
        <f t="shared" si="22"/>
        <v>0.9773038009297238</v>
      </c>
      <c r="G312" s="56"/>
      <c r="H312" s="42">
        <v>193.23</v>
      </c>
    </row>
    <row r="313" spans="1:10" s="42" customFormat="1" x14ac:dyDescent="0.35">
      <c r="A313" s="43">
        <v>32416</v>
      </c>
      <c r="B313" s="44">
        <f t="shared" si="23"/>
        <v>1988</v>
      </c>
      <c r="C313" s="44">
        <f t="shared" si="24"/>
        <v>9</v>
      </c>
      <c r="D313" s="40">
        <v>181.54</v>
      </c>
      <c r="E313" s="56">
        <f t="shared" si="21"/>
        <v>1.5892557358701754E-2</v>
      </c>
      <c r="F313" s="56">
        <f t="shared" si="22"/>
        <v>1.0158925573587017</v>
      </c>
      <c r="G313" s="56"/>
      <c r="H313" s="42">
        <v>197.88</v>
      </c>
    </row>
    <row r="314" spans="1:10" s="42" customFormat="1" x14ac:dyDescent="0.35">
      <c r="A314" s="43">
        <v>32447</v>
      </c>
      <c r="B314" s="44">
        <f t="shared" si="23"/>
        <v>1988</v>
      </c>
      <c r="C314" s="44">
        <f t="shared" si="24"/>
        <v>10</v>
      </c>
      <c r="D314" s="40">
        <v>187.23</v>
      </c>
      <c r="E314" s="56">
        <f t="shared" si="21"/>
        <v>3.1342954720722696E-2</v>
      </c>
      <c r="F314" s="56">
        <f t="shared" si="22"/>
        <v>1.0313429547207227</v>
      </c>
      <c r="G314" s="56"/>
      <c r="H314" s="42">
        <v>204.77</v>
      </c>
    </row>
    <row r="315" spans="1:10" s="42" customFormat="1" ht="15" thickBot="1" x14ac:dyDescent="0.4">
      <c r="A315" s="43">
        <v>32477</v>
      </c>
      <c r="B315" s="44">
        <f t="shared" si="23"/>
        <v>1988</v>
      </c>
      <c r="C315" s="44">
        <f t="shared" si="24"/>
        <v>11</v>
      </c>
      <c r="D315" s="40">
        <v>185.63</v>
      </c>
      <c r="E315" s="56">
        <f t="shared" si="21"/>
        <v>-8.5456390535704457E-3</v>
      </c>
      <c r="F315" s="56">
        <f t="shared" si="22"/>
        <v>0.99145436094642958</v>
      </c>
      <c r="G315" s="56"/>
      <c r="H315" s="42">
        <v>204.83</v>
      </c>
    </row>
    <row r="316" spans="1:10" s="42" customFormat="1" ht="15" thickBot="1" x14ac:dyDescent="0.4">
      <c r="A316" s="43">
        <v>32507</v>
      </c>
      <c r="B316" s="44">
        <f t="shared" si="23"/>
        <v>1988</v>
      </c>
      <c r="C316" s="44">
        <f t="shared" si="24"/>
        <v>12</v>
      </c>
      <c r="D316" s="40">
        <v>186.28</v>
      </c>
      <c r="E316" s="56">
        <f t="shared" si="21"/>
        <v>3.5015891827829861E-3</v>
      </c>
      <c r="F316" s="56">
        <f t="shared" si="22"/>
        <v>1.003501589182783</v>
      </c>
      <c r="G316" s="56"/>
      <c r="H316" s="42">
        <v>207.15</v>
      </c>
      <c r="I316" s="59" t="s">
        <v>36</v>
      </c>
      <c r="J316" s="64" t="s">
        <v>50</v>
      </c>
    </row>
    <row r="317" spans="1:10" s="42" customFormat="1" x14ac:dyDescent="0.35">
      <c r="A317" s="43">
        <v>32539</v>
      </c>
      <c r="B317" s="44">
        <f t="shared" si="23"/>
        <v>1989</v>
      </c>
      <c r="C317" s="44">
        <f t="shared" si="24"/>
        <v>1</v>
      </c>
      <c r="D317" s="40">
        <v>190.97</v>
      </c>
      <c r="E317" s="56">
        <f t="shared" si="21"/>
        <v>2.5177152673394876E-2</v>
      </c>
      <c r="F317" s="56">
        <f t="shared" si="22"/>
        <v>1.0251771526733948</v>
      </c>
      <c r="G317" s="56"/>
      <c r="H317" s="57">
        <v>213.07</v>
      </c>
      <c r="I317" s="58">
        <f t="shared" ref="I317:I380" si="25">(H317-H316)/H316</f>
        <v>2.857832488534872E-2</v>
      </c>
      <c r="J317" s="58">
        <f>I317+1</f>
        <v>1.0285783248853486</v>
      </c>
    </row>
    <row r="318" spans="1:10" s="42" customFormat="1" x14ac:dyDescent="0.35">
      <c r="A318" s="43">
        <v>32567</v>
      </c>
      <c r="B318" s="44">
        <f t="shared" si="23"/>
        <v>1989</v>
      </c>
      <c r="C318" s="44">
        <f t="shared" si="24"/>
        <v>2</v>
      </c>
      <c r="D318" s="40">
        <v>182.91</v>
      </c>
      <c r="E318" s="56">
        <f t="shared" si="21"/>
        <v>-4.2205582028590892E-2</v>
      </c>
      <c r="F318" s="56">
        <f t="shared" si="22"/>
        <v>0.95779441797140907</v>
      </c>
      <c r="G318" s="56"/>
      <c r="H318" s="42">
        <v>205.9</v>
      </c>
      <c r="I318" s="58">
        <f t="shared" si="25"/>
        <v>-3.3650912845543661E-2</v>
      </c>
      <c r="J318" s="58">
        <f t="shared" ref="J318:J381" si="26">I318+1</f>
        <v>0.96634908715445633</v>
      </c>
    </row>
    <row r="319" spans="1:10" s="42" customFormat="1" x14ac:dyDescent="0.35">
      <c r="A319" s="43">
        <v>32598</v>
      </c>
      <c r="B319" s="44">
        <f t="shared" si="23"/>
        <v>1989</v>
      </c>
      <c r="C319" s="44">
        <f t="shared" si="24"/>
        <v>3</v>
      </c>
      <c r="D319" s="40">
        <v>184.03</v>
      </c>
      <c r="E319" s="56">
        <f t="shared" si="21"/>
        <v>6.1232300038270441E-3</v>
      </c>
      <c r="F319" s="56">
        <f t="shared" si="22"/>
        <v>1.006123230003827</v>
      </c>
      <c r="G319" s="56"/>
      <c r="H319" s="42">
        <v>208.82</v>
      </c>
      <c r="I319" s="58">
        <f t="shared" si="25"/>
        <v>1.4181641573579346E-2</v>
      </c>
      <c r="J319" s="58">
        <f t="shared" si="26"/>
        <v>1.0141816415735794</v>
      </c>
    </row>
    <row r="320" spans="1:10" s="42" customFormat="1" x14ac:dyDescent="0.35">
      <c r="A320" s="43">
        <v>32626</v>
      </c>
      <c r="B320" s="44">
        <f t="shared" si="23"/>
        <v>1989</v>
      </c>
      <c r="C320" s="44">
        <f t="shared" si="24"/>
        <v>4</v>
      </c>
      <c r="D320" s="40">
        <v>192.21</v>
      </c>
      <c r="E320" s="56">
        <f t="shared" si="21"/>
        <v>4.4449274574797623E-2</v>
      </c>
      <c r="F320" s="56">
        <f t="shared" si="22"/>
        <v>1.0444492745747975</v>
      </c>
      <c r="G320" s="56"/>
      <c r="H320" s="42">
        <v>218.84</v>
      </c>
      <c r="I320" s="58">
        <f t="shared" si="25"/>
        <v>4.7983909587204339E-2</v>
      </c>
      <c r="J320" s="58">
        <f t="shared" si="26"/>
        <v>1.0479839095872043</v>
      </c>
    </row>
    <row r="321" spans="1:10" s="42" customFormat="1" x14ac:dyDescent="0.35">
      <c r="A321" s="43">
        <v>32659</v>
      </c>
      <c r="B321" s="44">
        <f t="shared" si="23"/>
        <v>1989</v>
      </c>
      <c r="C321" s="44">
        <f t="shared" si="24"/>
        <v>5</v>
      </c>
      <c r="D321" s="40">
        <v>200.39</v>
      </c>
      <c r="E321" s="56">
        <f t="shared" si="21"/>
        <v>4.2557619270589347E-2</v>
      </c>
      <c r="F321" s="56">
        <f t="shared" si="22"/>
        <v>1.0425576192705894</v>
      </c>
      <c r="G321" s="56"/>
      <c r="H321" s="42">
        <v>230.13</v>
      </c>
      <c r="I321" s="58">
        <f t="shared" si="25"/>
        <v>5.1590202887954635E-2</v>
      </c>
      <c r="J321" s="58">
        <f t="shared" si="26"/>
        <v>1.0515902028879547</v>
      </c>
    </row>
    <row r="322" spans="1:10" s="42" customFormat="1" x14ac:dyDescent="0.35">
      <c r="A322" s="43">
        <v>32689</v>
      </c>
      <c r="B322" s="44">
        <f t="shared" si="23"/>
        <v>1989</v>
      </c>
      <c r="C322" s="44">
        <f t="shared" si="24"/>
        <v>6</v>
      </c>
      <c r="D322" s="40">
        <v>209.7</v>
      </c>
      <c r="E322" s="56">
        <f t="shared" si="21"/>
        <v>4.6459404161884342E-2</v>
      </c>
      <c r="F322" s="56">
        <f t="shared" si="22"/>
        <v>1.0464594041618844</v>
      </c>
      <c r="G322" s="56"/>
      <c r="H322" s="42">
        <v>242.52</v>
      </c>
      <c r="I322" s="58">
        <f t="shared" si="25"/>
        <v>5.3839134402294424E-2</v>
      </c>
      <c r="J322" s="58">
        <f t="shared" si="26"/>
        <v>1.0538391344022944</v>
      </c>
    </row>
    <row r="323" spans="1:10" s="42" customFormat="1" x14ac:dyDescent="0.35">
      <c r="A323" s="43">
        <v>32720</v>
      </c>
      <c r="B323" s="44">
        <f t="shared" si="23"/>
        <v>1989</v>
      </c>
      <c r="C323" s="44">
        <f t="shared" si="24"/>
        <v>7</v>
      </c>
      <c r="D323" s="40">
        <v>221.2</v>
      </c>
      <c r="E323" s="56">
        <f t="shared" si="21"/>
        <v>5.4840247973295189E-2</v>
      </c>
      <c r="F323" s="56">
        <f t="shared" si="22"/>
        <v>1.0548402479732952</v>
      </c>
      <c r="G323" s="56"/>
      <c r="H323" s="42">
        <v>256.63</v>
      </c>
      <c r="I323" s="58">
        <f t="shared" si="25"/>
        <v>5.8180768596404357E-2</v>
      </c>
      <c r="J323" s="58">
        <f t="shared" si="26"/>
        <v>1.0581807685964044</v>
      </c>
    </row>
    <row r="324" spans="1:10" s="42" customFormat="1" x14ac:dyDescent="0.35">
      <c r="A324" s="43">
        <v>32751</v>
      </c>
      <c r="B324" s="44">
        <f t="shared" si="23"/>
        <v>1989</v>
      </c>
      <c r="C324" s="44">
        <f t="shared" si="24"/>
        <v>8</v>
      </c>
      <c r="D324" s="40">
        <v>217.3</v>
      </c>
      <c r="E324" s="56">
        <f t="shared" si="21"/>
        <v>-1.7631103074140946E-2</v>
      </c>
      <c r="F324" s="56">
        <f t="shared" si="22"/>
        <v>0.98236889692585905</v>
      </c>
      <c r="G324" s="56"/>
      <c r="H324" s="42">
        <v>253.74</v>
      </c>
      <c r="I324" s="58">
        <f t="shared" si="25"/>
        <v>-1.1261349023886476E-2</v>
      </c>
      <c r="J324" s="58">
        <f t="shared" si="26"/>
        <v>0.98873865097611358</v>
      </c>
    </row>
    <row r="325" spans="1:10" s="42" customFormat="1" x14ac:dyDescent="0.35">
      <c r="A325" s="43">
        <v>32780</v>
      </c>
      <c r="B325" s="44">
        <f t="shared" si="23"/>
        <v>1989</v>
      </c>
      <c r="C325" s="44">
        <f t="shared" si="24"/>
        <v>9</v>
      </c>
      <c r="D325" s="40">
        <v>216.17</v>
      </c>
      <c r="E325" s="56">
        <f t="shared" si="21"/>
        <v>-5.2001840773125809E-3</v>
      </c>
      <c r="F325" s="56">
        <f t="shared" si="22"/>
        <v>0.9947998159226874</v>
      </c>
      <c r="G325" s="56"/>
      <c r="H325" s="42">
        <v>254.23</v>
      </c>
      <c r="I325" s="58">
        <f t="shared" si="25"/>
        <v>1.9311105856387666E-3</v>
      </c>
      <c r="J325" s="58">
        <f t="shared" si="26"/>
        <v>1.0019311105856388</v>
      </c>
    </row>
    <row r="326" spans="1:10" s="42" customFormat="1" x14ac:dyDescent="0.35">
      <c r="A326" s="43">
        <v>32812</v>
      </c>
      <c r="B326" s="44">
        <f t="shared" si="23"/>
        <v>1989</v>
      </c>
      <c r="C326" s="44">
        <f t="shared" si="24"/>
        <v>10</v>
      </c>
      <c r="D326" s="40">
        <v>219.19</v>
      </c>
      <c r="E326" s="56">
        <f t="shared" si="21"/>
        <v>1.3970486191423465E-2</v>
      </c>
      <c r="F326" s="56">
        <f t="shared" si="22"/>
        <v>1.0139704861914234</v>
      </c>
      <c r="G326" s="56"/>
      <c r="H326" s="42">
        <v>258.58999999999997</v>
      </c>
      <c r="I326" s="58">
        <f t="shared" si="25"/>
        <v>1.7149824961648841E-2</v>
      </c>
      <c r="J326" s="58">
        <f t="shared" si="26"/>
        <v>1.0171498249616489</v>
      </c>
    </row>
    <row r="327" spans="1:10" s="42" customFormat="1" x14ac:dyDescent="0.35">
      <c r="A327" s="43">
        <v>32842</v>
      </c>
      <c r="B327" s="44">
        <f t="shared" si="23"/>
        <v>1989</v>
      </c>
      <c r="C327" s="44">
        <f t="shared" si="24"/>
        <v>11</v>
      </c>
      <c r="D327" s="40">
        <v>224.91</v>
      </c>
      <c r="E327" s="56">
        <f t="shared" si="21"/>
        <v>2.6096081025594228E-2</v>
      </c>
      <c r="F327" s="56">
        <f t="shared" si="22"/>
        <v>1.0260960810255941</v>
      </c>
      <c r="G327" s="56"/>
      <c r="H327" s="42">
        <v>267.05</v>
      </c>
      <c r="I327" s="58">
        <f t="shared" si="25"/>
        <v>3.2715882284697927E-2</v>
      </c>
      <c r="J327" s="58">
        <f t="shared" si="26"/>
        <v>1.032715882284698</v>
      </c>
    </row>
    <row r="328" spans="1:10" s="42" customFormat="1" x14ac:dyDescent="0.35">
      <c r="A328" s="43">
        <v>32871</v>
      </c>
      <c r="B328" s="44">
        <f t="shared" si="23"/>
        <v>1989</v>
      </c>
      <c r="C328" s="44">
        <f t="shared" si="24"/>
        <v>12</v>
      </c>
      <c r="D328" s="40">
        <v>235.04</v>
      </c>
      <c r="E328" s="56">
        <f t="shared" si="21"/>
        <v>4.5040238317549219E-2</v>
      </c>
      <c r="F328" s="56">
        <f t="shared" si="22"/>
        <v>1.0450402383175492</v>
      </c>
      <c r="G328" s="56"/>
      <c r="H328" s="42">
        <v>280.95</v>
      </c>
      <c r="I328" s="58">
        <f t="shared" si="25"/>
        <v>5.2050177869312778E-2</v>
      </c>
      <c r="J328" s="58">
        <f t="shared" si="26"/>
        <v>1.0520501778693128</v>
      </c>
    </row>
    <row r="329" spans="1:10" s="42" customFormat="1" x14ac:dyDescent="0.35">
      <c r="A329" s="43">
        <v>32904</v>
      </c>
      <c r="B329" s="44">
        <f t="shared" si="23"/>
        <v>1990</v>
      </c>
      <c r="C329" s="44">
        <f t="shared" si="24"/>
        <v>1</v>
      </c>
      <c r="D329" s="40">
        <v>223.65</v>
      </c>
      <c r="E329" s="56">
        <f t="shared" si="21"/>
        <v>-4.8459836623553382E-2</v>
      </c>
      <c r="F329" s="56">
        <f t="shared" si="22"/>
        <v>0.95154016337644665</v>
      </c>
      <c r="G329" s="56"/>
      <c r="H329" s="42">
        <v>268.19</v>
      </c>
      <c r="I329" s="58">
        <f t="shared" si="25"/>
        <v>-4.541733404520374E-2</v>
      </c>
      <c r="J329" s="58">
        <f t="shared" si="26"/>
        <v>0.95458266595479624</v>
      </c>
    </row>
    <row r="330" spans="1:10" s="42" customFormat="1" x14ac:dyDescent="0.35">
      <c r="A330" s="43">
        <v>32932</v>
      </c>
      <c r="B330" s="44">
        <f t="shared" si="23"/>
        <v>1990</v>
      </c>
      <c r="C330" s="44">
        <f t="shared" si="24"/>
        <v>2</v>
      </c>
      <c r="D330" s="40">
        <v>220.38</v>
      </c>
      <c r="E330" s="56">
        <f t="shared" si="21"/>
        <v>-1.4621059691482271E-2</v>
      </c>
      <c r="F330" s="56">
        <f t="shared" si="22"/>
        <v>0.98537894030851769</v>
      </c>
      <c r="G330" s="56"/>
      <c r="H330" s="42">
        <v>265.97000000000003</v>
      </c>
      <c r="I330" s="58">
        <f t="shared" si="25"/>
        <v>-8.277713561281071E-3</v>
      </c>
      <c r="J330" s="58">
        <f t="shared" si="26"/>
        <v>0.99172228643871896</v>
      </c>
    </row>
    <row r="331" spans="1:10" s="42" customFormat="1" x14ac:dyDescent="0.35">
      <c r="A331" s="43">
        <v>32962</v>
      </c>
      <c r="B331" s="44">
        <f t="shared" si="23"/>
        <v>1990</v>
      </c>
      <c r="C331" s="44">
        <f t="shared" si="24"/>
        <v>3</v>
      </c>
      <c r="D331" s="40">
        <v>214.66</v>
      </c>
      <c r="E331" s="56">
        <f t="shared" si="21"/>
        <v>-2.5955168345584895E-2</v>
      </c>
      <c r="F331" s="56">
        <f t="shared" si="22"/>
        <v>0.97404483165441513</v>
      </c>
      <c r="G331" s="56"/>
      <c r="H331" s="42">
        <v>260.95999999999998</v>
      </c>
      <c r="I331" s="58">
        <f t="shared" si="25"/>
        <v>-1.8836710907245355E-2</v>
      </c>
      <c r="J331" s="58">
        <f t="shared" si="26"/>
        <v>0.98116328909275463</v>
      </c>
    </row>
    <row r="332" spans="1:10" s="42" customFormat="1" x14ac:dyDescent="0.35">
      <c r="A332" s="43">
        <v>32993</v>
      </c>
      <c r="B332" s="44">
        <f t="shared" si="23"/>
        <v>1990</v>
      </c>
      <c r="C332" s="44">
        <f t="shared" si="24"/>
        <v>4</v>
      </c>
      <c r="D332" s="40">
        <v>203.09</v>
      </c>
      <c r="E332" s="56">
        <f t="shared" si="21"/>
        <v>-5.3899189415820337E-2</v>
      </c>
      <c r="F332" s="56">
        <f t="shared" si="22"/>
        <v>0.94610081058417972</v>
      </c>
      <c r="G332" s="56"/>
      <c r="H332" s="42">
        <v>247.72</v>
      </c>
      <c r="I332" s="58">
        <f t="shared" si="25"/>
        <v>-5.0735744941753452E-2</v>
      </c>
      <c r="J332" s="58">
        <f t="shared" si="26"/>
        <v>0.94926425505824652</v>
      </c>
    </row>
    <row r="333" spans="1:10" s="42" customFormat="1" x14ac:dyDescent="0.35">
      <c r="A333" s="43">
        <v>33024</v>
      </c>
      <c r="B333" s="44">
        <f t="shared" si="23"/>
        <v>1990</v>
      </c>
      <c r="C333" s="44">
        <f t="shared" si="24"/>
        <v>5</v>
      </c>
      <c r="D333" s="40">
        <v>211.39</v>
      </c>
      <c r="E333" s="56">
        <f t="shared" si="21"/>
        <v>4.0868580432320563E-2</v>
      </c>
      <c r="F333" s="56">
        <f t="shared" si="22"/>
        <v>1.0408685804323206</v>
      </c>
      <c r="G333" s="56"/>
      <c r="H333" s="42">
        <v>259.43</v>
      </c>
      <c r="I333" s="58">
        <f t="shared" si="25"/>
        <v>4.7271112546423411E-2</v>
      </c>
      <c r="J333" s="58">
        <f t="shared" si="26"/>
        <v>1.0472711125464234</v>
      </c>
    </row>
    <row r="334" spans="1:10" s="42" customFormat="1" x14ac:dyDescent="0.35">
      <c r="A334" s="43">
        <v>33053</v>
      </c>
      <c r="B334" s="44">
        <f t="shared" si="23"/>
        <v>1990</v>
      </c>
      <c r="C334" s="44">
        <f t="shared" si="24"/>
        <v>6</v>
      </c>
      <c r="D334" s="40">
        <v>210.01</v>
      </c>
      <c r="E334" s="56">
        <f t="shared" si="21"/>
        <v>-6.5282179857135891E-3</v>
      </c>
      <c r="F334" s="56">
        <f t="shared" si="22"/>
        <v>0.99347178201428643</v>
      </c>
      <c r="G334" s="56"/>
      <c r="H334" s="42">
        <v>259.69</v>
      </c>
      <c r="I334" s="58">
        <f t="shared" si="25"/>
        <v>1.0021971244651385E-3</v>
      </c>
      <c r="J334" s="58">
        <f t="shared" si="26"/>
        <v>1.0010021971244651</v>
      </c>
    </row>
    <row r="335" spans="1:10" s="42" customFormat="1" x14ac:dyDescent="0.35">
      <c r="A335" s="43">
        <v>33085</v>
      </c>
      <c r="B335" s="44">
        <f t="shared" si="23"/>
        <v>1990</v>
      </c>
      <c r="C335" s="44">
        <f t="shared" si="24"/>
        <v>7</v>
      </c>
      <c r="D335" s="40">
        <v>210.01</v>
      </c>
      <c r="E335" s="56">
        <f t="shared" si="21"/>
        <v>0</v>
      </c>
      <c r="F335" s="56">
        <f t="shared" si="22"/>
        <v>1</v>
      </c>
      <c r="G335" s="56"/>
      <c r="H335" s="42">
        <v>260.58999999999997</v>
      </c>
      <c r="I335" s="58">
        <f t="shared" si="25"/>
        <v>3.4656706072624176E-3</v>
      </c>
      <c r="J335" s="58">
        <f t="shared" si="26"/>
        <v>1.0034656706072624</v>
      </c>
    </row>
    <row r="336" spans="1:10" s="42" customFormat="1" x14ac:dyDescent="0.35">
      <c r="A336" s="43">
        <v>33116</v>
      </c>
      <c r="B336" s="44">
        <f t="shared" si="23"/>
        <v>1990</v>
      </c>
      <c r="C336" s="44">
        <f t="shared" si="24"/>
        <v>8</v>
      </c>
      <c r="D336" s="40">
        <v>195.93</v>
      </c>
      <c r="E336" s="56">
        <f t="shared" si="21"/>
        <v>-6.7044426455882974E-2</v>
      </c>
      <c r="F336" s="56">
        <f t="shared" si="22"/>
        <v>0.93295557354411707</v>
      </c>
      <c r="G336" s="56"/>
      <c r="H336" s="42">
        <v>244.48</v>
      </c>
      <c r="I336" s="58">
        <f t="shared" si="25"/>
        <v>-6.1821251774818627E-2</v>
      </c>
      <c r="J336" s="58">
        <f t="shared" si="26"/>
        <v>0.93817874822518132</v>
      </c>
    </row>
    <row r="337" spans="1:10" s="42" customFormat="1" x14ac:dyDescent="0.35">
      <c r="A337" s="43">
        <v>33144</v>
      </c>
      <c r="B337" s="44">
        <f t="shared" si="23"/>
        <v>1990</v>
      </c>
      <c r="C337" s="44">
        <f t="shared" si="24"/>
        <v>9</v>
      </c>
      <c r="D337" s="40">
        <v>198.57</v>
      </c>
      <c r="E337" s="56">
        <f t="shared" si="21"/>
        <v>1.3474199969376748E-2</v>
      </c>
      <c r="F337" s="56">
        <f t="shared" si="22"/>
        <v>1.0134741999693768</v>
      </c>
      <c r="G337" s="56"/>
      <c r="H337" s="42">
        <v>249.35</v>
      </c>
      <c r="I337" s="58">
        <f t="shared" si="25"/>
        <v>1.9919829842931957E-2</v>
      </c>
      <c r="J337" s="58">
        <f t="shared" si="26"/>
        <v>1.0199198298429319</v>
      </c>
    </row>
    <row r="338" spans="1:10" s="42" customFormat="1" x14ac:dyDescent="0.35">
      <c r="A338" s="43">
        <v>33177</v>
      </c>
      <c r="B338" s="44">
        <f t="shared" si="23"/>
        <v>1990</v>
      </c>
      <c r="C338" s="44">
        <f t="shared" si="24"/>
        <v>10</v>
      </c>
      <c r="D338" s="40">
        <v>213.28</v>
      </c>
      <c r="E338" s="56">
        <f t="shared" ref="E338:E401" si="27">(D338-D337)/D337</f>
        <v>7.4079669637911114E-2</v>
      </c>
      <c r="F338" s="56">
        <f t="shared" ref="F338:F401" si="28">E338+1</f>
        <v>1.0740796696379111</v>
      </c>
      <c r="G338" s="56"/>
      <c r="H338" s="42">
        <v>269.19</v>
      </c>
      <c r="I338" s="58">
        <f t="shared" si="25"/>
        <v>7.9566873872067387E-2</v>
      </c>
      <c r="J338" s="58">
        <f t="shared" si="26"/>
        <v>1.0795668738720674</v>
      </c>
    </row>
    <row r="339" spans="1:10" s="42" customFormat="1" x14ac:dyDescent="0.35">
      <c r="A339" s="43">
        <v>33207</v>
      </c>
      <c r="B339" s="44">
        <f t="shared" si="23"/>
        <v>1990</v>
      </c>
      <c r="C339" s="44">
        <f t="shared" si="24"/>
        <v>11</v>
      </c>
      <c r="D339" s="40">
        <v>212.09</v>
      </c>
      <c r="E339" s="56">
        <f t="shared" si="27"/>
        <v>-5.5795198799699821E-3</v>
      </c>
      <c r="F339" s="56">
        <f t="shared" si="28"/>
        <v>0.99442048012003004</v>
      </c>
      <c r="G339" s="56"/>
      <c r="H339" s="42">
        <v>269.14999999999998</v>
      </c>
      <c r="I339" s="58">
        <f t="shared" si="25"/>
        <v>-1.4859392993803807E-4</v>
      </c>
      <c r="J339" s="58">
        <f t="shared" si="26"/>
        <v>0.99985140607006195</v>
      </c>
    </row>
    <row r="340" spans="1:10" s="42" customFormat="1" x14ac:dyDescent="0.35">
      <c r="A340" s="43">
        <v>33238</v>
      </c>
      <c r="B340" s="44">
        <f t="shared" si="23"/>
        <v>1990</v>
      </c>
      <c r="C340" s="44">
        <f t="shared" si="24"/>
        <v>12</v>
      </c>
      <c r="D340" s="40">
        <v>209.7</v>
      </c>
      <c r="E340" s="56">
        <f t="shared" si="27"/>
        <v>-1.1268800980715803E-2</v>
      </c>
      <c r="F340" s="56">
        <f t="shared" si="28"/>
        <v>0.98873119901928419</v>
      </c>
      <c r="G340" s="56"/>
      <c r="H340" s="42">
        <v>268.14</v>
      </c>
      <c r="I340" s="58">
        <f t="shared" si="25"/>
        <v>-3.7525543377298571E-3</v>
      </c>
      <c r="J340" s="58">
        <f t="shared" si="26"/>
        <v>0.99624744566227019</v>
      </c>
    </row>
    <row r="341" spans="1:10" s="42" customFormat="1" x14ac:dyDescent="0.35">
      <c r="A341" s="43">
        <v>33269</v>
      </c>
      <c r="B341" s="44">
        <f t="shared" si="23"/>
        <v>1991</v>
      </c>
      <c r="C341" s="44">
        <f t="shared" si="24"/>
        <v>1</v>
      </c>
      <c r="D341" s="40">
        <v>206.74</v>
      </c>
      <c r="E341" s="56">
        <f t="shared" si="27"/>
        <v>-1.4115402956604576E-2</v>
      </c>
      <c r="F341" s="56">
        <f t="shared" si="28"/>
        <v>0.98588459704339537</v>
      </c>
      <c r="G341" s="56"/>
      <c r="H341" s="42">
        <v>265.31</v>
      </c>
      <c r="I341" s="58">
        <f t="shared" si="25"/>
        <v>-1.0554188110688388E-2</v>
      </c>
      <c r="J341" s="58">
        <f t="shared" si="26"/>
        <v>0.98944581188931158</v>
      </c>
    </row>
    <row r="342" spans="1:10" s="42" customFormat="1" x14ac:dyDescent="0.35">
      <c r="A342" s="43">
        <v>33297</v>
      </c>
      <c r="B342" s="44">
        <f t="shared" si="23"/>
        <v>1991</v>
      </c>
      <c r="C342" s="44">
        <f t="shared" si="24"/>
        <v>2</v>
      </c>
      <c r="D342" s="40">
        <v>212.78</v>
      </c>
      <c r="E342" s="56">
        <f t="shared" si="27"/>
        <v>2.9215439682693196E-2</v>
      </c>
      <c r="F342" s="56">
        <f t="shared" si="28"/>
        <v>1.0292154396826931</v>
      </c>
      <c r="G342" s="56"/>
      <c r="H342" s="42">
        <v>274.55</v>
      </c>
      <c r="I342" s="58">
        <f t="shared" si="25"/>
        <v>3.4827183295013414E-2</v>
      </c>
      <c r="J342" s="58">
        <f t="shared" si="26"/>
        <v>1.0348271832950133</v>
      </c>
    </row>
    <row r="343" spans="1:10" s="42" customFormat="1" x14ac:dyDescent="0.35">
      <c r="A343" s="43">
        <v>33326</v>
      </c>
      <c r="B343" s="44">
        <f t="shared" si="23"/>
        <v>1991</v>
      </c>
      <c r="C343" s="44">
        <f t="shared" si="24"/>
        <v>3</v>
      </c>
      <c r="D343" s="40">
        <v>217.18</v>
      </c>
      <c r="E343" s="56">
        <f t="shared" si="27"/>
        <v>2.0678635210076162E-2</v>
      </c>
      <c r="F343" s="56">
        <f t="shared" si="28"/>
        <v>1.0206786352100761</v>
      </c>
      <c r="G343" s="56"/>
      <c r="H343" s="42">
        <v>281.95999999999998</v>
      </c>
      <c r="I343" s="58">
        <f t="shared" si="25"/>
        <v>2.6989619377162512E-2</v>
      </c>
      <c r="J343" s="58">
        <f t="shared" si="26"/>
        <v>1.0269896193771626</v>
      </c>
    </row>
    <row r="344" spans="1:10" s="42" customFormat="1" x14ac:dyDescent="0.35">
      <c r="A344" s="43">
        <v>33358</v>
      </c>
      <c r="B344" s="44">
        <f t="shared" si="23"/>
        <v>1991</v>
      </c>
      <c r="C344" s="44">
        <f t="shared" si="24"/>
        <v>4</v>
      </c>
      <c r="D344" s="40">
        <v>210.01</v>
      </c>
      <c r="E344" s="56">
        <f t="shared" si="27"/>
        <v>-3.3014089695183789E-2</v>
      </c>
      <c r="F344" s="56">
        <f t="shared" si="28"/>
        <v>0.96698591030481618</v>
      </c>
      <c r="G344" s="56"/>
      <c r="H344" s="42">
        <v>273.99</v>
      </c>
      <c r="I344" s="58">
        <f t="shared" si="25"/>
        <v>-2.8266420768903289E-2</v>
      </c>
      <c r="J344" s="58">
        <f t="shared" si="26"/>
        <v>0.97173357923109671</v>
      </c>
    </row>
    <row r="345" spans="1:10" s="42" customFormat="1" x14ac:dyDescent="0.35">
      <c r="A345" s="43">
        <v>33389</v>
      </c>
      <c r="B345" s="44">
        <f t="shared" si="23"/>
        <v>1991</v>
      </c>
      <c r="C345" s="44">
        <f t="shared" si="24"/>
        <v>5</v>
      </c>
      <c r="D345" s="40">
        <v>211.77</v>
      </c>
      <c r="E345" s="56">
        <f t="shared" si="27"/>
        <v>8.3805533069854742E-3</v>
      </c>
      <c r="F345" s="56">
        <f t="shared" si="28"/>
        <v>1.0083805533069854</v>
      </c>
      <c r="G345" s="56"/>
      <c r="H345" s="42">
        <v>277.8</v>
      </c>
      <c r="I345" s="58">
        <f t="shared" si="25"/>
        <v>1.3905616993320932E-2</v>
      </c>
      <c r="J345" s="58">
        <f t="shared" si="26"/>
        <v>1.0139056169933209</v>
      </c>
    </row>
    <row r="346" spans="1:10" s="42" customFormat="1" x14ac:dyDescent="0.35">
      <c r="A346" s="43">
        <v>33417</v>
      </c>
      <c r="B346" s="44">
        <f t="shared" si="23"/>
        <v>1991</v>
      </c>
      <c r="C346" s="44">
        <f t="shared" si="24"/>
        <v>6</v>
      </c>
      <c r="D346" s="40">
        <v>196.87</v>
      </c>
      <c r="E346" s="56">
        <f t="shared" si="27"/>
        <v>-7.0359352127307956E-2</v>
      </c>
      <c r="F346" s="56">
        <f t="shared" si="28"/>
        <v>0.92964064787269207</v>
      </c>
      <c r="G346" s="56"/>
      <c r="H346" s="42">
        <v>260.33999999999997</v>
      </c>
      <c r="I346" s="58">
        <f t="shared" si="25"/>
        <v>-6.2850971922246354E-2</v>
      </c>
      <c r="J346" s="58">
        <f t="shared" si="26"/>
        <v>0.93714902807775369</v>
      </c>
    </row>
    <row r="347" spans="1:10" s="42" customFormat="1" x14ac:dyDescent="0.35">
      <c r="A347" s="43">
        <v>33450</v>
      </c>
      <c r="B347" s="44">
        <f t="shared" si="23"/>
        <v>1991</v>
      </c>
      <c r="C347" s="44">
        <f t="shared" si="24"/>
        <v>7</v>
      </c>
      <c r="D347" s="40">
        <v>201.77</v>
      </c>
      <c r="E347" s="56">
        <f t="shared" si="27"/>
        <v>2.4889521003708059E-2</v>
      </c>
      <c r="F347" s="56">
        <f t="shared" si="28"/>
        <v>1.0248895210037081</v>
      </c>
      <c r="G347" s="56"/>
      <c r="H347" s="42">
        <v>267.42</v>
      </c>
      <c r="I347" s="58">
        <f t="shared" si="25"/>
        <v>2.7195206268725673E-2</v>
      </c>
      <c r="J347" s="58">
        <f t="shared" si="26"/>
        <v>1.0271952062687257</v>
      </c>
    </row>
    <row r="348" spans="1:10" s="42" customFormat="1" x14ac:dyDescent="0.35">
      <c r="A348" s="43">
        <v>33480</v>
      </c>
      <c r="B348" s="44">
        <f t="shared" si="23"/>
        <v>1991</v>
      </c>
      <c r="C348" s="44">
        <f t="shared" si="24"/>
        <v>8</v>
      </c>
      <c r="D348" s="40">
        <v>208.25</v>
      </c>
      <c r="E348" s="56">
        <f t="shared" si="27"/>
        <v>3.2115775387817763E-2</v>
      </c>
      <c r="F348" s="56">
        <f t="shared" si="28"/>
        <v>1.0321157753878178</v>
      </c>
      <c r="G348" s="56"/>
      <c r="H348" s="42">
        <v>277.87</v>
      </c>
      <c r="I348" s="58">
        <f t="shared" si="25"/>
        <v>3.9077107172238383E-2</v>
      </c>
      <c r="J348" s="58">
        <f t="shared" si="26"/>
        <v>1.0390771071722384</v>
      </c>
    </row>
    <row r="349" spans="1:10" s="42" customFormat="1" x14ac:dyDescent="0.35">
      <c r="A349" s="43">
        <v>33511</v>
      </c>
      <c r="B349" s="44">
        <f t="shared" si="23"/>
        <v>1991</v>
      </c>
      <c r="C349" s="44">
        <f t="shared" si="24"/>
        <v>9</v>
      </c>
      <c r="D349" s="40">
        <v>212.82</v>
      </c>
      <c r="E349" s="56">
        <f t="shared" si="27"/>
        <v>2.1944777911164434E-2</v>
      </c>
      <c r="F349" s="56">
        <f t="shared" si="28"/>
        <v>1.0219447779111643</v>
      </c>
      <c r="G349" s="56"/>
      <c r="H349" s="42">
        <v>286.20999999999998</v>
      </c>
      <c r="I349" s="58">
        <f t="shared" si="25"/>
        <v>3.0014035340266941E-2</v>
      </c>
      <c r="J349" s="58">
        <f t="shared" si="26"/>
        <v>1.0300140353402669</v>
      </c>
    </row>
    <row r="350" spans="1:10" s="42" customFormat="1" x14ac:dyDescent="0.35">
      <c r="A350" s="43">
        <v>33542</v>
      </c>
      <c r="B350" s="44">
        <f t="shared" si="23"/>
        <v>1991</v>
      </c>
      <c r="C350" s="44">
        <f t="shared" si="24"/>
        <v>10</v>
      </c>
      <c r="D350" s="40">
        <v>216.01</v>
      </c>
      <c r="E350" s="56">
        <f t="shared" si="27"/>
        <v>1.4989192745042748E-2</v>
      </c>
      <c r="F350" s="56">
        <f t="shared" si="28"/>
        <v>1.0149891927450427</v>
      </c>
      <c r="G350" s="56"/>
      <c r="H350" s="42">
        <v>291.11</v>
      </c>
      <c r="I350" s="58">
        <f t="shared" si="25"/>
        <v>1.7120296285944008E-2</v>
      </c>
      <c r="J350" s="58">
        <f t="shared" si="26"/>
        <v>1.017120296285944</v>
      </c>
    </row>
    <row r="351" spans="1:10" s="42" customFormat="1" x14ac:dyDescent="0.35">
      <c r="A351" s="43">
        <v>33571</v>
      </c>
      <c r="B351" s="44">
        <f t="shared" si="23"/>
        <v>1991</v>
      </c>
      <c r="C351" s="44">
        <f t="shared" si="24"/>
        <v>11</v>
      </c>
      <c r="D351" s="40">
        <v>218.83</v>
      </c>
      <c r="E351" s="56">
        <f t="shared" si="27"/>
        <v>1.3054951159668635E-2</v>
      </c>
      <c r="F351" s="56">
        <f t="shared" si="28"/>
        <v>1.0130549511596687</v>
      </c>
      <c r="G351" s="56"/>
      <c r="H351" s="42">
        <v>296.79000000000002</v>
      </c>
      <c r="I351" s="58">
        <f t="shared" si="25"/>
        <v>1.9511524853148318E-2</v>
      </c>
      <c r="J351" s="58">
        <f t="shared" si="26"/>
        <v>1.0195115248531483</v>
      </c>
    </row>
    <row r="352" spans="1:10" s="42" customFormat="1" x14ac:dyDescent="0.35">
      <c r="A352" s="43">
        <v>33603</v>
      </c>
      <c r="B352" s="44">
        <f t="shared" si="23"/>
        <v>1991</v>
      </c>
      <c r="C352" s="44">
        <f t="shared" si="24"/>
        <v>12</v>
      </c>
      <c r="D352" s="40">
        <v>226.15</v>
      </c>
      <c r="E352" s="56">
        <f t="shared" si="27"/>
        <v>3.3450623771877679E-2</v>
      </c>
      <c r="F352" s="56">
        <f t="shared" si="28"/>
        <v>1.0334506237718777</v>
      </c>
      <c r="G352" s="56"/>
      <c r="H352" s="42">
        <v>309.02</v>
      </c>
      <c r="I352" s="58">
        <f t="shared" si="25"/>
        <v>4.1207587856733584E-2</v>
      </c>
      <c r="J352" s="58">
        <f t="shared" si="26"/>
        <v>1.0412075878567335</v>
      </c>
    </row>
    <row r="353" spans="1:10" s="42" customFormat="1" x14ac:dyDescent="0.35">
      <c r="A353" s="43">
        <v>33634</v>
      </c>
      <c r="B353" s="44">
        <f t="shared" si="23"/>
        <v>1992</v>
      </c>
      <c r="C353" s="44">
        <f t="shared" si="24"/>
        <v>1</v>
      </c>
      <c r="D353" s="40">
        <v>210.38</v>
      </c>
      <c r="E353" s="56">
        <f t="shared" si="27"/>
        <v>-6.9732478443510992E-2</v>
      </c>
      <c r="F353" s="56">
        <f t="shared" si="28"/>
        <v>0.93026752155648906</v>
      </c>
      <c r="G353" s="56"/>
      <c r="H353" s="42">
        <v>288.04000000000002</v>
      </c>
      <c r="I353" s="58">
        <f t="shared" si="25"/>
        <v>-6.7892045822276759E-2</v>
      </c>
      <c r="J353" s="58">
        <f t="shared" si="26"/>
        <v>0.9321079541777233</v>
      </c>
    </row>
    <row r="354" spans="1:10" s="42" customFormat="1" x14ac:dyDescent="0.35">
      <c r="A354" s="43">
        <v>33662</v>
      </c>
      <c r="B354" s="44">
        <f t="shared" si="23"/>
        <v>1992</v>
      </c>
      <c r="C354" s="44">
        <f t="shared" si="24"/>
        <v>2</v>
      </c>
      <c r="D354" s="40">
        <v>205.62</v>
      </c>
      <c r="E354" s="56">
        <f t="shared" si="27"/>
        <v>-2.2625724878790717E-2</v>
      </c>
      <c r="F354" s="56">
        <f t="shared" si="28"/>
        <v>0.97737427512120933</v>
      </c>
      <c r="G354" s="56"/>
      <c r="H354" s="42">
        <v>283.42</v>
      </c>
      <c r="I354" s="58">
        <f t="shared" si="25"/>
        <v>-1.603943896681018E-2</v>
      </c>
      <c r="J354" s="58">
        <f t="shared" si="26"/>
        <v>0.98396056103318985</v>
      </c>
    </row>
    <row r="355" spans="1:10" s="42" customFormat="1" x14ac:dyDescent="0.35">
      <c r="A355" s="43">
        <v>33694</v>
      </c>
      <c r="B355" s="44">
        <f t="shared" si="23"/>
        <v>1992</v>
      </c>
      <c r="C355" s="44">
        <f t="shared" si="24"/>
        <v>3</v>
      </c>
      <c r="D355" s="40">
        <v>205.62</v>
      </c>
      <c r="E355" s="56">
        <f t="shared" si="27"/>
        <v>0</v>
      </c>
      <c r="F355" s="56">
        <f t="shared" si="28"/>
        <v>1</v>
      </c>
      <c r="G355" s="56"/>
      <c r="H355" s="42">
        <v>285.76</v>
      </c>
      <c r="I355" s="58">
        <f t="shared" si="25"/>
        <v>8.2562980735303611E-3</v>
      </c>
      <c r="J355" s="58">
        <f t="shared" si="26"/>
        <v>1.0082562980735303</v>
      </c>
    </row>
    <row r="356" spans="1:10" s="42" customFormat="1" x14ac:dyDescent="0.35">
      <c r="A356" s="43">
        <v>33724</v>
      </c>
      <c r="B356" s="44">
        <f t="shared" si="23"/>
        <v>1992</v>
      </c>
      <c r="C356" s="44">
        <f t="shared" si="24"/>
        <v>4</v>
      </c>
      <c r="D356" s="40">
        <v>211.07</v>
      </c>
      <c r="E356" s="56">
        <f t="shared" si="27"/>
        <v>2.6505203773951894E-2</v>
      </c>
      <c r="F356" s="56">
        <f t="shared" si="28"/>
        <v>1.0265052037739519</v>
      </c>
      <c r="G356" s="56"/>
      <c r="H356" s="42">
        <v>293.95999999999998</v>
      </c>
      <c r="I356" s="58">
        <f t="shared" si="25"/>
        <v>2.8695408734602426E-2</v>
      </c>
      <c r="J356" s="58">
        <f t="shared" si="26"/>
        <v>1.0286954087346025</v>
      </c>
    </row>
    <row r="357" spans="1:10" s="42" customFormat="1" x14ac:dyDescent="0.35">
      <c r="A357" s="43">
        <v>33753</v>
      </c>
      <c r="B357" s="44">
        <f t="shared" si="23"/>
        <v>1992</v>
      </c>
      <c r="C357" s="44">
        <f t="shared" si="24"/>
        <v>5</v>
      </c>
      <c r="D357" s="40">
        <v>213.45</v>
      </c>
      <c r="E357" s="56">
        <f t="shared" si="27"/>
        <v>1.1275880039797202E-2</v>
      </c>
      <c r="F357" s="56">
        <f t="shared" si="28"/>
        <v>1.0112758800397972</v>
      </c>
      <c r="G357" s="56"/>
      <c r="H357" s="42">
        <v>299.11</v>
      </c>
      <c r="I357" s="58">
        <f t="shared" si="25"/>
        <v>1.75193903932509E-2</v>
      </c>
      <c r="J357" s="58">
        <f t="shared" si="26"/>
        <v>1.0175193903932509</v>
      </c>
    </row>
    <row r="358" spans="1:10" s="42" customFormat="1" x14ac:dyDescent="0.35">
      <c r="A358" s="43">
        <v>33785</v>
      </c>
      <c r="B358" s="44">
        <f t="shared" si="23"/>
        <v>1992</v>
      </c>
      <c r="C358" s="44">
        <f t="shared" si="24"/>
        <v>6</v>
      </c>
      <c r="D358" s="40">
        <v>211.13</v>
      </c>
      <c r="E358" s="56">
        <f t="shared" si="27"/>
        <v>-1.0869055985008168E-2</v>
      </c>
      <c r="F358" s="56">
        <f t="shared" si="28"/>
        <v>0.9891309440149918</v>
      </c>
      <c r="G358" s="56"/>
      <c r="H358" s="42">
        <v>298.20999999999998</v>
      </c>
      <c r="I358" s="58">
        <f t="shared" si="25"/>
        <v>-3.0089264818964063E-3</v>
      </c>
      <c r="J358" s="58">
        <f t="shared" si="26"/>
        <v>0.99699107351810357</v>
      </c>
    </row>
    <row r="359" spans="1:10" s="42" customFormat="1" x14ac:dyDescent="0.35">
      <c r="A359" s="43">
        <v>33816</v>
      </c>
      <c r="B359" s="44">
        <f t="shared" si="23"/>
        <v>1992</v>
      </c>
      <c r="C359" s="44">
        <f t="shared" si="24"/>
        <v>7</v>
      </c>
      <c r="D359" s="40">
        <v>225.4</v>
      </c>
      <c r="E359" s="56">
        <f t="shared" si="27"/>
        <v>6.7588689433050783E-2</v>
      </c>
      <c r="F359" s="56">
        <f t="shared" si="28"/>
        <v>1.0675886894330509</v>
      </c>
      <c r="G359" s="56"/>
      <c r="H359" s="42">
        <v>319.16000000000003</v>
      </c>
      <c r="I359" s="58">
        <f t="shared" si="25"/>
        <v>7.0252506622849833E-2</v>
      </c>
      <c r="J359" s="58">
        <f t="shared" si="26"/>
        <v>1.0702525066228499</v>
      </c>
    </row>
    <row r="360" spans="1:10" s="42" customFormat="1" x14ac:dyDescent="0.35">
      <c r="A360" s="43">
        <v>33847</v>
      </c>
      <c r="B360" s="44">
        <f t="shared" si="23"/>
        <v>1992</v>
      </c>
      <c r="C360" s="44">
        <f t="shared" si="24"/>
        <v>8</v>
      </c>
      <c r="D360" s="40">
        <v>219.02</v>
      </c>
      <c r="E360" s="56">
        <f t="shared" si="27"/>
        <v>-2.8305235137533254E-2</v>
      </c>
      <c r="F360" s="56">
        <f t="shared" si="28"/>
        <v>0.97169476486246675</v>
      </c>
      <c r="G360" s="56"/>
      <c r="H360" s="42">
        <v>311.82</v>
      </c>
      <c r="I360" s="58">
        <f t="shared" si="25"/>
        <v>-2.2997869407193981E-2</v>
      </c>
      <c r="J360" s="58">
        <f t="shared" si="26"/>
        <v>0.97700213059280605</v>
      </c>
    </row>
    <row r="361" spans="1:10" s="42" customFormat="1" x14ac:dyDescent="0.35">
      <c r="A361" s="43">
        <v>33877</v>
      </c>
      <c r="B361" s="44">
        <f t="shared" ref="B361:B424" si="29">YEAR(A361)</f>
        <v>1992</v>
      </c>
      <c r="C361" s="44">
        <f t="shared" ref="C361:C424" si="30">MONTH(A361)</f>
        <v>9</v>
      </c>
      <c r="D361" s="40">
        <v>220.58</v>
      </c>
      <c r="E361" s="56">
        <f t="shared" si="27"/>
        <v>7.122637202082012E-3</v>
      </c>
      <c r="F361" s="56">
        <f t="shared" si="28"/>
        <v>1.0071226372020821</v>
      </c>
      <c r="G361" s="56"/>
      <c r="H361" s="42">
        <v>316.20999999999998</v>
      </c>
      <c r="I361" s="58">
        <f t="shared" si="25"/>
        <v>1.4078635109999316E-2</v>
      </c>
      <c r="J361" s="58">
        <f t="shared" si="26"/>
        <v>1.0140786351099993</v>
      </c>
    </row>
    <row r="362" spans="1:10" s="42" customFormat="1" x14ac:dyDescent="0.35">
      <c r="A362" s="43">
        <v>33907</v>
      </c>
      <c r="B362" s="44">
        <f t="shared" si="29"/>
        <v>1992</v>
      </c>
      <c r="C362" s="44">
        <f t="shared" si="30"/>
        <v>10</v>
      </c>
      <c r="D362" s="40">
        <v>220.14</v>
      </c>
      <c r="E362" s="56">
        <f t="shared" si="27"/>
        <v>-1.9947411370025664E-3</v>
      </c>
      <c r="F362" s="56">
        <f t="shared" si="28"/>
        <v>0.9980052588629974</v>
      </c>
      <c r="G362" s="56"/>
      <c r="H362" s="42">
        <v>316.37</v>
      </c>
      <c r="I362" s="58">
        <f t="shared" si="25"/>
        <v>5.0599285285103256E-4</v>
      </c>
      <c r="J362" s="58">
        <f t="shared" si="26"/>
        <v>1.000505992852851</v>
      </c>
    </row>
    <row r="363" spans="1:10" s="42" customFormat="1" x14ac:dyDescent="0.35">
      <c r="A363" s="43">
        <v>33938</v>
      </c>
      <c r="B363" s="44">
        <f t="shared" si="29"/>
        <v>1992</v>
      </c>
      <c r="C363" s="44">
        <f t="shared" si="30"/>
        <v>11</v>
      </c>
      <c r="D363" s="40">
        <v>218.7</v>
      </c>
      <c r="E363" s="56">
        <f t="shared" si="27"/>
        <v>-6.5412919051512572E-3</v>
      </c>
      <c r="F363" s="56">
        <f t="shared" si="28"/>
        <v>0.99345870809484871</v>
      </c>
      <c r="G363" s="56"/>
      <c r="H363" s="42">
        <v>316.07</v>
      </c>
      <c r="I363" s="58">
        <f t="shared" si="25"/>
        <v>-9.4825678793820955E-4</v>
      </c>
      <c r="J363" s="58">
        <f t="shared" si="26"/>
        <v>0.9990517432120618</v>
      </c>
    </row>
    <row r="364" spans="1:10" s="42" customFormat="1" x14ac:dyDescent="0.35">
      <c r="A364" s="43">
        <v>33969</v>
      </c>
      <c r="B364" s="44">
        <f t="shared" si="29"/>
        <v>1992</v>
      </c>
      <c r="C364" s="44">
        <f t="shared" si="30"/>
        <v>12</v>
      </c>
      <c r="D364" s="40">
        <v>221.02</v>
      </c>
      <c r="E364" s="56">
        <f t="shared" si="27"/>
        <v>1.0608139003200831E-2</v>
      </c>
      <c r="F364" s="56">
        <f t="shared" si="28"/>
        <v>1.0106081390032009</v>
      </c>
      <c r="G364" s="56"/>
      <c r="H364" s="42">
        <v>321.62</v>
      </c>
      <c r="I364" s="58">
        <f t="shared" si="25"/>
        <v>1.7559401398424435E-2</v>
      </c>
      <c r="J364" s="58">
        <f t="shared" si="26"/>
        <v>1.0175594013984244</v>
      </c>
    </row>
    <row r="365" spans="1:10" s="42" customFormat="1" x14ac:dyDescent="0.35">
      <c r="A365" s="43">
        <v>33998</v>
      </c>
      <c r="B365" s="44">
        <f t="shared" si="29"/>
        <v>1993</v>
      </c>
      <c r="C365" s="44">
        <f t="shared" si="30"/>
        <v>1</v>
      </c>
      <c r="D365" s="40">
        <v>226.59</v>
      </c>
      <c r="E365" s="56">
        <f t="shared" si="27"/>
        <v>2.5201339245317134E-2</v>
      </c>
      <c r="F365" s="56">
        <f t="shared" si="28"/>
        <v>1.0252013392453172</v>
      </c>
      <c r="G365" s="56"/>
      <c r="H365" s="42">
        <v>330.39</v>
      </c>
      <c r="I365" s="58">
        <f t="shared" si="25"/>
        <v>2.7268204713637154E-2</v>
      </c>
      <c r="J365" s="58">
        <f t="shared" si="26"/>
        <v>1.0272682047136372</v>
      </c>
    </row>
    <row r="366" spans="1:10" s="42" customFormat="1" x14ac:dyDescent="0.35">
      <c r="A366" s="43">
        <v>34026</v>
      </c>
      <c r="B366" s="44">
        <f t="shared" si="29"/>
        <v>1993</v>
      </c>
      <c r="C366" s="44">
        <f t="shared" si="30"/>
        <v>2</v>
      </c>
      <c r="D366" s="40">
        <v>240.17</v>
      </c>
      <c r="E366" s="56">
        <f t="shared" si="27"/>
        <v>5.9932035835650224E-2</v>
      </c>
      <c r="F366" s="56">
        <f t="shared" si="28"/>
        <v>1.0599320358356503</v>
      </c>
      <c r="G366" s="56"/>
      <c r="H366" s="42">
        <v>352.2</v>
      </c>
      <c r="I366" s="58">
        <f t="shared" si="25"/>
        <v>6.6012893852719523E-2</v>
      </c>
      <c r="J366" s="58">
        <f t="shared" si="26"/>
        <v>1.0660128938527196</v>
      </c>
    </row>
    <row r="367" spans="1:10" s="42" customFormat="1" x14ac:dyDescent="0.35">
      <c r="A367" s="43">
        <v>34059</v>
      </c>
      <c r="B367" s="44">
        <f t="shared" si="29"/>
        <v>1993</v>
      </c>
      <c r="C367" s="44">
        <f t="shared" si="30"/>
        <v>3</v>
      </c>
      <c r="D367" s="40">
        <v>241.49</v>
      </c>
      <c r="E367" s="56">
        <f t="shared" si="27"/>
        <v>5.4961069242620711E-3</v>
      </c>
      <c r="F367" s="56">
        <f t="shared" si="28"/>
        <v>1.0054961069242621</v>
      </c>
      <c r="G367" s="56"/>
      <c r="H367" s="42">
        <v>356.41</v>
      </c>
      <c r="I367" s="58">
        <f t="shared" si="25"/>
        <v>1.1953435547984203E-2</v>
      </c>
      <c r="J367" s="58">
        <f t="shared" si="26"/>
        <v>1.0119534355479842</v>
      </c>
    </row>
    <row r="368" spans="1:10" s="42" customFormat="1" x14ac:dyDescent="0.35">
      <c r="A368" s="43">
        <v>34089</v>
      </c>
      <c r="B368" s="44">
        <f t="shared" si="29"/>
        <v>1993</v>
      </c>
      <c r="C368" s="44">
        <f t="shared" si="30"/>
        <v>4</v>
      </c>
      <c r="D368" s="40">
        <v>239.36</v>
      </c>
      <c r="E368" s="56">
        <f t="shared" si="27"/>
        <v>-8.8202410037682526E-3</v>
      </c>
      <c r="F368" s="56">
        <f t="shared" si="28"/>
        <v>0.99117975899623179</v>
      </c>
      <c r="G368" s="56"/>
      <c r="H368" s="42">
        <v>353.91</v>
      </c>
      <c r="I368" s="58">
        <f t="shared" si="25"/>
        <v>-7.0143935355349175E-3</v>
      </c>
      <c r="J368" s="58">
        <f t="shared" si="26"/>
        <v>0.9929856064644651</v>
      </c>
    </row>
    <row r="369" spans="1:10" s="42" customFormat="1" x14ac:dyDescent="0.35">
      <c r="A369" s="43">
        <v>34120</v>
      </c>
      <c r="B369" s="44">
        <f t="shared" si="29"/>
        <v>1993</v>
      </c>
      <c r="C369" s="44">
        <f t="shared" si="30"/>
        <v>5</v>
      </c>
      <c r="D369" s="40">
        <v>238.36</v>
      </c>
      <c r="E369" s="56">
        <f t="shared" si="27"/>
        <v>-4.1778074866310154E-3</v>
      </c>
      <c r="F369" s="56">
        <f t="shared" si="28"/>
        <v>0.99582219251336901</v>
      </c>
      <c r="G369" s="56"/>
      <c r="H369" s="42">
        <v>354.43</v>
      </c>
      <c r="I369" s="58">
        <f t="shared" si="25"/>
        <v>1.4693001045463022E-3</v>
      </c>
      <c r="J369" s="58">
        <f t="shared" si="26"/>
        <v>1.0014693001045463</v>
      </c>
    </row>
    <row r="370" spans="1:10" s="42" customFormat="1" x14ac:dyDescent="0.35">
      <c r="A370" s="43">
        <v>34150</v>
      </c>
      <c r="B370" s="44">
        <f t="shared" si="29"/>
        <v>1993</v>
      </c>
      <c r="C370" s="44">
        <f t="shared" si="30"/>
        <v>6</v>
      </c>
      <c r="D370" s="40">
        <v>244.79</v>
      </c>
      <c r="E370" s="56">
        <f t="shared" si="27"/>
        <v>2.6976002685014173E-2</v>
      </c>
      <c r="F370" s="56">
        <f t="shared" si="28"/>
        <v>1.0269760026850141</v>
      </c>
      <c r="G370" s="56"/>
      <c r="H370" s="42">
        <v>366.1</v>
      </c>
      <c r="I370" s="58">
        <f t="shared" si="25"/>
        <v>3.2926106706542946E-2</v>
      </c>
      <c r="J370" s="58">
        <f t="shared" si="26"/>
        <v>1.0329261067065429</v>
      </c>
    </row>
    <row r="371" spans="1:10" s="42" customFormat="1" x14ac:dyDescent="0.35">
      <c r="A371" s="43">
        <v>34180</v>
      </c>
      <c r="B371" s="44">
        <f t="shared" si="29"/>
        <v>1993</v>
      </c>
      <c r="C371" s="44">
        <f t="shared" si="30"/>
        <v>7</v>
      </c>
      <c r="D371" s="40">
        <v>250</v>
      </c>
      <c r="E371" s="56">
        <f t="shared" si="27"/>
        <v>2.128354916459009E-2</v>
      </c>
      <c r="F371" s="56">
        <f t="shared" si="28"/>
        <v>1.0212835491645902</v>
      </c>
      <c r="G371" s="56"/>
      <c r="H371" s="42">
        <v>374.79</v>
      </c>
      <c r="I371" s="58">
        <f t="shared" si="25"/>
        <v>2.3736683966129466E-2</v>
      </c>
      <c r="J371" s="58">
        <f t="shared" si="26"/>
        <v>1.0237366839661295</v>
      </c>
    </row>
    <row r="372" spans="1:10" s="42" customFormat="1" x14ac:dyDescent="0.35">
      <c r="A372" s="43">
        <v>34212</v>
      </c>
      <c r="B372" s="44">
        <f t="shared" si="29"/>
        <v>1993</v>
      </c>
      <c r="C372" s="44">
        <f t="shared" si="30"/>
        <v>8</v>
      </c>
      <c r="D372" s="40">
        <v>256.45999999999998</v>
      </c>
      <c r="E372" s="56">
        <f t="shared" si="27"/>
        <v>2.5839999999999919E-2</v>
      </c>
      <c r="F372" s="56">
        <f t="shared" si="28"/>
        <v>1.0258399999999999</v>
      </c>
      <c r="G372" s="56"/>
      <c r="H372" s="42">
        <v>386.46</v>
      </c>
      <c r="I372" s="58">
        <f t="shared" si="25"/>
        <v>3.1137436964700123E-2</v>
      </c>
      <c r="J372" s="58">
        <f t="shared" si="26"/>
        <v>1.0311374369647002</v>
      </c>
    </row>
    <row r="373" spans="1:10" s="42" customFormat="1" x14ac:dyDescent="0.35">
      <c r="A373" s="43">
        <v>34242</v>
      </c>
      <c r="B373" s="44">
        <f t="shared" si="29"/>
        <v>1993</v>
      </c>
      <c r="C373" s="44">
        <f t="shared" si="30"/>
        <v>9</v>
      </c>
      <c r="D373" s="40">
        <v>249.8</v>
      </c>
      <c r="E373" s="56">
        <f t="shared" si="27"/>
        <v>-2.5968962021367732E-2</v>
      </c>
      <c r="F373" s="56">
        <f t="shared" si="28"/>
        <v>0.97403103797863222</v>
      </c>
      <c r="G373" s="56"/>
      <c r="H373" s="42">
        <v>378.56</v>
      </c>
      <c r="I373" s="58">
        <f t="shared" si="25"/>
        <v>-2.0441960358122388E-2</v>
      </c>
      <c r="J373" s="58">
        <f t="shared" si="26"/>
        <v>0.9795580396418776</v>
      </c>
    </row>
    <row r="374" spans="1:10" s="42" customFormat="1" x14ac:dyDescent="0.35">
      <c r="A374" s="43">
        <v>34271</v>
      </c>
      <c r="B374" s="44">
        <f t="shared" si="29"/>
        <v>1993</v>
      </c>
      <c r="C374" s="44">
        <f t="shared" si="30"/>
        <v>10</v>
      </c>
      <c r="D374" s="40">
        <v>240.77</v>
      </c>
      <c r="E374" s="56">
        <f t="shared" si="27"/>
        <v>-3.6148919135308252E-2</v>
      </c>
      <c r="F374" s="56">
        <f t="shared" si="28"/>
        <v>0.96385108086469173</v>
      </c>
      <c r="G374" s="56"/>
      <c r="H374" s="42">
        <v>365.57</v>
      </c>
      <c r="I374" s="58">
        <f t="shared" si="25"/>
        <v>-3.4314243448858854E-2</v>
      </c>
      <c r="J374" s="58">
        <f t="shared" si="26"/>
        <v>0.96568575655114119</v>
      </c>
    </row>
    <row r="375" spans="1:10" s="42" customFormat="1" x14ac:dyDescent="0.35">
      <c r="A375" s="43">
        <v>34303</v>
      </c>
      <c r="B375" s="44">
        <f t="shared" si="29"/>
        <v>1993</v>
      </c>
      <c r="C375" s="44">
        <f t="shared" si="30"/>
        <v>11</v>
      </c>
      <c r="D375" s="40">
        <v>225.35</v>
      </c>
      <c r="E375" s="56">
        <f t="shared" si="27"/>
        <v>-6.404452381941278E-2</v>
      </c>
      <c r="F375" s="56">
        <f t="shared" si="28"/>
        <v>0.93595547618058728</v>
      </c>
      <c r="G375" s="56"/>
      <c r="H375" s="42">
        <v>344.31</v>
      </c>
      <c r="I375" s="58">
        <f t="shared" si="25"/>
        <v>-5.8155756763410539E-2</v>
      </c>
      <c r="J375" s="58">
        <f t="shared" si="26"/>
        <v>0.94184424323658944</v>
      </c>
    </row>
    <row r="376" spans="1:10" s="42" customFormat="1" x14ac:dyDescent="0.35">
      <c r="A376" s="43">
        <v>34334</v>
      </c>
      <c r="B376" s="44">
        <f t="shared" si="29"/>
        <v>1993</v>
      </c>
      <c r="C376" s="44">
        <f t="shared" si="30"/>
        <v>12</v>
      </c>
      <c r="D376" s="40">
        <v>229.3</v>
      </c>
      <c r="E376" s="56">
        <f t="shared" si="27"/>
        <v>1.7528289327712523E-2</v>
      </c>
      <c r="F376" s="56">
        <f t="shared" si="28"/>
        <v>1.0175282893277124</v>
      </c>
      <c r="G376" s="56"/>
      <c r="H376" s="42">
        <v>352.58</v>
      </c>
      <c r="I376" s="58">
        <f t="shared" si="25"/>
        <v>2.401905259794947E-2</v>
      </c>
      <c r="J376" s="58">
        <f t="shared" si="26"/>
        <v>1.0240190525979496</v>
      </c>
    </row>
    <row r="377" spans="1:10" s="42" customFormat="1" x14ac:dyDescent="0.35">
      <c r="A377" s="43">
        <v>34365</v>
      </c>
      <c r="B377" s="44">
        <f t="shared" si="29"/>
        <v>1994</v>
      </c>
      <c r="C377" s="44">
        <f t="shared" si="30"/>
        <v>1</v>
      </c>
      <c r="D377" s="40">
        <v>226.01</v>
      </c>
      <c r="E377" s="56">
        <f t="shared" si="27"/>
        <v>-1.4348015699956477E-2</v>
      </c>
      <c r="F377" s="56">
        <f t="shared" si="28"/>
        <v>0.98565198430004353</v>
      </c>
      <c r="G377" s="56"/>
      <c r="H377" s="42">
        <v>348.08</v>
      </c>
      <c r="I377" s="58">
        <f t="shared" si="25"/>
        <v>-1.2763060865619151E-2</v>
      </c>
      <c r="J377" s="58">
        <f t="shared" si="26"/>
        <v>0.98723693913438082</v>
      </c>
    </row>
    <row r="378" spans="1:10" s="42" customFormat="1" x14ac:dyDescent="0.35">
      <c r="A378" s="43">
        <v>34393</v>
      </c>
      <c r="B378" s="44">
        <f t="shared" si="29"/>
        <v>1994</v>
      </c>
      <c r="C378" s="44">
        <f t="shared" si="30"/>
        <v>2</v>
      </c>
      <c r="D378" s="40">
        <v>210.45</v>
      </c>
      <c r="E378" s="56">
        <f t="shared" si="27"/>
        <v>-6.8846511216317879E-2</v>
      </c>
      <c r="F378" s="56">
        <f t="shared" si="28"/>
        <v>0.93115348878368209</v>
      </c>
      <c r="G378" s="56"/>
      <c r="H378" s="42">
        <v>326.22000000000003</v>
      </c>
      <c r="I378" s="58">
        <f t="shared" si="25"/>
        <v>-6.2801654792001713E-2</v>
      </c>
      <c r="J378" s="58">
        <f t="shared" si="26"/>
        <v>0.93719834520799827</v>
      </c>
    </row>
    <row r="379" spans="1:10" s="42" customFormat="1" x14ac:dyDescent="0.35">
      <c r="A379" s="43">
        <v>34424</v>
      </c>
      <c r="B379" s="44">
        <f t="shared" si="29"/>
        <v>1994</v>
      </c>
      <c r="C379" s="44">
        <f t="shared" si="30"/>
        <v>3</v>
      </c>
      <c r="D379" s="40">
        <v>196.28</v>
      </c>
      <c r="E379" s="56">
        <f t="shared" si="27"/>
        <v>-6.733190781658345E-2</v>
      </c>
      <c r="F379" s="56">
        <f t="shared" si="28"/>
        <v>0.93266809218341651</v>
      </c>
      <c r="G379" s="56"/>
      <c r="H379" s="42">
        <v>306.38</v>
      </c>
      <c r="I379" s="58">
        <f t="shared" si="25"/>
        <v>-6.0817852982649835E-2</v>
      </c>
      <c r="J379" s="58">
        <f t="shared" si="26"/>
        <v>0.93918214701735014</v>
      </c>
    </row>
    <row r="380" spans="1:10" s="42" customFormat="1" x14ac:dyDescent="0.35">
      <c r="A380" s="43">
        <v>34453</v>
      </c>
      <c r="B380" s="44">
        <f t="shared" si="29"/>
        <v>1994</v>
      </c>
      <c r="C380" s="44">
        <f t="shared" si="30"/>
        <v>4</v>
      </c>
      <c r="D380" s="40">
        <v>199.38</v>
      </c>
      <c r="E380" s="56">
        <f t="shared" si="27"/>
        <v>1.5793764010597077E-2</v>
      </c>
      <c r="F380" s="56">
        <f t="shared" si="28"/>
        <v>1.0157937640105972</v>
      </c>
      <c r="G380" s="56"/>
      <c r="H380" s="42">
        <v>311.79000000000002</v>
      </c>
      <c r="I380" s="58">
        <f t="shared" si="25"/>
        <v>1.7657810562047214E-2</v>
      </c>
      <c r="J380" s="58">
        <f t="shared" si="26"/>
        <v>1.0176578105620473</v>
      </c>
    </row>
    <row r="381" spans="1:10" s="42" customFormat="1" x14ac:dyDescent="0.35">
      <c r="A381" s="43">
        <v>34485</v>
      </c>
      <c r="B381" s="44">
        <f t="shared" si="29"/>
        <v>1994</v>
      </c>
      <c r="C381" s="44">
        <f t="shared" si="30"/>
        <v>5</v>
      </c>
      <c r="D381" s="40">
        <v>186.07</v>
      </c>
      <c r="E381" s="56">
        <f t="shared" si="27"/>
        <v>-6.6756946534256206E-2</v>
      </c>
      <c r="F381" s="56">
        <f t="shared" si="28"/>
        <v>0.93324305346574377</v>
      </c>
      <c r="G381" s="56"/>
      <c r="H381" s="42">
        <v>293.27</v>
      </c>
      <c r="I381" s="58">
        <f t="shared" ref="I381:I444" si="31">(H381-H380)/H380</f>
        <v>-5.9398954424452477E-2</v>
      </c>
      <c r="J381" s="58">
        <f t="shared" si="26"/>
        <v>0.94060104557554758</v>
      </c>
    </row>
    <row r="382" spans="1:10" s="42" customFormat="1" x14ac:dyDescent="0.35">
      <c r="A382" s="43">
        <v>34515</v>
      </c>
      <c r="B382" s="44">
        <f t="shared" si="29"/>
        <v>1994</v>
      </c>
      <c r="C382" s="44">
        <f t="shared" si="30"/>
        <v>6</v>
      </c>
      <c r="D382" s="40">
        <v>177.17</v>
      </c>
      <c r="E382" s="56">
        <f t="shared" si="27"/>
        <v>-4.783146127801368E-2</v>
      </c>
      <c r="F382" s="56">
        <f t="shared" si="28"/>
        <v>0.95216853872198637</v>
      </c>
      <c r="G382" s="56"/>
      <c r="H382" s="42">
        <v>281.37</v>
      </c>
      <c r="I382" s="58">
        <f t="shared" si="31"/>
        <v>-4.0576942749002552E-2</v>
      </c>
      <c r="J382" s="58">
        <f t="shared" ref="J382:J445" si="32">I382+1</f>
        <v>0.95942305725099741</v>
      </c>
    </row>
    <row r="383" spans="1:10" s="42" customFormat="1" x14ac:dyDescent="0.35">
      <c r="A383" s="43">
        <v>34544</v>
      </c>
      <c r="B383" s="44">
        <f t="shared" si="29"/>
        <v>1994</v>
      </c>
      <c r="C383" s="44">
        <f t="shared" si="30"/>
        <v>7</v>
      </c>
      <c r="D383" s="40">
        <v>186.4</v>
      </c>
      <c r="E383" s="56">
        <f t="shared" si="27"/>
        <v>5.2096856126883889E-2</v>
      </c>
      <c r="F383" s="56">
        <f t="shared" si="28"/>
        <v>1.052096856126884</v>
      </c>
      <c r="G383" s="56"/>
      <c r="H383" s="42">
        <v>296.61</v>
      </c>
      <c r="I383" s="58">
        <f t="shared" si="31"/>
        <v>5.4163556882396872E-2</v>
      </c>
      <c r="J383" s="58">
        <f t="shared" si="32"/>
        <v>1.0541635568823968</v>
      </c>
    </row>
    <row r="384" spans="1:10" s="42" customFormat="1" x14ac:dyDescent="0.35">
      <c r="A384" s="43">
        <v>34577</v>
      </c>
      <c r="B384" s="44">
        <f t="shared" si="29"/>
        <v>1994</v>
      </c>
      <c r="C384" s="44">
        <f t="shared" si="30"/>
        <v>8</v>
      </c>
      <c r="D384" s="40">
        <v>189.16</v>
      </c>
      <c r="E384" s="56">
        <f t="shared" si="27"/>
        <v>1.4806866952789651E-2</v>
      </c>
      <c r="F384" s="56">
        <f t="shared" si="28"/>
        <v>1.0148068669527897</v>
      </c>
      <c r="G384" s="56"/>
      <c r="H384" s="42">
        <v>303.36</v>
      </c>
      <c r="I384" s="58">
        <f t="shared" si="31"/>
        <v>2.275715586123192E-2</v>
      </c>
      <c r="J384" s="58">
        <f t="shared" si="32"/>
        <v>1.0227571558612318</v>
      </c>
    </row>
    <row r="385" spans="1:10" s="42" customFormat="1" x14ac:dyDescent="0.35">
      <c r="A385" s="43">
        <v>34607</v>
      </c>
      <c r="B385" s="44">
        <f t="shared" si="29"/>
        <v>1994</v>
      </c>
      <c r="C385" s="44">
        <f t="shared" si="30"/>
        <v>9</v>
      </c>
      <c r="D385" s="40">
        <v>181.45</v>
      </c>
      <c r="E385" s="56">
        <f t="shared" si="27"/>
        <v>-4.0759145696764684E-2</v>
      </c>
      <c r="F385" s="56">
        <f t="shared" si="28"/>
        <v>0.95924085430323536</v>
      </c>
      <c r="G385" s="56"/>
      <c r="H385" s="42">
        <v>293.25</v>
      </c>
      <c r="I385" s="58">
        <f t="shared" si="31"/>
        <v>-3.332674050632916E-2</v>
      </c>
      <c r="J385" s="58">
        <f t="shared" si="32"/>
        <v>0.96667325949367089</v>
      </c>
    </row>
    <row r="386" spans="1:10" s="42" customFormat="1" x14ac:dyDescent="0.35">
      <c r="A386" s="43">
        <v>34638</v>
      </c>
      <c r="B386" s="44">
        <f t="shared" si="29"/>
        <v>1994</v>
      </c>
      <c r="C386" s="44">
        <f t="shared" si="30"/>
        <v>10</v>
      </c>
      <c r="D386" s="40">
        <v>181.39</v>
      </c>
      <c r="E386" s="56">
        <f t="shared" si="27"/>
        <v>-3.3066960595206545E-4</v>
      </c>
      <c r="F386" s="56">
        <f t="shared" si="28"/>
        <v>0.99966933039404793</v>
      </c>
      <c r="G386" s="56"/>
      <c r="H386" s="42">
        <v>293.73</v>
      </c>
      <c r="I386" s="58">
        <f t="shared" si="31"/>
        <v>1.6368286445013409E-3</v>
      </c>
      <c r="J386" s="58">
        <f t="shared" si="32"/>
        <v>1.0016368286445014</v>
      </c>
    </row>
    <row r="387" spans="1:10" s="42" customFormat="1" x14ac:dyDescent="0.35">
      <c r="A387" s="43">
        <v>34668</v>
      </c>
      <c r="B387" s="44">
        <f t="shared" si="29"/>
        <v>1994</v>
      </c>
      <c r="C387" s="44">
        <f t="shared" si="30"/>
        <v>11</v>
      </c>
      <c r="D387" s="40">
        <v>179.54</v>
      </c>
      <c r="E387" s="56">
        <f t="shared" si="27"/>
        <v>-1.0199018689012594E-2</v>
      </c>
      <c r="F387" s="56">
        <f t="shared" si="28"/>
        <v>0.98980098131098737</v>
      </c>
      <c r="G387" s="56"/>
      <c r="H387" s="42">
        <v>293.16000000000003</v>
      </c>
      <c r="I387" s="58">
        <f t="shared" si="31"/>
        <v>-1.9405576549892526E-3</v>
      </c>
      <c r="J387" s="58">
        <f t="shared" si="32"/>
        <v>0.99805944234501076</v>
      </c>
    </row>
    <row r="388" spans="1:10" s="42" customFormat="1" x14ac:dyDescent="0.35">
      <c r="A388" s="43">
        <v>34698</v>
      </c>
      <c r="B388" s="44">
        <f t="shared" si="29"/>
        <v>1994</v>
      </c>
      <c r="C388" s="44">
        <f t="shared" si="30"/>
        <v>12</v>
      </c>
      <c r="D388" s="40">
        <v>181.52</v>
      </c>
      <c r="E388" s="56">
        <f t="shared" si="27"/>
        <v>1.1028183134677612E-2</v>
      </c>
      <c r="F388" s="56">
        <f t="shared" si="28"/>
        <v>1.0110281831346777</v>
      </c>
      <c r="G388" s="56"/>
      <c r="H388" s="42">
        <v>298.68</v>
      </c>
      <c r="I388" s="58">
        <f t="shared" si="31"/>
        <v>1.8829308227588964E-2</v>
      </c>
      <c r="J388" s="58">
        <f t="shared" si="32"/>
        <v>1.018829308227589</v>
      </c>
    </row>
    <row r="389" spans="1:10" s="42" customFormat="1" x14ac:dyDescent="0.35">
      <c r="A389" s="43">
        <v>34730</v>
      </c>
      <c r="B389" s="44">
        <f t="shared" si="29"/>
        <v>1995</v>
      </c>
      <c r="C389" s="44">
        <f t="shared" si="30"/>
        <v>1</v>
      </c>
      <c r="D389" s="40">
        <v>193.12</v>
      </c>
      <c r="E389" s="56">
        <f t="shared" si="27"/>
        <v>6.3904803878360478E-2</v>
      </c>
      <c r="F389" s="56">
        <f t="shared" si="28"/>
        <v>1.0639048038783605</v>
      </c>
      <c r="G389" s="56"/>
      <c r="H389" s="42">
        <v>318.39</v>
      </c>
      <c r="I389" s="58">
        <f t="shared" si="31"/>
        <v>6.5990357573322556E-2</v>
      </c>
      <c r="J389" s="58">
        <f t="shared" si="32"/>
        <v>1.0659903575733225</v>
      </c>
    </row>
    <row r="390" spans="1:10" s="42" customFormat="1" x14ac:dyDescent="0.35">
      <c r="A390" s="43">
        <v>34758</v>
      </c>
      <c r="B390" s="44">
        <f t="shared" si="29"/>
        <v>1995</v>
      </c>
      <c r="C390" s="44">
        <f t="shared" si="30"/>
        <v>2</v>
      </c>
      <c r="D390" s="40">
        <v>193.91</v>
      </c>
      <c r="E390" s="56">
        <f t="shared" si="27"/>
        <v>4.0907207953603565E-3</v>
      </c>
      <c r="F390" s="56">
        <f t="shared" si="28"/>
        <v>1.0040907207953604</v>
      </c>
      <c r="G390" s="56"/>
      <c r="H390" s="42">
        <v>321.92</v>
      </c>
      <c r="I390" s="58">
        <f t="shared" si="31"/>
        <v>1.1087031627877853E-2</v>
      </c>
      <c r="J390" s="58">
        <f t="shared" si="32"/>
        <v>1.0110870316278779</v>
      </c>
    </row>
    <row r="391" spans="1:10" s="42" customFormat="1" x14ac:dyDescent="0.35">
      <c r="A391" s="43">
        <v>34789</v>
      </c>
      <c r="B391" s="44">
        <f t="shared" si="29"/>
        <v>1995</v>
      </c>
      <c r="C391" s="44">
        <f t="shared" si="30"/>
        <v>3</v>
      </c>
      <c r="D391" s="40">
        <v>187.65</v>
      </c>
      <c r="E391" s="56">
        <f t="shared" si="27"/>
        <v>-3.2283017894899652E-2</v>
      </c>
      <c r="F391" s="56">
        <f t="shared" si="28"/>
        <v>0.96771698210510038</v>
      </c>
      <c r="G391" s="56"/>
      <c r="H391" s="42">
        <v>313.61</v>
      </c>
      <c r="I391" s="58">
        <f t="shared" si="31"/>
        <v>-2.5813866799204777E-2</v>
      </c>
      <c r="J391" s="58">
        <f t="shared" si="32"/>
        <v>0.97418613320079528</v>
      </c>
    </row>
    <row r="392" spans="1:10" s="42" customFormat="1" x14ac:dyDescent="0.35">
      <c r="A392" s="43">
        <v>34817</v>
      </c>
      <c r="B392" s="44">
        <f t="shared" si="29"/>
        <v>1995</v>
      </c>
      <c r="C392" s="44">
        <f t="shared" si="30"/>
        <v>4</v>
      </c>
      <c r="D392" s="40">
        <v>194.5</v>
      </c>
      <c r="E392" s="56">
        <f t="shared" si="27"/>
        <v>3.6504130029309856E-2</v>
      </c>
      <c r="F392" s="56">
        <f t="shared" si="28"/>
        <v>1.0365041300293099</v>
      </c>
      <c r="G392" s="56"/>
      <c r="H392" s="42">
        <v>325.92</v>
      </c>
      <c r="I392" s="58">
        <f t="shared" si="31"/>
        <v>3.9252574854118177E-2</v>
      </c>
      <c r="J392" s="58">
        <f t="shared" si="32"/>
        <v>1.0392525748541181</v>
      </c>
    </row>
    <row r="393" spans="1:10" s="42" customFormat="1" x14ac:dyDescent="0.35">
      <c r="A393" s="43">
        <v>34850</v>
      </c>
      <c r="B393" s="44">
        <f t="shared" si="29"/>
        <v>1995</v>
      </c>
      <c r="C393" s="44">
        <f t="shared" si="30"/>
        <v>5</v>
      </c>
      <c r="D393" s="40">
        <v>206.43</v>
      </c>
      <c r="E393" s="56">
        <f t="shared" si="27"/>
        <v>6.1336760925449908E-2</v>
      </c>
      <c r="F393" s="56">
        <f t="shared" si="28"/>
        <v>1.0613367609254498</v>
      </c>
      <c r="G393" s="56"/>
      <c r="H393" s="42">
        <v>348.29</v>
      </c>
      <c r="I393" s="58">
        <f t="shared" si="31"/>
        <v>6.8636475208640163E-2</v>
      </c>
      <c r="J393" s="58">
        <f t="shared" si="32"/>
        <v>1.0686364752086401</v>
      </c>
    </row>
    <row r="394" spans="1:10" s="42" customFormat="1" x14ac:dyDescent="0.35">
      <c r="A394" s="43">
        <v>34880</v>
      </c>
      <c r="B394" s="44">
        <f t="shared" si="29"/>
        <v>1995</v>
      </c>
      <c r="C394" s="44">
        <f t="shared" si="30"/>
        <v>6</v>
      </c>
      <c r="D394" s="40">
        <v>202.08</v>
      </c>
      <c r="E394" s="56">
        <f t="shared" si="27"/>
        <v>-2.1072518529283508E-2</v>
      </c>
      <c r="F394" s="56">
        <f t="shared" si="28"/>
        <v>0.97892748147071651</v>
      </c>
      <c r="G394" s="56"/>
      <c r="H394" s="42">
        <v>343.3</v>
      </c>
      <c r="I394" s="58">
        <f t="shared" si="31"/>
        <v>-1.432714117545726E-2</v>
      </c>
      <c r="J394" s="58">
        <f t="shared" si="32"/>
        <v>0.9856728588245427</v>
      </c>
    </row>
    <row r="395" spans="1:10" s="42" customFormat="1" x14ac:dyDescent="0.35">
      <c r="A395" s="43">
        <v>34911</v>
      </c>
      <c r="B395" s="44">
        <f t="shared" si="29"/>
        <v>1995</v>
      </c>
      <c r="C395" s="44">
        <f t="shared" si="30"/>
        <v>7</v>
      </c>
      <c r="D395" s="40">
        <v>203.99</v>
      </c>
      <c r="E395" s="56">
        <f t="shared" si="27"/>
        <v>9.4517022961203307E-3</v>
      </c>
      <c r="F395" s="56">
        <f t="shared" si="28"/>
        <v>1.0094517022961202</v>
      </c>
      <c r="G395" s="56"/>
      <c r="H395" s="42">
        <v>347.16</v>
      </c>
      <c r="I395" s="58">
        <f t="shared" si="31"/>
        <v>1.1243810078648452E-2</v>
      </c>
      <c r="J395" s="58">
        <f t="shared" si="32"/>
        <v>1.0112438100786485</v>
      </c>
    </row>
    <row r="396" spans="1:10" s="42" customFormat="1" x14ac:dyDescent="0.35">
      <c r="A396" s="43">
        <v>34942</v>
      </c>
      <c r="B396" s="44">
        <f t="shared" si="29"/>
        <v>1995</v>
      </c>
      <c r="C396" s="44">
        <f t="shared" si="30"/>
        <v>8</v>
      </c>
      <c r="D396" s="40">
        <v>202.35</v>
      </c>
      <c r="E396" s="56">
        <f t="shared" si="27"/>
        <v>-8.0396097847934452E-3</v>
      </c>
      <c r="F396" s="56">
        <f t="shared" si="28"/>
        <v>0.99196039021520654</v>
      </c>
      <c r="G396" s="56"/>
      <c r="H396" s="42">
        <v>346.38</v>
      </c>
      <c r="I396" s="58">
        <f t="shared" si="31"/>
        <v>-2.2468026270308487E-3</v>
      </c>
      <c r="J396" s="58">
        <f t="shared" si="32"/>
        <v>0.99775319737296919</v>
      </c>
    </row>
    <row r="397" spans="1:10" s="42" customFormat="1" x14ac:dyDescent="0.35">
      <c r="A397" s="43">
        <v>34971</v>
      </c>
      <c r="B397" s="44">
        <f t="shared" si="29"/>
        <v>1995</v>
      </c>
      <c r="C397" s="44">
        <f t="shared" si="30"/>
        <v>9</v>
      </c>
      <c r="D397" s="40">
        <v>214.28</v>
      </c>
      <c r="E397" s="56">
        <f t="shared" si="27"/>
        <v>5.8957252285643719E-2</v>
      </c>
      <c r="F397" s="56">
        <f t="shared" si="28"/>
        <v>1.0589572522856436</v>
      </c>
      <c r="G397" s="56"/>
      <c r="H397" s="42">
        <v>369.05</v>
      </c>
      <c r="I397" s="58">
        <f t="shared" si="31"/>
        <v>6.5448351521450482E-2</v>
      </c>
      <c r="J397" s="58">
        <f t="shared" si="32"/>
        <v>1.0654483515214506</v>
      </c>
    </row>
    <row r="398" spans="1:10" s="42" customFormat="1" x14ac:dyDescent="0.35">
      <c r="A398" s="43">
        <v>35003</v>
      </c>
      <c r="B398" s="44">
        <f t="shared" si="29"/>
        <v>1995</v>
      </c>
      <c r="C398" s="44">
        <f t="shared" si="30"/>
        <v>10</v>
      </c>
      <c r="D398" s="40">
        <v>214.54</v>
      </c>
      <c r="E398" s="56">
        <f t="shared" si="27"/>
        <v>1.2133656897516843E-3</v>
      </c>
      <c r="F398" s="56">
        <f t="shared" si="28"/>
        <v>1.0012133656897517</v>
      </c>
      <c r="G398" s="56"/>
      <c r="H398" s="42">
        <v>370.34</v>
      </c>
      <c r="I398" s="58">
        <f t="shared" si="31"/>
        <v>3.495461319604291E-3</v>
      </c>
      <c r="J398" s="58">
        <f t="shared" si="32"/>
        <v>1.0034954613196043</v>
      </c>
    </row>
    <row r="399" spans="1:10" s="42" customFormat="1" x14ac:dyDescent="0.35">
      <c r="A399" s="43">
        <v>35033</v>
      </c>
      <c r="B399" s="44">
        <f t="shared" si="29"/>
        <v>1995</v>
      </c>
      <c r="C399" s="44">
        <f t="shared" si="30"/>
        <v>11</v>
      </c>
      <c r="D399" s="40">
        <v>215.79</v>
      </c>
      <c r="E399" s="56">
        <f t="shared" si="27"/>
        <v>5.8264193157453155E-3</v>
      </c>
      <c r="F399" s="56">
        <f t="shared" si="28"/>
        <v>1.0058264193157453</v>
      </c>
      <c r="G399" s="56"/>
      <c r="H399" s="42">
        <v>375.14</v>
      </c>
      <c r="I399" s="58">
        <f t="shared" si="31"/>
        <v>1.2961062807150217E-2</v>
      </c>
      <c r="J399" s="58">
        <f t="shared" si="32"/>
        <v>1.0129610628071501</v>
      </c>
    </row>
    <row r="400" spans="1:10" s="42" customFormat="1" x14ac:dyDescent="0.35">
      <c r="A400" s="43">
        <v>35062</v>
      </c>
      <c r="B400" s="44">
        <f t="shared" si="29"/>
        <v>1995</v>
      </c>
      <c r="C400" s="44">
        <f t="shared" si="30"/>
        <v>12</v>
      </c>
      <c r="D400" s="40">
        <v>225.4</v>
      </c>
      <c r="E400" s="56">
        <f t="shared" si="27"/>
        <v>4.4534037721859279E-2</v>
      </c>
      <c r="F400" s="56">
        <f t="shared" si="28"/>
        <v>1.0445340377218593</v>
      </c>
      <c r="G400" s="56"/>
      <c r="H400" s="42">
        <v>394.2</v>
      </c>
      <c r="I400" s="58">
        <f t="shared" si="31"/>
        <v>5.0807698459241893E-2</v>
      </c>
      <c r="J400" s="58">
        <f t="shared" si="32"/>
        <v>1.0508076984592418</v>
      </c>
    </row>
    <row r="401" spans="1:10" s="42" customFormat="1" x14ac:dyDescent="0.35">
      <c r="A401" s="43">
        <v>35095</v>
      </c>
      <c r="B401" s="44">
        <f t="shared" si="29"/>
        <v>1996</v>
      </c>
      <c r="C401" s="44">
        <f t="shared" si="30"/>
        <v>1</v>
      </c>
      <c r="D401" s="40">
        <v>230.85</v>
      </c>
      <c r="E401" s="56">
        <f t="shared" si="27"/>
        <v>2.4179236912156114E-2</v>
      </c>
      <c r="F401" s="56">
        <f t="shared" si="28"/>
        <v>1.0241792369121561</v>
      </c>
      <c r="G401" s="56"/>
      <c r="H401" s="42">
        <v>404.66</v>
      </c>
      <c r="I401" s="58">
        <f t="shared" si="31"/>
        <v>2.65347539320143E-2</v>
      </c>
      <c r="J401" s="58">
        <f t="shared" si="32"/>
        <v>1.0265347539320142</v>
      </c>
    </row>
    <row r="402" spans="1:10" s="42" customFormat="1" x14ac:dyDescent="0.35">
      <c r="A402" s="43">
        <v>35124</v>
      </c>
      <c r="B402" s="44">
        <f t="shared" si="29"/>
        <v>1996</v>
      </c>
      <c r="C402" s="44">
        <f t="shared" si="30"/>
        <v>2</v>
      </c>
      <c r="D402" s="40">
        <v>219.4</v>
      </c>
      <c r="E402" s="56">
        <f t="shared" ref="E402:E465" si="33">(D402-D401)/D401</f>
        <v>-4.9599306909248381E-2</v>
      </c>
      <c r="F402" s="56">
        <f t="shared" ref="F402:F465" si="34">E402+1</f>
        <v>0.95040069309075159</v>
      </c>
      <c r="G402" s="56"/>
      <c r="H402" s="42">
        <v>386.64</v>
      </c>
      <c r="I402" s="58">
        <f t="shared" si="31"/>
        <v>-4.4531211387337608E-2</v>
      </c>
      <c r="J402" s="58">
        <f t="shared" si="32"/>
        <v>0.95546878861266238</v>
      </c>
    </row>
    <row r="403" spans="1:10" s="42" customFormat="1" x14ac:dyDescent="0.35">
      <c r="A403" s="43">
        <v>35153</v>
      </c>
      <c r="B403" s="44">
        <f t="shared" si="29"/>
        <v>1996</v>
      </c>
      <c r="C403" s="44">
        <f t="shared" si="30"/>
        <v>3</v>
      </c>
      <c r="D403" s="40">
        <v>212.76</v>
      </c>
      <c r="E403" s="56">
        <f t="shared" si="33"/>
        <v>-3.0264357338195144E-2</v>
      </c>
      <c r="F403" s="56">
        <f t="shared" si="34"/>
        <v>0.9697356426618049</v>
      </c>
      <c r="G403" s="56"/>
      <c r="H403" s="42">
        <v>377.28</v>
      </c>
      <c r="I403" s="58">
        <f t="shared" si="31"/>
        <v>-2.4208566108007486E-2</v>
      </c>
      <c r="J403" s="58">
        <f t="shared" si="32"/>
        <v>0.97579143389199252</v>
      </c>
    </row>
    <row r="404" spans="1:10" s="42" customFormat="1" x14ac:dyDescent="0.35">
      <c r="A404" s="43">
        <v>35185</v>
      </c>
      <c r="B404" s="44">
        <f t="shared" si="29"/>
        <v>1996</v>
      </c>
      <c r="C404" s="44">
        <f t="shared" si="30"/>
        <v>4</v>
      </c>
      <c r="D404" s="40">
        <v>210.1</v>
      </c>
      <c r="E404" s="56">
        <f t="shared" si="33"/>
        <v>-1.2502350065801826E-2</v>
      </c>
      <c r="F404" s="56">
        <f t="shared" si="34"/>
        <v>0.9874976499341982</v>
      </c>
      <c r="G404" s="56"/>
      <c r="H404" s="42">
        <v>373.5</v>
      </c>
      <c r="I404" s="58">
        <f t="shared" si="31"/>
        <v>-1.0019083969465577E-2</v>
      </c>
      <c r="J404" s="58">
        <f t="shared" si="32"/>
        <v>0.9899809160305344</v>
      </c>
    </row>
    <row r="405" spans="1:10" s="42" customFormat="1" x14ac:dyDescent="0.35">
      <c r="A405" s="43">
        <v>35216</v>
      </c>
      <c r="B405" s="44">
        <f t="shared" si="29"/>
        <v>1996</v>
      </c>
      <c r="C405" s="44">
        <f t="shared" si="30"/>
        <v>5</v>
      </c>
      <c r="D405" s="40">
        <v>209.96</v>
      </c>
      <c r="E405" s="56">
        <f t="shared" si="33"/>
        <v>-6.6634935744876893E-4</v>
      </c>
      <c r="F405" s="56">
        <f t="shared" si="34"/>
        <v>0.9993336506425512</v>
      </c>
      <c r="G405" s="56"/>
      <c r="H405" s="42">
        <v>375.48</v>
      </c>
      <c r="I405" s="58">
        <f t="shared" si="31"/>
        <v>5.3012048192771569E-3</v>
      </c>
      <c r="J405" s="58">
        <f t="shared" si="32"/>
        <v>1.0053012048192771</v>
      </c>
    </row>
    <row r="406" spans="1:10" s="42" customFormat="1" x14ac:dyDescent="0.35">
      <c r="A406" s="43">
        <v>35244</v>
      </c>
      <c r="B406" s="44">
        <f t="shared" si="29"/>
        <v>1996</v>
      </c>
      <c r="C406" s="44">
        <f t="shared" si="30"/>
        <v>6</v>
      </c>
      <c r="D406" s="40">
        <v>220.3</v>
      </c>
      <c r="E406" s="56">
        <f t="shared" si="33"/>
        <v>4.9247475709658997E-2</v>
      </c>
      <c r="F406" s="56">
        <f t="shared" si="34"/>
        <v>1.049247475709659</v>
      </c>
      <c r="G406" s="56"/>
      <c r="H406" s="42">
        <v>396.52</v>
      </c>
      <c r="I406" s="58">
        <f t="shared" si="31"/>
        <v>5.603494194098211E-2</v>
      </c>
      <c r="J406" s="58">
        <f t="shared" si="32"/>
        <v>1.056034941940982</v>
      </c>
    </row>
    <row r="407" spans="1:10" s="42" customFormat="1" x14ac:dyDescent="0.35">
      <c r="A407" s="43">
        <v>35277</v>
      </c>
      <c r="B407" s="44">
        <f t="shared" si="29"/>
        <v>1996</v>
      </c>
      <c r="C407" s="44">
        <f t="shared" si="30"/>
        <v>7</v>
      </c>
      <c r="D407" s="40">
        <v>205.14</v>
      </c>
      <c r="E407" s="56">
        <f t="shared" si="33"/>
        <v>-6.8815251929187582E-2</v>
      </c>
      <c r="F407" s="56">
        <f t="shared" si="34"/>
        <v>0.93118474807081242</v>
      </c>
      <c r="G407" s="56"/>
      <c r="H407" s="42">
        <v>370.13</v>
      </c>
      <c r="I407" s="58">
        <f t="shared" si="31"/>
        <v>-6.6554019973771777E-2</v>
      </c>
      <c r="J407" s="58">
        <f t="shared" si="32"/>
        <v>0.93344598002622825</v>
      </c>
    </row>
    <row r="408" spans="1:10" s="42" customFormat="1" x14ac:dyDescent="0.35">
      <c r="A408" s="43">
        <v>35307</v>
      </c>
      <c r="B408" s="44">
        <f t="shared" si="29"/>
        <v>1996</v>
      </c>
      <c r="C408" s="44">
        <f t="shared" si="30"/>
        <v>8</v>
      </c>
      <c r="D408" s="40">
        <v>214.36</v>
      </c>
      <c r="E408" s="56">
        <f t="shared" si="33"/>
        <v>4.4944915667349261E-2</v>
      </c>
      <c r="F408" s="56">
        <f t="shared" si="34"/>
        <v>1.0449449156673492</v>
      </c>
      <c r="G408" s="56"/>
      <c r="H408" s="42">
        <v>389.05</v>
      </c>
      <c r="I408" s="58">
        <f t="shared" si="31"/>
        <v>5.111717504660529E-2</v>
      </c>
      <c r="J408" s="58">
        <f t="shared" si="32"/>
        <v>1.0511171750466053</v>
      </c>
    </row>
    <row r="409" spans="1:10" s="42" customFormat="1" x14ac:dyDescent="0.35">
      <c r="A409" s="43">
        <v>35338</v>
      </c>
      <c r="B409" s="44">
        <f t="shared" si="29"/>
        <v>1996</v>
      </c>
      <c r="C409" s="44">
        <f t="shared" si="30"/>
        <v>9</v>
      </c>
      <c r="D409" s="40">
        <v>216.88</v>
      </c>
      <c r="E409" s="56">
        <f t="shared" si="33"/>
        <v>1.1755924612800809E-2</v>
      </c>
      <c r="F409" s="56">
        <f t="shared" si="34"/>
        <v>1.0117559246128007</v>
      </c>
      <c r="G409" s="56"/>
      <c r="H409" s="42">
        <v>395.65</v>
      </c>
      <c r="I409" s="58">
        <f t="shared" si="31"/>
        <v>1.6964400462665379E-2</v>
      </c>
      <c r="J409" s="58">
        <f t="shared" si="32"/>
        <v>1.0169644004626655</v>
      </c>
    </row>
    <row r="410" spans="1:10" s="42" customFormat="1" x14ac:dyDescent="0.35">
      <c r="A410" s="43">
        <v>35369</v>
      </c>
      <c r="B410" s="44">
        <f t="shared" si="29"/>
        <v>1996</v>
      </c>
      <c r="C410" s="44">
        <f t="shared" si="30"/>
        <v>10</v>
      </c>
      <c r="D410" s="40">
        <v>226.73</v>
      </c>
      <c r="E410" s="56">
        <f t="shared" si="33"/>
        <v>4.5416820361490202E-2</v>
      </c>
      <c r="F410" s="56">
        <f t="shared" si="34"/>
        <v>1.0454168203614902</v>
      </c>
      <c r="G410" s="56"/>
      <c r="H410" s="42">
        <v>414.6</v>
      </c>
      <c r="I410" s="58">
        <f t="shared" si="31"/>
        <v>4.7895867559711987E-2</v>
      </c>
      <c r="J410" s="58">
        <f t="shared" si="32"/>
        <v>1.0478958675597121</v>
      </c>
    </row>
    <row r="411" spans="1:10" s="42" customFormat="1" x14ac:dyDescent="0.35">
      <c r="A411" s="43">
        <v>35398</v>
      </c>
      <c r="B411" s="44">
        <f t="shared" si="29"/>
        <v>1996</v>
      </c>
      <c r="C411" s="44">
        <f t="shared" si="30"/>
        <v>11</v>
      </c>
      <c r="D411" s="40">
        <v>235.68</v>
      </c>
      <c r="E411" s="56">
        <f t="shared" si="33"/>
        <v>3.9474264543730507E-2</v>
      </c>
      <c r="F411" s="56">
        <f t="shared" si="34"/>
        <v>1.0394742645437305</v>
      </c>
      <c r="G411" s="56"/>
      <c r="H411" s="42">
        <v>433.29</v>
      </c>
      <c r="I411" s="58">
        <f t="shared" si="31"/>
        <v>4.5079594790159182E-2</v>
      </c>
      <c r="J411" s="58">
        <f t="shared" si="32"/>
        <v>1.0450795947901592</v>
      </c>
    </row>
    <row r="412" spans="1:10" s="42" customFormat="1" x14ac:dyDescent="0.35">
      <c r="A412" s="43">
        <v>35430</v>
      </c>
      <c r="B412" s="44">
        <f t="shared" si="29"/>
        <v>1996</v>
      </c>
      <c r="C412" s="44">
        <f t="shared" si="30"/>
        <v>12</v>
      </c>
      <c r="D412" s="40">
        <v>232.53</v>
      </c>
      <c r="E412" s="56">
        <f t="shared" si="33"/>
        <v>-1.3365580448065196E-2</v>
      </c>
      <c r="F412" s="56">
        <f t="shared" si="34"/>
        <v>0.98663441955193476</v>
      </c>
      <c r="G412" s="56"/>
      <c r="H412" s="42">
        <v>430.06</v>
      </c>
      <c r="I412" s="58">
        <f t="shared" si="31"/>
        <v>-7.4545916130074963E-3</v>
      </c>
      <c r="J412" s="58">
        <f t="shared" si="32"/>
        <v>0.99254540838699246</v>
      </c>
    </row>
    <row r="413" spans="1:10" s="42" customFormat="1" x14ac:dyDescent="0.35">
      <c r="A413" s="43">
        <v>35461</v>
      </c>
      <c r="B413" s="44">
        <f t="shared" si="29"/>
        <v>1997</v>
      </c>
      <c r="C413" s="44">
        <f t="shared" si="30"/>
        <v>1</v>
      </c>
      <c r="D413" s="40">
        <v>232.53</v>
      </c>
      <c r="E413" s="56">
        <f t="shared" si="33"/>
        <v>0</v>
      </c>
      <c r="F413" s="56">
        <f t="shared" si="34"/>
        <v>1</v>
      </c>
      <c r="G413" s="56"/>
      <c r="H413" s="42">
        <v>430.75</v>
      </c>
      <c r="I413" s="58">
        <f t="shared" si="31"/>
        <v>1.6044272892154531E-3</v>
      </c>
      <c r="J413" s="58">
        <f t="shared" si="32"/>
        <v>1.0016044272892155</v>
      </c>
    </row>
    <row r="414" spans="1:10" s="42" customFormat="1" x14ac:dyDescent="0.35">
      <c r="A414" s="43">
        <v>35489</v>
      </c>
      <c r="B414" s="44">
        <f t="shared" si="29"/>
        <v>1997</v>
      </c>
      <c r="C414" s="44">
        <f t="shared" si="30"/>
        <v>2</v>
      </c>
      <c r="D414" s="40">
        <v>227.29</v>
      </c>
      <c r="E414" s="56">
        <f t="shared" si="33"/>
        <v>-2.2534726701930973E-2</v>
      </c>
      <c r="F414" s="56">
        <f t="shared" si="34"/>
        <v>0.97746527329806898</v>
      </c>
      <c r="G414" s="56"/>
      <c r="H414" s="42">
        <v>423.35</v>
      </c>
      <c r="I414" s="58">
        <f t="shared" si="31"/>
        <v>-1.7179338363319738E-2</v>
      </c>
      <c r="J414" s="58">
        <f t="shared" si="32"/>
        <v>0.98282066163668025</v>
      </c>
    </row>
    <row r="415" spans="1:10" s="42" customFormat="1" x14ac:dyDescent="0.35">
      <c r="A415" s="43">
        <v>35520</v>
      </c>
      <c r="B415" s="44">
        <f t="shared" si="29"/>
        <v>1997</v>
      </c>
      <c r="C415" s="44">
        <f t="shared" si="30"/>
        <v>3</v>
      </c>
      <c r="D415" s="40">
        <v>218.56</v>
      </c>
      <c r="E415" s="56">
        <f t="shared" si="33"/>
        <v>-3.8409080909850811E-2</v>
      </c>
      <c r="F415" s="56">
        <f t="shared" si="34"/>
        <v>0.96159091909014915</v>
      </c>
      <c r="G415" s="56"/>
      <c r="H415" s="42">
        <v>409.34</v>
      </c>
      <c r="I415" s="58">
        <f t="shared" si="31"/>
        <v>-3.3093185307665161E-2</v>
      </c>
      <c r="J415" s="58">
        <f t="shared" si="32"/>
        <v>0.96690681469233486</v>
      </c>
    </row>
    <row r="416" spans="1:10" s="42" customFormat="1" x14ac:dyDescent="0.35">
      <c r="A416" s="43">
        <v>35550</v>
      </c>
      <c r="B416" s="44">
        <f t="shared" si="29"/>
        <v>1997</v>
      </c>
      <c r="C416" s="44">
        <f t="shared" si="30"/>
        <v>4</v>
      </c>
      <c r="D416" s="40">
        <v>216.39</v>
      </c>
      <c r="E416" s="56">
        <f t="shared" si="33"/>
        <v>-9.9286237188873343E-3</v>
      </c>
      <c r="F416" s="56">
        <f t="shared" si="34"/>
        <v>0.99007137628111264</v>
      </c>
      <c r="G416" s="56"/>
      <c r="H416" s="42">
        <v>406.27</v>
      </c>
      <c r="I416" s="58">
        <f t="shared" si="31"/>
        <v>-7.4998778521522293E-3</v>
      </c>
      <c r="J416" s="58">
        <f t="shared" si="32"/>
        <v>0.99250012214784777</v>
      </c>
    </row>
    <row r="417" spans="1:10" s="42" customFormat="1" x14ac:dyDescent="0.35">
      <c r="A417" s="43">
        <v>35580</v>
      </c>
      <c r="B417" s="44">
        <f t="shared" si="29"/>
        <v>1997</v>
      </c>
      <c r="C417" s="44">
        <f t="shared" si="30"/>
        <v>5</v>
      </c>
      <c r="D417" s="40">
        <v>222</v>
      </c>
      <c r="E417" s="56">
        <f t="shared" si="33"/>
        <v>2.5925412449743584E-2</v>
      </c>
      <c r="F417" s="56">
        <f t="shared" si="34"/>
        <v>1.0259254124497437</v>
      </c>
      <c r="G417" s="56"/>
      <c r="H417" s="42">
        <v>419.34</v>
      </c>
      <c r="I417" s="58">
        <f t="shared" si="31"/>
        <v>3.2170723902823231E-2</v>
      </c>
      <c r="J417" s="58">
        <f t="shared" si="32"/>
        <v>1.0321707239028233</v>
      </c>
    </row>
    <row r="418" spans="1:10" s="42" customFormat="1" x14ac:dyDescent="0.35">
      <c r="A418" s="43">
        <v>35611</v>
      </c>
      <c r="B418" s="44">
        <f t="shared" si="29"/>
        <v>1997</v>
      </c>
      <c r="C418" s="44">
        <f t="shared" si="30"/>
        <v>6</v>
      </c>
      <c r="D418" s="40">
        <v>226.79</v>
      </c>
      <c r="E418" s="56">
        <f t="shared" si="33"/>
        <v>2.157657657657654E-2</v>
      </c>
      <c r="F418" s="56">
        <f t="shared" si="34"/>
        <v>1.0215765765765765</v>
      </c>
      <c r="G418" s="56"/>
      <c r="H418" s="42">
        <v>429.9</v>
      </c>
      <c r="I418" s="58">
        <f t="shared" si="31"/>
        <v>2.5182429532121912E-2</v>
      </c>
      <c r="J418" s="58">
        <f t="shared" si="32"/>
        <v>1.0251824295321219</v>
      </c>
    </row>
    <row r="419" spans="1:10" s="42" customFormat="1" x14ac:dyDescent="0.35">
      <c r="A419" s="43">
        <v>35642</v>
      </c>
      <c r="B419" s="44">
        <f t="shared" si="29"/>
        <v>1997</v>
      </c>
      <c r="C419" s="44">
        <f t="shared" si="30"/>
        <v>7</v>
      </c>
      <c r="D419" s="40">
        <v>235.56</v>
      </c>
      <c r="E419" s="56">
        <f t="shared" si="33"/>
        <v>3.8670135367520661E-2</v>
      </c>
      <c r="F419" s="56">
        <f t="shared" si="34"/>
        <v>1.0386701353675207</v>
      </c>
      <c r="G419" s="56"/>
      <c r="H419" s="42">
        <v>447.22</v>
      </c>
      <c r="I419" s="58">
        <f t="shared" si="31"/>
        <v>4.0288439171900559E-2</v>
      </c>
      <c r="J419" s="58">
        <f t="shared" si="32"/>
        <v>1.0402884391719005</v>
      </c>
    </row>
    <row r="420" spans="1:10" s="42" customFormat="1" x14ac:dyDescent="0.35">
      <c r="A420" s="43">
        <v>35671</v>
      </c>
      <c r="B420" s="44">
        <f t="shared" si="29"/>
        <v>1997</v>
      </c>
      <c r="C420" s="44">
        <f t="shared" si="30"/>
        <v>8</v>
      </c>
      <c r="D420" s="40">
        <v>231.77</v>
      </c>
      <c r="E420" s="56">
        <f t="shared" si="33"/>
        <v>-1.6089319069451487E-2</v>
      </c>
      <c r="F420" s="56">
        <f t="shared" si="34"/>
        <v>0.98391068093054856</v>
      </c>
      <c r="G420" s="56"/>
      <c r="H420" s="42">
        <v>442.72</v>
      </c>
      <c r="I420" s="58">
        <f t="shared" si="31"/>
        <v>-1.0062161799561736E-2</v>
      </c>
      <c r="J420" s="58">
        <f t="shared" si="32"/>
        <v>0.98993783820043824</v>
      </c>
    </row>
    <row r="421" spans="1:10" s="42" customFormat="1" x14ac:dyDescent="0.35">
      <c r="A421" s="43">
        <v>35703</v>
      </c>
      <c r="B421" s="44">
        <f t="shared" si="29"/>
        <v>1997</v>
      </c>
      <c r="C421" s="44">
        <f t="shared" si="30"/>
        <v>9</v>
      </c>
      <c r="D421" s="40">
        <v>238.37</v>
      </c>
      <c r="E421" s="56">
        <f t="shared" si="33"/>
        <v>2.8476506881822471E-2</v>
      </c>
      <c r="F421" s="56">
        <f t="shared" si="34"/>
        <v>1.0284765068818225</v>
      </c>
      <c r="G421" s="56"/>
      <c r="H421" s="42">
        <v>456.82</v>
      </c>
      <c r="I421" s="58">
        <f t="shared" si="31"/>
        <v>3.184857246114918E-2</v>
      </c>
      <c r="J421" s="58">
        <f t="shared" si="32"/>
        <v>1.0318485724611492</v>
      </c>
    </row>
    <row r="422" spans="1:10" s="42" customFormat="1" x14ac:dyDescent="0.35">
      <c r="A422" s="43">
        <v>35734</v>
      </c>
      <c r="B422" s="44">
        <f t="shared" si="29"/>
        <v>1997</v>
      </c>
      <c r="C422" s="44">
        <f t="shared" si="30"/>
        <v>10</v>
      </c>
      <c r="D422" s="40">
        <v>242.59</v>
      </c>
      <c r="E422" s="56">
        <f t="shared" si="33"/>
        <v>1.7703570080127528E-2</v>
      </c>
      <c r="F422" s="56">
        <f t="shared" si="34"/>
        <v>1.0177035700801276</v>
      </c>
      <c r="G422" s="56"/>
      <c r="H422" s="42">
        <v>465.81</v>
      </c>
      <c r="I422" s="58">
        <f t="shared" si="31"/>
        <v>1.9679523663587429E-2</v>
      </c>
      <c r="J422" s="58">
        <f t="shared" si="32"/>
        <v>1.0196795236635874</v>
      </c>
    </row>
    <row r="423" spans="1:10" s="42" customFormat="1" x14ac:dyDescent="0.35">
      <c r="A423" s="43">
        <v>35762</v>
      </c>
      <c r="B423" s="44">
        <f t="shared" si="29"/>
        <v>1997</v>
      </c>
      <c r="C423" s="44">
        <f t="shared" si="30"/>
        <v>11</v>
      </c>
      <c r="D423" s="40">
        <v>258.64</v>
      </c>
      <c r="E423" s="56">
        <f t="shared" si="33"/>
        <v>6.6161012407766118E-2</v>
      </c>
      <c r="F423" s="56">
        <f t="shared" si="34"/>
        <v>1.0661610124077661</v>
      </c>
      <c r="G423" s="56"/>
      <c r="H423" s="42">
        <v>499.28</v>
      </c>
      <c r="I423" s="58">
        <f t="shared" si="31"/>
        <v>7.1853330757175607E-2</v>
      </c>
      <c r="J423" s="58">
        <f t="shared" si="32"/>
        <v>1.0718533307571756</v>
      </c>
    </row>
    <row r="424" spans="1:10" s="42" customFormat="1" x14ac:dyDescent="0.35">
      <c r="A424" s="43">
        <v>35795</v>
      </c>
      <c r="B424" s="44">
        <f t="shared" si="29"/>
        <v>1997</v>
      </c>
      <c r="C424" s="44">
        <f t="shared" si="30"/>
        <v>12</v>
      </c>
      <c r="D424" s="40">
        <v>273.07</v>
      </c>
      <c r="E424" s="56">
        <f t="shared" si="33"/>
        <v>5.5791834209712371E-2</v>
      </c>
      <c r="F424" s="56">
        <f t="shared" si="34"/>
        <v>1.0557918342097123</v>
      </c>
      <c r="G424" s="56"/>
      <c r="H424" s="42">
        <v>528.98</v>
      </c>
      <c r="I424" s="58">
        <f t="shared" si="31"/>
        <v>5.9485659349463323E-2</v>
      </c>
      <c r="J424" s="58">
        <f t="shared" si="32"/>
        <v>1.0594856593494633</v>
      </c>
    </row>
    <row r="425" spans="1:10" s="42" customFormat="1" x14ac:dyDescent="0.35">
      <c r="A425" s="43">
        <v>35825</v>
      </c>
      <c r="B425" s="44">
        <f t="shared" ref="B425:B488" si="35">YEAR(A425)</f>
        <v>1998</v>
      </c>
      <c r="C425" s="44">
        <f t="shared" ref="C425:C488" si="36">MONTH(A425)</f>
        <v>1</v>
      </c>
      <c r="D425" s="40">
        <v>263.29000000000002</v>
      </c>
      <c r="E425" s="56">
        <f t="shared" si="33"/>
        <v>-3.5814992492767324E-2</v>
      </c>
      <c r="F425" s="56">
        <f t="shared" si="34"/>
        <v>0.96418500750723268</v>
      </c>
      <c r="G425" s="56"/>
      <c r="H425" s="42">
        <v>510.77</v>
      </c>
      <c r="I425" s="58">
        <f t="shared" si="31"/>
        <v>-3.4424741956217697E-2</v>
      </c>
      <c r="J425" s="58">
        <f t="shared" si="32"/>
        <v>0.9655752580437823</v>
      </c>
    </row>
    <row r="426" spans="1:10" s="42" customFormat="1" x14ac:dyDescent="0.35">
      <c r="A426" s="43">
        <v>35853</v>
      </c>
      <c r="B426" s="44">
        <f t="shared" si="35"/>
        <v>1998</v>
      </c>
      <c r="C426" s="44">
        <f t="shared" si="36"/>
        <v>2</v>
      </c>
      <c r="D426" s="40">
        <v>271.69</v>
      </c>
      <c r="E426" s="56">
        <f t="shared" si="33"/>
        <v>3.1903984199931547E-2</v>
      </c>
      <c r="F426" s="56">
        <f t="shared" si="34"/>
        <v>1.0319039841999316</v>
      </c>
      <c r="G426" s="56"/>
      <c r="H426" s="42">
        <v>529.59</v>
      </c>
      <c r="I426" s="58">
        <f t="shared" si="31"/>
        <v>3.6846330050707851E-2</v>
      </c>
      <c r="J426" s="58">
        <f t="shared" si="32"/>
        <v>1.0368463300507078</v>
      </c>
    </row>
    <row r="427" spans="1:10" s="42" customFormat="1" x14ac:dyDescent="0.35">
      <c r="A427" s="43">
        <v>35885</v>
      </c>
      <c r="B427" s="44">
        <f t="shared" si="35"/>
        <v>1998</v>
      </c>
      <c r="C427" s="44">
        <f t="shared" si="36"/>
        <v>3</v>
      </c>
      <c r="D427" s="40">
        <v>285.94</v>
      </c>
      <c r="E427" s="56">
        <f t="shared" si="33"/>
        <v>5.2449482866502264E-2</v>
      </c>
      <c r="F427" s="56">
        <f t="shared" si="34"/>
        <v>1.0524494828665023</v>
      </c>
      <c r="G427" s="56"/>
      <c r="H427" s="42">
        <v>559.16</v>
      </c>
      <c r="I427" s="58">
        <f t="shared" si="31"/>
        <v>5.5835646443475016E-2</v>
      </c>
      <c r="J427" s="58">
        <f t="shared" si="32"/>
        <v>1.0558356464434751</v>
      </c>
    </row>
    <row r="428" spans="1:10" s="42" customFormat="1" x14ac:dyDescent="0.35">
      <c r="A428" s="43">
        <v>35915</v>
      </c>
      <c r="B428" s="44">
        <f t="shared" si="35"/>
        <v>1998</v>
      </c>
      <c r="C428" s="44">
        <f t="shared" si="36"/>
        <v>4</v>
      </c>
      <c r="D428" s="40">
        <v>284.47000000000003</v>
      </c>
      <c r="E428" s="56">
        <f t="shared" si="33"/>
        <v>-5.1409386584597132E-3</v>
      </c>
      <c r="F428" s="56">
        <f t="shared" si="34"/>
        <v>0.99485906134154034</v>
      </c>
      <c r="G428" s="56"/>
      <c r="H428" s="42">
        <v>557.27</v>
      </c>
      <c r="I428" s="58">
        <f t="shared" si="31"/>
        <v>-3.3800701051577126E-3</v>
      </c>
      <c r="J428" s="58">
        <f t="shared" si="32"/>
        <v>0.99661992989484227</v>
      </c>
    </row>
    <row r="429" spans="1:10" s="42" customFormat="1" x14ac:dyDescent="0.35">
      <c r="A429" s="43">
        <v>35944</v>
      </c>
      <c r="B429" s="44">
        <f t="shared" si="35"/>
        <v>1998</v>
      </c>
      <c r="C429" s="44">
        <f t="shared" si="36"/>
        <v>5</v>
      </c>
      <c r="D429" s="40">
        <v>284.64999999999998</v>
      </c>
      <c r="E429" s="56">
        <f t="shared" si="33"/>
        <v>6.3275565085931722E-4</v>
      </c>
      <c r="F429" s="56">
        <f t="shared" si="34"/>
        <v>1.0006327556508594</v>
      </c>
      <c r="G429" s="56"/>
      <c r="H429" s="42">
        <v>560.19000000000005</v>
      </c>
      <c r="I429" s="58">
        <f t="shared" si="31"/>
        <v>5.2398298849750981E-3</v>
      </c>
      <c r="J429" s="58">
        <f t="shared" si="32"/>
        <v>1.0052398298849752</v>
      </c>
    </row>
    <row r="430" spans="1:10" s="42" customFormat="1" x14ac:dyDescent="0.35">
      <c r="A430" s="43">
        <v>35976</v>
      </c>
      <c r="B430" s="44">
        <f t="shared" si="35"/>
        <v>1998</v>
      </c>
      <c r="C430" s="44">
        <f t="shared" si="36"/>
        <v>6</v>
      </c>
      <c r="D430" s="40">
        <v>293.87</v>
      </c>
      <c r="E430" s="56">
        <f t="shared" si="33"/>
        <v>3.2390655190585024E-2</v>
      </c>
      <c r="F430" s="56">
        <f t="shared" si="34"/>
        <v>1.032390655190585</v>
      </c>
      <c r="G430" s="56"/>
      <c r="H430" s="42">
        <v>580.39</v>
      </c>
      <c r="I430" s="58">
        <f t="shared" si="31"/>
        <v>3.6059194201967064E-2</v>
      </c>
      <c r="J430" s="58">
        <f t="shared" si="32"/>
        <v>1.036059194201967</v>
      </c>
    </row>
    <row r="431" spans="1:10" s="42" customFormat="1" x14ac:dyDescent="0.35">
      <c r="A431" s="43">
        <v>36007</v>
      </c>
      <c r="B431" s="44">
        <f t="shared" si="35"/>
        <v>1998</v>
      </c>
      <c r="C431" s="44">
        <f t="shared" si="36"/>
        <v>7</v>
      </c>
      <c r="D431" s="40">
        <v>278.64999999999998</v>
      </c>
      <c r="E431" s="56">
        <f t="shared" si="33"/>
        <v>-5.1791608534386045E-2</v>
      </c>
      <c r="F431" s="56">
        <f t="shared" si="34"/>
        <v>0.94820839146561398</v>
      </c>
      <c r="G431" s="56"/>
      <c r="H431" s="42">
        <v>551.33000000000004</v>
      </c>
      <c r="I431" s="58">
        <f t="shared" si="31"/>
        <v>-5.0069780664725352E-2</v>
      </c>
      <c r="J431" s="58">
        <f t="shared" si="32"/>
        <v>0.94993021933527466</v>
      </c>
    </row>
    <row r="432" spans="1:10" s="42" customFormat="1" x14ac:dyDescent="0.35">
      <c r="A432" s="43">
        <v>36038</v>
      </c>
      <c r="B432" s="44">
        <f t="shared" si="35"/>
        <v>1998</v>
      </c>
      <c r="C432" s="44">
        <f t="shared" si="36"/>
        <v>8</v>
      </c>
      <c r="D432" s="40">
        <v>278.2</v>
      </c>
      <c r="E432" s="56">
        <f t="shared" si="33"/>
        <v>-1.6149291225551362E-3</v>
      </c>
      <c r="F432" s="56">
        <f t="shared" si="34"/>
        <v>0.99838507087744488</v>
      </c>
      <c r="G432" s="56"/>
      <c r="H432" s="42">
        <v>553.20000000000005</v>
      </c>
      <c r="I432" s="58">
        <f t="shared" si="31"/>
        <v>3.3917980157074788E-3</v>
      </c>
      <c r="J432" s="58">
        <f t="shared" si="32"/>
        <v>1.0033917980157074</v>
      </c>
    </row>
    <row r="433" spans="1:10" s="42" customFormat="1" x14ac:dyDescent="0.35">
      <c r="A433" s="43">
        <v>36068</v>
      </c>
      <c r="B433" s="44">
        <f t="shared" si="35"/>
        <v>1998</v>
      </c>
      <c r="C433" s="44">
        <f t="shared" si="36"/>
        <v>9</v>
      </c>
      <c r="D433" s="40">
        <v>306.72000000000003</v>
      </c>
      <c r="E433" s="56">
        <f t="shared" si="33"/>
        <v>0.10251617541337182</v>
      </c>
      <c r="F433" s="56">
        <f t="shared" si="34"/>
        <v>1.1025161754133719</v>
      </c>
      <c r="G433" s="56"/>
      <c r="H433" s="42">
        <v>611.79</v>
      </c>
      <c r="I433" s="58">
        <f t="shared" si="31"/>
        <v>0.10591106290672435</v>
      </c>
      <c r="J433" s="58">
        <f t="shared" si="32"/>
        <v>1.1059110629067244</v>
      </c>
    </row>
    <row r="434" spans="1:10" s="42" customFormat="1" x14ac:dyDescent="0.35">
      <c r="A434" s="43">
        <v>36098</v>
      </c>
      <c r="B434" s="44">
        <f t="shared" si="35"/>
        <v>1998</v>
      </c>
      <c r="C434" s="44">
        <f t="shared" si="36"/>
        <v>10</v>
      </c>
      <c r="D434" s="40">
        <v>301.45</v>
      </c>
      <c r="E434" s="56">
        <f t="shared" si="33"/>
        <v>-1.7181794470526989E-2</v>
      </c>
      <c r="F434" s="56">
        <f t="shared" si="34"/>
        <v>0.98281820552947297</v>
      </c>
      <c r="G434" s="56"/>
      <c r="H434" s="42">
        <v>602.30999999999995</v>
      </c>
      <c r="I434" s="58">
        <f t="shared" si="31"/>
        <v>-1.5495513166282579E-2</v>
      </c>
      <c r="J434" s="58">
        <f t="shared" si="32"/>
        <v>0.98450448683371738</v>
      </c>
    </row>
    <row r="435" spans="1:10" s="42" customFormat="1" x14ac:dyDescent="0.35">
      <c r="A435" s="43">
        <v>36129</v>
      </c>
      <c r="B435" s="44">
        <f t="shared" si="35"/>
        <v>1998</v>
      </c>
      <c r="C435" s="44">
        <f t="shared" si="36"/>
        <v>11</v>
      </c>
      <c r="D435" s="40">
        <v>303.52</v>
      </c>
      <c r="E435" s="56">
        <f t="shared" si="33"/>
        <v>6.8668104163210923E-3</v>
      </c>
      <c r="F435" s="56">
        <f t="shared" si="34"/>
        <v>1.0068668104163212</v>
      </c>
      <c r="G435" s="56"/>
      <c r="H435" s="42">
        <v>609.04999999999995</v>
      </c>
      <c r="I435" s="58">
        <f t="shared" si="31"/>
        <v>1.1190250867493499E-2</v>
      </c>
      <c r="J435" s="58">
        <f t="shared" si="32"/>
        <v>1.0111902508674935</v>
      </c>
    </row>
    <row r="436" spans="1:10" s="42" customFormat="1" x14ac:dyDescent="0.35">
      <c r="A436" s="43">
        <v>36160</v>
      </c>
      <c r="B436" s="44">
        <f t="shared" si="35"/>
        <v>1998</v>
      </c>
      <c r="C436" s="44">
        <f t="shared" si="36"/>
        <v>12</v>
      </c>
      <c r="D436" s="40">
        <v>312.3</v>
      </c>
      <c r="E436" s="56">
        <f t="shared" si="33"/>
        <v>2.8927253558249967E-2</v>
      </c>
      <c r="F436" s="56">
        <f t="shared" si="34"/>
        <v>1.0289272535582499</v>
      </c>
      <c r="G436" s="56"/>
      <c r="H436" s="42">
        <v>628.83000000000004</v>
      </c>
      <c r="I436" s="58">
        <f t="shared" si="31"/>
        <v>3.24768081438307E-2</v>
      </c>
      <c r="J436" s="58">
        <f t="shared" si="32"/>
        <v>1.0324768081438307</v>
      </c>
    </row>
    <row r="437" spans="1:10" s="42" customFormat="1" x14ac:dyDescent="0.35">
      <c r="A437" s="43">
        <v>36189</v>
      </c>
      <c r="B437" s="44">
        <f t="shared" si="35"/>
        <v>1999</v>
      </c>
      <c r="C437" s="44">
        <f t="shared" si="36"/>
        <v>1</v>
      </c>
      <c r="D437" s="40">
        <v>302.8</v>
      </c>
      <c r="E437" s="56">
        <f t="shared" si="33"/>
        <v>-3.0419468459814279E-2</v>
      </c>
      <c r="F437" s="56">
        <f t="shared" si="34"/>
        <v>0.96958053154018575</v>
      </c>
      <c r="G437" s="56"/>
      <c r="H437" s="42">
        <v>610.03</v>
      </c>
      <c r="I437" s="58">
        <f t="shared" si="31"/>
        <v>-2.9896792455830778E-2</v>
      </c>
      <c r="J437" s="58">
        <f t="shared" si="32"/>
        <v>0.97010320754416923</v>
      </c>
    </row>
    <row r="438" spans="1:10" s="42" customFormat="1" x14ac:dyDescent="0.35">
      <c r="A438" s="43">
        <v>36217</v>
      </c>
      <c r="B438" s="44">
        <f t="shared" si="35"/>
        <v>1999</v>
      </c>
      <c r="C438" s="44">
        <f t="shared" si="36"/>
        <v>2</v>
      </c>
      <c r="D438" s="40">
        <v>293.87</v>
      </c>
      <c r="E438" s="56">
        <f t="shared" si="33"/>
        <v>-2.9491413474240443E-2</v>
      </c>
      <c r="F438" s="56">
        <f t="shared" si="34"/>
        <v>0.97050858652575955</v>
      </c>
      <c r="G438" s="56"/>
      <c r="H438" s="42">
        <v>594.71</v>
      </c>
      <c r="I438" s="58">
        <f t="shared" si="31"/>
        <v>-2.5113519007261834E-2</v>
      </c>
      <c r="J438" s="58">
        <f t="shared" si="32"/>
        <v>0.97488648099273811</v>
      </c>
    </row>
    <row r="439" spans="1:10" s="42" customFormat="1" x14ac:dyDescent="0.35">
      <c r="A439" s="43">
        <v>36250</v>
      </c>
      <c r="B439" s="44">
        <f t="shared" si="35"/>
        <v>1999</v>
      </c>
      <c r="C439" s="44">
        <f t="shared" si="36"/>
        <v>3</v>
      </c>
      <c r="D439" s="40">
        <v>292.27999999999997</v>
      </c>
      <c r="E439" s="56">
        <f t="shared" si="33"/>
        <v>-5.4105556878893107E-3</v>
      </c>
      <c r="F439" s="56">
        <f t="shared" si="34"/>
        <v>0.99458944431211072</v>
      </c>
      <c r="G439" s="56"/>
      <c r="H439" s="42">
        <v>593.64</v>
      </c>
      <c r="I439" s="58">
        <f t="shared" si="31"/>
        <v>-1.7991962469103427E-3</v>
      </c>
      <c r="J439" s="58">
        <f t="shared" si="32"/>
        <v>0.99820080375308962</v>
      </c>
    </row>
    <row r="440" spans="1:10" s="42" customFormat="1" x14ac:dyDescent="0.35">
      <c r="A440" s="43">
        <v>36280</v>
      </c>
      <c r="B440" s="44">
        <f t="shared" si="35"/>
        <v>1999</v>
      </c>
      <c r="C440" s="44">
        <f t="shared" si="36"/>
        <v>4</v>
      </c>
      <c r="D440" s="40">
        <v>311.55</v>
      </c>
      <c r="E440" s="56">
        <f t="shared" si="33"/>
        <v>6.5929930203914189E-2</v>
      </c>
      <c r="F440" s="56">
        <f t="shared" si="34"/>
        <v>1.0659299302039142</v>
      </c>
      <c r="G440" s="56"/>
      <c r="H440" s="42">
        <v>633.59</v>
      </c>
      <c r="I440" s="58">
        <f t="shared" si="31"/>
        <v>6.729667812142047E-2</v>
      </c>
      <c r="J440" s="58">
        <f t="shared" si="32"/>
        <v>1.0672966781214204</v>
      </c>
    </row>
    <row r="441" spans="1:10" s="42" customFormat="1" x14ac:dyDescent="0.35">
      <c r="A441" s="43">
        <v>36311</v>
      </c>
      <c r="B441" s="44">
        <f t="shared" si="35"/>
        <v>1999</v>
      </c>
      <c r="C441" s="44">
        <f t="shared" si="36"/>
        <v>5</v>
      </c>
      <c r="D441" s="40">
        <v>329.2</v>
      </c>
      <c r="E441" s="56">
        <f t="shared" si="33"/>
        <v>5.6652222757181757E-2</v>
      </c>
      <c r="F441" s="56">
        <f t="shared" si="34"/>
        <v>1.0566522227571817</v>
      </c>
      <c r="G441" s="56"/>
      <c r="H441" s="42">
        <v>672.29</v>
      </c>
      <c r="I441" s="58">
        <f t="shared" si="31"/>
        <v>6.1080509477737861E-2</v>
      </c>
      <c r="J441" s="58">
        <f t="shared" si="32"/>
        <v>1.0610805094777378</v>
      </c>
    </row>
    <row r="442" spans="1:10" s="42" customFormat="1" x14ac:dyDescent="0.35">
      <c r="A442" s="43">
        <v>36341</v>
      </c>
      <c r="B442" s="44">
        <f t="shared" si="35"/>
        <v>1999</v>
      </c>
      <c r="C442" s="44">
        <f t="shared" si="36"/>
        <v>6</v>
      </c>
      <c r="D442" s="40">
        <v>316.82</v>
      </c>
      <c r="E442" s="56">
        <f t="shared" si="33"/>
        <v>-3.7606318347509098E-2</v>
      </c>
      <c r="F442" s="56">
        <f t="shared" si="34"/>
        <v>0.96239368165249095</v>
      </c>
      <c r="G442" s="56"/>
      <c r="H442" s="42">
        <v>648.76</v>
      </c>
      <c r="I442" s="58">
        <f t="shared" si="31"/>
        <v>-3.4999776882000289E-2</v>
      </c>
      <c r="J442" s="58">
        <f t="shared" si="32"/>
        <v>0.96500022311799971</v>
      </c>
    </row>
    <row r="443" spans="1:10" s="42" customFormat="1" x14ac:dyDescent="0.35">
      <c r="A443" s="43">
        <v>36371</v>
      </c>
      <c r="B443" s="44">
        <f t="shared" si="35"/>
        <v>1999</v>
      </c>
      <c r="C443" s="44">
        <f t="shared" si="36"/>
        <v>7</v>
      </c>
      <c r="D443" s="40">
        <v>314.66000000000003</v>
      </c>
      <c r="E443" s="56">
        <f t="shared" si="33"/>
        <v>-6.8177514045829439E-3</v>
      </c>
      <c r="F443" s="56">
        <f t="shared" si="34"/>
        <v>0.99318224859541704</v>
      </c>
      <c r="G443" s="56"/>
      <c r="H443" s="42">
        <v>645.14</v>
      </c>
      <c r="I443" s="58">
        <f t="shared" si="31"/>
        <v>-5.5798754547136146E-3</v>
      </c>
      <c r="J443" s="58">
        <f t="shared" si="32"/>
        <v>0.99442012454528639</v>
      </c>
    </row>
    <row r="444" spans="1:10" s="42" customFormat="1" x14ac:dyDescent="0.35">
      <c r="A444" s="43">
        <v>36403</v>
      </c>
      <c r="B444" s="44">
        <f t="shared" si="35"/>
        <v>1999</v>
      </c>
      <c r="C444" s="44">
        <f t="shared" si="36"/>
        <v>8</v>
      </c>
      <c r="D444" s="40">
        <v>315.86</v>
      </c>
      <c r="E444" s="56">
        <f t="shared" si="33"/>
        <v>3.8136401194940207E-3</v>
      </c>
      <c r="F444" s="56">
        <f t="shared" si="34"/>
        <v>1.0038136401194939</v>
      </c>
      <c r="G444" s="56"/>
      <c r="H444" s="42">
        <v>650.41999999999996</v>
      </c>
      <c r="I444" s="58">
        <f t="shared" si="31"/>
        <v>8.1842700809126277E-3</v>
      </c>
      <c r="J444" s="58">
        <f t="shared" si="32"/>
        <v>1.0081842700809127</v>
      </c>
    </row>
    <row r="445" spans="1:10" s="42" customFormat="1" x14ac:dyDescent="0.35">
      <c r="A445" s="43">
        <v>36433</v>
      </c>
      <c r="B445" s="44">
        <f t="shared" si="35"/>
        <v>1999</v>
      </c>
      <c r="C445" s="44">
        <f t="shared" si="36"/>
        <v>9</v>
      </c>
      <c r="D445" s="40">
        <v>298.26</v>
      </c>
      <c r="E445" s="56">
        <f t="shared" si="33"/>
        <v>-5.5720889001456414E-2</v>
      </c>
      <c r="F445" s="56">
        <f t="shared" si="34"/>
        <v>0.94427911099854356</v>
      </c>
      <c r="G445" s="56"/>
      <c r="H445" s="42">
        <v>616.03</v>
      </c>
      <c r="I445" s="58">
        <f t="shared" ref="I445:I508" si="37">(H445-H444)/H444</f>
        <v>-5.287352787429659E-2</v>
      </c>
      <c r="J445" s="58">
        <f t="shared" si="32"/>
        <v>0.94712647212570344</v>
      </c>
    </row>
    <row r="446" spans="1:10" s="42" customFormat="1" x14ac:dyDescent="0.35">
      <c r="A446" s="43">
        <v>36462</v>
      </c>
      <c r="B446" s="44">
        <f t="shared" si="35"/>
        <v>1999</v>
      </c>
      <c r="C446" s="44">
        <f t="shared" si="36"/>
        <v>10</v>
      </c>
      <c r="D446" s="40">
        <v>306.61</v>
      </c>
      <c r="E446" s="56">
        <f t="shared" si="33"/>
        <v>2.7995708442298744E-2</v>
      </c>
      <c r="F446" s="56">
        <f t="shared" si="34"/>
        <v>1.0279957084422988</v>
      </c>
      <c r="G446" s="56"/>
      <c r="H446" s="42">
        <v>634.46</v>
      </c>
      <c r="I446" s="58">
        <f t="shared" si="37"/>
        <v>2.9917374153856247E-2</v>
      </c>
      <c r="J446" s="58">
        <f t="shared" ref="J446:J509" si="38">I446+1</f>
        <v>1.0299173741538563</v>
      </c>
    </row>
    <row r="447" spans="1:10" s="42" customFormat="1" x14ac:dyDescent="0.35">
      <c r="A447" s="43">
        <v>36494</v>
      </c>
      <c r="B447" s="44">
        <f t="shared" si="35"/>
        <v>1999</v>
      </c>
      <c r="C447" s="44">
        <f t="shared" si="36"/>
        <v>11</v>
      </c>
      <c r="D447" s="40">
        <v>281.52999999999997</v>
      </c>
      <c r="E447" s="56">
        <f t="shared" si="33"/>
        <v>-8.1797723492384594E-2</v>
      </c>
      <c r="F447" s="56">
        <f t="shared" si="34"/>
        <v>0.91820227650761543</v>
      </c>
      <c r="G447" s="56"/>
      <c r="H447" s="42">
        <v>584.99</v>
      </c>
      <c r="I447" s="58">
        <f t="shared" si="37"/>
        <v>-7.7971818554361222E-2</v>
      </c>
      <c r="J447" s="58">
        <f t="shared" si="38"/>
        <v>0.92202818144563881</v>
      </c>
    </row>
    <row r="448" spans="1:10" s="42" customFormat="1" x14ac:dyDescent="0.35">
      <c r="A448" s="43">
        <v>36525</v>
      </c>
      <c r="B448" s="44">
        <f t="shared" si="35"/>
        <v>1999</v>
      </c>
      <c r="C448" s="44">
        <f t="shared" si="36"/>
        <v>12</v>
      </c>
      <c r="D448" s="40">
        <v>283.36</v>
      </c>
      <c r="E448" s="56">
        <f t="shared" si="33"/>
        <v>6.5001953610629099E-3</v>
      </c>
      <c r="F448" s="56">
        <f t="shared" si="34"/>
        <v>1.0065001953610628</v>
      </c>
      <c r="G448" s="56"/>
      <c r="H448" s="42">
        <v>590.96</v>
      </c>
      <c r="I448" s="58">
        <f t="shared" si="37"/>
        <v>1.0205302654746281E-2</v>
      </c>
      <c r="J448" s="58">
        <f t="shared" si="38"/>
        <v>1.0102053026547462</v>
      </c>
    </row>
    <row r="449" spans="1:10" s="42" customFormat="1" x14ac:dyDescent="0.35">
      <c r="A449" s="43">
        <v>36556</v>
      </c>
      <c r="B449" s="44">
        <f t="shared" si="35"/>
        <v>2000</v>
      </c>
      <c r="C449" s="44">
        <f t="shared" si="36"/>
        <v>1</v>
      </c>
      <c r="D449" s="40">
        <v>315.14</v>
      </c>
      <c r="E449" s="56">
        <f t="shared" si="33"/>
        <v>0.11215415019762835</v>
      </c>
      <c r="F449" s="56">
        <f t="shared" si="34"/>
        <v>1.1121541501976284</v>
      </c>
      <c r="G449" s="56"/>
      <c r="H449" s="42">
        <v>658.11</v>
      </c>
      <c r="I449" s="58">
        <f t="shared" si="37"/>
        <v>0.11362867199133608</v>
      </c>
      <c r="J449" s="58">
        <f t="shared" si="38"/>
        <v>1.1136286719913362</v>
      </c>
    </row>
    <row r="450" spans="1:10" s="42" customFormat="1" x14ac:dyDescent="0.35">
      <c r="A450" s="43">
        <v>36585</v>
      </c>
      <c r="B450" s="44">
        <f t="shared" si="35"/>
        <v>2000</v>
      </c>
      <c r="C450" s="44">
        <f t="shared" si="36"/>
        <v>2</v>
      </c>
      <c r="D450" s="40">
        <v>288.48</v>
      </c>
      <c r="E450" s="56">
        <f t="shared" si="33"/>
        <v>-8.4597321825220437E-2</v>
      </c>
      <c r="F450" s="56">
        <f t="shared" si="34"/>
        <v>0.9154026781747796</v>
      </c>
      <c r="G450" s="56"/>
      <c r="H450" s="42">
        <v>606.15</v>
      </c>
      <c r="I450" s="58">
        <f t="shared" si="37"/>
        <v>-7.8953366458494836E-2</v>
      </c>
      <c r="J450" s="58">
        <f t="shared" si="38"/>
        <v>0.92104663354150518</v>
      </c>
    </row>
    <row r="451" spans="1:10" x14ac:dyDescent="0.35">
      <c r="A451" s="43">
        <v>36616</v>
      </c>
      <c r="B451" s="44">
        <f t="shared" si="35"/>
        <v>2000</v>
      </c>
      <c r="C451" s="44">
        <f t="shared" si="36"/>
        <v>3</v>
      </c>
      <c r="D451" s="40">
        <v>291.77</v>
      </c>
      <c r="E451" s="56">
        <f t="shared" si="33"/>
        <v>1.1404603438713129E-2</v>
      </c>
      <c r="F451" s="56">
        <f t="shared" si="34"/>
        <v>1.0114046034387132</v>
      </c>
      <c r="G451" s="56"/>
      <c r="H451" s="42">
        <v>615.66</v>
      </c>
      <c r="I451" s="58">
        <f t="shared" si="37"/>
        <v>1.5689185845087834E-2</v>
      </c>
      <c r="J451" s="58">
        <f t="shared" si="38"/>
        <v>1.0156891858450878</v>
      </c>
    </row>
    <row r="452" spans="1:10" x14ac:dyDescent="0.35">
      <c r="A452" s="43">
        <v>36644</v>
      </c>
      <c r="B452" s="44">
        <f t="shared" si="35"/>
        <v>2000</v>
      </c>
      <c r="C452" s="44">
        <f t="shared" si="36"/>
        <v>4</v>
      </c>
      <c r="D452" s="40">
        <v>317.75</v>
      </c>
      <c r="E452" s="56">
        <f t="shared" si="33"/>
        <v>8.904273914384625E-2</v>
      </c>
      <c r="F452" s="56">
        <f t="shared" si="34"/>
        <v>1.0890427391438462</v>
      </c>
      <c r="G452" s="56"/>
      <c r="H452" s="42">
        <v>671.2</v>
      </c>
      <c r="I452" s="58">
        <f t="shared" si="37"/>
        <v>9.0212130071793004E-2</v>
      </c>
      <c r="J452" s="58">
        <f t="shared" si="38"/>
        <v>1.0902121300717931</v>
      </c>
    </row>
    <row r="453" spans="1:10" x14ac:dyDescent="0.35">
      <c r="A453" s="43">
        <v>36677</v>
      </c>
      <c r="B453" s="44">
        <f t="shared" si="35"/>
        <v>2000</v>
      </c>
      <c r="C453" s="44">
        <f t="shared" si="36"/>
        <v>5</v>
      </c>
      <c r="D453" s="40">
        <v>328.53</v>
      </c>
      <c r="E453" s="56">
        <f t="shared" si="33"/>
        <v>3.3926042486231225E-2</v>
      </c>
      <c r="F453" s="56">
        <f t="shared" si="34"/>
        <v>1.0339260424862313</v>
      </c>
      <c r="G453" s="56"/>
      <c r="H453" s="42">
        <v>697.39</v>
      </c>
      <c r="I453" s="58">
        <f t="shared" si="37"/>
        <v>3.9019666269368203E-2</v>
      </c>
      <c r="J453" s="58">
        <f t="shared" si="38"/>
        <v>1.0390196662693683</v>
      </c>
    </row>
    <row r="454" spans="1:10" x14ac:dyDescent="0.35">
      <c r="A454" s="43">
        <v>36707</v>
      </c>
      <c r="B454" s="44">
        <f t="shared" si="35"/>
        <v>2000</v>
      </c>
      <c r="C454" s="44">
        <f t="shared" si="36"/>
        <v>6</v>
      </c>
      <c r="D454" s="40">
        <v>306.91000000000003</v>
      </c>
      <c r="E454" s="56">
        <f t="shared" si="33"/>
        <v>-6.580829756795406E-2</v>
      </c>
      <c r="F454" s="56">
        <f t="shared" si="34"/>
        <v>0.93419170243204597</v>
      </c>
      <c r="G454" s="56"/>
      <c r="H454" s="42">
        <v>653.99</v>
      </c>
      <c r="I454" s="58">
        <f t="shared" si="37"/>
        <v>-6.2232036593584623E-2</v>
      </c>
      <c r="J454" s="58">
        <f t="shared" si="38"/>
        <v>0.93776796340641533</v>
      </c>
    </row>
    <row r="455" spans="1:10" x14ac:dyDescent="0.35">
      <c r="A455" s="43">
        <v>36738</v>
      </c>
      <c r="B455" s="44">
        <f t="shared" si="35"/>
        <v>2000</v>
      </c>
      <c r="C455" s="44">
        <f t="shared" si="36"/>
        <v>7</v>
      </c>
      <c r="D455" s="40">
        <v>325.47000000000003</v>
      </c>
      <c r="E455" s="56">
        <f t="shared" si="33"/>
        <v>6.0473754520869311E-2</v>
      </c>
      <c r="F455" s="56">
        <f t="shared" si="34"/>
        <v>1.0604737545208693</v>
      </c>
      <c r="G455" s="56"/>
      <c r="H455" s="42">
        <v>693.55</v>
      </c>
      <c r="I455" s="58">
        <f t="shared" si="37"/>
        <v>6.0490221563020759E-2</v>
      </c>
      <c r="J455" s="58">
        <f t="shared" si="38"/>
        <v>1.0604902215630208</v>
      </c>
    </row>
    <row r="456" spans="1:10" x14ac:dyDescent="0.35">
      <c r="A456" s="43">
        <v>36769</v>
      </c>
      <c r="B456" s="44">
        <f t="shared" si="35"/>
        <v>2000</v>
      </c>
      <c r="C456" s="44">
        <f t="shared" si="36"/>
        <v>8</v>
      </c>
      <c r="D456" s="40">
        <v>363.74</v>
      </c>
      <c r="E456" s="56">
        <f t="shared" si="33"/>
        <v>0.11758380188650253</v>
      </c>
      <c r="F456" s="56">
        <f t="shared" si="34"/>
        <v>1.1175838018865025</v>
      </c>
      <c r="G456" s="56"/>
      <c r="H456" s="42">
        <v>779.5</v>
      </c>
      <c r="I456" s="58">
        <f t="shared" si="37"/>
        <v>0.12392761877297967</v>
      </c>
      <c r="J456" s="58">
        <f t="shared" si="38"/>
        <v>1.1239276187729796</v>
      </c>
    </row>
    <row r="457" spans="1:10" x14ac:dyDescent="0.35">
      <c r="A457" s="43">
        <v>36798</v>
      </c>
      <c r="B457" s="44">
        <f t="shared" si="35"/>
        <v>2000</v>
      </c>
      <c r="C457" s="44">
        <f t="shared" si="36"/>
        <v>9</v>
      </c>
      <c r="D457" s="40">
        <v>398.22</v>
      </c>
      <c r="E457" s="56">
        <f t="shared" si="33"/>
        <v>9.4792983999560168E-2</v>
      </c>
      <c r="F457" s="56">
        <f t="shared" si="34"/>
        <v>1.0947929839995603</v>
      </c>
      <c r="G457" s="56"/>
      <c r="H457" s="42">
        <v>855.3</v>
      </c>
      <c r="I457" s="58">
        <f t="shared" si="37"/>
        <v>9.7241821680564403E-2</v>
      </c>
      <c r="J457" s="58">
        <f t="shared" si="38"/>
        <v>1.0972418216805644</v>
      </c>
    </row>
    <row r="458" spans="1:10" x14ac:dyDescent="0.35">
      <c r="A458" s="43">
        <v>36830</v>
      </c>
      <c r="B458" s="44">
        <f t="shared" si="35"/>
        <v>2000</v>
      </c>
      <c r="C458" s="44">
        <f t="shared" si="36"/>
        <v>10</v>
      </c>
      <c r="D458" s="40">
        <v>393.43</v>
      </c>
      <c r="E458" s="56">
        <f t="shared" si="33"/>
        <v>-1.2028526944904878E-2</v>
      </c>
      <c r="F458" s="56">
        <f t="shared" si="34"/>
        <v>0.98797147305509514</v>
      </c>
      <c r="G458" s="56"/>
      <c r="H458" s="42">
        <v>845.98</v>
      </c>
      <c r="I458" s="58">
        <f t="shared" si="37"/>
        <v>-1.0896761370279361E-2</v>
      </c>
      <c r="J458" s="58">
        <f t="shared" si="38"/>
        <v>0.9891032386297206</v>
      </c>
    </row>
    <row r="459" spans="1:10" x14ac:dyDescent="0.35">
      <c r="A459" s="43">
        <v>36860</v>
      </c>
      <c r="B459" s="44">
        <f t="shared" si="35"/>
        <v>2000</v>
      </c>
      <c r="C459" s="44">
        <f t="shared" si="36"/>
        <v>11</v>
      </c>
      <c r="D459" s="40">
        <v>388.88</v>
      </c>
      <c r="E459" s="56">
        <f t="shared" si="33"/>
        <v>-1.1564954375619579E-2</v>
      </c>
      <c r="F459" s="56">
        <f t="shared" si="34"/>
        <v>0.98843504562438045</v>
      </c>
      <c r="G459" s="56"/>
      <c r="H459" s="42">
        <v>840.06</v>
      </c>
      <c r="I459" s="58">
        <f t="shared" si="37"/>
        <v>-6.9978013664626498E-3</v>
      </c>
      <c r="J459" s="58">
        <f t="shared" si="38"/>
        <v>0.99300219863353734</v>
      </c>
    </row>
    <row r="460" spans="1:10" x14ac:dyDescent="0.35">
      <c r="A460" s="43">
        <v>36889</v>
      </c>
      <c r="B460" s="44">
        <f t="shared" si="35"/>
        <v>2000</v>
      </c>
      <c r="C460" s="44">
        <f t="shared" si="36"/>
        <v>12</v>
      </c>
      <c r="D460" s="40">
        <v>412.16</v>
      </c>
      <c r="E460" s="56">
        <f t="shared" si="33"/>
        <v>5.9864225468010776E-2</v>
      </c>
      <c r="F460" s="56">
        <f t="shared" si="34"/>
        <v>1.0598642254680108</v>
      </c>
      <c r="G460" s="56"/>
      <c r="H460" s="42">
        <v>890.95</v>
      </c>
      <c r="I460" s="58">
        <f t="shared" si="37"/>
        <v>6.0579006261457638E-2</v>
      </c>
      <c r="J460" s="58">
        <f t="shared" si="38"/>
        <v>1.0605790062614577</v>
      </c>
    </row>
    <row r="461" spans="1:10" x14ac:dyDescent="0.35">
      <c r="A461" s="43">
        <v>36922</v>
      </c>
      <c r="B461" s="44">
        <f t="shared" si="35"/>
        <v>2001</v>
      </c>
      <c r="C461" s="44">
        <f t="shared" si="36"/>
        <v>1</v>
      </c>
      <c r="D461" s="40">
        <v>372.32</v>
      </c>
      <c r="E461" s="56">
        <f t="shared" si="33"/>
        <v>-9.6661490683229878E-2</v>
      </c>
      <c r="F461" s="56">
        <f t="shared" si="34"/>
        <v>0.90333850931677007</v>
      </c>
      <c r="G461" s="56"/>
      <c r="H461" s="42">
        <v>805.2</v>
      </c>
      <c r="I461" s="58">
        <f t="shared" si="37"/>
        <v>-9.6245580560076316E-2</v>
      </c>
      <c r="J461" s="58">
        <f t="shared" si="38"/>
        <v>0.90375441943992363</v>
      </c>
    </row>
    <row r="462" spans="1:10" x14ac:dyDescent="0.35">
      <c r="A462" s="43">
        <v>36950</v>
      </c>
      <c r="B462" s="44">
        <f t="shared" si="35"/>
        <v>2001</v>
      </c>
      <c r="C462" s="44">
        <f t="shared" si="36"/>
        <v>2</v>
      </c>
      <c r="D462" s="40">
        <v>386.22</v>
      </c>
      <c r="E462" s="56">
        <f t="shared" si="33"/>
        <v>3.7333476579286727E-2</v>
      </c>
      <c r="F462" s="56">
        <f t="shared" si="34"/>
        <v>1.0373334765792868</v>
      </c>
      <c r="G462" s="56"/>
      <c r="H462" s="42">
        <v>839.1</v>
      </c>
      <c r="I462" s="58">
        <f t="shared" si="37"/>
        <v>4.2101341281669119E-2</v>
      </c>
      <c r="J462" s="58">
        <f t="shared" si="38"/>
        <v>1.0421013412816691</v>
      </c>
    </row>
    <row r="463" spans="1:10" x14ac:dyDescent="0.35">
      <c r="A463" s="43">
        <v>36980</v>
      </c>
      <c r="B463" s="44">
        <f t="shared" si="35"/>
        <v>2001</v>
      </c>
      <c r="C463" s="44">
        <f t="shared" si="36"/>
        <v>3</v>
      </c>
      <c r="D463" s="40">
        <v>381.42</v>
      </c>
      <c r="E463" s="56">
        <f t="shared" si="33"/>
        <v>-1.2428149759204627E-2</v>
      </c>
      <c r="F463" s="56">
        <f t="shared" si="34"/>
        <v>0.98757185024079541</v>
      </c>
      <c r="G463" s="56"/>
      <c r="H463" s="42">
        <v>830.34</v>
      </c>
      <c r="I463" s="58">
        <f t="shared" si="37"/>
        <v>-1.0439756882373962E-2</v>
      </c>
      <c r="J463" s="58">
        <f t="shared" si="38"/>
        <v>0.98956024311762603</v>
      </c>
    </row>
    <row r="464" spans="1:10" x14ac:dyDescent="0.35">
      <c r="A464" s="43">
        <v>37011</v>
      </c>
      <c r="B464" s="44">
        <f t="shared" si="35"/>
        <v>2001</v>
      </c>
      <c r="C464" s="44">
        <f t="shared" si="36"/>
        <v>4</v>
      </c>
      <c r="D464" s="40">
        <v>396.17</v>
      </c>
      <c r="E464" s="56">
        <f t="shared" si="33"/>
        <v>3.8671281002569342E-2</v>
      </c>
      <c r="F464" s="56">
        <f t="shared" si="34"/>
        <v>1.0386712810025693</v>
      </c>
      <c r="G464" s="56"/>
      <c r="H464" s="42">
        <v>862.84</v>
      </c>
      <c r="I464" s="58">
        <f t="shared" si="37"/>
        <v>3.9140593010092248E-2</v>
      </c>
      <c r="J464" s="58">
        <f t="shared" si="38"/>
        <v>1.0391405930100923</v>
      </c>
    </row>
    <row r="465" spans="1:10" x14ac:dyDescent="0.35">
      <c r="A465" s="43">
        <v>37042</v>
      </c>
      <c r="B465" s="44">
        <f t="shared" si="35"/>
        <v>2001</v>
      </c>
      <c r="C465" s="44">
        <f t="shared" si="36"/>
        <v>5</v>
      </c>
      <c r="D465" s="40">
        <v>393.22</v>
      </c>
      <c r="E465" s="56">
        <f t="shared" si="33"/>
        <v>-7.4462983062826274E-3</v>
      </c>
      <c r="F465" s="56">
        <f t="shared" si="34"/>
        <v>0.99255370169371737</v>
      </c>
      <c r="G465" s="56"/>
      <c r="H465" s="42">
        <v>860.44</v>
      </c>
      <c r="I465" s="58">
        <f t="shared" si="37"/>
        <v>-2.7815122154744533E-3</v>
      </c>
      <c r="J465" s="58">
        <f t="shared" si="38"/>
        <v>0.9972184877845256</v>
      </c>
    </row>
    <row r="466" spans="1:10" x14ac:dyDescent="0.35">
      <c r="A466" s="43">
        <v>37071</v>
      </c>
      <c r="B466" s="44">
        <f t="shared" si="35"/>
        <v>2001</v>
      </c>
      <c r="C466" s="44">
        <f t="shared" si="36"/>
        <v>6</v>
      </c>
      <c r="D466" s="40">
        <v>359.34</v>
      </c>
      <c r="E466" s="56">
        <f t="shared" ref="E466:E529" si="39">(D466-D465)/D465</f>
        <v>-8.6160419103809699E-2</v>
      </c>
      <c r="F466" s="56">
        <f t="shared" ref="F466:F529" si="40">E466+1</f>
        <v>0.91383958089619033</v>
      </c>
      <c r="G466" s="56"/>
      <c r="H466" s="42">
        <v>787.97</v>
      </c>
      <c r="I466" s="58">
        <f t="shared" si="37"/>
        <v>-8.4224350332388107E-2</v>
      </c>
      <c r="J466" s="58">
        <f t="shared" si="38"/>
        <v>0.91577564966761194</v>
      </c>
    </row>
    <row r="467" spans="1:10" x14ac:dyDescent="0.35">
      <c r="A467" s="43">
        <v>37103</v>
      </c>
      <c r="B467" s="44">
        <f t="shared" si="35"/>
        <v>2001</v>
      </c>
      <c r="C467" s="44">
        <f t="shared" si="36"/>
        <v>7</v>
      </c>
      <c r="D467" s="40">
        <v>349.74</v>
      </c>
      <c r="E467" s="56">
        <f t="shared" si="39"/>
        <v>-2.6715645349807887E-2</v>
      </c>
      <c r="F467" s="56">
        <f t="shared" si="40"/>
        <v>0.97328435465019214</v>
      </c>
      <c r="G467" s="56"/>
      <c r="H467" s="42">
        <v>767.32</v>
      </c>
      <c r="I467" s="58">
        <f t="shared" si="37"/>
        <v>-2.6206581468837618E-2</v>
      </c>
      <c r="J467" s="58">
        <f t="shared" si="38"/>
        <v>0.97379341853116241</v>
      </c>
    </row>
    <row r="468" spans="1:10" x14ac:dyDescent="0.35">
      <c r="A468" s="43">
        <v>37134</v>
      </c>
      <c r="B468" s="44">
        <f t="shared" si="35"/>
        <v>2001</v>
      </c>
      <c r="C468" s="44">
        <f t="shared" si="36"/>
        <v>8</v>
      </c>
      <c r="D468" s="40">
        <v>340.62</v>
      </c>
      <c r="E468" s="56">
        <f t="shared" si="39"/>
        <v>-2.6076513981815076E-2</v>
      </c>
      <c r="F468" s="56">
        <f t="shared" si="40"/>
        <v>0.9739234860181849</v>
      </c>
      <c r="G468" s="56"/>
      <c r="H468" s="42">
        <v>752.02</v>
      </c>
      <c r="I468" s="58">
        <f t="shared" si="37"/>
        <v>-1.9939529792003422E-2</v>
      </c>
      <c r="J468" s="58">
        <f t="shared" si="38"/>
        <v>0.98006047020799658</v>
      </c>
    </row>
    <row r="469" spans="1:10" x14ac:dyDescent="0.35">
      <c r="A469" s="43">
        <v>37162</v>
      </c>
      <c r="B469" s="44">
        <f t="shared" si="35"/>
        <v>2001</v>
      </c>
      <c r="C469" s="44">
        <f t="shared" si="36"/>
        <v>9</v>
      </c>
      <c r="D469" s="40">
        <v>301.67</v>
      </c>
      <c r="E469" s="56">
        <f t="shared" si="39"/>
        <v>-0.11435030238975981</v>
      </c>
      <c r="F469" s="56">
        <f t="shared" si="40"/>
        <v>0.88564969761024015</v>
      </c>
      <c r="G469" s="56"/>
      <c r="H469" s="42">
        <v>667.42</v>
      </c>
      <c r="I469" s="58">
        <f t="shared" si="37"/>
        <v>-0.11249700805829635</v>
      </c>
      <c r="J469" s="58">
        <f t="shared" si="38"/>
        <v>0.88750299194170368</v>
      </c>
    </row>
    <row r="470" spans="1:10" x14ac:dyDescent="0.35">
      <c r="A470" s="43">
        <v>37195</v>
      </c>
      <c r="B470" s="44">
        <f t="shared" si="35"/>
        <v>2001</v>
      </c>
      <c r="C470" s="44">
        <f t="shared" si="36"/>
        <v>10</v>
      </c>
      <c r="D470" s="40">
        <v>294.64999999999998</v>
      </c>
      <c r="E470" s="56">
        <f t="shared" si="39"/>
        <v>-2.3270461099877477E-2</v>
      </c>
      <c r="F470" s="56">
        <f t="shared" si="40"/>
        <v>0.97672953890012248</v>
      </c>
      <c r="G470" s="56"/>
      <c r="H470" s="42">
        <v>652.29</v>
      </c>
      <c r="I470" s="58">
        <f t="shared" si="37"/>
        <v>-2.2669383596535909E-2</v>
      </c>
      <c r="J470" s="58">
        <f t="shared" si="38"/>
        <v>0.97733061640346408</v>
      </c>
    </row>
    <row r="471" spans="1:10" x14ac:dyDescent="0.35">
      <c r="A471" s="43">
        <v>37225</v>
      </c>
      <c r="B471" s="44">
        <f t="shared" si="35"/>
        <v>2001</v>
      </c>
      <c r="C471" s="44">
        <f t="shared" si="36"/>
        <v>11</v>
      </c>
      <c r="D471" s="40">
        <v>281.02999999999997</v>
      </c>
      <c r="E471" s="56">
        <f t="shared" si="39"/>
        <v>-4.6224333955540493E-2</v>
      </c>
      <c r="F471" s="56">
        <f t="shared" si="40"/>
        <v>0.95377566604445951</v>
      </c>
      <c r="G471" s="56"/>
      <c r="H471" s="42">
        <v>626.33000000000004</v>
      </c>
      <c r="I471" s="58">
        <f t="shared" si="37"/>
        <v>-3.979824924496761E-2</v>
      </c>
      <c r="J471" s="58">
        <f t="shared" si="38"/>
        <v>0.96020175075503245</v>
      </c>
    </row>
    <row r="472" spans="1:10" x14ac:dyDescent="0.35">
      <c r="A472" s="43">
        <v>37256</v>
      </c>
      <c r="B472" s="44">
        <f t="shared" si="35"/>
        <v>2001</v>
      </c>
      <c r="C472" s="44">
        <f t="shared" si="36"/>
        <v>12</v>
      </c>
      <c r="D472" s="40">
        <v>293.94</v>
      </c>
      <c r="E472" s="56">
        <f t="shared" si="39"/>
        <v>4.5938156068747203E-2</v>
      </c>
      <c r="F472" s="56">
        <f t="shared" si="40"/>
        <v>1.0459381560687473</v>
      </c>
      <c r="G472" s="56"/>
      <c r="H472" s="42">
        <v>656.9</v>
      </c>
      <c r="I472" s="58">
        <f t="shared" si="37"/>
        <v>4.8808136285983322E-2</v>
      </c>
      <c r="J472" s="58">
        <f t="shared" si="38"/>
        <v>1.0488081362859834</v>
      </c>
    </row>
    <row r="473" spans="1:10" x14ac:dyDescent="0.35">
      <c r="A473" s="43">
        <v>37287</v>
      </c>
      <c r="B473" s="44">
        <f t="shared" si="35"/>
        <v>2002</v>
      </c>
      <c r="C473" s="44">
        <f t="shared" si="36"/>
        <v>1</v>
      </c>
      <c r="D473" s="40">
        <v>285.70999999999998</v>
      </c>
      <c r="E473" s="56">
        <f t="shared" si="39"/>
        <v>-2.7998911342450902E-2</v>
      </c>
      <c r="F473" s="56">
        <f t="shared" si="40"/>
        <v>0.97200108865754908</v>
      </c>
      <c r="G473" s="56"/>
      <c r="H473" s="42">
        <v>639.34</v>
      </c>
      <c r="I473" s="58">
        <f t="shared" si="37"/>
        <v>-2.6731618206728491E-2</v>
      </c>
      <c r="J473" s="58">
        <f t="shared" si="38"/>
        <v>0.97326838179327146</v>
      </c>
    </row>
    <row r="474" spans="1:10" x14ac:dyDescent="0.35">
      <c r="A474" s="43">
        <v>37315</v>
      </c>
      <c r="B474" s="44">
        <f t="shared" si="35"/>
        <v>2002</v>
      </c>
      <c r="C474" s="44">
        <f t="shared" si="36"/>
        <v>2</v>
      </c>
      <c r="D474" s="40">
        <v>279.64</v>
      </c>
      <c r="E474" s="56">
        <f t="shared" si="39"/>
        <v>-2.1245318679780176E-2</v>
      </c>
      <c r="F474" s="56">
        <f t="shared" si="40"/>
        <v>0.97875468132021981</v>
      </c>
      <c r="G474" s="56"/>
      <c r="H474" s="42">
        <v>629.99</v>
      </c>
      <c r="I474" s="58">
        <f t="shared" si="37"/>
        <v>-1.4624456470735481E-2</v>
      </c>
      <c r="J474" s="58">
        <f t="shared" si="38"/>
        <v>0.98537554352926449</v>
      </c>
    </row>
    <row r="475" spans="1:10" x14ac:dyDescent="0.35">
      <c r="A475" s="43">
        <v>37344</v>
      </c>
      <c r="B475" s="44">
        <f t="shared" si="35"/>
        <v>2002</v>
      </c>
      <c r="C475" s="44">
        <f t="shared" si="36"/>
        <v>3</v>
      </c>
      <c r="D475" s="40">
        <v>305.73</v>
      </c>
      <c r="E475" s="56">
        <f t="shared" si="39"/>
        <v>9.3298526677156463E-2</v>
      </c>
      <c r="F475" s="56">
        <f t="shared" si="40"/>
        <v>1.0932985266771564</v>
      </c>
      <c r="G475" s="56"/>
      <c r="H475" s="42">
        <v>690.59</v>
      </c>
      <c r="I475" s="58">
        <f t="shared" si="37"/>
        <v>9.6192003047667451E-2</v>
      </c>
      <c r="J475" s="58">
        <f t="shared" si="38"/>
        <v>1.0961920030476675</v>
      </c>
    </row>
    <row r="476" spans="1:10" x14ac:dyDescent="0.35">
      <c r="A476" s="43">
        <v>37376</v>
      </c>
      <c r="B476" s="44">
        <f t="shared" si="35"/>
        <v>2002</v>
      </c>
      <c r="C476" s="44">
        <f t="shared" si="36"/>
        <v>4</v>
      </c>
      <c r="D476" s="40">
        <v>305.83999999999997</v>
      </c>
      <c r="E476" s="56">
        <f t="shared" si="39"/>
        <v>3.5979458999756906E-4</v>
      </c>
      <c r="F476" s="56">
        <f t="shared" si="40"/>
        <v>1.0003597945899976</v>
      </c>
      <c r="G476" s="56"/>
      <c r="H476" s="42">
        <v>691.22</v>
      </c>
      <c r="I476" s="58">
        <f t="shared" si="37"/>
        <v>9.122634269247968E-4</v>
      </c>
      <c r="J476" s="58">
        <f t="shared" si="38"/>
        <v>1.0009122634269247</v>
      </c>
    </row>
    <row r="477" spans="1:10" x14ac:dyDescent="0.35">
      <c r="A477" s="43">
        <v>37407</v>
      </c>
      <c r="B477" s="44">
        <f t="shared" si="35"/>
        <v>2002</v>
      </c>
      <c r="C477" s="44">
        <f t="shared" si="36"/>
        <v>5</v>
      </c>
      <c r="D477" s="40">
        <v>288.39999999999998</v>
      </c>
      <c r="E477" s="56">
        <f t="shared" si="39"/>
        <v>-5.7023280146481815E-2</v>
      </c>
      <c r="F477" s="56">
        <f t="shared" si="40"/>
        <v>0.94297671985351816</v>
      </c>
      <c r="G477" s="56"/>
      <c r="H477" s="42">
        <v>656.34</v>
      </c>
      <c r="I477" s="58">
        <f t="shared" si="37"/>
        <v>-5.0461502850033264E-2</v>
      </c>
      <c r="J477" s="58">
        <f t="shared" si="38"/>
        <v>0.94953849714996674</v>
      </c>
    </row>
    <row r="478" spans="1:10" x14ac:dyDescent="0.35">
      <c r="A478" s="43">
        <v>37435</v>
      </c>
      <c r="B478" s="44">
        <f t="shared" si="35"/>
        <v>2002</v>
      </c>
      <c r="C478" s="44">
        <f t="shared" si="36"/>
        <v>6</v>
      </c>
      <c r="D478" s="40">
        <v>273.88</v>
      </c>
      <c r="E478" s="56">
        <f t="shared" si="39"/>
        <v>-5.0346740638002714E-2</v>
      </c>
      <c r="F478" s="56">
        <f t="shared" si="40"/>
        <v>0.94965325936199729</v>
      </c>
      <c r="G478" s="56"/>
      <c r="H478" s="42">
        <v>625.02</v>
      </c>
      <c r="I478" s="58">
        <f t="shared" si="37"/>
        <v>-4.771916994240797E-2</v>
      </c>
      <c r="J478" s="58">
        <f t="shared" si="38"/>
        <v>0.95228083005759201</v>
      </c>
    </row>
    <row r="479" spans="1:10" x14ac:dyDescent="0.35">
      <c r="A479" s="43">
        <v>37468</v>
      </c>
      <c r="B479" s="44">
        <f t="shared" si="35"/>
        <v>2002</v>
      </c>
      <c r="C479" s="44">
        <f t="shared" si="36"/>
        <v>7</v>
      </c>
      <c r="D479" s="40">
        <v>237.2</v>
      </c>
      <c r="E479" s="56">
        <f t="shared" si="39"/>
        <v>-0.13392726741638677</v>
      </c>
      <c r="F479" s="56">
        <f t="shared" si="40"/>
        <v>0.86607273258361328</v>
      </c>
      <c r="G479" s="56"/>
      <c r="H479" s="42">
        <v>541.73</v>
      </c>
      <c r="I479" s="58">
        <f t="shared" si="37"/>
        <v>-0.13325973568845792</v>
      </c>
      <c r="J479" s="58">
        <f t="shared" si="38"/>
        <v>0.86674026431154205</v>
      </c>
    </row>
    <row r="480" spans="1:10" x14ac:dyDescent="0.35">
      <c r="A480" s="43">
        <v>37498</v>
      </c>
      <c r="B480" s="44">
        <f t="shared" si="35"/>
        <v>2002</v>
      </c>
      <c r="C480" s="44">
        <f t="shared" si="36"/>
        <v>8</v>
      </c>
      <c r="D480" s="40">
        <v>242.52</v>
      </c>
      <c r="E480" s="56">
        <f t="shared" si="39"/>
        <v>2.2428330522765692E-2</v>
      </c>
      <c r="F480" s="56">
        <f t="shared" si="40"/>
        <v>1.0224283305227657</v>
      </c>
      <c r="G480" s="56"/>
      <c r="H480" s="42">
        <v>558.5</v>
      </c>
      <c r="I480" s="58">
        <f t="shared" si="37"/>
        <v>3.0956380484743289E-2</v>
      </c>
      <c r="J480" s="58">
        <f t="shared" si="38"/>
        <v>1.0309563804847433</v>
      </c>
    </row>
    <row r="481" spans="1:10" x14ac:dyDescent="0.35">
      <c r="A481" s="43">
        <v>37529</v>
      </c>
      <c r="B481" s="44">
        <f t="shared" si="35"/>
        <v>2002</v>
      </c>
      <c r="C481" s="44">
        <f t="shared" si="36"/>
        <v>9</v>
      </c>
      <c r="D481" s="40">
        <v>215.07</v>
      </c>
      <c r="E481" s="56">
        <f t="shared" si="39"/>
        <v>-0.11318654131618018</v>
      </c>
      <c r="F481" s="56">
        <f t="shared" si="40"/>
        <v>0.88681345868381978</v>
      </c>
      <c r="G481" s="56"/>
      <c r="H481" s="42">
        <v>496.67</v>
      </c>
      <c r="I481" s="58">
        <f t="shared" si="37"/>
        <v>-0.11070725156669647</v>
      </c>
      <c r="J481" s="58">
        <f t="shared" si="38"/>
        <v>0.88929274843330353</v>
      </c>
    </row>
    <row r="482" spans="1:10" x14ac:dyDescent="0.35">
      <c r="A482" s="43">
        <v>37560</v>
      </c>
      <c r="B482" s="44">
        <f t="shared" si="35"/>
        <v>2002</v>
      </c>
      <c r="C482" s="44">
        <f t="shared" si="36"/>
        <v>10</v>
      </c>
      <c r="D482" s="40">
        <v>198.25</v>
      </c>
      <c r="E482" s="56">
        <f t="shared" si="39"/>
        <v>-7.8207095364299969E-2</v>
      </c>
      <c r="F482" s="56">
        <f t="shared" si="40"/>
        <v>0.92179290463570007</v>
      </c>
      <c r="G482" s="56"/>
      <c r="H482" s="42">
        <v>458.68</v>
      </c>
      <c r="I482" s="58">
        <f t="shared" si="37"/>
        <v>-7.6489419534097103E-2</v>
      </c>
      <c r="J482" s="58">
        <f t="shared" si="38"/>
        <v>0.92351058046590295</v>
      </c>
    </row>
    <row r="483" spans="1:10" x14ac:dyDescent="0.35">
      <c r="A483" s="43">
        <v>37589</v>
      </c>
      <c r="B483" s="44">
        <f t="shared" si="35"/>
        <v>2002</v>
      </c>
      <c r="C483" s="44">
        <f t="shared" si="36"/>
        <v>11</v>
      </c>
      <c r="D483" s="40">
        <v>203.29</v>
      </c>
      <c r="E483" s="56">
        <f t="shared" si="39"/>
        <v>2.5422446406052922E-2</v>
      </c>
      <c r="F483" s="56">
        <f t="shared" si="40"/>
        <v>1.0254224464060528</v>
      </c>
      <c r="G483" s="56"/>
      <c r="H483" s="42">
        <v>474.55</v>
      </c>
      <c r="I483" s="58">
        <f t="shared" si="37"/>
        <v>3.4599284904508601E-2</v>
      </c>
      <c r="J483" s="58">
        <f t="shared" si="38"/>
        <v>1.0345992849045087</v>
      </c>
    </row>
    <row r="484" spans="1:10" x14ac:dyDescent="0.35">
      <c r="A484" s="43">
        <v>37621</v>
      </c>
      <c r="B484" s="44">
        <f t="shared" si="35"/>
        <v>2002</v>
      </c>
      <c r="C484" s="44">
        <f t="shared" si="36"/>
        <v>12</v>
      </c>
      <c r="D484" s="40">
        <v>215.18</v>
      </c>
      <c r="E484" s="56">
        <f t="shared" si="39"/>
        <v>5.8487874465050001E-2</v>
      </c>
      <c r="F484" s="56">
        <f t="shared" si="40"/>
        <v>1.0584878744650501</v>
      </c>
      <c r="G484" s="56"/>
      <c r="H484" s="42">
        <v>503.29</v>
      </c>
      <c r="I484" s="58">
        <f t="shared" si="37"/>
        <v>6.0562638288905297E-2</v>
      </c>
      <c r="J484" s="58">
        <f t="shared" si="38"/>
        <v>1.0605626382889053</v>
      </c>
    </row>
    <row r="485" spans="1:10" x14ac:dyDescent="0.35">
      <c r="A485" s="43">
        <v>37652</v>
      </c>
      <c r="B485" s="44">
        <f t="shared" si="35"/>
        <v>2003</v>
      </c>
      <c r="C485" s="44">
        <f t="shared" si="36"/>
        <v>1</v>
      </c>
      <c r="D485" s="40">
        <v>207.75</v>
      </c>
      <c r="E485" s="56">
        <f t="shared" si="39"/>
        <v>-3.4529231341202747E-2</v>
      </c>
      <c r="F485" s="56">
        <f t="shared" si="40"/>
        <v>0.96547076865879722</v>
      </c>
      <c r="G485" s="56"/>
      <c r="H485" s="42">
        <v>486.77</v>
      </c>
      <c r="I485" s="58">
        <f t="shared" si="37"/>
        <v>-3.2824017961811357E-2</v>
      </c>
      <c r="J485" s="58">
        <f t="shared" si="38"/>
        <v>0.96717598203818866</v>
      </c>
    </row>
    <row r="486" spans="1:10" x14ac:dyDescent="0.35">
      <c r="A486" s="43">
        <v>37680</v>
      </c>
      <c r="B486" s="44">
        <f t="shared" si="35"/>
        <v>2003</v>
      </c>
      <c r="C486" s="44">
        <f t="shared" si="36"/>
        <v>2</v>
      </c>
      <c r="D486" s="40">
        <v>197.96</v>
      </c>
      <c r="E486" s="56">
        <f t="shared" si="39"/>
        <v>-4.7123947051744851E-2</v>
      </c>
      <c r="F486" s="56">
        <f t="shared" si="40"/>
        <v>0.95287605294825517</v>
      </c>
      <c r="G486" s="56"/>
      <c r="H486" s="42">
        <v>467.77</v>
      </c>
      <c r="I486" s="58">
        <f t="shared" si="37"/>
        <v>-3.9032808102389217E-2</v>
      </c>
      <c r="J486" s="58">
        <f t="shared" si="38"/>
        <v>0.96096719189761082</v>
      </c>
    </row>
    <row r="487" spans="1:10" x14ac:dyDescent="0.35">
      <c r="A487" s="43">
        <v>37711</v>
      </c>
      <c r="B487" s="44">
        <f t="shared" si="35"/>
        <v>2003</v>
      </c>
      <c r="C487" s="44">
        <f t="shared" si="36"/>
        <v>3</v>
      </c>
      <c r="D487" s="40">
        <v>208</v>
      </c>
      <c r="E487" s="56">
        <f t="shared" si="39"/>
        <v>5.0717316629622103E-2</v>
      </c>
      <c r="F487" s="56">
        <f t="shared" si="40"/>
        <v>1.0507173166296222</v>
      </c>
      <c r="G487" s="56"/>
      <c r="H487" s="42">
        <v>492.63</v>
      </c>
      <c r="I487" s="58">
        <f t="shared" si="37"/>
        <v>5.3145776770635172E-2</v>
      </c>
      <c r="J487" s="58">
        <f t="shared" si="38"/>
        <v>1.0531457767706351</v>
      </c>
    </row>
    <row r="488" spans="1:10" x14ac:dyDescent="0.35">
      <c r="A488" s="43">
        <v>37741</v>
      </c>
      <c r="B488" s="44">
        <f t="shared" si="35"/>
        <v>2003</v>
      </c>
      <c r="C488" s="44">
        <f t="shared" si="36"/>
        <v>4</v>
      </c>
      <c r="D488" s="40">
        <v>224.85</v>
      </c>
      <c r="E488" s="56">
        <f t="shared" si="39"/>
        <v>8.100961538461536E-2</v>
      </c>
      <c r="F488" s="56">
        <f t="shared" si="40"/>
        <v>1.0810096153846154</v>
      </c>
      <c r="G488" s="56"/>
      <c r="H488" s="42">
        <v>532.92999999999995</v>
      </c>
      <c r="I488" s="58">
        <f t="shared" si="37"/>
        <v>8.1805817753689294E-2</v>
      </c>
      <c r="J488" s="58">
        <f t="shared" si="38"/>
        <v>1.0818058177536893</v>
      </c>
    </row>
    <row r="489" spans="1:10" x14ac:dyDescent="0.35">
      <c r="A489" s="43">
        <v>37771</v>
      </c>
      <c r="B489" s="44">
        <f t="shared" ref="B489:B552" si="41">YEAR(A489)</f>
        <v>2003</v>
      </c>
      <c r="C489" s="44">
        <f t="shared" ref="C489:C552" si="42">MONTH(A489)</f>
        <v>5</v>
      </c>
      <c r="D489" s="40">
        <v>245.63</v>
      </c>
      <c r="E489" s="56">
        <f t="shared" si="39"/>
        <v>9.2417167000222372E-2</v>
      </c>
      <c r="F489" s="56">
        <f t="shared" si="40"/>
        <v>1.0924171670002223</v>
      </c>
      <c r="G489" s="56"/>
      <c r="H489" s="42">
        <v>586.79999999999995</v>
      </c>
      <c r="I489" s="58">
        <f t="shared" si="37"/>
        <v>0.10108269378717658</v>
      </c>
      <c r="J489" s="58">
        <f t="shared" si="38"/>
        <v>1.1010826937871765</v>
      </c>
    </row>
    <row r="490" spans="1:10" x14ac:dyDescent="0.35">
      <c r="A490" s="43">
        <v>37802</v>
      </c>
      <c r="B490" s="44">
        <f t="shared" si="41"/>
        <v>2003</v>
      </c>
      <c r="C490" s="44">
        <f t="shared" si="42"/>
        <v>6</v>
      </c>
      <c r="D490" s="40">
        <v>250.99</v>
      </c>
      <c r="E490" s="56">
        <f t="shared" si="39"/>
        <v>2.1821438749338493E-2</v>
      </c>
      <c r="F490" s="56">
        <f t="shared" si="40"/>
        <v>1.0218214387493385</v>
      </c>
      <c r="G490" s="56"/>
      <c r="H490" s="42">
        <v>600.54</v>
      </c>
      <c r="I490" s="58">
        <f t="shared" si="37"/>
        <v>2.3415132924335395E-2</v>
      </c>
      <c r="J490" s="58">
        <f t="shared" si="38"/>
        <v>1.0234151329243355</v>
      </c>
    </row>
    <row r="491" spans="1:10" x14ac:dyDescent="0.35">
      <c r="A491" s="43">
        <v>37833</v>
      </c>
      <c r="B491" s="44">
        <f t="shared" si="41"/>
        <v>2003</v>
      </c>
      <c r="C491" s="44">
        <f t="shared" si="42"/>
        <v>7</v>
      </c>
      <c r="D491" s="40">
        <v>235.93</v>
      </c>
      <c r="E491" s="56">
        <f t="shared" si="39"/>
        <v>-6.0002390533487396E-2</v>
      </c>
      <c r="F491" s="56">
        <f t="shared" si="40"/>
        <v>0.93999760946651256</v>
      </c>
      <c r="G491" s="56"/>
      <c r="H491" s="42">
        <v>565.41</v>
      </c>
      <c r="I491" s="58">
        <f t="shared" si="37"/>
        <v>-5.8497352382855423E-2</v>
      </c>
      <c r="J491" s="58">
        <f t="shared" si="38"/>
        <v>0.94150264761714453</v>
      </c>
    </row>
    <row r="492" spans="1:10" x14ac:dyDescent="0.35">
      <c r="A492" s="43">
        <v>37862</v>
      </c>
      <c r="B492" s="44">
        <f t="shared" si="41"/>
        <v>2003</v>
      </c>
      <c r="C492" s="44">
        <f t="shared" si="42"/>
        <v>8</v>
      </c>
      <c r="D492" s="40">
        <v>239.57</v>
      </c>
      <c r="E492" s="56">
        <f t="shared" si="39"/>
        <v>1.5428305005721978E-2</v>
      </c>
      <c r="F492" s="56">
        <f t="shared" si="40"/>
        <v>1.015428305005722</v>
      </c>
      <c r="G492" s="56"/>
      <c r="H492" s="42">
        <v>578.13</v>
      </c>
      <c r="I492" s="58">
        <f t="shared" si="37"/>
        <v>2.2496949116570325E-2</v>
      </c>
      <c r="J492" s="58">
        <f t="shared" si="38"/>
        <v>1.0224969491165703</v>
      </c>
    </row>
    <row r="493" spans="1:10" x14ac:dyDescent="0.35">
      <c r="A493" s="43">
        <v>37894</v>
      </c>
      <c r="B493" s="44">
        <f t="shared" si="41"/>
        <v>2003</v>
      </c>
      <c r="C493" s="44">
        <f t="shared" si="42"/>
        <v>9</v>
      </c>
      <c r="D493" s="40">
        <v>250.59</v>
      </c>
      <c r="E493" s="56">
        <f t="shared" si="39"/>
        <v>4.5999081688024419E-2</v>
      </c>
      <c r="F493" s="56">
        <f t="shared" si="40"/>
        <v>1.0459990816880245</v>
      </c>
      <c r="G493" s="56"/>
      <c r="H493" s="42">
        <v>605.66999999999996</v>
      </c>
      <c r="I493" s="58">
        <f t="shared" si="37"/>
        <v>4.7636344766747898E-2</v>
      </c>
      <c r="J493" s="58">
        <f t="shared" si="38"/>
        <v>1.0476363447667478</v>
      </c>
    </row>
    <row r="494" spans="1:10" x14ac:dyDescent="0.35">
      <c r="A494" s="43">
        <v>37925</v>
      </c>
      <c r="B494" s="44">
        <f t="shared" si="41"/>
        <v>2003</v>
      </c>
      <c r="C494" s="44">
        <f t="shared" si="42"/>
        <v>10</v>
      </c>
      <c r="D494" s="40">
        <v>252.7</v>
      </c>
      <c r="E494" s="56">
        <f t="shared" si="39"/>
        <v>8.4201284967476159E-3</v>
      </c>
      <c r="F494" s="56">
        <f t="shared" si="40"/>
        <v>1.0084201284967476</v>
      </c>
      <c r="G494" s="56"/>
      <c r="H494" s="42">
        <v>611.61</v>
      </c>
      <c r="I494" s="58">
        <f t="shared" si="37"/>
        <v>9.8073208182674638E-3</v>
      </c>
      <c r="J494" s="58">
        <f t="shared" si="38"/>
        <v>1.0098073208182674</v>
      </c>
    </row>
    <row r="495" spans="1:10" x14ac:dyDescent="0.35">
      <c r="A495" s="43">
        <v>37953</v>
      </c>
      <c r="B495" s="44">
        <f t="shared" si="41"/>
        <v>2003</v>
      </c>
      <c r="C495" s="44">
        <f t="shared" si="42"/>
        <v>11</v>
      </c>
      <c r="D495" s="40">
        <v>250.41</v>
      </c>
      <c r="E495" s="56">
        <f t="shared" si="39"/>
        <v>-9.0621290067273135E-3</v>
      </c>
      <c r="F495" s="56">
        <f t="shared" si="40"/>
        <v>0.99093787099327268</v>
      </c>
      <c r="G495" s="56"/>
      <c r="H495" s="42">
        <v>610.03</v>
      </c>
      <c r="I495" s="58">
        <f t="shared" si="37"/>
        <v>-2.583345596049837E-3</v>
      </c>
      <c r="J495" s="58">
        <f t="shared" si="38"/>
        <v>0.99741665440395011</v>
      </c>
    </row>
    <row r="496" spans="1:10" x14ac:dyDescent="0.35">
      <c r="A496" s="43">
        <v>37986</v>
      </c>
      <c r="B496" s="44">
        <f t="shared" si="41"/>
        <v>2003</v>
      </c>
      <c r="C496" s="44">
        <f t="shared" si="42"/>
        <v>12</v>
      </c>
      <c r="D496" s="40">
        <v>266.89999999999998</v>
      </c>
      <c r="E496" s="56">
        <f t="shared" si="39"/>
        <v>6.5852002715546434E-2</v>
      </c>
      <c r="F496" s="56">
        <f t="shared" si="40"/>
        <v>1.0658520027155465</v>
      </c>
      <c r="G496" s="56"/>
      <c r="H496" s="42">
        <v>651.22</v>
      </c>
      <c r="I496" s="58">
        <f t="shared" si="37"/>
        <v>6.7521269445765059E-2</v>
      </c>
      <c r="J496" s="58">
        <f t="shared" si="38"/>
        <v>1.067521269445765</v>
      </c>
    </row>
    <row r="497" spans="1:10" x14ac:dyDescent="0.35">
      <c r="A497" s="43">
        <v>38016</v>
      </c>
      <c r="B497" s="44">
        <f t="shared" si="41"/>
        <v>2004</v>
      </c>
      <c r="C497" s="44">
        <f t="shared" si="42"/>
        <v>1</v>
      </c>
      <c r="D497" s="40">
        <v>271.94</v>
      </c>
      <c r="E497" s="56">
        <f t="shared" si="39"/>
        <v>1.8883476957662123E-2</v>
      </c>
      <c r="F497" s="56">
        <f t="shared" si="40"/>
        <v>1.018883476957662</v>
      </c>
      <c r="G497" s="56"/>
      <c r="H497" s="42">
        <v>664.63</v>
      </c>
      <c r="I497" s="58">
        <f t="shared" si="37"/>
        <v>2.0592119406652079E-2</v>
      </c>
      <c r="J497" s="58">
        <f t="shared" si="38"/>
        <v>1.0205921194066521</v>
      </c>
    </row>
    <row r="498" spans="1:10" x14ac:dyDescent="0.35">
      <c r="A498" s="43">
        <v>38044</v>
      </c>
      <c r="B498" s="44">
        <f t="shared" si="41"/>
        <v>2004</v>
      </c>
      <c r="C498" s="44">
        <f t="shared" si="42"/>
        <v>2</v>
      </c>
      <c r="D498" s="40">
        <v>278.02</v>
      </c>
      <c r="E498" s="56">
        <f t="shared" si="39"/>
        <v>2.2357873060233818E-2</v>
      </c>
      <c r="F498" s="56">
        <f t="shared" si="40"/>
        <v>1.0223578730602338</v>
      </c>
      <c r="G498" s="56"/>
      <c r="H498" s="42">
        <v>683.68</v>
      </c>
      <c r="I498" s="58">
        <f t="shared" si="37"/>
        <v>2.8662564133427552E-2</v>
      </c>
      <c r="J498" s="58">
        <f t="shared" si="38"/>
        <v>1.0286625641334275</v>
      </c>
    </row>
    <row r="499" spans="1:10" x14ac:dyDescent="0.35">
      <c r="A499" s="43">
        <v>38077</v>
      </c>
      <c r="B499" s="44">
        <f t="shared" si="41"/>
        <v>2004</v>
      </c>
      <c r="C499" s="44">
        <f t="shared" si="42"/>
        <v>3</v>
      </c>
      <c r="D499" s="40">
        <v>281.08999999999997</v>
      </c>
      <c r="E499" s="56">
        <f t="shared" si="39"/>
        <v>1.1042371052442247E-2</v>
      </c>
      <c r="F499" s="56">
        <f t="shared" si="40"/>
        <v>1.0110423710524423</v>
      </c>
      <c r="G499" s="56"/>
      <c r="H499" s="42">
        <v>692.52</v>
      </c>
      <c r="I499" s="58">
        <f t="shared" si="37"/>
        <v>1.2930025743037726E-2</v>
      </c>
      <c r="J499" s="58">
        <f t="shared" si="38"/>
        <v>1.0129300257430378</v>
      </c>
    </row>
    <row r="500" spans="1:10" x14ac:dyDescent="0.35">
      <c r="A500" s="43">
        <v>38107</v>
      </c>
      <c r="B500" s="44">
        <f t="shared" si="41"/>
        <v>2004</v>
      </c>
      <c r="C500" s="44">
        <f t="shared" si="42"/>
        <v>4</v>
      </c>
      <c r="D500" s="40">
        <v>273.60000000000002</v>
      </c>
      <c r="E500" s="56">
        <f t="shared" si="39"/>
        <v>-2.664626987797486E-2</v>
      </c>
      <c r="F500" s="56">
        <f t="shared" si="40"/>
        <v>0.9733537301220252</v>
      </c>
      <c r="G500" s="56"/>
      <c r="H500" s="42">
        <v>674.88</v>
      </c>
      <c r="I500" s="58">
        <f t="shared" si="37"/>
        <v>-2.5472188528851133E-2</v>
      </c>
      <c r="J500" s="58">
        <f t="shared" si="38"/>
        <v>0.97452781147114886</v>
      </c>
    </row>
    <row r="501" spans="1:10" x14ac:dyDescent="0.35">
      <c r="A501" s="43">
        <v>38138</v>
      </c>
      <c r="B501" s="44">
        <f t="shared" si="41"/>
        <v>2004</v>
      </c>
      <c r="C501" s="44">
        <f t="shared" si="42"/>
        <v>5</v>
      </c>
      <c r="D501" s="40">
        <v>275.82</v>
      </c>
      <c r="E501" s="56">
        <f t="shared" si="39"/>
        <v>8.1140350877191899E-3</v>
      </c>
      <c r="F501" s="56">
        <f t="shared" si="40"/>
        <v>1.0081140350877191</v>
      </c>
      <c r="G501" s="56"/>
      <c r="H501" s="42">
        <v>684.43</v>
      </c>
      <c r="I501" s="58">
        <f t="shared" si="37"/>
        <v>1.4150663821716387E-2</v>
      </c>
      <c r="J501" s="58">
        <f t="shared" si="38"/>
        <v>1.0141506638217164</v>
      </c>
    </row>
    <row r="502" spans="1:10" x14ac:dyDescent="0.35">
      <c r="A502" s="43">
        <v>38168</v>
      </c>
      <c r="B502" s="44">
        <f t="shared" si="41"/>
        <v>2004</v>
      </c>
      <c r="C502" s="44">
        <f t="shared" si="42"/>
        <v>6</v>
      </c>
      <c r="D502" s="40">
        <v>277.89</v>
      </c>
      <c r="E502" s="56">
        <f t="shared" si="39"/>
        <v>7.504894496410678E-3</v>
      </c>
      <c r="F502" s="56">
        <f t="shared" si="40"/>
        <v>1.0075048944964107</v>
      </c>
      <c r="G502" s="56"/>
      <c r="H502" s="42">
        <v>690.96</v>
      </c>
      <c r="I502" s="58">
        <f t="shared" si="37"/>
        <v>9.5407857633360415E-3</v>
      </c>
      <c r="J502" s="58">
        <f t="shared" si="38"/>
        <v>1.0095407857633361</v>
      </c>
    </row>
    <row r="503" spans="1:10" x14ac:dyDescent="0.35">
      <c r="A503" s="43">
        <v>38198</v>
      </c>
      <c r="B503" s="44">
        <f t="shared" si="41"/>
        <v>2004</v>
      </c>
      <c r="C503" s="44">
        <f t="shared" si="42"/>
        <v>7</v>
      </c>
      <c r="D503" s="40">
        <v>281.31</v>
      </c>
      <c r="E503" s="56">
        <f t="shared" si="39"/>
        <v>1.2307027960703933E-2</v>
      </c>
      <c r="F503" s="56">
        <f t="shared" si="40"/>
        <v>1.012307027960704</v>
      </c>
      <c r="G503" s="56"/>
      <c r="H503" s="42">
        <v>700.39</v>
      </c>
      <c r="I503" s="58">
        <f t="shared" si="37"/>
        <v>1.3647678592103666E-2</v>
      </c>
      <c r="J503" s="58">
        <f t="shared" si="38"/>
        <v>1.0136476785921036</v>
      </c>
    </row>
    <row r="504" spans="1:10" x14ac:dyDescent="0.35">
      <c r="A504" s="43">
        <v>38230</v>
      </c>
      <c r="B504" s="44">
        <f t="shared" si="41"/>
        <v>2004</v>
      </c>
      <c r="C504" s="44">
        <f t="shared" si="42"/>
        <v>8</v>
      </c>
      <c r="D504" s="40">
        <v>290.55</v>
      </c>
      <c r="E504" s="56">
        <f t="shared" si="39"/>
        <v>3.2846326117095051E-2</v>
      </c>
      <c r="F504" s="56">
        <f t="shared" si="40"/>
        <v>1.032846326117095</v>
      </c>
      <c r="G504" s="56"/>
      <c r="H504" s="42">
        <v>727.61</v>
      </c>
      <c r="I504" s="58">
        <f t="shared" si="37"/>
        <v>3.8864061451477076E-2</v>
      </c>
      <c r="J504" s="58">
        <f t="shared" si="38"/>
        <v>1.038864061451477</v>
      </c>
    </row>
    <row r="505" spans="1:10" x14ac:dyDescent="0.35">
      <c r="A505" s="43">
        <v>38260</v>
      </c>
      <c r="B505" s="44">
        <f t="shared" si="41"/>
        <v>2004</v>
      </c>
      <c r="C505" s="44">
        <f t="shared" si="42"/>
        <v>9</v>
      </c>
      <c r="D505" s="40">
        <v>295.33</v>
      </c>
      <c r="E505" s="56">
        <f t="shared" si="39"/>
        <v>1.6451557391154611E-2</v>
      </c>
      <c r="F505" s="56">
        <f t="shared" si="40"/>
        <v>1.0164515573911546</v>
      </c>
      <c r="G505" s="56"/>
      <c r="H505" s="42">
        <v>740.97</v>
      </c>
      <c r="I505" s="58">
        <f t="shared" si="37"/>
        <v>1.8361484861395546E-2</v>
      </c>
      <c r="J505" s="58">
        <f t="shared" si="38"/>
        <v>1.0183614848613955</v>
      </c>
    </row>
    <row r="506" spans="1:10" x14ac:dyDescent="0.35">
      <c r="A506" s="43">
        <v>38289</v>
      </c>
      <c r="B506" s="44">
        <f t="shared" si="41"/>
        <v>2004</v>
      </c>
      <c r="C506" s="44">
        <f t="shared" si="42"/>
        <v>10</v>
      </c>
      <c r="D506" s="40">
        <v>313.33999999999997</v>
      </c>
      <c r="E506" s="56">
        <f t="shared" si="39"/>
        <v>6.0982629600785536E-2</v>
      </c>
      <c r="F506" s="56">
        <f t="shared" si="40"/>
        <v>1.0609826296007856</v>
      </c>
      <c r="G506" s="56"/>
      <c r="H506" s="42">
        <v>787.08</v>
      </c>
      <c r="I506" s="58">
        <f t="shared" si="37"/>
        <v>6.2229240050204478E-2</v>
      </c>
      <c r="J506" s="58">
        <f t="shared" si="38"/>
        <v>1.0622292400502045</v>
      </c>
    </row>
    <row r="507" spans="1:10" x14ac:dyDescent="0.35">
      <c r="A507" s="43">
        <v>38321</v>
      </c>
      <c r="B507" s="44">
        <f t="shared" si="41"/>
        <v>2004</v>
      </c>
      <c r="C507" s="44">
        <f t="shared" si="42"/>
        <v>11</v>
      </c>
      <c r="D507" s="40">
        <v>325.79000000000002</v>
      </c>
      <c r="E507" s="56">
        <f t="shared" si="39"/>
        <v>3.9733197166017892E-2</v>
      </c>
      <c r="F507" s="56">
        <f t="shared" si="40"/>
        <v>1.039733197166018</v>
      </c>
      <c r="G507" s="56"/>
      <c r="H507" s="42">
        <v>822.71</v>
      </c>
      <c r="I507" s="58">
        <f t="shared" si="37"/>
        <v>4.5268587691213086E-2</v>
      </c>
      <c r="J507" s="58">
        <f t="shared" si="38"/>
        <v>1.0452685876912131</v>
      </c>
    </row>
    <row r="508" spans="1:10" x14ac:dyDescent="0.35">
      <c r="A508" s="43">
        <v>38352</v>
      </c>
      <c r="B508" s="44">
        <f t="shared" si="41"/>
        <v>2004</v>
      </c>
      <c r="C508" s="44">
        <f t="shared" si="42"/>
        <v>12</v>
      </c>
      <c r="D508" s="40">
        <v>334.95</v>
      </c>
      <c r="E508" s="56">
        <f t="shared" si="39"/>
        <v>2.8116271217655444E-2</v>
      </c>
      <c r="F508" s="56">
        <f t="shared" si="40"/>
        <v>1.0281162712176555</v>
      </c>
      <c r="G508" s="56"/>
      <c r="H508" s="42">
        <v>848.16</v>
      </c>
      <c r="I508" s="58">
        <f t="shared" si="37"/>
        <v>3.0934351107923728E-2</v>
      </c>
      <c r="J508" s="58">
        <f t="shared" si="38"/>
        <v>1.0309343511079236</v>
      </c>
    </row>
    <row r="509" spans="1:10" x14ac:dyDescent="0.35">
      <c r="A509" s="43">
        <v>38383</v>
      </c>
      <c r="B509" s="44">
        <f t="shared" si="41"/>
        <v>2005</v>
      </c>
      <c r="C509" s="44">
        <f t="shared" si="42"/>
        <v>1</v>
      </c>
      <c r="D509" s="40">
        <v>343.46</v>
      </c>
      <c r="E509" s="56">
        <f t="shared" si="39"/>
        <v>2.5406777130915034E-2</v>
      </c>
      <c r="F509" s="56">
        <f t="shared" si="40"/>
        <v>1.025406777130915</v>
      </c>
      <c r="G509" s="56"/>
      <c r="H509" s="42">
        <v>870.07</v>
      </c>
      <c r="I509" s="58">
        <f t="shared" ref="I509:I572" si="43">(H509-H508)/H508</f>
        <v>2.5832390115072726E-2</v>
      </c>
      <c r="J509" s="58">
        <f t="shared" si="38"/>
        <v>1.0258323901150728</v>
      </c>
    </row>
    <row r="510" spans="1:10" x14ac:dyDescent="0.35">
      <c r="A510" s="43">
        <v>38411</v>
      </c>
      <c r="B510" s="44">
        <f t="shared" si="41"/>
        <v>2005</v>
      </c>
      <c r="C510" s="44">
        <f t="shared" si="42"/>
        <v>2</v>
      </c>
      <c r="D510" s="40">
        <v>352.89</v>
      </c>
      <c r="E510" s="56">
        <f t="shared" si="39"/>
        <v>2.7455890059977894E-2</v>
      </c>
      <c r="F510" s="56">
        <f t="shared" si="40"/>
        <v>1.0274558900599779</v>
      </c>
      <c r="G510" s="56"/>
      <c r="H510" s="42">
        <v>899.02</v>
      </c>
      <c r="I510" s="58">
        <f t="shared" si="43"/>
        <v>3.3273184916156093E-2</v>
      </c>
      <c r="J510" s="58">
        <f t="shared" ref="J510:J573" si="44">I510+1</f>
        <v>1.0332731849161561</v>
      </c>
    </row>
    <row r="511" spans="1:10" x14ac:dyDescent="0.35">
      <c r="A511" s="43">
        <v>38442</v>
      </c>
      <c r="B511" s="44">
        <f t="shared" si="41"/>
        <v>2005</v>
      </c>
      <c r="C511" s="44">
        <f t="shared" si="42"/>
        <v>3</v>
      </c>
      <c r="D511" s="40">
        <v>358.33</v>
      </c>
      <c r="E511" s="56">
        <f t="shared" si="39"/>
        <v>1.5415568590778991E-2</v>
      </c>
      <c r="F511" s="56">
        <f t="shared" si="40"/>
        <v>1.0154155685907791</v>
      </c>
      <c r="G511" s="56"/>
      <c r="H511" s="42">
        <v>915.8</v>
      </c>
      <c r="I511" s="58">
        <f t="shared" si="43"/>
        <v>1.8664768303263524E-2</v>
      </c>
      <c r="J511" s="58">
        <f t="shared" si="44"/>
        <v>1.0186647683032635</v>
      </c>
    </row>
    <row r="512" spans="1:10" x14ac:dyDescent="0.35">
      <c r="A512" s="43">
        <v>38471</v>
      </c>
      <c r="B512" s="44">
        <f t="shared" si="41"/>
        <v>2005</v>
      </c>
      <c r="C512" s="44">
        <f t="shared" si="42"/>
        <v>4</v>
      </c>
      <c r="D512" s="40">
        <v>371.47</v>
      </c>
      <c r="E512" s="56">
        <f t="shared" si="39"/>
        <v>3.6670108559149511E-2</v>
      </c>
      <c r="F512" s="56">
        <f t="shared" si="40"/>
        <v>1.0366701085591494</v>
      </c>
      <c r="G512" s="56"/>
      <c r="H512" s="42">
        <v>950.36</v>
      </c>
      <c r="I512" s="58">
        <f t="shared" si="43"/>
        <v>3.7737497270146386E-2</v>
      </c>
      <c r="J512" s="58">
        <f t="shared" si="44"/>
        <v>1.0377374972701463</v>
      </c>
    </row>
    <row r="513" spans="1:10" x14ac:dyDescent="0.35">
      <c r="A513" s="43">
        <v>38503</v>
      </c>
      <c r="B513" s="44">
        <f t="shared" si="41"/>
        <v>2005</v>
      </c>
      <c r="C513" s="44">
        <f t="shared" si="42"/>
        <v>5</v>
      </c>
      <c r="D513" s="40">
        <v>365.13</v>
      </c>
      <c r="E513" s="56">
        <f t="shared" si="39"/>
        <v>-1.7067327105822896E-2</v>
      </c>
      <c r="F513" s="56">
        <f t="shared" si="40"/>
        <v>0.98293267289417707</v>
      </c>
      <c r="G513" s="56"/>
      <c r="H513" s="42">
        <v>938.48</v>
      </c>
      <c r="I513" s="58">
        <f t="shared" si="43"/>
        <v>-1.2500526116419036E-2</v>
      </c>
      <c r="J513" s="58">
        <f t="shared" si="44"/>
        <v>0.98749947388358095</v>
      </c>
    </row>
    <row r="514" spans="1:10" x14ac:dyDescent="0.35">
      <c r="A514" s="43">
        <v>38533</v>
      </c>
      <c r="B514" s="44">
        <f t="shared" si="41"/>
        <v>2005</v>
      </c>
      <c r="C514" s="44">
        <f t="shared" si="42"/>
        <v>6</v>
      </c>
      <c r="D514" s="40">
        <v>386.59</v>
      </c>
      <c r="E514" s="56">
        <f t="shared" si="39"/>
        <v>5.8773587489387283E-2</v>
      </c>
      <c r="F514" s="56">
        <f t="shared" si="40"/>
        <v>1.0587735874893873</v>
      </c>
      <c r="G514" s="56"/>
      <c r="H514" s="42">
        <v>996.65</v>
      </c>
      <c r="I514" s="58">
        <f t="shared" si="43"/>
        <v>6.1983206887733309E-2</v>
      </c>
      <c r="J514" s="58">
        <f t="shared" si="44"/>
        <v>1.0619832068877333</v>
      </c>
    </row>
    <row r="515" spans="1:10" x14ac:dyDescent="0.35">
      <c r="A515" s="43">
        <v>38562</v>
      </c>
      <c r="B515" s="44">
        <f t="shared" si="41"/>
        <v>2005</v>
      </c>
      <c r="C515" s="44">
        <f t="shared" si="42"/>
        <v>7</v>
      </c>
      <c r="D515" s="40">
        <v>397.29</v>
      </c>
      <c r="E515" s="56">
        <f t="shared" si="39"/>
        <v>2.7677901652914061E-2</v>
      </c>
      <c r="F515" s="56">
        <f t="shared" si="40"/>
        <v>1.0276779016529141</v>
      </c>
      <c r="G515" s="56"/>
      <c r="H515" s="42">
        <v>1025.23</v>
      </c>
      <c r="I515" s="58">
        <f t="shared" si="43"/>
        <v>2.8676064817137453E-2</v>
      </c>
      <c r="J515" s="58">
        <f t="shared" si="44"/>
        <v>1.0286760648171374</v>
      </c>
    </row>
    <row r="516" spans="1:10" x14ac:dyDescent="0.35">
      <c r="A516" s="43">
        <v>38595</v>
      </c>
      <c r="B516" s="44">
        <f t="shared" si="41"/>
        <v>2005</v>
      </c>
      <c r="C516" s="44">
        <f t="shared" si="42"/>
        <v>8</v>
      </c>
      <c r="D516" s="40">
        <v>407.46</v>
      </c>
      <c r="E516" s="56">
        <f t="shared" si="39"/>
        <v>2.5598429358906487E-2</v>
      </c>
      <c r="F516" s="56">
        <f t="shared" si="40"/>
        <v>1.0255984293589064</v>
      </c>
      <c r="G516" s="56"/>
      <c r="H516" s="42">
        <v>1057.04</v>
      </c>
      <c r="I516" s="58">
        <f t="shared" si="43"/>
        <v>3.1027184144045674E-2</v>
      </c>
      <c r="J516" s="58">
        <f t="shared" si="44"/>
        <v>1.0310271841440457</v>
      </c>
    </row>
    <row r="517" spans="1:10" x14ac:dyDescent="0.35">
      <c r="A517" s="43">
        <v>38625</v>
      </c>
      <c r="B517" s="44">
        <f t="shared" si="41"/>
        <v>2005</v>
      </c>
      <c r="C517" s="44">
        <f t="shared" si="42"/>
        <v>9</v>
      </c>
      <c r="D517" s="40">
        <v>432.38</v>
      </c>
      <c r="E517" s="56">
        <f t="shared" si="39"/>
        <v>6.1159377607617971E-2</v>
      </c>
      <c r="F517" s="56">
        <f t="shared" si="40"/>
        <v>1.061159377607618</v>
      </c>
      <c r="G517" s="56"/>
      <c r="H517" s="42">
        <v>1123.6500000000001</v>
      </c>
      <c r="I517" s="58">
        <f t="shared" si="43"/>
        <v>6.3015590706122879E-2</v>
      </c>
      <c r="J517" s="58">
        <f t="shared" si="44"/>
        <v>1.0630155907061229</v>
      </c>
    </row>
    <row r="518" spans="1:10" x14ac:dyDescent="0.35">
      <c r="A518" s="43">
        <v>38656</v>
      </c>
      <c r="B518" s="44">
        <f t="shared" si="41"/>
        <v>2005</v>
      </c>
      <c r="C518" s="44">
        <f t="shared" si="42"/>
        <v>10</v>
      </c>
      <c r="D518" s="40">
        <v>401.11</v>
      </c>
      <c r="E518" s="56">
        <f t="shared" si="39"/>
        <v>-7.2320643878070176E-2</v>
      </c>
      <c r="F518" s="56">
        <f t="shared" si="40"/>
        <v>0.92767935612192987</v>
      </c>
      <c r="G518" s="56"/>
      <c r="H518" s="42">
        <v>1042.77</v>
      </c>
      <c r="I518" s="58">
        <f t="shared" si="43"/>
        <v>-7.1979708984114363E-2</v>
      </c>
      <c r="J518" s="58">
        <f t="shared" si="44"/>
        <v>0.92802029101588568</v>
      </c>
    </row>
    <row r="519" spans="1:10" x14ac:dyDescent="0.35">
      <c r="A519" s="43">
        <v>38686</v>
      </c>
      <c r="B519" s="44">
        <f t="shared" si="41"/>
        <v>2005</v>
      </c>
      <c r="C519" s="44">
        <f t="shared" si="42"/>
        <v>11</v>
      </c>
      <c r="D519" s="40">
        <v>400.15</v>
      </c>
      <c r="E519" s="56">
        <f t="shared" si="39"/>
        <v>-2.3933584303558533E-3</v>
      </c>
      <c r="F519" s="56">
        <f t="shared" si="40"/>
        <v>0.99760664156964418</v>
      </c>
      <c r="G519" s="56"/>
      <c r="H519" s="42">
        <v>1045.56</v>
      </c>
      <c r="I519" s="58">
        <f t="shared" si="43"/>
        <v>2.6755660404499206E-3</v>
      </c>
      <c r="J519" s="58">
        <f t="shared" si="44"/>
        <v>1.0026755660404498</v>
      </c>
    </row>
    <row r="520" spans="1:10" x14ac:dyDescent="0.35">
      <c r="A520" s="43">
        <v>38716</v>
      </c>
      <c r="B520" s="44">
        <f t="shared" si="41"/>
        <v>2005</v>
      </c>
      <c r="C520" s="44">
        <f t="shared" si="42"/>
        <v>12</v>
      </c>
      <c r="D520" s="40">
        <v>405.11</v>
      </c>
      <c r="E520" s="56">
        <f t="shared" si="39"/>
        <v>1.2395351743096431E-2</v>
      </c>
      <c r="F520" s="56">
        <f t="shared" si="40"/>
        <v>1.0123953517430964</v>
      </c>
      <c r="G520" s="56"/>
      <c r="H520" s="42">
        <v>1061.3499999999999</v>
      </c>
      <c r="I520" s="58">
        <f t="shared" si="43"/>
        <v>1.5101954933241483E-2</v>
      </c>
      <c r="J520" s="58">
        <f t="shared" si="44"/>
        <v>1.0151019549332414</v>
      </c>
    </row>
    <row r="521" spans="1:10" x14ac:dyDescent="0.35">
      <c r="A521" s="43">
        <v>38748</v>
      </c>
      <c r="B521" s="44">
        <f t="shared" si="41"/>
        <v>2006</v>
      </c>
      <c r="C521" s="44">
        <f t="shared" si="42"/>
        <v>1</v>
      </c>
      <c r="D521" s="40">
        <v>413.84</v>
      </c>
      <c r="E521" s="56">
        <f t="shared" si="39"/>
        <v>2.1549702549924617E-2</v>
      </c>
      <c r="F521" s="56">
        <f t="shared" si="40"/>
        <v>1.0215497025499247</v>
      </c>
      <c r="G521" s="56"/>
      <c r="H521" s="42">
        <v>1084.6300000000001</v>
      </c>
      <c r="I521" s="58">
        <f t="shared" si="43"/>
        <v>2.1934328920714376E-2</v>
      </c>
      <c r="J521" s="58">
        <f t="shared" si="44"/>
        <v>1.0219343289207143</v>
      </c>
    </row>
    <row r="522" spans="1:10" x14ac:dyDescent="0.35">
      <c r="A522" s="43">
        <v>38776</v>
      </c>
      <c r="B522" s="44">
        <f t="shared" si="41"/>
        <v>2006</v>
      </c>
      <c r="C522" s="44">
        <f t="shared" si="42"/>
        <v>2</v>
      </c>
      <c r="D522" s="40">
        <v>412.84</v>
      </c>
      <c r="E522" s="56">
        <f t="shared" si="39"/>
        <v>-2.4163928088150009E-3</v>
      </c>
      <c r="F522" s="56">
        <f t="shared" si="40"/>
        <v>0.997583607191185</v>
      </c>
      <c r="G522" s="56"/>
      <c r="H522" s="42">
        <v>1088.05</v>
      </c>
      <c r="I522" s="58">
        <f t="shared" si="43"/>
        <v>3.1531490001197138E-3</v>
      </c>
      <c r="J522" s="58">
        <f t="shared" si="44"/>
        <v>1.0031531490001198</v>
      </c>
    </row>
    <row r="523" spans="1:10" x14ac:dyDescent="0.35">
      <c r="A523" s="43">
        <v>38807</v>
      </c>
      <c r="B523" s="44">
        <f t="shared" si="41"/>
        <v>2006</v>
      </c>
      <c r="C523" s="44">
        <f t="shared" si="42"/>
        <v>3</v>
      </c>
      <c r="D523" s="40">
        <v>389.01</v>
      </c>
      <c r="E523" s="56">
        <f t="shared" si="39"/>
        <v>-5.7722119949617248E-2</v>
      </c>
      <c r="F523" s="56">
        <f t="shared" si="40"/>
        <v>0.94227788005038271</v>
      </c>
      <c r="G523" s="56"/>
      <c r="H523" s="42">
        <v>1028.1199999999999</v>
      </c>
      <c r="I523" s="58">
        <f t="shared" si="43"/>
        <v>-5.5080189329534547E-2</v>
      </c>
      <c r="J523" s="58">
        <f t="shared" si="44"/>
        <v>0.94491981067046549</v>
      </c>
    </row>
    <row r="524" spans="1:10" x14ac:dyDescent="0.35">
      <c r="A524" s="43">
        <v>38835</v>
      </c>
      <c r="B524" s="44">
        <f t="shared" si="41"/>
        <v>2006</v>
      </c>
      <c r="C524" s="44">
        <f t="shared" si="42"/>
        <v>4</v>
      </c>
      <c r="D524" s="40">
        <v>397.46</v>
      </c>
      <c r="E524" s="56">
        <f t="shared" si="39"/>
        <v>2.1721806637361479E-2</v>
      </c>
      <c r="F524" s="56">
        <f t="shared" si="40"/>
        <v>1.0217218066373615</v>
      </c>
      <c r="G524" s="56"/>
      <c r="H524" s="42">
        <v>1051.56</v>
      </c>
      <c r="I524" s="58">
        <f t="shared" si="43"/>
        <v>2.2798895070614382E-2</v>
      </c>
      <c r="J524" s="58">
        <f t="shared" si="44"/>
        <v>1.0227988950706144</v>
      </c>
    </row>
    <row r="525" spans="1:10" x14ac:dyDescent="0.35">
      <c r="A525" s="43">
        <v>38868</v>
      </c>
      <c r="B525" s="44">
        <f t="shared" si="41"/>
        <v>2006</v>
      </c>
      <c r="C525" s="44">
        <f t="shared" si="42"/>
        <v>5</v>
      </c>
      <c r="D525" s="40">
        <v>406.17</v>
      </c>
      <c r="E525" s="56">
        <f t="shared" si="39"/>
        <v>2.1914154883510385E-2</v>
      </c>
      <c r="F525" s="56">
        <f t="shared" si="40"/>
        <v>1.0219141548835105</v>
      </c>
      <c r="G525" s="56"/>
      <c r="H525" s="42">
        <v>1080.72</v>
      </c>
      <c r="I525" s="58">
        <f t="shared" si="43"/>
        <v>2.7730229373502304E-2</v>
      </c>
      <c r="J525" s="58">
        <f t="shared" si="44"/>
        <v>1.0277302293735022</v>
      </c>
    </row>
    <row r="526" spans="1:10" x14ac:dyDescent="0.35">
      <c r="A526" s="43">
        <v>38898</v>
      </c>
      <c r="B526" s="44">
        <f t="shared" si="41"/>
        <v>2006</v>
      </c>
      <c r="C526" s="44">
        <f t="shared" si="42"/>
        <v>6</v>
      </c>
      <c r="D526" s="40">
        <v>413.95</v>
      </c>
      <c r="E526" s="56">
        <f t="shared" si="39"/>
        <v>1.9154541201959703E-2</v>
      </c>
      <c r="F526" s="56">
        <f t="shared" si="40"/>
        <v>1.0191545412019598</v>
      </c>
      <c r="G526" s="56"/>
      <c r="H526" s="42">
        <v>1103.74</v>
      </c>
      <c r="I526" s="58">
        <f t="shared" si="43"/>
        <v>2.1300614405211322E-2</v>
      </c>
      <c r="J526" s="58">
        <f t="shared" si="44"/>
        <v>1.0213006144052112</v>
      </c>
    </row>
    <row r="527" spans="1:10" x14ac:dyDescent="0.35">
      <c r="A527" s="43">
        <v>38929</v>
      </c>
      <c r="B527" s="44">
        <f t="shared" si="41"/>
        <v>2006</v>
      </c>
      <c r="C527" s="44">
        <f t="shared" si="42"/>
        <v>7</v>
      </c>
      <c r="D527" s="40">
        <v>433.42</v>
      </c>
      <c r="E527" s="56">
        <f t="shared" si="39"/>
        <v>4.7034666022466545E-2</v>
      </c>
      <c r="F527" s="56">
        <f t="shared" si="40"/>
        <v>1.0470346660224665</v>
      </c>
      <c r="G527" s="56"/>
      <c r="H527" s="42">
        <v>1156.06</v>
      </c>
      <c r="I527" s="58">
        <f t="shared" si="43"/>
        <v>4.7402467972529706E-2</v>
      </c>
      <c r="J527" s="58">
        <f t="shared" si="44"/>
        <v>1.0474024679725298</v>
      </c>
    </row>
    <row r="528" spans="1:10" x14ac:dyDescent="0.35">
      <c r="A528" s="43">
        <v>38960</v>
      </c>
      <c r="B528" s="44">
        <f t="shared" si="41"/>
        <v>2006</v>
      </c>
      <c r="C528" s="44">
        <f t="shared" si="42"/>
        <v>8</v>
      </c>
      <c r="D528" s="40">
        <v>442.55</v>
      </c>
      <c r="E528" s="56">
        <f t="shared" si="39"/>
        <v>2.1065017765677624E-2</v>
      </c>
      <c r="F528" s="56">
        <f t="shared" si="40"/>
        <v>1.0210650177656777</v>
      </c>
      <c r="G528" s="56"/>
      <c r="H528" s="42">
        <v>1187.55</v>
      </c>
      <c r="I528" s="58">
        <f t="shared" si="43"/>
        <v>2.7239070636472164E-2</v>
      </c>
      <c r="J528" s="58">
        <f t="shared" si="44"/>
        <v>1.0272390706364722</v>
      </c>
    </row>
    <row r="529" spans="1:10" x14ac:dyDescent="0.35">
      <c r="A529" s="43">
        <v>38989</v>
      </c>
      <c r="B529" s="44">
        <f t="shared" si="41"/>
        <v>2006</v>
      </c>
      <c r="C529" s="44">
        <f t="shared" si="42"/>
        <v>9</v>
      </c>
      <c r="D529" s="40">
        <v>428.4</v>
      </c>
      <c r="E529" s="56">
        <f t="shared" si="39"/>
        <v>-3.1973788272511655E-2</v>
      </c>
      <c r="F529" s="56">
        <f t="shared" si="40"/>
        <v>0.96802621172748837</v>
      </c>
      <c r="G529" s="56"/>
      <c r="H529" s="42">
        <v>1151.68</v>
      </c>
      <c r="I529" s="58">
        <f t="shared" si="43"/>
        <v>-3.0205043998147357E-2</v>
      </c>
      <c r="J529" s="58">
        <f t="shared" si="44"/>
        <v>0.96979495600185261</v>
      </c>
    </row>
    <row r="530" spans="1:10" x14ac:dyDescent="0.35">
      <c r="A530" s="43">
        <v>39021</v>
      </c>
      <c r="B530" s="44">
        <f t="shared" si="41"/>
        <v>2006</v>
      </c>
      <c r="C530" s="44">
        <f t="shared" si="42"/>
        <v>10</v>
      </c>
      <c r="D530" s="40">
        <v>448.29</v>
      </c>
      <c r="E530" s="56">
        <f t="shared" ref="E530:E593" si="45">(D530-D529)/D529</f>
        <v>4.6428571428571534E-2</v>
      </c>
      <c r="F530" s="56">
        <f t="shared" ref="F530:F593" si="46">E530+1</f>
        <v>1.0464285714285715</v>
      </c>
      <c r="G530" s="56"/>
      <c r="H530" s="42">
        <v>1205.57</v>
      </c>
      <c r="I530" s="58">
        <f t="shared" si="43"/>
        <v>4.6792511808835674E-2</v>
      </c>
      <c r="J530" s="58">
        <f t="shared" si="44"/>
        <v>1.0467925118088357</v>
      </c>
    </row>
    <row r="531" spans="1:10" x14ac:dyDescent="0.35">
      <c r="A531" s="43">
        <v>39051</v>
      </c>
      <c r="B531" s="44">
        <f t="shared" si="41"/>
        <v>2006</v>
      </c>
      <c r="C531" s="44">
        <f t="shared" si="42"/>
        <v>11</v>
      </c>
      <c r="D531" s="40">
        <v>455.87</v>
      </c>
      <c r="E531" s="56">
        <f t="shared" si="45"/>
        <v>1.6908697494925125E-2</v>
      </c>
      <c r="F531" s="56">
        <f t="shared" si="46"/>
        <v>1.0169086974949251</v>
      </c>
      <c r="G531" s="56"/>
      <c r="H531" s="42">
        <v>1233.05</v>
      </c>
      <c r="I531" s="58">
        <f t="shared" si="43"/>
        <v>2.2794196935889265E-2</v>
      </c>
      <c r="J531" s="58">
        <f t="shared" si="44"/>
        <v>1.0227941969358894</v>
      </c>
    </row>
    <row r="532" spans="1:10" x14ac:dyDescent="0.35">
      <c r="A532" s="43">
        <v>39080</v>
      </c>
      <c r="B532" s="44">
        <f t="shared" si="41"/>
        <v>2006</v>
      </c>
      <c r="C532" s="44">
        <f t="shared" si="42"/>
        <v>12</v>
      </c>
      <c r="D532" s="40">
        <v>456.77</v>
      </c>
      <c r="E532" s="56">
        <f t="shared" si="45"/>
        <v>1.9742470441134036E-3</v>
      </c>
      <c r="F532" s="56">
        <f t="shared" si="46"/>
        <v>1.0019742470441133</v>
      </c>
      <c r="G532" s="56"/>
      <c r="H532" s="42">
        <v>1237.8399999999999</v>
      </c>
      <c r="I532" s="58">
        <f t="shared" si="43"/>
        <v>3.8846762093994272E-3</v>
      </c>
      <c r="J532" s="58">
        <f t="shared" si="44"/>
        <v>1.0038846762093994</v>
      </c>
    </row>
    <row r="533" spans="1:10" x14ac:dyDescent="0.35">
      <c r="A533" s="43">
        <v>39113</v>
      </c>
      <c r="B533" s="44">
        <f t="shared" si="41"/>
        <v>2007</v>
      </c>
      <c r="C533" s="44">
        <f t="shared" si="42"/>
        <v>1</v>
      </c>
      <c r="D533" s="40">
        <v>454.54</v>
      </c>
      <c r="E533" s="56">
        <f t="shared" si="45"/>
        <v>-4.8821069684960956E-3</v>
      </c>
      <c r="F533" s="56">
        <f t="shared" si="46"/>
        <v>0.99511789303150389</v>
      </c>
      <c r="G533" s="56"/>
      <c r="H533" s="42">
        <v>1232.24</v>
      </c>
      <c r="I533" s="58">
        <f t="shared" si="43"/>
        <v>-4.5240095650487212E-3</v>
      </c>
      <c r="J533" s="58">
        <f t="shared" si="44"/>
        <v>0.99547599043495127</v>
      </c>
    </row>
    <row r="534" spans="1:10" x14ac:dyDescent="0.35">
      <c r="A534" s="43">
        <v>39141</v>
      </c>
      <c r="B534" s="44">
        <f t="shared" si="41"/>
        <v>2007</v>
      </c>
      <c r="C534" s="44">
        <f t="shared" si="42"/>
        <v>2</v>
      </c>
      <c r="D534" s="40">
        <v>479.19</v>
      </c>
      <c r="E534" s="56">
        <f t="shared" si="45"/>
        <v>5.4230650767809162E-2</v>
      </c>
      <c r="F534" s="56">
        <f t="shared" si="46"/>
        <v>1.0542306507678092</v>
      </c>
      <c r="G534" s="56"/>
      <c r="H534" s="42">
        <v>1306.42</v>
      </c>
      <c r="I534" s="58">
        <f t="shared" si="43"/>
        <v>6.0199311822372314E-2</v>
      </c>
      <c r="J534" s="58">
        <f t="shared" si="44"/>
        <v>1.0601993118223723</v>
      </c>
    </row>
    <row r="535" spans="1:10" x14ac:dyDescent="0.35">
      <c r="A535" s="43">
        <v>39171</v>
      </c>
      <c r="B535" s="44">
        <f t="shared" si="41"/>
        <v>2007</v>
      </c>
      <c r="C535" s="44">
        <f t="shared" si="42"/>
        <v>3</v>
      </c>
      <c r="D535" s="40">
        <v>500.18</v>
      </c>
      <c r="E535" s="56">
        <f t="shared" si="45"/>
        <v>4.3803084371543663E-2</v>
      </c>
      <c r="F535" s="56">
        <f t="shared" si="46"/>
        <v>1.0438030843715436</v>
      </c>
      <c r="G535" s="56"/>
      <c r="H535" s="42">
        <v>1366.23</v>
      </c>
      <c r="I535" s="58">
        <f t="shared" si="43"/>
        <v>4.5781601628878878E-2</v>
      </c>
      <c r="J535" s="58">
        <f t="shared" si="44"/>
        <v>1.0457816016288788</v>
      </c>
    </row>
    <row r="536" spans="1:10" x14ac:dyDescent="0.35">
      <c r="A536" s="43">
        <v>39202</v>
      </c>
      <c r="B536" s="44">
        <f t="shared" si="41"/>
        <v>2007</v>
      </c>
      <c r="C536" s="44">
        <f t="shared" si="42"/>
        <v>4</v>
      </c>
      <c r="D536" s="40">
        <v>519.25</v>
      </c>
      <c r="E536" s="56">
        <f t="shared" si="45"/>
        <v>3.8126274541165163E-2</v>
      </c>
      <c r="F536" s="56">
        <f t="shared" si="46"/>
        <v>1.0381262745411652</v>
      </c>
      <c r="G536" s="56"/>
      <c r="H536" s="42">
        <v>1418.77</v>
      </c>
      <c r="I536" s="58">
        <f t="shared" si="43"/>
        <v>3.8456189660598848E-2</v>
      </c>
      <c r="J536" s="58">
        <f t="shared" si="44"/>
        <v>1.0384561896605988</v>
      </c>
    </row>
    <row r="537" spans="1:10" x14ac:dyDescent="0.35">
      <c r="A537" s="43">
        <v>39233</v>
      </c>
      <c r="B537" s="44">
        <f t="shared" si="41"/>
        <v>2007</v>
      </c>
      <c r="C537" s="44">
        <f t="shared" si="42"/>
        <v>5</v>
      </c>
      <c r="D537" s="40">
        <v>521.79</v>
      </c>
      <c r="E537" s="56">
        <f t="shared" si="45"/>
        <v>4.8916706788636761E-3</v>
      </c>
      <c r="F537" s="56">
        <f t="shared" si="46"/>
        <v>1.0048916706788638</v>
      </c>
      <c r="G537" s="56"/>
      <c r="H537" s="42">
        <v>1433.19</v>
      </c>
      <c r="I537" s="58">
        <f t="shared" si="43"/>
        <v>1.0163733374683756E-2</v>
      </c>
      <c r="J537" s="58">
        <f t="shared" si="44"/>
        <v>1.0101637333746838</v>
      </c>
    </row>
    <row r="538" spans="1:10" x14ac:dyDescent="0.35">
      <c r="A538" s="43">
        <v>39262</v>
      </c>
      <c r="B538" s="44">
        <f t="shared" si="41"/>
        <v>2007</v>
      </c>
      <c r="C538" s="44">
        <f t="shared" si="42"/>
        <v>6</v>
      </c>
      <c r="D538" s="40">
        <v>498.17</v>
      </c>
      <c r="E538" s="56">
        <f t="shared" si="45"/>
        <v>-4.5267253109488398E-2</v>
      </c>
      <c r="F538" s="56">
        <f t="shared" si="46"/>
        <v>0.95473274689051157</v>
      </c>
      <c r="G538" s="56"/>
      <c r="H538" s="42">
        <v>1370.68</v>
      </c>
      <c r="I538" s="58">
        <f t="shared" si="43"/>
        <v>-4.3615989505927329E-2</v>
      </c>
      <c r="J538" s="58">
        <f t="shared" si="44"/>
        <v>0.95638401049407262</v>
      </c>
    </row>
    <row r="539" spans="1:10" x14ac:dyDescent="0.35">
      <c r="A539" s="43">
        <v>39294</v>
      </c>
      <c r="B539" s="44">
        <f t="shared" si="41"/>
        <v>2007</v>
      </c>
      <c r="C539" s="44">
        <f t="shared" si="42"/>
        <v>7</v>
      </c>
      <c r="D539" s="40">
        <v>479.36</v>
      </c>
      <c r="E539" s="56">
        <f t="shared" si="45"/>
        <v>-3.7758194993676858E-2</v>
      </c>
      <c r="F539" s="56">
        <f t="shared" si="46"/>
        <v>0.96224180500632317</v>
      </c>
      <c r="G539" s="56"/>
      <c r="H539" s="42">
        <v>1319.34</v>
      </c>
      <c r="I539" s="58">
        <f t="shared" si="43"/>
        <v>-3.745586132430629E-2</v>
      </c>
      <c r="J539" s="58">
        <f t="shared" si="44"/>
        <v>0.96254413867569366</v>
      </c>
    </row>
    <row r="540" spans="1:10" x14ac:dyDescent="0.35">
      <c r="A540" s="43">
        <v>39325</v>
      </c>
      <c r="B540" s="44">
        <f t="shared" si="41"/>
        <v>2007</v>
      </c>
      <c r="C540" s="44">
        <f t="shared" si="42"/>
        <v>8</v>
      </c>
      <c r="D540" s="40">
        <v>484.79</v>
      </c>
      <c r="E540" s="56">
        <f t="shared" si="45"/>
        <v>1.1327603471295074E-2</v>
      </c>
      <c r="F540" s="56">
        <f t="shared" si="46"/>
        <v>1.011327603471295</v>
      </c>
      <c r="G540" s="56"/>
      <c r="H540" s="42">
        <v>1341.01</v>
      </c>
      <c r="I540" s="58">
        <f t="shared" si="43"/>
        <v>1.6424879106219831E-2</v>
      </c>
      <c r="J540" s="58">
        <f t="shared" si="44"/>
        <v>1.0164248791062198</v>
      </c>
    </row>
    <row r="541" spans="1:10" x14ac:dyDescent="0.35">
      <c r="A541" s="43">
        <v>39353</v>
      </c>
      <c r="B541" s="44">
        <f t="shared" si="41"/>
        <v>2007</v>
      </c>
      <c r="C541" s="44">
        <f t="shared" si="42"/>
        <v>9</v>
      </c>
      <c r="D541" s="40">
        <v>501.54</v>
      </c>
      <c r="E541" s="56">
        <f t="shared" si="45"/>
        <v>3.4551042719528038E-2</v>
      </c>
      <c r="F541" s="56">
        <f t="shared" si="46"/>
        <v>1.0345510427195281</v>
      </c>
      <c r="G541" s="56"/>
      <c r="H541" s="42">
        <v>1390.58</v>
      </c>
      <c r="I541" s="58">
        <f t="shared" si="43"/>
        <v>3.6964675878628749E-2</v>
      </c>
      <c r="J541" s="58">
        <f t="shared" si="44"/>
        <v>1.0369646758786288</v>
      </c>
    </row>
    <row r="542" spans="1:10" x14ac:dyDescent="0.35">
      <c r="A542" s="43">
        <v>39386</v>
      </c>
      <c r="B542" s="44">
        <f t="shared" si="41"/>
        <v>2007</v>
      </c>
      <c r="C542" s="44">
        <f t="shared" si="42"/>
        <v>10</v>
      </c>
      <c r="D542" s="40">
        <v>534.95000000000005</v>
      </c>
      <c r="E542" s="56">
        <f t="shared" si="45"/>
        <v>6.6614826334888591E-2</v>
      </c>
      <c r="F542" s="56">
        <f t="shared" si="46"/>
        <v>1.0666148263348887</v>
      </c>
      <c r="G542" s="56"/>
      <c r="H542" s="42">
        <v>1483.66</v>
      </c>
      <c r="I542" s="58">
        <f t="shared" si="43"/>
        <v>6.6936098606337036E-2</v>
      </c>
      <c r="J542" s="58">
        <f t="shared" si="44"/>
        <v>1.066936098606337</v>
      </c>
    </row>
    <row r="543" spans="1:10" x14ac:dyDescent="0.35">
      <c r="A543" s="43">
        <v>39416</v>
      </c>
      <c r="B543" s="44">
        <f t="shared" si="41"/>
        <v>2007</v>
      </c>
      <c r="C543" s="44">
        <f t="shared" si="42"/>
        <v>11</v>
      </c>
      <c r="D543" s="40">
        <v>532.25</v>
      </c>
      <c r="E543" s="56">
        <f t="shared" si="45"/>
        <v>-5.0472006729601745E-3</v>
      </c>
      <c r="F543" s="56">
        <f t="shared" si="46"/>
        <v>0.99495279932703984</v>
      </c>
      <c r="G543" s="56"/>
      <c r="H543" s="42">
        <v>1483.27</v>
      </c>
      <c r="I543" s="58">
        <f t="shared" si="43"/>
        <v>-2.6286345928319156E-4</v>
      </c>
      <c r="J543" s="58">
        <f t="shared" si="44"/>
        <v>0.99973713654071683</v>
      </c>
    </row>
    <row r="544" spans="1:10" x14ac:dyDescent="0.35">
      <c r="A544" s="43">
        <v>39447</v>
      </c>
      <c r="B544" s="44">
        <f t="shared" si="41"/>
        <v>2007</v>
      </c>
      <c r="C544" s="44">
        <f t="shared" si="42"/>
        <v>12</v>
      </c>
      <c r="D544" s="40">
        <v>532.53</v>
      </c>
      <c r="E544" s="56">
        <f t="shared" si="45"/>
        <v>5.2606857679656687E-4</v>
      </c>
      <c r="F544" s="56">
        <f t="shared" si="46"/>
        <v>1.0005260685767965</v>
      </c>
      <c r="G544" s="56"/>
      <c r="H544" s="42">
        <v>1486.82</v>
      </c>
      <c r="I544" s="58">
        <f t="shared" si="43"/>
        <v>2.3933606153970313E-3</v>
      </c>
      <c r="J544" s="58">
        <f t="shared" si="44"/>
        <v>1.002393360615397</v>
      </c>
    </row>
    <row r="545" spans="1:10" x14ac:dyDescent="0.35">
      <c r="A545" s="43">
        <v>39478</v>
      </c>
      <c r="B545" s="44">
        <f t="shared" si="41"/>
        <v>2008</v>
      </c>
      <c r="C545" s="44">
        <f t="shared" si="42"/>
        <v>1</v>
      </c>
      <c r="D545" s="40">
        <v>502.68</v>
      </c>
      <c r="E545" s="56">
        <f t="shared" si="45"/>
        <v>-5.6053180102529375E-2</v>
      </c>
      <c r="F545" s="56">
        <f t="shared" si="46"/>
        <v>0.94394681989747065</v>
      </c>
      <c r="G545" s="56"/>
      <c r="H545" s="42">
        <v>1404.85</v>
      </c>
      <c r="I545" s="58">
        <f t="shared" si="43"/>
        <v>-5.5131085134717067E-2</v>
      </c>
      <c r="J545" s="58">
        <f t="shared" si="44"/>
        <v>0.94486891486528291</v>
      </c>
    </row>
    <row r="546" spans="1:10" x14ac:dyDescent="0.35">
      <c r="A546" s="43">
        <v>39507</v>
      </c>
      <c r="B546" s="44">
        <f t="shared" si="41"/>
        <v>2008</v>
      </c>
      <c r="C546" s="44">
        <f t="shared" si="42"/>
        <v>2</v>
      </c>
      <c r="D546" s="40">
        <v>477.5</v>
      </c>
      <c r="E546" s="56">
        <f t="shared" si="45"/>
        <v>-5.0091509509031601E-2</v>
      </c>
      <c r="F546" s="56">
        <f t="shared" si="46"/>
        <v>0.94990849049096837</v>
      </c>
      <c r="G546" s="56"/>
      <c r="H546" s="42">
        <v>1341.5</v>
      </c>
      <c r="I546" s="58">
        <f t="shared" si="43"/>
        <v>-4.5093782254333144E-2</v>
      </c>
      <c r="J546" s="58">
        <f t="shared" si="44"/>
        <v>0.95490621774566686</v>
      </c>
    </row>
    <row r="547" spans="1:10" x14ac:dyDescent="0.35">
      <c r="A547" s="43">
        <v>39538</v>
      </c>
      <c r="B547" s="44">
        <f t="shared" si="41"/>
        <v>2008</v>
      </c>
      <c r="C547" s="44">
        <f t="shared" si="42"/>
        <v>3</v>
      </c>
      <c r="D547" s="40">
        <v>479</v>
      </c>
      <c r="E547" s="56">
        <f t="shared" si="45"/>
        <v>3.1413612565445027E-3</v>
      </c>
      <c r="F547" s="56">
        <f t="shared" si="46"/>
        <v>1.0031413612565445</v>
      </c>
      <c r="G547" s="56"/>
      <c r="H547" s="42">
        <v>1348.24</v>
      </c>
      <c r="I547" s="58">
        <f t="shared" si="43"/>
        <v>5.0242266120014978E-3</v>
      </c>
      <c r="J547" s="58">
        <f t="shared" si="44"/>
        <v>1.0050242266120015</v>
      </c>
    </row>
    <row r="548" spans="1:10" x14ac:dyDescent="0.35">
      <c r="A548" s="43">
        <v>39568</v>
      </c>
      <c r="B548" s="44">
        <f t="shared" si="41"/>
        <v>2008</v>
      </c>
      <c r="C548" s="44">
        <f t="shared" si="42"/>
        <v>4</v>
      </c>
      <c r="D548" s="40">
        <v>510.52</v>
      </c>
      <c r="E548" s="56">
        <f t="shared" si="45"/>
        <v>6.5803757828809983E-2</v>
      </c>
      <c r="F548" s="56">
        <f t="shared" si="46"/>
        <v>1.06580375782881</v>
      </c>
      <c r="G548" s="56"/>
      <c r="H548" s="42">
        <v>1437.47</v>
      </c>
      <c r="I548" s="58">
        <f t="shared" si="43"/>
        <v>6.6182578769358583E-2</v>
      </c>
      <c r="J548" s="58">
        <f t="shared" si="44"/>
        <v>1.0661825787693586</v>
      </c>
    </row>
    <row r="549" spans="1:10" x14ac:dyDescent="0.35">
      <c r="A549" s="43">
        <v>39598</v>
      </c>
      <c r="B549" s="44">
        <f t="shared" si="41"/>
        <v>2008</v>
      </c>
      <c r="C549" s="44">
        <f t="shared" si="42"/>
        <v>5</v>
      </c>
      <c r="D549" s="40">
        <v>521.65</v>
      </c>
      <c r="E549" s="56">
        <f t="shared" si="45"/>
        <v>2.1801300634647018E-2</v>
      </c>
      <c r="F549" s="56">
        <f t="shared" si="46"/>
        <v>1.0218013006346469</v>
      </c>
      <c r="G549" s="56"/>
      <c r="H549" s="42">
        <v>1476.33</v>
      </c>
      <c r="I549" s="58">
        <f t="shared" si="43"/>
        <v>2.7033607657898879E-2</v>
      </c>
      <c r="J549" s="58">
        <f t="shared" si="44"/>
        <v>1.027033607657899</v>
      </c>
    </row>
    <row r="550" spans="1:10" x14ac:dyDescent="0.35">
      <c r="A550" s="43">
        <v>39629</v>
      </c>
      <c r="B550" s="44">
        <f t="shared" si="41"/>
        <v>2008</v>
      </c>
      <c r="C550" s="44">
        <f t="shared" si="42"/>
        <v>6</v>
      </c>
      <c r="D550" s="40">
        <v>520.85</v>
      </c>
      <c r="E550" s="56">
        <f t="shared" si="45"/>
        <v>-1.5335953225341791E-3</v>
      </c>
      <c r="F550" s="56">
        <f t="shared" si="46"/>
        <v>0.99846640467746584</v>
      </c>
      <c r="G550" s="56"/>
      <c r="H550" s="42">
        <v>1477.65</v>
      </c>
      <c r="I550" s="58">
        <f t="shared" si="43"/>
        <v>8.9410904066175166E-4</v>
      </c>
      <c r="J550" s="58">
        <f t="shared" si="44"/>
        <v>1.0008941090406618</v>
      </c>
    </row>
    <row r="551" spans="1:10" x14ac:dyDescent="0.35">
      <c r="A551" s="43">
        <v>39660</v>
      </c>
      <c r="B551" s="44">
        <f t="shared" si="41"/>
        <v>2008</v>
      </c>
      <c r="C551" s="44">
        <f t="shared" si="42"/>
        <v>7</v>
      </c>
      <c r="D551" s="40">
        <v>484.88</v>
      </c>
      <c r="E551" s="56">
        <f t="shared" si="45"/>
        <v>-6.9060190073917685E-2</v>
      </c>
      <c r="F551" s="56">
        <f t="shared" si="46"/>
        <v>0.93093980992608227</v>
      </c>
      <c r="G551" s="56"/>
      <c r="H551" s="42">
        <v>1377.1</v>
      </c>
      <c r="I551" s="58">
        <f t="shared" si="43"/>
        <v>-6.8047237167123589E-2</v>
      </c>
      <c r="J551" s="58">
        <f t="shared" si="44"/>
        <v>0.93195276283287642</v>
      </c>
    </row>
    <row r="552" spans="1:10" x14ac:dyDescent="0.35">
      <c r="A552" s="43">
        <v>39689</v>
      </c>
      <c r="B552" s="44">
        <f t="shared" si="41"/>
        <v>2008</v>
      </c>
      <c r="C552" s="44">
        <f t="shared" si="42"/>
        <v>8</v>
      </c>
      <c r="D552" s="40">
        <v>477.52</v>
      </c>
      <c r="E552" s="56">
        <f t="shared" si="45"/>
        <v>-1.517901336413136E-2</v>
      </c>
      <c r="F552" s="56">
        <f t="shared" si="46"/>
        <v>0.98482098663586859</v>
      </c>
      <c r="G552" s="56"/>
      <c r="H552" s="42">
        <v>1364.13</v>
      </c>
      <c r="I552" s="58">
        <f t="shared" si="43"/>
        <v>-9.4183428944882731E-3</v>
      </c>
      <c r="J552" s="58">
        <f t="shared" si="44"/>
        <v>0.99058165710551171</v>
      </c>
    </row>
    <row r="553" spans="1:10" x14ac:dyDescent="0.35">
      <c r="A553" s="43">
        <v>39721</v>
      </c>
      <c r="B553" s="44">
        <f t="shared" ref="B553:B616" si="47">YEAR(A553)</f>
        <v>2008</v>
      </c>
      <c r="C553" s="44">
        <f t="shared" ref="C553:C616" si="48">MONTH(A553)</f>
        <v>9</v>
      </c>
      <c r="D553" s="40">
        <v>428.45</v>
      </c>
      <c r="E553" s="56">
        <f t="shared" si="45"/>
        <v>-0.10276009381805996</v>
      </c>
      <c r="F553" s="56">
        <f t="shared" si="46"/>
        <v>0.89723990618194005</v>
      </c>
      <c r="G553" s="56"/>
      <c r="H553" s="42">
        <v>1226.1600000000001</v>
      </c>
      <c r="I553" s="58">
        <f t="shared" si="43"/>
        <v>-0.10114138681797191</v>
      </c>
      <c r="J553" s="58">
        <f t="shared" si="44"/>
        <v>0.89885861318202809</v>
      </c>
    </row>
    <row r="554" spans="1:10" x14ac:dyDescent="0.35">
      <c r="A554" s="43">
        <v>39752</v>
      </c>
      <c r="B554" s="44">
        <f t="shared" si="47"/>
        <v>2008</v>
      </c>
      <c r="C554" s="44">
        <f t="shared" si="48"/>
        <v>10</v>
      </c>
      <c r="D554" s="40">
        <v>378.42</v>
      </c>
      <c r="E554" s="56">
        <f t="shared" si="45"/>
        <v>-0.11676975142957165</v>
      </c>
      <c r="F554" s="56">
        <f t="shared" si="46"/>
        <v>0.88323024857042831</v>
      </c>
      <c r="G554" s="56"/>
      <c r="H554" s="42">
        <v>1084.52</v>
      </c>
      <c r="I554" s="58">
        <f t="shared" si="43"/>
        <v>-0.11551510406472246</v>
      </c>
      <c r="J554" s="58">
        <f t="shared" si="44"/>
        <v>0.88448489593527757</v>
      </c>
    </row>
    <row r="555" spans="1:10" x14ac:dyDescent="0.35">
      <c r="A555" s="43">
        <v>39780</v>
      </c>
      <c r="B555" s="44">
        <f t="shared" si="47"/>
        <v>2008</v>
      </c>
      <c r="C555" s="44">
        <f t="shared" si="48"/>
        <v>11</v>
      </c>
      <c r="D555" s="40">
        <v>382.24</v>
      </c>
      <c r="E555" s="56">
        <f t="shared" si="45"/>
        <v>1.0094603879287546E-2</v>
      </c>
      <c r="F555" s="56">
        <f t="shared" si="46"/>
        <v>1.0100946038792875</v>
      </c>
      <c r="G555" s="56"/>
      <c r="H555" s="42">
        <v>1103.3900000000001</v>
      </c>
      <c r="I555" s="58">
        <f t="shared" si="43"/>
        <v>1.7399402500645558E-2</v>
      </c>
      <c r="J555" s="58">
        <f t="shared" si="44"/>
        <v>1.0173994025006456</v>
      </c>
    </row>
    <row r="556" spans="1:10" x14ac:dyDescent="0.35">
      <c r="A556" s="43">
        <v>39813</v>
      </c>
      <c r="B556" s="44">
        <f t="shared" si="47"/>
        <v>2008</v>
      </c>
      <c r="C556" s="44">
        <f t="shared" si="48"/>
        <v>12</v>
      </c>
      <c r="D556" s="40">
        <v>370.76</v>
      </c>
      <c r="E556" s="56">
        <f t="shared" si="45"/>
        <v>-3.0033486814566811E-2</v>
      </c>
      <c r="F556" s="56">
        <f t="shared" si="46"/>
        <v>0.96996651318543314</v>
      </c>
      <c r="G556" s="56"/>
      <c r="H556" s="42">
        <v>1072.94</v>
      </c>
      <c r="I556" s="58">
        <f t="shared" si="43"/>
        <v>-2.7596769954413257E-2</v>
      </c>
      <c r="J556" s="58">
        <f t="shared" si="44"/>
        <v>0.97240323004558671</v>
      </c>
    </row>
    <row r="557" spans="1:10" x14ac:dyDescent="0.35">
      <c r="A557" s="43">
        <v>39843</v>
      </c>
      <c r="B557" s="44">
        <f t="shared" si="47"/>
        <v>2009</v>
      </c>
      <c r="C557" s="44">
        <f t="shared" si="48"/>
        <v>1</v>
      </c>
      <c r="D557" s="40">
        <v>369.7</v>
      </c>
      <c r="E557" s="56">
        <f t="shared" si="45"/>
        <v>-2.8589923400582648E-3</v>
      </c>
      <c r="F557" s="56">
        <f t="shared" si="46"/>
        <v>0.99714100765994174</v>
      </c>
      <c r="G557" s="56"/>
      <c r="H557" s="42">
        <v>1071.3499999999999</v>
      </c>
      <c r="I557" s="58">
        <f t="shared" si="43"/>
        <v>-1.4819095196377666E-3</v>
      </c>
      <c r="J557" s="58">
        <f t="shared" si="44"/>
        <v>0.99851809048036222</v>
      </c>
    </row>
    <row r="558" spans="1:10" x14ac:dyDescent="0.35">
      <c r="A558" s="43">
        <v>39871</v>
      </c>
      <c r="B558" s="44">
        <f t="shared" si="47"/>
        <v>2009</v>
      </c>
      <c r="C558" s="44">
        <f t="shared" si="48"/>
        <v>2</v>
      </c>
      <c r="D558" s="40">
        <v>323.97000000000003</v>
      </c>
      <c r="E558" s="56">
        <f t="shared" si="45"/>
        <v>-0.12369488774682165</v>
      </c>
      <c r="F558" s="56">
        <f t="shared" si="46"/>
        <v>0.87630511225317831</v>
      </c>
      <c r="G558" s="56"/>
      <c r="H558" s="42">
        <v>945.95</v>
      </c>
      <c r="I558" s="58">
        <f t="shared" si="43"/>
        <v>-0.11704858356279449</v>
      </c>
      <c r="J558" s="58">
        <f t="shared" si="44"/>
        <v>0.88295141643720554</v>
      </c>
    </row>
    <row r="559" spans="1:10" x14ac:dyDescent="0.35">
      <c r="A559" s="43">
        <v>39903</v>
      </c>
      <c r="B559" s="44">
        <f t="shared" si="47"/>
        <v>2009</v>
      </c>
      <c r="C559" s="44">
        <f t="shared" si="48"/>
        <v>3</v>
      </c>
      <c r="D559" s="40">
        <v>329.37</v>
      </c>
      <c r="E559" s="56">
        <f t="shared" si="45"/>
        <v>1.6668210019446173E-2</v>
      </c>
      <c r="F559" s="56">
        <f t="shared" si="46"/>
        <v>1.0166682100194462</v>
      </c>
      <c r="G559" s="56"/>
      <c r="H559" s="42">
        <v>964.55</v>
      </c>
      <c r="I559" s="58">
        <f t="shared" si="43"/>
        <v>1.9662772873830444E-2</v>
      </c>
      <c r="J559" s="58">
        <f t="shared" si="44"/>
        <v>1.0196627728738303</v>
      </c>
    </row>
    <row r="560" spans="1:10" x14ac:dyDescent="0.35">
      <c r="A560" s="43">
        <v>39933</v>
      </c>
      <c r="B560" s="44">
        <f t="shared" si="47"/>
        <v>2009</v>
      </c>
      <c r="C560" s="44">
        <f t="shared" si="48"/>
        <v>4</v>
      </c>
      <c r="D560" s="40">
        <v>334.2</v>
      </c>
      <c r="E560" s="56">
        <f t="shared" si="45"/>
        <v>1.466435923125963E-2</v>
      </c>
      <c r="F560" s="56">
        <f t="shared" si="46"/>
        <v>1.0146643592312596</v>
      </c>
      <c r="G560" s="56"/>
      <c r="H560" s="42">
        <v>980.29</v>
      </c>
      <c r="I560" s="58">
        <f t="shared" si="43"/>
        <v>1.6318490487792246E-2</v>
      </c>
      <c r="J560" s="58">
        <f t="shared" si="44"/>
        <v>1.0163184904877922</v>
      </c>
    </row>
    <row r="561" spans="1:10" x14ac:dyDescent="0.35">
      <c r="A561" s="43">
        <v>39962</v>
      </c>
      <c r="B561" s="44">
        <f t="shared" si="47"/>
        <v>2009</v>
      </c>
      <c r="C561" s="44">
        <f t="shared" si="48"/>
        <v>5</v>
      </c>
      <c r="D561" s="40">
        <v>340.99</v>
      </c>
      <c r="E561" s="56">
        <f t="shared" si="45"/>
        <v>2.0317175344105386E-2</v>
      </c>
      <c r="F561" s="56">
        <f t="shared" si="46"/>
        <v>1.0203171753441054</v>
      </c>
      <c r="G561" s="56"/>
      <c r="H561" s="42">
        <v>1007.02</v>
      </c>
      <c r="I561" s="58">
        <f t="shared" si="43"/>
        <v>2.726744126738008E-2</v>
      </c>
      <c r="J561" s="58">
        <f t="shared" si="44"/>
        <v>1.0272674412673801</v>
      </c>
    </row>
    <row r="562" spans="1:10" x14ac:dyDescent="0.35">
      <c r="A562" s="43">
        <v>39994</v>
      </c>
      <c r="B562" s="44">
        <f t="shared" si="47"/>
        <v>2009</v>
      </c>
      <c r="C562" s="44">
        <f t="shared" si="48"/>
        <v>6</v>
      </c>
      <c r="D562" s="40">
        <v>357.81</v>
      </c>
      <c r="E562" s="56">
        <f t="shared" si="45"/>
        <v>4.9326959734889562E-2</v>
      </c>
      <c r="F562" s="56">
        <f t="shared" si="46"/>
        <v>1.0493269597348895</v>
      </c>
      <c r="G562" s="56"/>
      <c r="H562" s="42">
        <v>1060.68</v>
      </c>
      <c r="I562" s="58">
        <f t="shared" si="43"/>
        <v>5.3285932752080475E-2</v>
      </c>
      <c r="J562" s="58">
        <f t="shared" si="44"/>
        <v>1.0532859327520805</v>
      </c>
    </row>
    <row r="563" spans="1:10" x14ac:dyDescent="0.35">
      <c r="A563" s="43">
        <v>40025</v>
      </c>
      <c r="B563" s="44">
        <f t="shared" si="47"/>
        <v>2009</v>
      </c>
      <c r="C563" s="44">
        <f t="shared" si="48"/>
        <v>7</v>
      </c>
      <c r="D563" s="40">
        <v>369.47</v>
      </c>
      <c r="E563" s="56">
        <f t="shared" si="45"/>
        <v>3.2587127246303971E-2</v>
      </c>
      <c r="F563" s="56">
        <f t="shared" si="46"/>
        <v>1.0325871272463041</v>
      </c>
      <c r="G563" s="56"/>
      <c r="H563" s="42">
        <v>1096.8499999999999</v>
      </c>
      <c r="I563" s="58">
        <f t="shared" si="43"/>
        <v>3.4100765546630316E-2</v>
      </c>
      <c r="J563" s="58">
        <f t="shared" si="44"/>
        <v>1.0341007655466303</v>
      </c>
    </row>
    <row r="564" spans="1:10" x14ac:dyDescent="0.35">
      <c r="A564" s="43">
        <v>40056</v>
      </c>
      <c r="B564" s="44">
        <f t="shared" si="47"/>
        <v>2009</v>
      </c>
      <c r="C564" s="44">
        <f t="shared" si="48"/>
        <v>8</v>
      </c>
      <c r="D564" s="40">
        <v>373.35</v>
      </c>
      <c r="E564" s="56">
        <f t="shared" si="45"/>
        <v>1.0501529217527797E-2</v>
      </c>
      <c r="F564" s="56">
        <f t="shared" si="46"/>
        <v>1.0105015292175279</v>
      </c>
      <c r="G564" s="56"/>
      <c r="H564" s="42">
        <v>1116.83</v>
      </c>
      <c r="I564" s="58">
        <f t="shared" si="43"/>
        <v>1.8215799790308629E-2</v>
      </c>
      <c r="J564" s="58">
        <f t="shared" si="44"/>
        <v>1.0182157997903087</v>
      </c>
    </row>
    <row r="565" spans="1:10" x14ac:dyDescent="0.35">
      <c r="A565" s="43">
        <v>40086</v>
      </c>
      <c r="B565" s="44">
        <f t="shared" si="47"/>
        <v>2009</v>
      </c>
      <c r="C565" s="44">
        <f t="shared" si="48"/>
        <v>9</v>
      </c>
      <c r="D565" s="40">
        <v>377.23</v>
      </c>
      <c r="E565" s="56">
        <f t="shared" si="45"/>
        <v>1.0392393196732276E-2</v>
      </c>
      <c r="F565" s="56">
        <f t="shared" si="46"/>
        <v>1.0103923931967322</v>
      </c>
      <c r="G565" s="56"/>
      <c r="H565" s="42">
        <v>1131</v>
      </c>
      <c r="I565" s="58">
        <f t="shared" si="43"/>
        <v>1.2687696426492907E-2</v>
      </c>
      <c r="J565" s="58">
        <f t="shared" si="44"/>
        <v>1.0126876964264928</v>
      </c>
    </row>
    <row r="566" spans="1:10" x14ac:dyDescent="0.35">
      <c r="A566" s="43">
        <v>40116</v>
      </c>
      <c r="B566" s="44">
        <f t="shared" si="47"/>
        <v>2009</v>
      </c>
      <c r="C566" s="44">
        <f t="shared" si="48"/>
        <v>10</v>
      </c>
      <c r="D566" s="40">
        <v>363.04</v>
      </c>
      <c r="E566" s="56">
        <f t="shared" si="45"/>
        <v>-3.7616308352994184E-2</v>
      </c>
      <c r="F566" s="56">
        <f t="shared" si="46"/>
        <v>0.96238369164700577</v>
      </c>
      <c r="G566" s="56"/>
      <c r="H566" s="42">
        <v>1090.05</v>
      </c>
      <c r="I566" s="58">
        <f t="shared" si="43"/>
        <v>-3.6206896551724176E-2</v>
      </c>
      <c r="J566" s="58">
        <f t="shared" si="44"/>
        <v>0.96379310344827585</v>
      </c>
    </row>
    <row r="567" spans="1:10" x14ac:dyDescent="0.35">
      <c r="A567" s="43">
        <v>40147</v>
      </c>
      <c r="B567" s="44">
        <f t="shared" si="47"/>
        <v>2009</v>
      </c>
      <c r="C567" s="44">
        <f t="shared" si="48"/>
        <v>11</v>
      </c>
      <c r="D567" s="40">
        <v>379.2</v>
      </c>
      <c r="E567" s="56">
        <f t="shared" si="45"/>
        <v>4.4513001322168268E-2</v>
      </c>
      <c r="F567" s="56">
        <f t="shared" si="46"/>
        <v>1.0445130013221682</v>
      </c>
      <c r="G567" s="56"/>
      <c r="H567" s="42">
        <v>1147</v>
      </c>
      <c r="I567" s="58">
        <f t="shared" si="43"/>
        <v>5.2245309848172147E-2</v>
      </c>
      <c r="J567" s="58">
        <f t="shared" si="44"/>
        <v>1.0522453098481721</v>
      </c>
    </row>
    <row r="568" spans="1:10" x14ac:dyDescent="0.35">
      <c r="A568" s="43">
        <v>40178</v>
      </c>
      <c r="B568" s="44">
        <f t="shared" si="47"/>
        <v>2009</v>
      </c>
      <c r="C568" s="44">
        <f t="shared" si="48"/>
        <v>12</v>
      </c>
      <c r="D568" s="40">
        <v>398.01</v>
      </c>
      <c r="E568" s="56">
        <f t="shared" si="45"/>
        <v>4.9604430379746843E-2</v>
      </c>
      <c r="F568" s="56">
        <f t="shared" si="46"/>
        <v>1.0496044303797469</v>
      </c>
      <c r="G568" s="56"/>
      <c r="H568" s="42">
        <v>1206.78</v>
      </c>
      <c r="I568" s="58">
        <f t="shared" si="43"/>
        <v>5.2118570183086285E-2</v>
      </c>
      <c r="J568" s="58">
        <f t="shared" si="44"/>
        <v>1.0521185701830862</v>
      </c>
    </row>
    <row r="569" spans="1:10" x14ac:dyDescent="0.35">
      <c r="A569" s="43">
        <v>40207</v>
      </c>
      <c r="B569" s="44">
        <f t="shared" si="47"/>
        <v>2010</v>
      </c>
      <c r="C569" s="44">
        <f t="shared" si="48"/>
        <v>1</v>
      </c>
      <c r="D569" s="40">
        <v>378.25</v>
      </c>
      <c r="E569" s="56">
        <f t="shared" si="45"/>
        <v>-4.9646993794125752E-2</v>
      </c>
      <c r="F569" s="56">
        <f t="shared" si="46"/>
        <v>0.95035300620587426</v>
      </c>
      <c r="G569" s="56"/>
      <c r="H569" s="42">
        <v>1148.45</v>
      </c>
      <c r="I569" s="58">
        <f t="shared" si="43"/>
        <v>-4.8335239231674314E-2</v>
      </c>
      <c r="J569" s="58">
        <f t="shared" si="44"/>
        <v>0.95166476076832573</v>
      </c>
    </row>
    <row r="570" spans="1:10" x14ac:dyDescent="0.35">
      <c r="A570" s="43">
        <v>40235</v>
      </c>
      <c r="B570" s="44">
        <f t="shared" si="47"/>
        <v>2010</v>
      </c>
      <c r="C570" s="44">
        <f t="shared" si="48"/>
        <v>2</v>
      </c>
      <c r="D570" s="40">
        <v>367.39</v>
      </c>
      <c r="E570" s="56">
        <f t="shared" si="45"/>
        <v>-2.8711169861202944E-2</v>
      </c>
      <c r="F570" s="56">
        <f t="shared" si="46"/>
        <v>0.97128883013879708</v>
      </c>
      <c r="G570" s="56"/>
      <c r="H570" s="42">
        <v>1123.9000000000001</v>
      </c>
      <c r="I570" s="58">
        <f t="shared" si="43"/>
        <v>-2.1376638077408642E-2</v>
      </c>
      <c r="J570" s="58">
        <f t="shared" si="44"/>
        <v>0.97862336192259136</v>
      </c>
    </row>
    <row r="571" spans="1:10" x14ac:dyDescent="0.35">
      <c r="A571" s="43">
        <v>40268</v>
      </c>
      <c r="B571" s="44">
        <f t="shared" si="47"/>
        <v>2010</v>
      </c>
      <c r="C571" s="44">
        <f t="shared" si="48"/>
        <v>3</v>
      </c>
      <c r="D571" s="40">
        <v>378.82</v>
      </c>
      <c r="E571" s="56">
        <f t="shared" si="45"/>
        <v>3.1111353058058212E-2</v>
      </c>
      <c r="F571" s="56">
        <f t="shared" si="46"/>
        <v>1.0311113530580582</v>
      </c>
      <c r="G571" s="56"/>
      <c r="H571" s="42">
        <v>1161.9000000000001</v>
      </c>
      <c r="I571" s="58">
        <f t="shared" si="43"/>
        <v>3.3810837263101697E-2</v>
      </c>
      <c r="J571" s="58">
        <f t="shared" si="44"/>
        <v>1.0338108372631016</v>
      </c>
    </row>
    <row r="572" spans="1:10" x14ac:dyDescent="0.35">
      <c r="A572" s="43">
        <v>40298</v>
      </c>
      <c r="B572" s="44">
        <f t="shared" si="47"/>
        <v>2010</v>
      </c>
      <c r="C572" s="44">
        <f t="shared" si="48"/>
        <v>4</v>
      </c>
      <c r="D572" s="40">
        <v>387.95</v>
      </c>
      <c r="E572" s="56">
        <f t="shared" si="45"/>
        <v>2.4101156221952368E-2</v>
      </c>
      <c r="F572" s="56">
        <f t="shared" si="46"/>
        <v>1.0241011562219524</v>
      </c>
      <c r="G572" s="56"/>
      <c r="H572" s="42">
        <v>1191.6199999999999</v>
      </c>
      <c r="I572" s="58">
        <f t="shared" si="43"/>
        <v>2.55787933557103E-2</v>
      </c>
      <c r="J572" s="58">
        <f t="shared" si="44"/>
        <v>1.0255787933557103</v>
      </c>
    </row>
    <row r="573" spans="1:10" x14ac:dyDescent="0.35">
      <c r="A573" s="43">
        <v>40329</v>
      </c>
      <c r="B573" s="44">
        <f t="shared" si="47"/>
        <v>2010</v>
      </c>
      <c r="C573" s="44">
        <f t="shared" si="48"/>
        <v>5</v>
      </c>
      <c r="D573" s="40">
        <v>361.19</v>
      </c>
      <c r="E573" s="56">
        <f t="shared" si="45"/>
        <v>-6.8977961077458419E-2</v>
      </c>
      <c r="F573" s="56">
        <f t="shared" si="46"/>
        <v>0.93102203892254154</v>
      </c>
      <c r="G573" s="56"/>
      <c r="H573" s="42">
        <v>1116.55</v>
      </c>
      <c r="I573" s="58">
        <f t="shared" ref="I573:I636" si="49">(H573-H572)/H572</f>
        <v>-6.2998271260972405E-2</v>
      </c>
      <c r="J573" s="58">
        <f t="shared" si="44"/>
        <v>0.93700172873902754</v>
      </c>
    </row>
    <row r="574" spans="1:10" x14ac:dyDescent="0.35">
      <c r="A574" s="43">
        <v>40359</v>
      </c>
      <c r="B574" s="44">
        <f t="shared" si="47"/>
        <v>2010</v>
      </c>
      <c r="C574" s="44">
        <f t="shared" si="48"/>
        <v>6</v>
      </c>
      <c r="D574" s="40">
        <v>357.74</v>
      </c>
      <c r="E574" s="56">
        <f t="shared" si="45"/>
        <v>-9.5517594617790871E-3</v>
      </c>
      <c r="F574" s="56">
        <f t="shared" si="46"/>
        <v>0.99044824053822089</v>
      </c>
      <c r="G574" s="56"/>
      <c r="H574" s="42">
        <v>1110.19</v>
      </c>
      <c r="I574" s="58">
        <f t="shared" si="49"/>
        <v>-5.6961175048138466E-3</v>
      </c>
      <c r="J574" s="58">
        <f t="shared" ref="J574:J637" si="50">I574+1</f>
        <v>0.9943038824951862</v>
      </c>
    </row>
    <row r="575" spans="1:10" x14ac:dyDescent="0.35">
      <c r="A575" s="43">
        <v>40389</v>
      </c>
      <c r="B575" s="44">
        <f t="shared" si="47"/>
        <v>2010</v>
      </c>
      <c r="C575" s="44">
        <f t="shared" si="48"/>
        <v>7</v>
      </c>
      <c r="D575" s="40">
        <v>385.53</v>
      </c>
      <c r="E575" s="56">
        <f t="shared" si="45"/>
        <v>7.7682115502879082E-2</v>
      </c>
      <c r="F575" s="56">
        <f t="shared" si="46"/>
        <v>1.0776821155028791</v>
      </c>
      <c r="G575" s="56"/>
      <c r="H575" s="42">
        <v>1198.0899999999999</v>
      </c>
      <c r="I575" s="58">
        <f t="shared" si="49"/>
        <v>7.9175636602743543E-2</v>
      </c>
      <c r="J575" s="58">
        <f t="shared" si="50"/>
        <v>1.0791756366027436</v>
      </c>
    </row>
    <row r="576" spans="1:10" x14ac:dyDescent="0.35">
      <c r="A576" s="43">
        <v>40421</v>
      </c>
      <c r="B576" s="44">
        <f t="shared" si="47"/>
        <v>2010</v>
      </c>
      <c r="C576" s="44">
        <f t="shared" si="48"/>
        <v>8</v>
      </c>
      <c r="D576" s="40">
        <v>388.97</v>
      </c>
      <c r="E576" s="56">
        <f t="shared" si="45"/>
        <v>8.92278162529519E-3</v>
      </c>
      <c r="F576" s="56">
        <f t="shared" si="46"/>
        <v>1.0089227816252953</v>
      </c>
      <c r="G576" s="56"/>
      <c r="H576" s="42">
        <v>1217.8399999999999</v>
      </c>
      <c r="I576" s="58">
        <f t="shared" si="49"/>
        <v>1.6484571275947549E-2</v>
      </c>
      <c r="J576" s="58">
        <f t="shared" si="50"/>
        <v>1.0164845712759476</v>
      </c>
    </row>
    <row r="577" spans="1:10" x14ac:dyDescent="0.35">
      <c r="A577" s="43">
        <v>40451</v>
      </c>
      <c r="B577" s="44">
        <f t="shared" si="47"/>
        <v>2010</v>
      </c>
      <c r="C577" s="44">
        <f t="shared" si="48"/>
        <v>9</v>
      </c>
      <c r="D577" s="40">
        <v>398.23</v>
      </c>
      <c r="E577" s="56">
        <f t="shared" si="45"/>
        <v>2.3806463223384811E-2</v>
      </c>
      <c r="F577" s="56">
        <f t="shared" si="46"/>
        <v>1.0238064632233848</v>
      </c>
      <c r="G577" s="56"/>
      <c r="H577" s="42">
        <v>1249.6199999999999</v>
      </c>
      <c r="I577" s="58">
        <f t="shared" si="49"/>
        <v>2.6095381987781625E-2</v>
      </c>
      <c r="J577" s="58">
        <f t="shared" si="50"/>
        <v>1.0260953819877816</v>
      </c>
    </row>
    <row r="578" spans="1:10" x14ac:dyDescent="0.35">
      <c r="A578" s="43">
        <v>40480</v>
      </c>
      <c r="B578" s="44">
        <f t="shared" si="47"/>
        <v>2010</v>
      </c>
      <c r="C578" s="44">
        <f t="shared" si="48"/>
        <v>10</v>
      </c>
      <c r="D578" s="40">
        <v>404.86</v>
      </c>
      <c r="E578" s="56">
        <f t="shared" si="45"/>
        <v>1.6648670366371181E-2</v>
      </c>
      <c r="F578" s="56">
        <f t="shared" si="46"/>
        <v>1.0166486703663711</v>
      </c>
      <c r="G578" s="56"/>
      <c r="H578" s="42">
        <v>1272.1600000000001</v>
      </c>
      <c r="I578" s="58">
        <f t="shared" si="49"/>
        <v>1.803748339495222E-2</v>
      </c>
      <c r="J578" s="58">
        <f t="shared" si="50"/>
        <v>1.0180374833949521</v>
      </c>
    </row>
    <row r="579" spans="1:10" x14ac:dyDescent="0.35">
      <c r="A579" s="43">
        <v>40512</v>
      </c>
      <c r="B579" s="44">
        <f t="shared" si="47"/>
        <v>2010</v>
      </c>
      <c r="C579" s="44">
        <f t="shared" si="48"/>
        <v>11</v>
      </c>
      <c r="D579" s="40">
        <v>391.4</v>
      </c>
      <c r="E579" s="56">
        <f t="shared" si="45"/>
        <v>-3.3246060366546551E-2</v>
      </c>
      <c r="F579" s="56">
        <f t="shared" si="46"/>
        <v>0.96675393963345346</v>
      </c>
      <c r="G579" s="56"/>
      <c r="H579" s="42">
        <v>1238.56</v>
      </c>
      <c r="I579" s="58">
        <f t="shared" si="49"/>
        <v>-2.6411772104137948E-2</v>
      </c>
      <c r="J579" s="58">
        <f t="shared" si="50"/>
        <v>0.97358822789586208</v>
      </c>
    </row>
    <row r="580" spans="1:10" x14ac:dyDescent="0.35">
      <c r="A580" s="43">
        <v>40543</v>
      </c>
      <c r="B580" s="44">
        <f t="shared" si="47"/>
        <v>2010</v>
      </c>
      <c r="C580" s="44">
        <f t="shared" si="48"/>
        <v>12</v>
      </c>
      <c r="D580" s="40">
        <v>404.99</v>
      </c>
      <c r="E580" s="56">
        <f t="shared" si="45"/>
        <v>3.4721512519162064E-2</v>
      </c>
      <c r="F580" s="56">
        <f t="shared" si="46"/>
        <v>1.034721512519162</v>
      </c>
      <c r="G580" s="56"/>
      <c r="H580" s="42">
        <v>1284.76</v>
      </c>
      <c r="I580" s="58">
        <f t="shared" si="49"/>
        <v>3.7301382250355293E-2</v>
      </c>
      <c r="J580" s="58">
        <f t="shared" si="50"/>
        <v>1.0373013822503554</v>
      </c>
    </row>
    <row r="581" spans="1:10" x14ac:dyDescent="0.35">
      <c r="A581" s="43">
        <v>40574</v>
      </c>
      <c r="B581" s="44">
        <f t="shared" si="47"/>
        <v>2011</v>
      </c>
      <c r="C581" s="44">
        <f t="shared" si="48"/>
        <v>1</v>
      </c>
      <c r="D581" s="40">
        <v>409.35</v>
      </c>
      <c r="E581" s="56">
        <f t="shared" si="45"/>
        <v>1.0765697918467156E-2</v>
      </c>
      <c r="F581" s="56">
        <f t="shared" si="46"/>
        <v>1.0107656979184672</v>
      </c>
      <c r="G581" s="56"/>
      <c r="H581" s="42">
        <v>1299.17</v>
      </c>
      <c r="I581" s="58">
        <f t="shared" si="49"/>
        <v>1.1216102618387933E-2</v>
      </c>
      <c r="J581" s="58">
        <f t="shared" si="50"/>
        <v>1.0112161026183879</v>
      </c>
    </row>
    <row r="582" spans="1:10" x14ac:dyDescent="0.35">
      <c r="A582" s="43">
        <v>40602</v>
      </c>
      <c r="B582" s="44">
        <f t="shared" si="47"/>
        <v>2011</v>
      </c>
      <c r="C582" s="44">
        <f t="shared" si="48"/>
        <v>2</v>
      </c>
      <c r="D582" s="40">
        <v>415.61</v>
      </c>
      <c r="E582" s="56">
        <f t="shared" si="45"/>
        <v>1.5292536948821279E-2</v>
      </c>
      <c r="F582" s="56">
        <f t="shared" si="46"/>
        <v>1.0152925369488213</v>
      </c>
      <c r="G582" s="56"/>
      <c r="H582" s="42">
        <v>1326.79</v>
      </c>
      <c r="I582" s="58">
        <f t="shared" si="49"/>
        <v>2.1259727364394104E-2</v>
      </c>
      <c r="J582" s="58">
        <f t="shared" si="50"/>
        <v>1.0212597273643942</v>
      </c>
    </row>
    <row r="583" spans="1:10" x14ac:dyDescent="0.35">
      <c r="A583" s="43">
        <v>40633</v>
      </c>
      <c r="B583" s="44">
        <f t="shared" si="47"/>
        <v>2011</v>
      </c>
      <c r="C583" s="44">
        <f t="shared" si="48"/>
        <v>3</v>
      </c>
      <c r="D583" s="40">
        <v>413.06</v>
      </c>
      <c r="E583" s="56">
        <f t="shared" si="45"/>
        <v>-6.1355597796010951E-3</v>
      </c>
      <c r="F583" s="56">
        <f t="shared" si="46"/>
        <v>0.99386444022039888</v>
      </c>
      <c r="G583" s="56"/>
      <c r="H583" s="42">
        <v>1324.62</v>
      </c>
      <c r="I583" s="58">
        <f t="shared" si="49"/>
        <v>-1.6355263455407961E-3</v>
      </c>
      <c r="J583" s="58">
        <f t="shared" si="50"/>
        <v>0.99836447365445924</v>
      </c>
    </row>
    <row r="584" spans="1:10" x14ac:dyDescent="0.35">
      <c r="A584" s="43">
        <v>40662</v>
      </c>
      <c r="B584" s="44">
        <f t="shared" si="47"/>
        <v>2011</v>
      </c>
      <c r="C584" s="44">
        <f t="shared" si="48"/>
        <v>4</v>
      </c>
      <c r="D584" s="40">
        <v>429.06</v>
      </c>
      <c r="E584" s="56">
        <f t="shared" si="45"/>
        <v>3.8735292693555412E-2</v>
      </c>
      <c r="F584" s="56">
        <f t="shared" si="46"/>
        <v>1.0387352926935554</v>
      </c>
      <c r="G584" s="56"/>
      <c r="H584" s="42">
        <v>1377.78</v>
      </c>
      <c r="I584" s="58">
        <f t="shared" si="49"/>
        <v>4.0132264347511049E-2</v>
      </c>
      <c r="J584" s="58">
        <f t="shared" si="50"/>
        <v>1.040132264347511</v>
      </c>
    </row>
    <row r="585" spans="1:10" x14ac:dyDescent="0.35">
      <c r="A585" s="43">
        <v>40694</v>
      </c>
      <c r="B585" s="44">
        <f t="shared" si="47"/>
        <v>2011</v>
      </c>
      <c r="C585" s="44">
        <f t="shared" si="48"/>
        <v>5</v>
      </c>
      <c r="D585" s="40">
        <v>436.37</v>
      </c>
      <c r="E585" s="56">
        <f t="shared" si="45"/>
        <v>1.7037244208269246E-2</v>
      </c>
      <c r="F585" s="56">
        <f t="shared" si="46"/>
        <v>1.0170372442082694</v>
      </c>
      <c r="G585" s="56"/>
      <c r="H585" s="42">
        <v>1409.23</v>
      </c>
      <c r="I585" s="58">
        <f t="shared" si="49"/>
        <v>2.2826576086167637E-2</v>
      </c>
      <c r="J585" s="58">
        <f t="shared" si="50"/>
        <v>1.0228265760861677</v>
      </c>
    </row>
    <row r="586" spans="1:10" x14ac:dyDescent="0.35">
      <c r="A586" s="43">
        <v>40724</v>
      </c>
      <c r="B586" s="44">
        <f t="shared" si="47"/>
        <v>2011</v>
      </c>
      <c r="C586" s="44">
        <f t="shared" si="48"/>
        <v>6</v>
      </c>
      <c r="D586" s="40">
        <v>433.48</v>
      </c>
      <c r="E586" s="56">
        <f t="shared" si="45"/>
        <v>-6.6228200838737454E-3</v>
      </c>
      <c r="F586" s="56">
        <f t="shared" si="46"/>
        <v>0.99337717991612628</v>
      </c>
      <c r="G586" s="56"/>
      <c r="H586" s="42">
        <v>1404.82</v>
      </c>
      <c r="I586" s="58">
        <f t="shared" si="49"/>
        <v>-3.1293685203977219E-3</v>
      </c>
      <c r="J586" s="58">
        <f t="shared" si="50"/>
        <v>0.99687063147960231</v>
      </c>
    </row>
    <row r="587" spans="1:10" x14ac:dyDescent="0.35">
      <c r="A587" s="43">
        <v>40753</v>
      </c>
      <c r="B587" s="44">
        <f t="shared" si="47"/>
        <v>2011</v>
      </c>
      <c r="C587" s="44">
        <f t="shared" si="48"/>
        <v>7</v>
      </c>
      <c r="D587" s="40">
        <v>431.17</v>
      </c>
      <c r="E587" s="56">
        <f t="shared" si="45"/>
        <v>-5.3289655808803228E-3</v>
      </c>
      <c r="F587" s="56">
        <f t="shared" si="46"/>
        <v>0.99467103441911964</v>
      </c>
      <c r="G587" s="56"/>
      <c r="H587" s="42">
        <v>1399.14</v>
      </c>
      <c r="I587" s="58">
        <f t="shared" si="49"/>
        <v>-4.0432226192678323E-3</v>
      </c>
      <c r="J587" s="58">
        <f t="shared" si="50"/>
        <v>0.99595677738073218</v>
      </c>
    </row>
    <row r="588" spans="1:10" x14ac:dyDescent="0.35">
      <c r="A588" s="43">
        <v>40786</v>
      </c>
      <c r="B588" s="44">
        <f t="shared" si="47"/>
        <v>2011</v>
      </c>
      <c r="C588" s="44">
        <f t="shared" si="48"/>
        <v>8</v>
      </c>
      <c r="D588" s="40">
        <v>435.06</v>
      </c>
      <c r="E588" s="56">
        <f t="shared" si="45"/>
        <v>9.021963494677241E-3</v>
      </c>
      <c r="F588" s="56">
        <f t="shared" si="46"/>
        <v>1.0090219634946773</v>
      </c>
      <c r="G588" s="56"/>
      <c r="H588" s="42">
        <v>1422.29</v>
      </c>
      <c r="I588" s="58">
        <f t="shared" si="49"/>
        <v>1.6545878182311891E-2</v>
      </c>
      <c r="J588" s="58">
        <f t="shared" si="50"/>
        <v>1.0165458781823118</v>
      </c>
    </row>
    <row r="589" spans="1:10" x14ac:dyDescent="0.35">
      <c r="A589" s="43">
        <v>40816</v>
      </c>
      <c r="B589" s="44">
        <f t="shared" si="47"/>
        <v>2011</v>
      </c>
      <c r="C589" s="44">
        <f t="shared" si="48"/>
        <v>9</v>
      </c>
      <c r="D589" s="40">
        <v>433.38</v>
      </c>
      <c r="E589" s="56">
        <f t="shared" si="45"/>
        <v>-3.8615363398152138E-3</v>
      </c>
      <c r="F589" s="56">
        <f t="shared" si="46"/>
        <v>0.99613846366018477</v>
      </c>
      <c r="G589" s="56"/>
      <c r="H589" s="42">
        <v>1419.75</v>
      </c>
      <c r="I589" s="58">
        <f t="shared" si="49"/>
        <v>-1.7858523929718719E-3</v>
      </c>
      <c r="J589" s="58">
        <f t="shared" si="50"/>
        <v>0.99821414760702809</v>
      </c>
    </row>
    <row r="590" spans="1:10" x14ac:dyDescent="0.35">
      <c r="A590" s="43">
        <v>40847</v>
      </c>
      <c r="B590" s="44">
        <f t="shared" si="47"/>
        <v>2011</v>
      </c>
      <c r="C590" s="44">
        <f t="shared" si="48"/>
        <v>10</v>
      </c>
      <c r="D590" s="40">
        <v>450.14</v>
      </c>
      <c r="E590" s="56">
        <f t="shared" si="45"/>
        <v>3.8672758318334929E-2</v>
      </c>
      <c r="F590" s="56">
        <f t="shared" si="46"/>
        <v>1.0386727583183348</v>
      </c>
      <c r="G590" s="56"/>
      <c r="H590" s="42">
        <v>1475.25</v>
      </c>
      <c r="I590" s="58">
        <f t="shared" si="49"/>
        <v>3.9091389329107239E-2</v>
      </c>
      <c r="J590" s="58">
        <f t="shared" si="50"/>
        <v>1.0390913893291072</v>
      </c>
    </row>
    <row r="591" spans="1:10" x14ac:dyDescent="0.35">
      <c r="A591" s="43">
        <v>40877</v>
      </c>
      <c r="B591" s="44">
        <f t="shared" si="47"/>
        <v>2011</v>
      </c>
      <c r="C591" s="44">
        <f t="shared" si="48"/>
        <v>11</v>
      </c>
      <c r="D591" s="40">
        <v>448.84</v>
      </c>
      <c r="E591" s="56">
        <f t="shared" si="45"/>
        <v>-2.8879904029857633E-3</v>
      </c>
      <c r="F591" s="56">
        <f t="shared" si="46"/>
        <v>0.99711200959701418</v>
      </c>
      <c r="G591" s="56"/>
      <c r="H591" s="42">
        <v>1481.95</v>
      </c>
      <c r="I591" s="58">
        <f t="shared" si="49"/>
        <v>4.5416031181156041E-3</v>
      </c>
      <c r="J591" s="58">
        <f t="shared" si="50"/>
        <v>1.0045416031181156</v>
      </c>
    </row>
    <row r="592" spans="1:10" x14ac:dyDescent="0.35">
      <c r="A592" s="43">
        <v>40907</v>
      </c>
      <c r="B592" s="44">
        <f t="shared" si="47"/>
        <v>2011</v>
      </c>
      <c r="C592" s="44">
        <f t="shared" si="48"/>
        <v>12</v>
      </c>
      <c r="D592" s="40">
        <v>464.68</v>
      </c>
      <c r="E592" s="56">
        <f t="shared" si="45"/>
        <v>3.5290972284110225E-2</v>
      </c>
      <c r="F592" s="56">
        <f t="shared" si="46"/>
        <v>1.0352909722841102</v>
      </c>
      <c r="G592" s="56"/>
      <c r="H592" s="42">
        <v>1537.94</v>
      </c>
      <c r="I592" s="58">
        <f t="shared" si="49"/>
        <v>3.7781301663348969E-2</v>
      </c>
      <c r="J592" s="58">
        <f t="shared" si="50"/>
        <v>1.037781301663349</v>
      </c>
    </row>
    <row r="593" spans="1:10" x14ac:dyDescent="0.35">
      <c r="A593" s="43">
        <v>40939</v>
      </c>
      <c r="B593" s="44">
        <f t="shared" si="47"/>
        <v>2012</v>
      </c>
      <c r="C593" s="44">
        <f t="shared" si="48"/>
        <v>1</v>
      </c>
      <c r="D593" s="40">
        <v>448.84</v>
      </c>
      <c r="E593" s="56">
        <f t="shared" si="45"/>
        <v>-3.4087974520099922E-2</v>
      </c>
      <c r="F593" s="56">
        <f t="shared" si="46"/>
        <v>0.96591202547990007</v>
      </c>
      <c r="G593" s="56"/>
      <c r="H593" s="42">
        <v>1485.49</v>
      </c>
      <c r="I593" s="58">
        <f t="shared" si="49"/>
        <v>-3.4104061276772853E-2</v>
      </c>
      <c r="J593" s="58">
        <f t="shared" si="50"/>
        <v>0.9658959387232271</v>
      </c>
    </row>
    <row r="594" spans="1:10" x14ac:dyDescent="0.35">
      <c r="A594" s="43">
        <v>40968</v>
      </c>
      <c r="B594" s="44">
        <f t="shared" si="47"/>
        <v>2012</v>
      </c>
      <c r="C594" s="44">
        <f t="shared" si="48"/>
        <v>2</v>
      </c>
      <c r="D594" s="40">
        <v>451.54</v>
      </c>
      <c r="E594" s="56">
        <f t="shared" ref="E594:E657" si="51">(D594-D593)/D593</f>
        <v>6.0155066393370593E-3</v>
      </c>
      <c r="F594" s="56">
        <f t="shared" ref="F594:F657" si="52">E594+1</f>
        <v>1.006015506639337</v>
      </c>
      <c r="G594" s="56"/>
      <c r="H594" s="42">
        <v>1506.43</v>
      </c>
      <c r="I594" s="58">
        <f t="shared" si="49"/>
        <v>1.4096358777238523E-2</v>
      </c>
      <c r="J594" s="58">
        <f t="shared" si="50"/>
        <v>1.0140963587772385</v>
      </c>
    </row>
    <row r="595" spans="1:10" x14ac:dyDescent="0.35">
      <c r="A595" s="43">
        <v>40998</v>
      </c>
      <c r="B595" s="44">
        <f t="shared" si="47"/>
        <v>2012</v>
      </c>
      <c r="C595" s="44">
        <f t="shared" si="48"/>
        <v>3</v>
      </c>
      <c r="D595" s="40">
        <v>458.93</v>
      </c>
      <c r="E595" s="56">
        <f t="shared" si="51"/>
        <v>1.6366213403020743E-2</v>
      </c>
      <c r="F595" s="56">
        <f t="shared" si="52"/>
        <v>1.0163662134030207</v>
      </c>
      <c r="G595" s="56"/>
      <c r="H595" s="42">
        <v>1535.3</v>
      </c>
      <c r="I595" s="58">
        <f t="shared" si="49"/>
        <v>1.9164514779976428E-2</v>
      </c>
      <c r="J595" s="58">
        <f t="shared" si="50"/>
        <v>1.0191645147799764</v>
      </c>
    </row>
    <row r="596" spans="1:10" x14ac:dyDescent="0.35">
      <c r="A596" s="43">
        <v>41029</v>
      </c>
      <c r="B596" s="44">
        <f t="shared" si="47"/>
        <v>2012</v>
      </c>
      <c r="C596" s="44">
        <f t="shared" si="48"/>
        <v>4</v>
      </c>
      <c r="D596" s="40">
        <v>470.53</v>
      </c>
      <c r="E596" s="56">
        <f t="shared" si="51"/>
        <v>2.5276185910705261E-2</v>
      </c>
      <c r="F596" s="56">
        <f t="shared" si="52"/>
        <v>1.0252761859107054</v>
      </c>
      <c r="G596" s="56"/>
      <c r="H596" s="42">
        <v>1574.74</v>
      </c>
      <c r="I596" s="58">
        <f t="shared" si="49"/>
        <v>2.5688790464404386E-2</v>
      </c>
      <c r="J596" s="58">
        <f t="shared" si="50"/>
        <v>1.0256887904644043</v>
      </c>
    </row>
    <row r="597" spans="1:10" x14ac:dyDescent="0.35">
      <c r="A597" s="43">
        <v>41060</v>
      </c>
      <c r="B597" s="44">
        <f t="shared" si="47"/>
        <v>2012</v>
      </c>
      <c r="C597" s="44">
        <f t="shared" si="48"/>
        <v>5</v>
      </c>
      <c r="D597" s="40">
        <v>468.04</v>
      </c>
      <c r="E597" s="56">
        <f t="shared" si="51"/>
        <v>-5.2919048732279605E-3</v>
      </c>
      <c r="F597" s="56">
        <f t="shared" si="52"/>
        <v>0.99470809512677205</v>
      </c>
      <c r="G597" s="56"/>
      <c r="H597" s="42">
        <v>1577.51</v>
      </c>
      <c r="I597" s="58">
        <f t="shared" si="49"/>
        <v>1.7590205367235111E-3</v>
      </c>
      <c r="J597" s="58">
        <f t="shared" si="50"/>
        <v>1.0017590205367235</v>
      </c>
    </row>
    <row r="598" spans="1:10" x14ac:dyDescent="0.35">
      <c r="A598" s="43">
        <v>41089</v>
      </c>
      <c r="B598" s="44">
        <f t="shared" si="47"/>
        <v>2012</v>
      </c>
      <c r="C598" s="44">
        <f t="shared" si="48"/>
        <v>6</v>
      </c>
      <c r="D598" s="40">
        <v>481.36</v>
      </c>
      <c r="E598" s="56">
        <f t="shared" si="51"/>
        <v>2.8459106059311155E-2</v>
      </c>
      <c r="F598" s="56">
        <f t="shared" si="52"/>
        <v>1.0284591060593111</v>
      </c>
      <c r="G598" s="56"/>
      <c r="H598" s="42">
        <v>1626.44</v>
      </c>
      <c r="I598" s="58">
        <f t="shared" si="49"/>
        <v>3.1017236023860428E-2</v>
      </c>
      <c r="J598" s="58">
        <f t="shared" si="50"/>
        <v>1.0310172360238605</v>
      </c>
    </row>
    <row r="599" spans="1:10" x14ac:dyDescent="0.35">
      <c r="A599" s="43">
        <v>41121</v>
      </c>
      <c r="B599" s="44">
        <f t="shared" si="47"/>
        <v>2012</v>
      </c>
      <c r="C599" s="44">
        <f t="shared" si="48"/>
        <v>7</v>
      </c>
      <c r="D599" s="40">
        <v>492.62</v>
      </c>
      <c r="E599" s="56">
        <f t="shared" si="51"/>
        <v>2.3392055841781598E-2</v>
      </c>
      <c r="F599" s="56">
        <f t="shared" si="52"/>
        <v>1.0233920558417815</v>
      </c>
      <c r="G599" s="56"/>
      <c r="H599" s="42">
        <v>1665.1</v>
      </c>
      <c r="I599" s="58">
        <f t="shared" si="49"/>
        <v>2.3769705614716714E-2</v>
      </c>
      <c r="J599" s="58">
        <f t="shared" si="50"/>
        <v>1.0237697056147168</v>
      </c>
    </row>
    <row r="600" spans="1:10" x14ac:dyDescent="0.35">
      <c r="A600" s="43">
        <v>41152</v>
      </c>
      <c r="B600" s="44">
        <f t="shared" si="47"/>
        <v>2012</v>
      </c>
      <c r="C600" s="44">
        <f t="shared" si="48"/>
        <v>8</v>
      </c>
      <c r="D600" s="40">
        <v>468.21</v>
      </c>
      <c r="E600" s="56">
        <f t="shared" si="51"/>
        <v>-4.9551378344362844E-2</v>
      </c>
      <c r="F600" s="56">
        <f t="shared" si="52"/>
        <v>0.95044862165563715</v>
      </c>
      <c r="G600" s="56"/>
      <c r="H600" s="42">
        <v>1595.16</v>
      </c>
      <c r="I600" s="58">
        <f t="shared" si="49"/>
        <v>-4.200348327427772E-2</v>
      </c>
      <c r="J600" s="58">
        <f t="shared" si="50"/>
        <v>0.95799651672572228</v>
      </c>
    </row>
    <row r="601" spans="1:10" x14ac:dyDescent="0.35">
      <c r="A601" s="43">
        <v>41180</v>
      </c>
      <c r="B601" s="44">
        <f t="shared" si="47"/>
        <v>2012</v>
      </c>
      <c r="C601" s="44">
        <f t="shared" si="48"/>
        <v>9</v>
      </c>
      <c r="D601" s="40">
        <v>475.75</v>
      </c>
      <c r="E601" s="56">
        <f t="shared" si="51"/>
        <v>1.6103885008863589E-2</v>
      </c>
      <c r="F601" s="56">
        <f t="shared" si="52"/>
        <v>1.0161038850088635</v>
      </c>
      <c r="G601" s="56"/>
      <c r="H601" s="42">
        <v>1623.78</v>
      </c>
      <c r="I601" s="58">
        <f t="shared" si="49"/>
        <v>1.7941773865944411E-2</v>
      </c>
      <c r="J601" s="58">
        <f t="shared" si="50"/>
        <v>1.0179417738659444</v>
      </c>
    </row>
    <row r="602" spans="1:10" x14ac:dyDescent="0.35">
      <c r="A602" s="43">
        <v>41213</v>
      </c>
      <c r="B602" s="44">
        <f t="shared" si="47"/>
        <v>2012</v>
      </c>
      <c r="C602" s="44">
        <f t="shared" si="48"/>
        <v>10</v>
      </c>
      <c r="D602" s="40">
        <v>479.4</v>
      </c>
      <c r="E602" s="56">
        <f t="shared" si="51"/>
        <v>7.6720966894376821E-3</v>
      </c>
      <c r="F602" s="56">
        <f t="shared" si="52"/>
        <v>1.0076720966894377</v>
      </c>
      <c r="G602" s="56"/>
      <c r="H602" s="42">
        <v>1636.97</v>
      </c>
      <c r="I602" s="58">
        <f t="shared" si="49"/>
        <v>8.1230215915949547E-3</v>
      </c>
      <c r="J602" s="58">
        <f t="shared" si="50"/>
        <v>1.0081230215915951</v>
      </c>
    </row>
    <row r="603" spans="1:10" x14ac:dyDescent="0.35">
      <c r="A603" s="43">
        <v>41243</v>
      </c>
      <c r="B603" s="44">
        <f t="shared" si="47"/>
        <v>2012</v>
      </c>
      <c r="C603" s="44">
        <f t="shared" si="48"/>
        <v>11</v>
      </c>
      <c r="D603" s="40">
        <v>454.12</v>
      </c>
      <c r="E603" s="56">
        <f t="shared" si="51"/>
        <v>-5.2732582394659937E-2</v>
      </c>
      <c r="F603" s="56">
        <f t="shared" si="52"/>
        <v>0.94726741760534006</v>
      </c>
      <c r="G603" s="56"/>
      <c r="H603" s="42">
        <v>1562.89</v>
      </c>
      <c r="I603" s="58">
        <f t="shared" si="49"/>
        <v>-4.5254341863320599E-2</v>
      </c>
      <c r="J603" s="58">
        <f t="shared" si="50"/>
        <v>0.95474565813667944</v>
      </c>
    </row>
    <row r="604" spans="1:10" x14ac:dyDescent="0.35">
      <c r="A604" s="43">
        <v>41274</v>
      </c>
      <c r="B604" s="44">
        <f t="shared" si="47"/>
        <v>2012</v>
      </c>
      <c r="C604" s="44">
        <f t="shared" si="48"/>
        <v>12</v>
      </c>
      <c r="D604" s="40">
        <v>453.09</v>
      </c>
      <c r="E604" s="56">
        <f t="shared" si="51"/>
        <v>-2.2681229630935208E-3</v>
      </c>
      <c r="F604" s="56">
        <f t="shared" si="52"/>
        <v>0.99773187703690647</v>
      </c>
      <c r="G604" s="56"/>
      <c r="H604" s="42">
        <v>1563.18</v>
      </c>
      <c r="I604" s="58">
        <f t="shared" si="49"/>
        <v>1.8555368580000102E-4</v>
      </c>
      <c r="J604" s="58">
        <f t="shared" si="50"/>
        <v>1.0001855536858</v>
      </c>
    </row>
    <row r="605" spans="1:10" x14ac:dyDescent="0.35">
      <c r="A605" s="43">
        <v>41305</v>
      </c>
      <c r="B605" s="44">
        <f t="shared" si="47"/>
        <v>2013</v>
      </c>
      <c r="C605" s="44">
        <f t="shared" si="48"/>
        <v>1</v>
      </c>
      <c r="D605" s="40">
        <v>474</v>
      </c>
      <c r="E605" s="56">
        <f t="shared" si="51"/>
        <v>4.6149771568562592E-2</v>
      </c>
      <c r="F605" s="56">
        <f t="shared" si="52"/>
        <v>1.0461497715685626</v>
      </c>
      <c r="G605" s="56"/>
      <c r="H605" s="42">
        <v>1637.33</v>
      </c>
      <c r="I605" s="58">
        <f t="shared" si="49"/>
        <v>4.7435356133010823E-2</v>
      </c>
      <c r="J605" s="58">
        <f t="shared" si="50"/>
        <v>1.0474353561330108</v>
      </c>
    </row>
    <row r="606" spans="1:10" x14ac:dyDescent="0.35">
      <c r="A606" s="43">
        <v>41333</v>
      </c>
      <c r="B606" s="44">
        <f t="shared" si="47"/>
        <v>2013</v>
      </c>
      <c r="C606" s="44">
        <f t="shared" si="48"/>
        <v>2</v>
      </c>
      <c r="D606" s="40">
        <v>480.41</v>
      </c>
      <c r="E606" s="56">
        <f t="shared" si="51"/>
        <v>1.3523206751054905E-2</v>
      </c>
      <c r="F606" s="56">
        <f t="shared" si="52"/>
        <v>1.0135232067510549</v>
      </c>
      <c r="G606" s="56"/>
      <c r="H606" s="42">
        <v>1671.04</v>
      </c>
      <c r="I606" s="58">
        <f t="shared" si="49"/>
        <v>2.0588396963348889E-2</v>
      </c>
      <c r="J606" s="58">
        <f t="shared" si="50"/>
        <v>1.0205883969633489</v>
      </c>
    </row>
    <row r="607" spans="1:10" x14ac:dyDescent="0.35">
      <c r="A607" s="43">
        <v>41362</v>
      </c>
      <c r="B607" s="44">
        <f t="shared" si="47"/>
        <v>2013</v>
      </c>
      <c r="C607" s="44">
        <f t="shared" si="48"/>
        <v>3</v>
      </c>
      <c r="D607" s="40">
        <v>508.4</v>
      </c>
      <c r="E607" s="56">
        <f t="shared" si="51"/>
        <v>5.8262733914781019E-2</v>
      </c>
      <c r="F607" s="56">
        <f t="shared" si="52"/>
        <v>1.058262733914781</v>
      </c>
      <c r="G607" s="56"/>
      <c r="H607" s="42">
        <v>1772.44</v>
      </c>
      <c r="I607" s="58">
        <f t="shared" si="49"/>
        <v>6.0680773649942607E-2</v>
      </c>
      <c r="J607" s="58">
        <f t="shared" si="50"/>
        <v>1.0606807736499426</v>
      </c>
    </row>
    <row r="608" spans="1:10" x14ac:dyDescent="0.35">
      <c r="A608" s="43">
        <v>41394</v>
      </c>
      <c r="B608" s="44">
        <f t="shared" si="47"/>
        <v>2013</v>
      </c>
      <c r="C608" s="44">
        <f t="shared" si="48"/>
        <v>4</v>
      </c>
      <c r="D608" s="40">
        <v>537.32000000000005</v>
      </c>
      <c r="E608" s="56">
        <f t="shared" si="51"/>
        <v>5.6884343036978903E-2</v>
      </c>
      <c r="F608" s="56">
        <f t="shared" si="52"/>
        <v>1.056884343036979</v>
      </c>
      <c r="G608" s="56"/>
      <c r="H608" s="42">
        <v>1874</v>
      </c>
      <c r="I608" s="58">
        <f t="shared" si="49"/>
        <v>5.729954187447809E-2</v>
      </c>
      <c r="J608" s="58">
        <f t="shared" si="50"/>
        <v>1.0572995418744782</v>
      </c>
    </row>
    <row r="609" spans="1:10" x14ac:dyDescent="0.35">
      <c r="A609" s="43">
        <v>41425</v>
      </c>
      <c r="B609" s="44">
        <f t="shared" si="47"/>
        <v>2013</v>
      </c>
      <c r="C609" s="44">
        <f t="shared" si="48"/>
        <v>5</v>
      </c>
      <c r="D609" s="40">
        <v>482.16</v>
      </c>
      <c r="E609" s="56">
        <f t="shared" si="51"/>
        <v>-0.10265763418447112</v>
      </c>
      <c r="F609" s="56">
        <f t="shared" si="52"/>
        <v>0.89734236581552884</v>
      </c>
      <c r="G609" s="56"/>
      <c r="H609" s="42">
        <v>1691.75</v>
      </c>
      <c r="I609" s="58">
        <f t="shared" si="49"/>
        <v>-9.7251867662753469E-2</v>
      </c>
      <c r="J609" s="58">
        <f t="shared" si="50"/>
        <v>0.90274813233724649</v>
      </c>
    </row>
    <row r="610" spans="1:10" x14ac:dyDescent="0.35">
      <c r="A610" s="43">
        <v>41453</v>
      </c>
      <c r="B610" s="44">
        <f t="shared" si="47"/>
        <v>2013</v>
      </c>
      <c r="C610" s="44">
        <f t="shared" si="48"/>
        <v>6</v>
      </c>
      <c r="D610" s="40">
        <v>485.9</v>
      </c>
      <c r="E610" s="56">
        <f t="shared" si="51"/>
        <v>7.7567612410816989E-3</v>
      </c>
      <c r="F610" s="56">
        <f t="shared" si="52"/>
        <v>1.0077567612410816</v>
      </c>
      <c r="G610" s="56"/>
      <c r="H610" s="42">
        <v>1710.42</v>
      </c>
      <c r="I610" s="58">
        <f t="shared" si="49"/>
        <v>1.1035909561105407E-2</v>
      </c>
      <c r="J610" s="58">
        <f t="shared" si="50"/>
        <v>1.0110359095611055</v>
      </c>
    </row>
    <row r="611" spans="1:10" x14ac:dyDescent="0.35">
      <c r="A611" s="43">
        <v>41486</v>
      </c>
      <c r="B611" s="44">
        <f t="shared" si="47"/>
        <v>2013</v>
      </c>
      <c r="C611" s="44">
        <f t="shared" si="48"/>
        <v>7</v>
      </c>
      <c r="D611" s="40">
        <v>503.97</v>
      </c>
      <c r="E611" s="56">
        <f t="shared" si="51"/>
        <v>3.7188721959250978E-2</v>
      </c>
      <c r="F611" s="56">
        <f t="shared" si="52"/>
        <v>1.037188721959251</v>
      </c>
      <c r="G611" s="56"/>
      <c r="H611" s="42">
        <v>1774.81</v>
      </c>
      <c r="I611" s="58">
        <f t="shared" si="49"/>
        <v>3.7645724441949857E-2</v>
      </c>
      <c r="J611" s="58">
        <f t="shared" si="50"/>
        <v>1.0376457244419499</v>
      </c>
    </row>
    <row r="612" spans="1:10" x14ac:dyDescent="0.35">
      <c r="A612" s="43">
        <v>41516</v>
      </c>
      <c r="B612" s="44">
        <f t="shared" si="47"/>
        <v>2013</v>
      </c>
      <c r="C612" s="44">
        <f t="shared" si="48"/>
        <v>8</v>
      </c>
      <c r="D612" s="40">
        <v>477.87</v>
      </c>
      <c r="E612" s="56">
        <f t="shared" si="51"/>
        <v>-5.1788796952199581E-2</v>
      </c>
      <c r="F612" s="56">
        <f t="shared" si="52"/>
        <v>0.94821120304780038</v>
      </c>
      <c r="G612" s="56"/>
      <c r="H612" s="42">
        <v>1693.41</v>
      </c>
      <c r="I612" s="58">
        <f t="shared" si="49"/>
        <v>-4.5864064322378092E-2</v>
      </c>
      <c r="J612" s="58">
        <f t="shared" si="50"/>
        <v>0.95413593567762189</v>
      </c>
    </row>
    <row r="613" spans="1:10" x14ac:dyDescent="0.35">
      <c r="A613" s="43">
        <v>41547</v>
      </c>
      <c r="B613" s="44">
        <f t="shared" si="47"/>
        <v>2013</v>
      </c>
      <c r="C613" s="44">
        <f t="shared" si="48"/>
        <v>9</v>
      </c>
      <c r="D613" s="40">
        <v>482.29</v>
      </c>
      <c r="E613" s="56">
        <f t="shared" si="51"/>
        <v>9.2493774457488766E-3</v>
      </c>
      <c r="F613" s="56">
        <f t="shared" si="52"/>
        <v>1.0092493774457489</v>
      </c>
      <c r="G613" s="56"/>
      <c r="H613" s="42">
        <v>1714.71</v>
      </c>
      <c r="I613" s="58">
        <f t="shared" si="49"/>
        <v>1.2578170673374998E-2</v>
      </c>
      <c r="J613" s="58">
        <f t="shared" si="50"/>
        <v>1.012578170673375</v>
      </c>
    </row>
    <row r="614" spans="1:10" x14ac:dyDescent="0.35">
      <c r="A614" s="43">
        <v>41578</v>
      </c>
      <c r="B614" s="44">
        <f t="shared" si="47"/>
        <v>2013</v>
      </c>
      <c r="C614" s="44">
        <f t="shared" si="48"/>
        <v>10</v>
      </c>
      <c r="D614" s="40">
        <v>499.87</v>
      </c>
      <c r="E614" s="56">
        <f t="shared" si="51"/>
        <v>3.6451097887163289E-2</v>
      </c>
      <c r="F614" s="56">
        <f t="shared" si="52"/>
        <v>1.0364510978871633</v>
      </c>
      <c r="G614" s="56"/>
      <c r="H614" s="42">
        <v>1779.33</v>
      </c>
      <c r="I614" s="58">
        <f t="shared" si="49"/>
        <v>3.7685672795982929E-2</v>
      </c>
      <c r="J614" s="58">
        <f t="shared" si="50"/>
        <v>1.0376856727959829</v>
      </c>
    </row>
    <row r="615" spans="1:10" x14ac:dyDescent="0.35">
      <c r="A615" s="43">
        <v>41607</v>
      </c>
      <c r="B615" s="44">
        <f t="shared" si="47"/>
        <v>2013</v>
      </c>
      <c r="C615" s="44">
        <f t="shared" si="48"/>
        <v>11</v>
      </c>
      <c r="D615" s="40">
        <v>487.13</v>
      </c>
      <c r="E615" s="56">
        <f t="shared" si="51"/>
        <v>-2.5486626522895971E-2</v>
      </c>
      <c r="F615" s="56">
        <f t="shared" si="52"/>
        <v>0.97451337347710398</v>
      </c>
      <c r="G615" s="56"/>
      <c r="H615" s="42">
        <v>1743.47</v>
      </c>
      <c r="I615" s="58">
        <f t="shared" si="49"/>
        <v>-2.0153653341426211E-2</v>
      </c>
      <c r="J615" s="58">
        <f t="shared" si="50"/>
        <v>0.97984634665857384</v>
      </c>
    </row>
    <row r="616" spans="1:10" x14ac:dyDescent="0.35">
      <c r="A616" s="43">
        <v>41639</v>
      </c>
      <c r="B616" s="44">
        <f t="shared" si="47"/>
        <v>2013</v>
      </c>
      <c r="C616" s="44">
        <f t="shared" si="48"/>
        <v>12</v>
      </c>
      <c r="D616" s="40">
        <v>490.57</v>
      </c>
      <c r="E616" s="56">
        <f t="shared" si="51"/>
        <v>7.0617699587379092E-3</v>
      </c>
      <c r="F616" s="56">
        <f t="shared" si="52"/>
        <v>1.0070617699587379</v>
      </c>
      <c r="G616" s="56"/>
      <c r="H616" s="42">
        <v>1761.56</v>
      </c>
      <c r="I616" s="58">
        <f t="shared" si="49"/>
        <v>1.0375859636242619E-2</v>
      </c>
      <c r="J616" s="58">
        <f t="shared" si="50"/>
        <v>1.0103758596362427</v>
      </c>
    </row>
    <row r="617" spans="1:10" x14ac:dyDescent="0.35">
      <c r="A617" s="43">
        <v>41670</v>
      </c>
      <c r="B617" s="44">
        <f t="shared" ref="B617:B676" si="53">YEAR(A617)</f>
        <v>2014</v>
      </c>
      <c r="C617" s="44">
        <f t="shared" ref="C617:C676" si="54">MONTH(A617)</f>
        <v>1</v>
      </c>
      <c r="D617" s="40">
        <v>506.26</v>
      </c>
      <c r="E617" s="56">
        <f t="shared" si="51"/>
        <v>3.1983203212589434E-2</v>
      </c>
      <c r="F617" s="56">
        <f t="shared" si="52"/>
        <v>1.0319832032125895</v>
      </c>
      <c r="G617" s="56"/>
      <c r="H617" s="42">
        <v>1819.4</v>
      </c>
      <c r="I617" s="58">
        <f t="shared" si="49"/>
        <v>3.2834533027543848E-2</v>
      </c>
      <c r="J617" s="58">
        <f t="shared" si="50"/>
        <v>1.0328345330275439</v>
      </c>
    </row>
    <row r="618" spans="1:10" x14ac:dyDescent="0.35">
      <c r="A618" s="43">
        <v>41698</v>
      </c>
      <c r="B618" s="44">
        <f t="shared" si="53"/>
        <v>2014</v>
      </c>
      <c r="C618" s="44">
        <f t="shared" si="54"/>
        <v>2</v>
      </c>
      <c r="D618" s="40">
        <v>518.77</v>
      </c>
      <c r="E618" s="56">
        <f t="shared" si="51"/>
        <v>2.4710623000039487E-2</v>
      </c>
      <c r="F618" s="56">
        <f t="shared" si="52"/>
        <v>1.0247106230000396</v>
      </c>
      <c r="G618" s="56"/>
      <c r="H618" s="42">
        <v>1876.51</v>
      </c>
      <c r="I618" s="58">
        <f t="shared" si="49"/>
        <v>3.1389469055732602E-2</v>
      </c>
      <c r="J618" s="58">
        <f t="shared" si="50"/>
        <v>1.0313894690557326</v>
      </c>
    </row>
    <row r="619" spans="1:10" x14ac:dyDescent="0.35">
      <c r="A619" s="43">
        <v>41729</v>
      </c>
      <c r="B619" s="44">
        <f t="shared" si="53"/>
        <v>2014</v>
      </c>
      <c r="C619" s="44">
        <f t="shared" si="54"/>
        <v>3</v>
      </c>
      <c r="D619" s="40">
        <v>532.13</v>
      </c>
      <c r="E619" s="56">
        <f t="shared" si="51"/>
        <v>2.575322397208785E-2</v>
      </c>
      <c r="F619" s="56">
        <f t="shared" si="52"/>
        <v>1.0257532239720879</v>
      </c>
      <c r="G619" s="56"/>
      <c r="H619" s="42">
        <v>1929.29</v>
      </c>
      <c r="I619" s="58">
        <f t="shared" si="49"/>
        <v>2.8126681978779742E-2</v>
      </c>
      <c r="J619" s="58">
        <f t="shared" si="50"/>
        <v>1.0281266819787798</v>
      </c>
    </row>
    <row r="620" spans="1:10" x14ac:dyDescent="0.35">
      <c r="A620" s="43">
        <v>41759</v>
      </c>
      <c r="B620" s="44">
        <f t="shared" si="53"/>
        <v>2014</v>
      </c>
      <c r="C620" s="44">
        <f t="shared" si="54"/>
        <v>4</v>
      </c>
      <c r="D620" s="40">
        <v>553.58000000000004</v>
      </c>
      <c r="E620" s="56">
        <f t="shared" si="51"/>
        <v>4.0309698757822421E-2</v>
      </c>
      <c r="F620" s="56">
        <f t="shared" si="52"/>
        <v>1.0403096987578224</v>
      </c>
      <c r="G620" s="56"/>
      <c r="H620" s="42">
        <v>2007.86</v>
      </c>
      <c r="I620" s="58">
        <f t="shared" si="49"/>
        <v>4.0724826231411521E-2</v>
      </c>
      <c r="J620" s="58">
        <f t="shared" si="50"/>
        <v>1.0407248262314115</v>
      </c>
    </row>
    <row r="621" spans="1:10" x14ac:dyDescent="0.35">
      <c r="A621" s="43">
        <v>41789</v>
      </c>
      <c r="B621" s="44">
        <f t="shared" si="53"/>
        <v>2014</v>
      </c>
      <c r="C621" s="44">
        <f t="shared" si="54"/>
        <v>5</v>
      </c>
      <c r="D621" s="40">
        <v>544.96</v>
      </c>
      <c r="E621" s="56">
        <f t="shared" si="51"/>
        <v>-1.5571371798114101E-2</v>
      </c>
      <c r="F621" s="56">
        <f t="shared" si="52"/>
        <v>0.98442862820188592</v>
      </c>
      <c r="G621" s="56"/>
      <c r="H621" s="42">
        <v>1989.45</v>
      </c>
      <c r="I621" s="58">
        <f t="shared" si="49"/>
        <v>-9.1689659637623419E-3</v>
      </c>
      <c r="J621" s="58">
        <f t="shared" si="50"/>
        <v>0.99083103403623762</v>
      </c>
    </row>
    <row r="622" spans="1:10" x14ac:dyDescent="0.35">
      <c r="A622" s="43">
        <v>41820</v>
      </c>
      <c r="B622" s="44">
        <f t="shared" si="53"/>
        <v>2014</v>
      </c>
      <c r="C622" s="44">
        <f t="shared" si="54"/>
        <v>6</v>
      </c>
      <c r="D622" s="40">
        <v>575.98</v>
      </c>
      <c r="E622" s="56">
        <f t="shared" si="51"/>
        <v>5.6921608925425679E-2</v>
      </c>
      <c r="F622" s="56">
        <f t="shared" si="52"/>
        <v>1.0569216089254256</v>
      </c>
      <c r="G622" s="56"/>
      <c r="H622" s="42">
        <v>2107.2600000000002</v>
      </c>
      <c r="I622" s="58">
        <f t="shared" si="49"/>
        <v>5.92173716353767E-2</v>
      </c>
      <c r="J622" s="58">
        <f t="shared" si="50"/>
        <v>1.0592173716353768</v>
      </c>
    </row>
    <row r="623" spans="1:10" x14ac:dyDescent="0.35">
      <c r="A623" s="43">
        <v>41851</v>
      </c>
      <c r="B623" s="44">
        <f t="shared" si="53"/>
        <v>2014</v>
      </c>
      <c r="C623" s="44">
        <f t="shared" si="54"/>
        <v>7</v>
      </c>
      <c r="D623" s="40">
        <v>539.29999999999995</v>
      </c>
      <c r="E623" s="56">
        <f t="shared" si="51"/>
        <v>-6.3682766762734933E-2</v>
      </c>
      <c r="F623" s="56">
        <f t="shared" si="52"/>
        <v>0.93631723323726512</v>
      </c>
      <c r="G623" s="56"/>
      <c r="H623" s="42">
        <v>1975.35</v>
      </c>
      <c r="I623" s="58">
        <f t="shared" si="49"/>
        <v>-6.2597875914695053E-2</v>
      </c>
      <c r="J623" s="58">
        <f t="shared" si="50"/>
        <v>0.93740212408530499</v>
      </c>
    </row>
    <row r="624" spans="1:10" x14ac:dyDescent="0.35">
      <c r="A624" s="43">
        <v>41880</v>
      </c>
      <c r="B624" s="44">
        <f t="shared" si="53"/>
        <v>2014</v>
      </c>
      <c r="C624" s="44">
        <f t="shared" si="54"/>
        <v>8</v>
      </c>
      <c r="D624" s="40">
        <v>564.37</v>
      </c>
      <c r="E624" s="56">
        <f t="shared" si="51"/>
        <v>4.6486185796402839E-2</v>
      </c>
      <c r="F624" s="56">
        <f t="shared" si="52"/>
        <v>1.0464861857964027</v>
      </c>
      <c r="G624" s="56"/>
      <c r="H624" s="42">
        <v>2079.13</v>
      </c>
      <c r="I624" s="58">
        <f t="shared" si="49"/>
        <v>5.253752499557051E-2</v>
      </c>
      <c r="J624" s="58">
        <f t="shared" si="50"/>
        <v>1.0525375249955704</v>
      </c>
    </row>
    <row r="625" spans="1:10" x14ac:dyDescent="0.35">
      <c r="A625" s="43">
        <v>41912</v>
      </c>
      <c r="B625" s="44">
        <f t="shared" si="53"/>
        <v>2014</v>
      </c>
      <c r="C625" s="44">
        <f t="shared" si="54"/>
        <v>9</v>
      </c>
      <c r="D625" s="40">
        <v>551.29</v>
      </c>
      <c r="E625" s="56">
        <f t="shared" si="51"/>
        <v>-2.3176285061218778E-2</v>
      </c>
      <c r="F625" s="56">
        <f t="shared" si="52"/>
        <v>0.97682371493878117</v>
      </c>
      <c r="G625" s="56"/>
      <c r="H625" s="42">
        <v>2035.76</v>
      </c>
      <c r="I625" s="58">
        <f t="shared" si="49"/>
        <v>-2.0859686503489495E-2</v>
      </c>
      <c r="J625" s="58">
        <f t="shared" si="50"/>
        <v>0.97914031349651054</v>
      </c>
    </row>
    <row r="626" spans="1:10" x14ac:dyDescent="0.35">
      <c r="A626" s="43">
        <v>41943</v>
      </c>
      <c r="B626" s="44">
        <f t="shared" si="53"/>
        <v>2014</v>
      </c>
      <c r="C626" s="44">
        <f t="shared" si="54"/>
        <v>10</v>
      </c>
      <c r="D626" s="40">
        <v>596.92999999999995</v>
      </c>
      <c r="E626" s="56">
        <f t="shared" si="51"/>
        <v>8.2787643527000285E-2</v>
      </c>
      <c r="F626" s="56">
        <f t="shared" si="52"/>
        <v>1.0827876435270003</v>
      </c>
      <c r="G626" s="56"/>
      <c r="H626" s="42">
        <v>2206.67</v>
      </c>
      <c r="I626" s="58">
        <f t="shared" si="49"/>
        <v>8.3953904193028686E-2</v>
      </c>
      <c r="J626" s="58">
        <f t="shared" si="50"/>
        <v>1.0839539041930286</v>
      </c>
    </row>
    <row r="627" spans="1:10" x14ac:dyDescent="0.35">
      <c r="A627" s="43">
        <v>41971</v>
      </c>
      <c r="B627" s="44">
        <f t="shared" si="53"/>
        <v>2014</v>
      </c>
      <c r="C627" s="44">
        <f t="shared" si="54"/>
        <v>11</v>
      </c>
      <c r="D627" s="40">
        <v>599.70000000000005</v>
      </c>
      <c r="E627" s="56">
        <f t="shared" si="51"/>
        <v>4.6404100983366489E-3</v>
      </c>
      <c r="F627" s="56">
        <f t="shared" si="52"/>
        <v>1.0046404100983366</v>
      </c>
      <c r="G627" s="56"/>
      <c r="H627" s="42">
        <v>2229.69</v>
      </c>
      <c r="I627" s="58">
        <f t="shared" si="49"/>
        <v>1.0432008410863419E-2</v>
      </c>
      <c r="J627" s="58">
        <f t="shared" si="50"/>
        <v>1.0104320084108633</v>
      </c>
    </row>
    <row r="628" spans="1:10" x14ac:dyDescent="0.35">
      <c r="A628" s="43">
        <v>42004</v>
      </c>
      <c r="B628" s="44">
        <f t="shared" si="53"/>
        <v>2014</v>
      </c>
      <c r="C628" s="44">
        <f t="shared" si="54"/>
        <v>12</v>
      </c>
      <c r="D628" s="40">
        <v>618.08000000000004</v>
      </c>
      <c r="E628" s="56">
        <f t="shared" si="51"/>
        <v>3.0648657662164406E-2</v>
      </c>
      <c r="F628" s="56">
        <f t="shared" si="52"/>
        <v>1.0306486576621645</v>
      </c>
      <c r="G628" s="56"/>
      <c r="H628" s="42">
        <v>2301.4499999999998</v>
      </c>
      <c r="I628" s="58">
        <f t="shared" si="49"/>
        <v>3.2183846184895552E-2</v>
      </c>
      <c r="J628" s="58">
        <f t="shared" si="50"/>
        <v>1.0321838461848956</v>
      </c>
    </row>
    <row r="629" spans="1:10" x14ac:dyDescent="0.35">
      <c r="A629" s="43">
        <v>42034</v>
      </c>
      <c r="B629" s="44">
        <f t="shared" si="53"/>
        <v>2015</v>
      </c>
      <c r="C629" s="44">
        <f t="shared" si="54"/>
        <v>1</v>
      </c>
      <c r="D629" s="40">
        <v>637.20000000000005</v>
      </c>
      <c r="E629" s="56">
        <f t="shared" si="51"/>
        <v>3.0934506859953411E-2</v>
      </c>
      <c r="F629" s="56">
        <f t="shared" si="52"/>
        <v>1.0309345068599534</v>
      </c>
      <c r="G629" s="56"/>
      <c r="H629" s="42">
        <v>2372.9299999999998</v>
      </c>
      <c r="I629" s="58">
        <f t="shared" si="49"/>
        <v>3.1058680397140943E-2</v>
      </c>
      <c r="J629" s="58">
        <f t="shared" si="50"/>
        <v>1.0310586803971409</v>
      </c>
    </row>
    <row r="630" spans="1:10" x14ac:dyDescent="0.35">
      <c r="A630" s="43">
        <v>42062</v>
      </c>
      <c r="B630" s="44">
        <f t="shared" si="53"/>
        <v>2015</v>
      </c>
      <c r="C630" s="44">
        <f t="shared" si="54"/>
        <v>2</v>
      </c>
      <c r="D630" s="40">
        <v>594.16999999999996</v>
      </c>
      <c r="E630" s="56">
        <f t="shared" si="51"/>
        <v>-6.75298179535469E-2</v>
      </c>
      <c r="F630" s="56">
        <f t="shared" si="52"/>
        <v>0.93247018204645316</v>
      </c>
      <c r="G630" s="56"/>
      <c r="H630" s="42">
        <v>2227.73</v>
      </c>
      <c r="I630" s="58">
        <f t="shared" si="49"/>
        <v>-6.1190174172857957E-2</v>
      </c>
      <c r="J630" s="58">
        <f t="shared" si="50"/>
        <v>0.93880982582714201</v>
      </c>
    </row>
    <row r="631" spans="1:10" x14ac:dyDescent="0.35">
      <c r="A631" s="43">
        <v>42094</v>
      </c>
      <c r="B631" s="44">
        <f t="shared" si="53"/>
        <v>2015</v>
      </c>
      <c r="C631" s="44">
        <f t="shared" si="54"/>
        <v>3</v>
      </c>
      <c r="D631" s="40">
        <v>587.08000000000004</v>
      </c>
      <c r="E631" s="56">
        <f t="shared" si="51"/>
        <v>-1.1932611878755101E-2</v>
      </c>
      <c r="F631" s="56">
        <f t="shared" si="52"/>
        <v>0.98806738812124495</v>
      </c>
      <c r="G631" s="56"/>
      <c r="H631" s="42">
        <v>2204.8200000000002</v>
      </c>
      <c r="I631" s="58">
        <f t="shared" si="49"/>
        <v>-1.0284011078541769E-2</v>
      </c>
      <c r="J631" s="58">
        <f t="shared" si="50"/>
        <v>0.98971598892145818</v>
      </c>
    </row>
    <row r="632" spans="1:10" x14ac:dyDescent="0.35">
      <c r="A632" s="43">
        <v>42124</v>
      </c>
      <c r="B632" s="44">
        <f t="shared" si="53"/>
        <v>2015</v>
      </c>
      <c r="C632" s="44">
        <f t="shared" si="54"/>
        <v>4</v>
      </c>
      <c r="D632" s="40">
        <v>586.63</v>
      </c>
      <c r="E632" s="56">
        <f t="shared" si="51"/>
        <v>-7.6650541663835501E-4</v>
      </c>
      <c r="F632" s="56">
        <f t="shared" si="52"/>
        <v>0.99923349458336164</v>
      </c>
      <c r="G632" s="56"/>
      <c r="H632" s="42">
        <v>2203.84</v>
      </c>
      <c r="I632" s="58">
        <f t="shared" si="49"/>
        <v>-4.444807285855617E-4</v>
      </c>
      <c r="J632" s="58">
        <f t="shared" si="50"/>
        <v>0.99955551927141439</v>
      </c>
    </row>
    <row r="633" spans="1:10" x14ac:dyDescent="0.35">
      <c r="A633" s="43">
        <v>42153</v>
      </c>
      <c r="B633" s="44">
        <f t="shared" si="53"/>
        <v>2015</v>
      </c>
      <c r="C633" s="44">
        <f t="shared" si="54"/>
        <v>5</v>
      </c>
      <c r="D633" s="40">
        <v>586.98</v>
      </c>
      <c r="E633" s="56">
        <f t="shared" si="51"/>
        <v>5.9662819835334491E-4</v>
      </c>
      <c r="F633" s="56">
        <f t="shared" si="52"/>
        <v>1.0005966281983534</v>
      </c>
      <c r="G633" s="56"/>
      <c r="H633" s="42">
        <v>2220.5100000000002</v>
      </c>
      <c r="I633" s="58">
        <f t="shared" si="49"/>
        <v>7.5640699869319334E-3</v>
      </c>
      <c r="J633" s="58">
        <f t="shared" si="50"/>
        <v>1.0075640699869319</v>
      </c>
    </row>
    <row r="634" spans="1:10" x14ac:dyDescent="0.35">
      <c r="A634" s="43">
        <v>42185</v>
      </c>
      <c r="B634" s="44">
        <f t="shared" si="53"/>
        <v>2015</v>
      </c>
      <c r="C634" s="44">
        <f t="shared" si="54"/>
        <v>6</v>
      </c>
      <c r="D634" s="40">
        <v>550.32000000000005</v>
      </c>
      <c r="E634" s="56">
        <f t="shared" si="51"/>
        <v>-6.2455279566595058E-2</v>
      </c>
      <c r="F634" s="56">
        <f t="shared" si="52"/>
        <v>0.93754472043340498</v>
      </c>
      <c r="G634" s="56"/>
      <c r="H634" s="42">
        <v>2085.4299999999998</v>
      </c>
      <c r="I634" s="58">
        <f t="shared" si="49"/>
        <v>-6.0832871727666334E-2</v>
      </c>
      <c r="J634" s="58">
        <f t="shared" si="50"/>
        <v>0.93916712827233362</v>
      </c>
    </row>
    <row r="635" spans="1:10" x14ac:dyDescent="0.35">
      <c r="A635" s="43">
        <v>42216</v>
      </c>
      <c r="B635" s="44">
        <f t="shared" si="53"/>
        <v>2015</v>
      </c>
      <c r="C635" s="44">
        <f t="shared" si="54"/>
        <v>7</v>
      </c>
      <c r="D635" s="40">
        <v>583.94000000000005</v>
      </c>
      <c r="E635" s="56">
        <f t="shared" si="51"/>
        <v>6.1091728448902462E-2</v>
      </c>
      <c r="F635" s="56">
        <f t="shared" si="52"/>
        <v>1.0610917284489025</v>
      </c>
      <c r="G635" s="56"/>
      <c r="H635" s="42">
        <v>2213.61</v>
      </c>
      <c r="I635" s="58">
        <f t="shared" si="49"/>
        <v>6.1464542084845954E-2</v>
      </c>
      <c r="J635" s="58">
        <f t="shared" si="50"/>
        <v>1.0614645420848459</v>
      </c>
    </row>
    <row r="636" spans="1:10" x14ac:dyDescent="0.35">
      <c r="A636" s="43">
        <v>42247</v>
      </c>
      <c r="B636" s="44">
        <f t="shared" si="53"/>
        <v>2015</v>
      </c>
      <c r="C636" s="44">
        <f t="shared" si="54"/>
        <v>8</v>
      </c>
      <c r="D636" s="40">
        <v>562.02</v>
      </c>
      <c r="E636" s="56">
        <f t="shared" si="51"/>
        <v>-3.7538103229784001E-2</v>
      </c>
      <c r="F636" s="56">
        <f t="shared" si="52"/>
        <v>0.96246189677021599</v>
      </c>
      <c r="G636" s="56"/>
      <c r="H636" s="42">
        <v>2145.54</v>
      </c>
      <c r="I636" s="58">
        <f t="shared" si="49"/>
        <v>-3.0750674238009479E-2</v>
      </c>
      <c r="J636" s="58">
        <f t="shared" si="50"/>
        <v>0.96924932576199052</v>
      </c>
    </row>
    <row r="637" spans="1:10" x14ac:dyDescent="0.35">
      <c r="A637" s="43">
        <v>42277</v>
      </c>
      <c r="B637" s="44">
        <f t="shared" si="53"/>
        <v>2015</v>
      </c>
      <c r="C637" s="44">
        <f t="shared" si="54"/>
        <v>9</v>
      </c>
      <c r="D637" s="40">
        <v>576.83000000000004</v>
      </c>
      <c r="E637" s="56">
        <f t="shared" si="51"/>
        <v>2.6351375395893491E-2</v>
      </c>
      <c r="F637" s="56">
        <f t="shared" si="52"/>
        <v>1.0263513753958935</v>
      </c>
      <c r="G637" s="56"/>
      <c r="H637" s="42">
        <v>2206.04</v>
      </c>
      <c r="I637" s="58">
        <f t="shared" ref="I637:I675" si="55">(H637-H636)/H636</f>
        <v>2.8198029400523877E-2</v>
      </c>
      <c r="J637" s="58">
        <f t="shared" si="50"/>
        <v>1.028198029400524</v>
      </c>
    </row>
    <row r="638" spans="1:10" x14ac:dyDescent="0.35">
      <c r="A638" s="43">
        <v>42307</v>
      </c>
      <c r="B638" s="44">
        <f t="shared" si="53"/>
        <v>2015</v>
      </c>
      <c r="C638" s="44">
        <f t="shared" si="54"/>
        <v>10</v>
      </c>
      <c r="D638" s="40">
        <v>580.5</v>
      </c>
      <c r="E638" s="56">
        <f t="shared" si="51"/>
        <v>6.3623597940467014E-3</v>
      </c>
      <c r="F638" s="56">
        <f t="shared" si="52"/>
        <v>1.0063623597940468</v>
      </c>
      <c r="G638" s="56"/>
      <c r="H638" s="42">
        <v>2220.83</v>
      </c>
      <c r="I638" s="58">
        <f t="shared" si="55"/>
        <v>6.7043208645355314E-3</v>
      </c>
      <c r="J638" s="58">
        <f t="shared" ref="J638:J676" si="56">I638+1</f>
        <v>1.0067043208645354</v>
      </c>
    </row>
    <row r="639" spans="1:10" x14ac:dyDescent="0.35">
      <c r="A639" s="43">
        <v>42338</v>
      </c>
      <c r="B639" s="44">
        <f t="shared" si="53"/>
        <v>2015</v>
      </c>
      <c r="C639" s="44">
        <f t="shared" si="54"/>
        <v>11</v>
      </c>
      <c r="D639" s="40">
        <v>563.13</v>
      </c>
      <c r="E639" s="56">
        <f t="shared" si="51"/>
        <v>-2.9922480620155047E-2</v>
      </c>
      <c r="F639" s="56">
        <f t="shared" si="52"/>
        <v>0.97007751937984499</v>
      </c>
      <c r="G639" s="56"/>
      <c r="H639" s="42">
        <v>2170.2800000000002</v>
      </c>
      <c r="I639" s="58">
        <f t="shared" si="55"/>
        <v>-2.2761760242791987E-2</v>
      </c>
      <c r="J639" s="58">
        <f t="shared" si="56"/>
        <v>0.97723823975720803</v>
      </c>
    </row>
    <row r="640" spans="1:10" x14ac:dyDescent="0.35">
      <c r="A640" s="43">
        <v>42369</v>
      </c>
      <c r="B640" s="44">
        <f t="shared" si="53"/>
        <v>2015</v>
      </c>
      <c r="C640" s="44">
        <f t="shared" si="54"/>
        <v>12</v>
      </c>
      <c r="D640" s="40">
        <v>577.82000000000005</v>
      </c>
      <c r="E640" s="56">
        <f t="shared" si="51"/>
        <v>2.6086338856036891E-2</v>
      </c>
      <c r="F640" s="56">
        <f t="shared" si="52"/>
        <v>1.0260863388560368</v>
      </c>
      <c r="G640" s="56"/>
      <c r="H640" s="42">
        <v>2230.94</v>
      </c>
      <c r="I640" s="58">
        <f t="shared" si="55"/>
        <v>2.7950310559006143E-2</v>
      </c>
      <c r="J640" s="58">
        <f t="shared" si="56"/>
        <v>1.0279503105590062</v>
      </c>
    </row>
    <row r="641" spans="1:10" x14ac:dyDescent="0.35">
      <c r="A641" s="43">
        <v>42398</v>
      </c>
      <c r="B641" s="44">
        <f t="shared" si="53"/>
        <v>2016</v>
      </c>
      <c r="C641" s="44">
        <f t="shared" si="54"/>
        <v>1</v>
      </c>
      <c r="D641" s="40">
        <v>611.35</v>
      </c>
      <c r="E641" s="56">
        <f t="shared" si="51"/>
        <v>5.8028451766986205E-2</v>
      </c>
      <c r="F641" s="56">
        <f t="shared" si="52"/>
        <v>1.0580284517669862</v>
      </c>
      <c r="G641" s="56"/>
      <c r="H641" s="42">
        <v>2360.73</v>
      </c>
      <c r="I641" s="58">
        <f t="shared" si="55"/>
        <v>5.817727056756343E-2</v>
      </c>
      <c r="J641" s="58">
        <f t="shared" si="56"/>
        <v>1.0581772705675634</v>
      </c>
    </row>
    <row r="642" spans="1:10" x14ac:dyDescent="0.35">
      <c r="A642" s="43">
        <v>42429</v>
      </c>
      <c r="B642" s="44">
        <f t="shared" si="53"/>
        <v>2016</v>
      </c>
      <c r="C642" s="44">
        <f t="shared" si="54"/>
        <v>2</v>
      </c>
      <c r="D642" s="40">
        <v>620.70000000000005</v>
      </c>
      <c r="E642" s="56">
        <f t="shared" si="51"/>
        <v>1.5294021427987277E-2</v>
      </c>
      <c r="F642" s="56">
        <f t="shared" si="52"/>
        <v>1.0152940214279873</v>
      </c>
      <c r="G642" s="56"/>
      <c r="H642" s="42">
        <v>2411.7800000000002</v>
      </c>
      <c r="I642" s="58">
        <f t="shared" si="55"/>
        <v>2.162466694624128E-2</v>
      </c>
      <c r="J642" s="58">
        <f t="shared" si="56"/>
        <v>1.0216246669462412</v>
      </c>
    </row>
    <row r="643" spans="1:10" x14ac:dyDescent="0.35">
      <c r="A643" s="43">
        <v>42460</v>
      </c>
      <c r="B643" s="44">
        <f t="shared" si="53"/>
        <v>2016</v>
      </c>
      <c r="C643" s="44">
        <f t="shared" si="54"/>
        <v>3</v>
      </c>
      <c r="D643" s="40">
        <v>668.57</v>
      </c>
      <c r="E643" s="56">
        <f t="shared" si="51"/>
        <v>7.7122603512163684E-2</v>
      </c>
      <c r="F643" s="56">
        <f t="shared" si="52"/>
        <v>1.0771226035121637</v>
      </c>
      <c r="G643" s="56"/>
      <c r="H643" s="42">
        <v>2604.29</v>
      </c>
      <c r="I643" s="58">
        <f t="shared" si="55"/>
        <v>7.9820713332061685E-2</v>
      </c>
      <c r="J643" s="58">
        <f t="shared" si="56"/>
        <v>1.0798207133320616</v>
      </c>
    </row>
    <row r="644" spans="1:10" x14ac:dyDescent="0.35">
      <c r="A644" s="43">
        <v>42489</v>
      </c>
      <c r="B644" s="44">
        <f t="shared" si="53"/>
        <v>2016</v>
      </c>
      <c r="C644" s="44">
        <f t="shared" si="54"/>
        <v>4</v>
      </c>
      <c r="D644" s="40">
        <v>654.44000000000005</v>
      </c>
      <c r="E644" s="56">
        <f t="shared" si="51"/>
        <v>-2.1134660544146453E-2</v>
      </c>
      <c r="F644" s="56">
        <f t="shared" si="52"/>
        <v>0.97886533945585352</v>
      </c>
      <c r="G644" s="56"/>
      <c r="H644" s="42">
        <v>2550.08</v>
      </c>
      <c r="I644" s="58">
        <f t="shared" si="55"/>
        <v>-2.0815654170618494E-2</v>
      </c>
      <c r="J644" s="58">
        <f t="shared" si="56"/>
        <v>0.97918434582938152</v>
      </c>
    </row>
    <row r="645" spans="1:10" x14ac:dyDescent="0.35">
      <c r="A645" s="43">
        <v>42521</v>
      </c>
      <c r="B645" s="44">
        <f t="shared" si="53"/>
        <v>2016</v>
      </c>
      <c r="C645" s="44">
        <f t="shared" si="54"/>
        <v>5</v>
      </c>
      <c r="D645" s="40">
        <v>659.44</v>
      </c>
      <c r="E645" s="56">
        <f t="shared" si="51"/>
        <v>7.6401197970784179E-3</v>
      </c>
      <c r="F645" s="56">
        <f t="shared" si="52"/>
        <v>1.0076401197970783</v>
      </c>
      <c r="G645" s="56"/>
      <c r="H645" s="42">
        <v>2584.39</v>
      </c>
      <c r="I645" s="58">
        <f t="shared" si="55"/>
        <v>1.3454479859455368E-2</v>
      </c>
      <c r="J645" s="58">
        <f t="shared" si="56"/>
        <v>1.0134544798594554</v>
      </c>
    </row>
    <row r="646" spans="1:10" x14ac:dyDescent="0.35">
      <c r="A646" s="43">
        <v>42551</v>
      </c>
      <c r="B646" s="44">
        <f t="shared" si="53"/>
        <v>2016</v>
      </c>
      <c r="C646" s="44">
        <f t="shared" si="54"/>
        <v>6</v>
      </c>
      <c r="D646" s="40">
        <v>716.52</v>
      </c>
      <c r="E646" s="56">
        <f t="shared" si="51"/>
        <v>8.6558291884022684E-2</v>
      </c>
      <c r="F646" s="56">
        <f t="shared" si="52"/>
        <v>1.0865582918840226</v>
      </c>
      <c r="G646" s="56"/>
      <c r="H646" s="42">
        <v>2814.88</v>
      </c>
      <c r="I646" s="58">
        <f t="shared" si="55"/>
        <v>8.9185455755516868E-2</v>
      </c>
      <c r="J646" s="58">
        <f t="shared" si="56"/>
        <v>1.089185455755517</v>
      </c>
    </row>
    <row r="647" spans="1:10" x14ac:dyDescent="0.35">
      <c r="A647" s="43">
        <v>42580</v>
      </c>
      <c r="B647" s="44">
        <f t="shared" si="53"/>
        <v>2016</v>
      </c>
      <c r="C647" s="44">
        <f t="shared" si="54"/>
        <v>7</v>
      </c>
      <c r="D647" s="40">
        <v>711.42</v>
      </c>
      <c r="E647" s="56">
        <f t="shared" si="51"/>
        <v>-7.1177357226595529E-3</v>
      </c>
      <c r="F647" s="56">
        <f t="shared" si="52"/>
        <v>0.9928822642773405</v>
      </c>
      <c r="G647" s="56"/>
      <c r="H647" s="42">
        <v>2795.71</v>
      </c>
      <c r="I647" s="58">
        <f t="shared" si="55"/>
        <v>-6.8102370260899481E-3</v>
      </c>
      <c r="J647" s="58">
        <f t="shared" si="56"/>
        <v>0.99318976297391004</v>
      </c>
    </row>
    <row r="648" spans="1:10" x14ac:dyDescent="0.35">
      <c r="A648" s="43">
        <v>42613</v>
      </c>
      <c r="B648" s="44">
        <f t="shared" si="53"/>
        <v>2016</v>
      </c>
      <c r="C648" s="44">
        <f t="shared" si="54"/>
        <v>8</v>
      </c>
      <c r="D648" s="40">
        <v>666.87</v>
      </c>
      <c r="E648" s="56">
        <f t="shared" si="51"/>
        <v>-6.2621236400438499E-2</v>
      </c>
      <c r="F648" s="56">
        <f t="shared" si="52"/>
        <v>0.93737876359956152</v>
      </c>
      <c r="G648" s="56"/>
      <c r="H648" s="42">
        <v>2637.42</v>
      </c>
      <c r="I648" s="58">
        <f t="shared" si="55"/>
        <v>-5.6618891086700679E-2</v>
      </c>
      <c r="J648" s="58">
        <f t="shared" si="56"/>
        <v>0.94338110891329929</v>
      </c>
    </row>
    <row r="649" spans="1:10" x14ac:dyDescent="0.35">
      <c r="A649" s="43">
        <v>42643</v>
      </c>
      <c r="B649" s="44">
        <f t="shared" si="53"/>
        <v>2016</v>
      </c>
      <c r="C649" s="44">
        <f t="shared" si="54"/>
        <v>9</v>
      </c>
      <c r="D649" s="40">
        <v>668.13</v>
      </c>
      <c r="E649" s="56">
        <f t="shared" si="51"/>
        <v>1.8894237257636283E-3</v>
      </c>
      <c r="F649" s="56">
        <f t="shared" si="52"/>
        <v>1.0018894237257636</v>
      </c>
      <c r="G649" s="56"/>
      <c r="H649" s="42">
        <v>2646.66</v>
      </c>
      <c r="I649" s="58">
        <f t="shared" si="55"/>
        <v>3.5034238005322554E-3</v>
      </c>
      <c r="J649" s="58">
        <f t="shared" si="56"/>
        <v>1.0035034238005323</v>
      </c>
    </row>
    <row r="650" spans="1:10" x14ac:dyDescent="0.35">
      <c r="A650" s="43">
        <v>42674</v>
      </c>
      <c r="B650" s="44">
        <f t="shared" si="53"/>
        <v>2016</v>
      </c>
      <c r="C650" s="44">
        <f t="shared" si="54"/>
        <v>10</v>
      </c>
      <c r="D650" s="40">
        <v>675.23</v>
      </c>
      <c r="E650" s="56">
        <f t="shared" si="51"/>
        <v>1.06266744495832E-2</v>
      </c>
      <c r="F650" s="56">
        <f t="shared" si="52"/>
        <v>1.0106266744495831</v>
      </c>
      <c r="G650" s="56"/>
      <c r="H650" s="42">
        <v>2675.64</v>
      </c>
      <c r="I650" s="58">
        <f t="shared" si="55"/>
        <v>1.094964974722859E-2</v>
      </c>
      <c r="J650" s="58">
        <f t="shared" si="56"/>
        <v>1.0109496497472286</v>
      </c>
    </row>
    <row r="651" spans="1:10" x14ac:dyDescent="0.35">
      <c r="A651" s="43">
        <v>42704</v>
      </c>
      <c r="B651" s="44">
        <f t="shared" si="53"/>
        <v>2016</v>
      </c>
      <c r="C651" s="44">
        <f t="shared" si="54"/>
        <v>11</v>
      </c>
      <c r="D651" s="40">
        <v>632.66999999999996</v>
      </c>
      <c r="E651" s="56">
        <f t="shared" si="51"/>
        <v>-6.3030374835241418E-2</v>
      </c>
      <c r="F651" s="56">
        <f t="shared" si="52"/>
        <v>0.93696962516475857</v>
      </c>
      <c r="G651" s="56"/>
      <c r="H651" s="42">
        <v>2524.34</v>
      </c>
      <c r="I651" s="58">
        <f t="shared" si="55"/>
        <v>-5.6547218609379342E-2</v>
      </c>
      <c r="J651" s="58">
        <f t="shared" si="56"/>
        <v>0.94345278139062061</v>
      </c>
    </row>
    <row r="652" spans="1:10" x14ac:dyDescent="0.35">
      <c r="A652" s="43">
        <v>42734</v>
      </c>
      <c r="B652" s="44">
        <f t="shared" si="53"/>
        <v>2016</v>
      </c>
      <c r="C652" s="44">
        <f t="shared" si="54"/>
        <v>12</v>
      </c>
      <c r="D652" s="40">
        <v>659.61</v>
      </c>
      <c r="E652" s="56">
        <f t="shared" si="51"/>
        <v>4.258144056143022E-2</v>
      </c>
      <c r="F652" s="56">
        <f t="shared" si="52"/>
        <v>1.0425814405614302</v>
      </c>
      <c r="G652" s="56"/>
      <c r="H652" s="42">
        <v>2636.44</v>
      </c>
      <c r="I652" s="58">
        <f t="shared" si="55"/>
        <v>4.4407647147373136E-2</v>
      </c>
      <c r="J652" s="58">
        <f t="shared" si="56"/>
        <v>1.0444076471473731</v>
      </c>
    </row>
    <row r="653" spans="1:10" x14ac:dyDescent="0.35">
      <c r="A653" s="43">
        <v>42766</v>
      </c>
      <c r="B653" s="44">
        <f t="shared" si="53"/>
        <v>2017</v>
      </c>
      <c r="C653" s="44">
        <f t="shared" si="54"/>
        <v>1</v>
      </c>
      <c r="D653" s="40">
        <v>668.87</v>
      </c>
      <c r="E653" s="56">
        <f t="shared" si="51"/>
        <v>1.4038598565819183E-2</v>
      </c>
      <c r="F653" s="56">
        <f t="shared" si="52"/>
        <v>1.0140385985658191</v>
      </c>
      <c r="G653" s="56"/>
      <c r="H653" s="42">
        <v>2673.84</v>
      </c>
      <c r="I653" s="58">
        <f t="shared" si="55"/>
        <v>1.4185795997633206E-2</v>
      </c>
      <c r="J653" s="58">
        <f t="shared" si="56"/>
        <v>1.0141857959976333</v>
      </c>
    </row>
    <row r="654" spans="1:10" x14ac:dyDescent="0.35">
      <c r="A654" s="43">
        <v>42794</v>
      </c>
      <c r="B654" s="44">
        <f t="shared" si="53"/>
        <v>2017</v>
      </c>
      <c r="C654" s="44">
        <f t="shared" si="54"/>
        <v>2</v>
      </c>
      <c r="D654" s="40">
        <v>703.16</v>
      </c>
      <c r="E654" s="56">
        <f t="shared" si="51"/>
        <v>5.12655673000732E-2</v>
      </c>
      <c r="F654" s="56">
        <f t="shared" si="52"/>
        <v>1.0512655673000733</v>
      </c>
      <c r="G654" s="56"/>
      <c r="H654" s="42">
        <v>2828.07</v>
      </c>
      <c r="I654" s="58">
        <f t="shared" si="55"/>
        <v>5.7681087873619967E-2</v>
      </c>
      <c r="J654" s="58">
        <f t="shared" si="56"/>
        <v>1.05768108787362</v>
      </c>
    </row>
    <row r="655" spans="1:10" x14ac:dyDescent="0.35">
      <c r="A655" s="43">
        <v>42825</v>
      </c>
      <c r="B655" s="44">
        <f t="shared" si="53"/>
        <v>2017</v>
      </c>
      <c r="C655" s="44">
        <f t="shared" si="54"/>
        <v>3</v>
      </c>
      <c r="D655" s="40">
        <v>697.28</v>
      </c>
      <c r="E655" s="56">
        <f t="shared" si="51"/>
        <v>-8.3622504124239092E-3</v>
      </c>
      <c r="F655" s="56">
        <f t="shared" si="52"/>
        <v>0.99163774958757611</v>
      </c>
      <c r="G655" s="56"/>
      <c r="H655" s="42">
        <v>2811.5</v>
      </c>
      <c r="I655" s="58">
        <f t="shared" si="55"/>
        <v>-5.8591194701687593E-3</v>
      </c>
      <c r="J655" s="58">
        <f t="shared" si="56"/>
        <v>0.99414088052983129</v>
      </c>
    </row>
    <row r="656" spans="1:10" x14ac:dyDescent="0.35">
      <c r="A656" s="43">
        <v>42853</v>
      </c>
      <c r="B656" s="44">
        <f t="shared" si="53"/>
        <v>2017</v>
      </c>
      <c r="C656" s="44">
        <f t="shared" si="54"/>
        <v>4</v>
      </c>
      <c r="D656" s="40">
        <v>704.35</v>
      </c>
      <c r="E656" s="56">
        <f t="shared" si="51"/>
        <v>1.0139398806792179E-2</v>
      </c>
      <c r="F656" s="56">
        <f t="shared" si="52"/>
        <v>1.0101393988067922</v>
      </c>
      <c r="G656" s="56"/>
      <c r="H656" s="42">
        <v>2840.97</v>
      </c>
      <c r="I656" s="58">
        <f t="shared" si="55"/>
        <v>1.048194913747103E-2</v>
      </c>
      <c r="J656" s="58">
        <f t="shared" si="56"/>
        <v>1.010481949137471</v>
      </c>
    </row>
    <row r="657" spans="1:10" x14ac:dyDescent="0.35">
      <c r="A657" s="43">
        <v>42886</v>
      </c>
      <c r="B657" s="44">
        <f t="shared" si="53"/>
        <v>2017</v>
      </c>
      <c r="C657" s="44">
        <f t="shared" si="54"/>
        <v>5</v>
      </c>
      <c r="D657" s="40">
        <v>726.62</v>
      </c>
      <c r="E657" s="56">
        <f t="shared" si="51"/>
        <v>3.1617803648754141E-2</v>
      </c>
      <c r="F657" s="56">
        <f t="shared" si="52"/>
        <v>1.0316178036487542</v>
      </c>
      <c r="G657" s="56"/>
      <c r="H657" s="42">
        <v>2949.95</v>
      </c>
      <c r="I657" s="58">
        <f t="shared" si="55"/>
        <v>3.8360137558650753E-2</v>
      </c>
      <c r="J657" s="58">
        <f t="shared" si="56"/>
        <v>1.0383601375586506</v>
      </c>
    </row>
    <row r="658" spans="1:10" x14ac:dyDescent="0.35">
      <c r="A658" s="43">
        <v>42916</v>
      </c>
      <c r="B658" s="44">
        <f t="shared" si="53"/>
        <v>2017</v>
      </c>
      <c r="C658" s="44">
        <f t="shared" si="54"/>
        <v>6</v>
      </c>
      <c r="D658" s="40">
        <v>706.91</v>
      </c>
      <c r="E658" s="56">
        <f t="shared" ref="E658:E676" si="57">(D658-D657)/D657</f>
        <v>-2.7125595221711537E-2</v>
      </c>
      <c r="F658" s="56">
        <f t="shared" ref="F658:F676" si="58">E658+1</f>
        <v>0.97287440477828846</v>
      </c>
      <c r="G658" s="56"/>
      <c r="H658" s="42">
        <v>2874.69</v>
      </c>
      <c r="I658" s="58">
        <f t="shared" si="55"/>
        <v>-2.5512296818590068E-2</v>
      </c>
      <c r="J658" s="58">
        <f t="shared" si="56"/>
        <v>0.97448770318140998</v>
      </c>
    </row>
    <row r="659" spans="1:10" x14ac:dyDescent="0.35">
      <c r="A659" s="43">
        <v>42947</v>
      </c>
      <c r="B659" s="44">
        <f t="shared" si="53"/>
        <v>2017</v>
      </c>
      <c r="C659" s="44">
        <f t="shared" si="54"/>
        <v>7</v>
      </c>
      <c r="D659" s="40">
        <v>726.48</v>
      </c>
      <c r="E659" s="56">
        <f t="shared" si="57"/>
        <v>2.7683863575278397E-2</v>
      </c>
      <c r="F659" s="56">
        <f t="shared" si="58"/>
        <v>1.0276838635752783</v>
      </c>
      <c r="G659" s="56"/>
      <c r="H659" s="42">
        <v>2954.83</v>
      </c>
      <c r="I659" s="58">
        <f t="shared" si="55"/>
        <v>2.78777885615492E-2</v>
      </c>
      <c r="J659" s="58">
        <f t="shared" si="56"/>
        <v>1.0278777885615491</v>
      </c>
    </row>
    <row r="660" spans="1:10" x14ac:dyDescent="0.35">
      <c r="A660" s="43">
        <v>42978</v>
      </c>
      <c r="B660" s="44">
        <f t="shared" si="53"/>
        <v>2017</v>
      </c>
      <c r="C660" s="44">
        <f t="shared" si="54"/>
        <v>8</v>
      </c>
      <c r="D660" s="40">
        <v>743.24</v>
      </c>
      <c r="E660" s="56">
        <f t="shared" si="57"/>
        <v>2.3070146459640995E-2</v>
      </c>
      <c r="F660" s="56">
        <f t="shared" si="58"/>
        <v>1.023070146459641</v>
      </c>
      <c r="G660" s="56"/>
      <c r="H660" s="42">
        <v>3042.46</v>
      </c>
      <c r="I660" s="58">
        <f t="shared" si="55"/>
        <v>2.9656528463566468E-2</v>
      </c>
      <c r="J660" s="58">
        <f t="shared" si="56"/>
        <v>1.0296565284635664</v>
      </c>
    </row>
    <row r="661" spans="1:10" x14ac:dyDescent="0.35">
      <c r="A661" s="43">
        <v>43007</v>
      </c>
      <c r="B661" s="44">
        <f t="shared" si="53"/>
        <v>2017</v>
      </c>
      <c r="C661" s="44">
        <f t="shared" si="54"/>
        <v>9</v>
      </c>
      <c r="D661" s="40">
        <v>723.6</v>
      </c>
      <c r="E661" s="56">
        <f t="shared" si="57"/>
        <v>-2.6424842581131244E-2</v>
      </c>
      <c r="F661" s="56">
        <f t="shared" si="58"/>
        <v>0.9735751574188688</v>
      </c>
      <c r="G661" s="56"/>
      <c r="H661" s="42">
        <v>2966.87</v>
      </c>
      <c r="I661" s="58">
        <f t="shared" si="55"/>
        <v>-2.4845026721797541E-2</v>
      </c>
      <c r="J661" s="58">
        <f t="shared" si="56"/>
        <v>0.97515497327820244</v>
      </c>
    </row>
    <row r="662" spans="1:10" x14ac:dyDescent="0.35">
      <c r="A662" s="43">
        <v>43039</v>
      </c>
      <c r="B662" s="44">
        <f t="shared" si="53"/>
        <v>2017</v>
      </c>
      <c r="C662" s="44">
        <f t="shared" si="54"/>
        <v>10</v>
      </c>
      <c r="D662" s="40">
        <v>753.2</v>
      </c>
      <c r="E662" s="56">
        <f t="shared" si="57"/>
        <v>4.0906578220011085E-2</v>
      </c>
      <c r="F662" s="56">
        <f t="shared" si="58"/>
        <v>1.0409065782200111</v>
      </c>
      <c r="G662" s="56"/>
      <c r="H662" s="42">
        <v>3089.2</v>
      </c>
      <c r="I662" s="58">
        <f t="shared" si="55"/>
        <v>4.1232005446817668E-2</v>
      </c>
      <c r="J662" s="58">
        <f t="shared" si="56"/>
        <v>1.0412320054468176</v>
      </c>
    </row>
    <row r="663" spans="1:10" x14ac:dyDescent="0.35">
      <c r="A663" s="43">
        <v>43069</v>
      </c>
      <c r="B663" s="44">
        <f t="shared" si="53"/>
        <v>2017</v>
      </c>
      <c r="C663" s="44">
        <f t="shared" si="54"/>
        <v>11</v>
      </c>
      <c r="D663" s="40">
        <v>770.39</v>
      </c>
      <c r="E663" s="56">
        <f t="shared" si="57"/>
        <v>2.2822623473181015E-2</v>
      </c>
      <c r="F663" s="56">
        <f t="shared" si="58"/>
        <v>1.022822623473181</v>
      </c>
      <c r="G663" s="56"/>
      <c r="H663" s="42">
        <v>3179.1</v>
      </c>
      <c r="I663" s="58">
        <f t="shared" si="55"/>
        <v>2.9101385471966883E-2</v>
      </c>
      <c r="J663" s="58">
        <f t="shared" si="56"/>
        <v>1.0291013854719668</v>
      </c>
    </row>
    <row r="664" spans="1:10" x14ac:dyDescent="0.35">
      <c r="A664" s="43">
        <v>43098</v>
      </c>
      <c r="B664" s="44">
        <f t="shared" si="53"/>
        <v>2017</v>
      </c>
      <c r="C664" s="44">
        <f t="shared" si="54"/>
        <v>12</v>
      </c>
      <c r="D664" s="40">
        <v>723.37</v>
      </c>
      <c r="E664" s="56">
        <f t="shared" si="57"/>
        <v>-6.1034021729253991E-2</v>
      </c>
      <c r="F664" s="56">
        <f t="shared" si="58"/>
        <v>0.93896597827074602</v>
      </c>
      <c r="G664" s="56"/>
      <c r="H664" s="42">
        <v>2988.41</v>
      </c>
      <c r="I664" s="58">
        <f t="shared" si="55"/>
        <v>-5.9982384951715914E-2</v>
      </c>
      <c r="J664" s="58">
        <f t="shared" si="56"/>
        <v>0.94001761504828407</v>
      </c>
    </row>
    <row r="665" spans="1:10" x14ac:dyDescent="0.35">
      <c r="A665" s="43">
        <v>43131</v>
      </c>
      <c r="B665" s="44">
        <f t="shared" si="53"/>
        <v>2018</v>
      </c>
      <c r="C665" s="44">
        <f t="shared" si="54"/>
        <v>1</v>
      </c>
      <c r="D665" s="40">
        <v>699.25</v>
      </c>
      <c r="E665" s="56">
        <f t="shared" si="57"/>
        <v>-3.3343931874421119E-2</v>
      </c>
      <c r="F665" s="56">
        <f t="shared" si="58"/>
        <v>0.96665606812557892</v>
      </c>
      <c r="G665" s="56"/>
      <c r="H665" s="42">
        <v>2889.17</v>
      </c>
      <c r="I665" s="58">
        <f t="shared" si="55"/>
        <v>-3.3208294711903584E-2</v>
      </c>
      <c r="J665" s="58">
        <f t="shared" si="56"/>
        <v>0.96679170528809644</v>
      </c>
    </row>
    <row r="666" spans="1:10" x14ac:dyDescent="0.35">
      <c r="A666" s="43">
        <v>43159</v>
      </c>
      <c r="B666" s="44">
        <f t="shared" si="53"/>
        <v>2018</v>
      </c>
      <c r="C666" s="44">
        <f t="shared" si="54"/>
        <v>2</v>
      </c>
      <c r="D666" s="40">
        <v>668.81</v>
      </c>
      <c r="E666" s="56">
        <f t="shared" si="57"/>
        <v>-4.3532356095817022E-2</v>
      </c>
      <c r="F666" s="56">
        <f t="shared" si="58"/>
        <v>0.95646764390418293</v>
      </c>
      <c r="G666" s="56"/>
      <c r="H666" s="42">
        <v>2781.43</v>
      </c>
      <c r="I666" s="58">
        <f t="shared" si="55"/>
        <v>-3.7290986684757298E-2</v>
      </c>
      <c r="J666" s="58">
        <f t="shared" si="56"/>
        <v>0.96270901331524272</v>
      </c>
    </row>
    <row r="667" spans="1:10" x14ac:dyDescent="0.35">
      <c r="A667" s="43">
        <v>43189</v>
      </c>
      <c r="B667" s="44">
        <f t="shared" si="53"/>
        <v>2018</v>
      </c>
      <c r="C667" s="44">
        <f t="shared" si="54"/>
        <v>3</v>
      </c>
      <c r="D667" s="40">
        <v>692.63</v>
      </c>
      <c r="E667" s="56">
        <f t="shared" si="57"/>
        <v>3.5615496179782082E-2</v>
      </c>
      <c r="F667" s="56">
        <f t="shared" si="58"/>
        <v>1.0356154961797821</v>
      </c>
      <c r="G667" s="56"/>
      <c r="H667" s="42">
        <v>2886.91</v>
      </c>
      <c r="I667" s="58">
        <f t="shared" si="55"/>
        <v>3.7922938919908111E-2</v>
      </c>
      <c r="J667" s="58">
        <f t="shared" si="56"/>
        <v>1.0379229389199081</v>
      </c>
    </row>
    <row r="668" spans="1:10" x14ac:dyDescent="0.35">
      <c r="A668" s="43">
        <v>43220</v>
      </c>
      <c r="B668" s="44">
        <f t="shared" si="53"/>
        <v>2018</v>
      </c>
      <c r="C668" s="44">
        <f t="shared" si="54"/>
        <v>4</v>
      </c>
      <c r="D668" s="40">
        <v>707.01</v>
      </c>
      <c r="E668" s="56">
        <f t="shared" si="57"/>
        <v>2.0761445504814974E-2</v>
      </c>
      <c r="F668" s="56">
        <f t="shared" si="58"/>
        <v>1.0207614455048151</v>
      </c>
      <c r="G668" s="56"/>
      <c r="H668" s="42">
        <v>2947.93</v>
      </c>
      <c r="I668" s="58">
        <f t="shared" si="55"/>
        <v>2.1136786390985512E-2</v>
      </c>
      <c r="J668" s="58">
        <f t="shared" si="56"/>
        <v>1.0211367863909855</v>
      </c>
    </row>
    <row r="669" spans="1:10" x14ac:dyDescent="0.35">
      <c r="A669" s="43">
        <v>43251</v>
      </c>
      <c r="B669" s="44">
        <f t="shared" si="53"/>
        <v>2018</v>
      </c>
      <c r="C669" s="44">
        <f t="shared" si="54"/>
        <v>5</v>
      </c>
      <c r="D669" s="40">
        <v>695.21</v>
      </c>
      <c r="E669" s="56">
        <f t="shared" si="57"/>
        <v>-1.6690004384662106E-2</v>
      </c>
      <c r="F669" s="56">
        <f t="shared" si="58"/>
        <v>0.98330999561533794</v>
      </c>
      <c r="G669" s="56"/>
      <c r="H669" s="42">
        <v>2915.93</v>
      </c>
      <c r="I669" s="58">
        <f t="shared" si="55"/>
        <v>-1.085507457775456E-2</v>
      </c>
      <c r="J669" s="58">
        <f t="shared" si="56"/>
        <v>0.98914492542224541</v>
      </c>
    </row>
    <row r="670" spans="1:10" x14ac:dyDescent="0.35">
      <c r="A670" s="43">
        <v>43280</v>
      </c>
      <c r="B670" s="44">
        <f t="shared" si="53"/>
        <v>2018</v>
      </c>
      <c r="C670" s="44">
        <f t="shared" si="54"/>
        <v>6</v>
      </c>
      <c r="D670" s="40">
        <v>711.64</v>
      </c>
      <c r="E670" s="56">
        <f t="shared" si="57"/>
        <v>2.363314681894672E-2</v>
      </c>
      <c r="F670" s="56">
        <f t="shared" si="58"/>
        <v>1.0236331468189468</v>
      </c>
      <c r="G670" s="56"/>
      <c r="H670" s="42">
        <v>2992.29</v>
      </c>
      <c r="I670" s="58">
        <f t="shared" si="55"/>
        <v>2.6187185563439498E-2</v>
      </c>
      <c r="J670" s="58">
        <f t="shared" si="56"/>
        <v>1.0261871855634395</v>
      </c>
    </row>
    <row r="671" spans="1:10" x14ac:dyDescent="0.35">
      <c r="A671" s="43">
        <v>43312</v>
      </c>
      <c r="B671" s="44">
        <f t="shared" si="53"/>
        <v>2018</v>
      </c>
      <c r="C671" s="44">
        <f t="shared" si="54"/>
        <v>7</v>
      </c>
      <c r="D671" s="40">
        <v>724.24</v>
      </c>
      <c r="E671" s="56">
        <f t="shared" si="57"/>
        <v>1.770558147377891E-2</v>
      </c>
      <c r="F671" s="56">
        <f t="shared" si="58"/>
        <v>1.017705581473779</v>
      </c>
      <c r="G671" s="56"/>
      <c r="H671" s="42">
        <v>3045.93</v>
      </c>
      <c r="I671" s="58">
        <f t="shared" si="55"/>
        <v>1.7926069999899701E-2</v>
      </c>
      <c r="J671" s="58">
        <f t="shared" si="56"/>
        <v>1.0179260699998998</v>
      </c>
    </row>
    <row r="672" spans="1:10" x14ac:dyDescent="0.35">
      <c r="A672" s="43">
        <v>43343</v>
      </c>
      <c r="B672" s="44">
        <f t="shared" si="53"/>
        <v>2018</v>
      </c>
      <c r="C672" s="44">
        <f t="shared" si="54"/>
        <v>8</v>
      </c>
      <c r="D672" s="40">
        <v>726.41</v>
      </c>
      <c r="E672" s="56">
        <f t="shared" si="57"/>
        <v>2.9962443388931279E-3</v>
      </c>
      <c r="F672" s="56">
        <f t="shared" si="58"/>
        <v>1.0029962443388931</v>
      </c>
      <c r="G672" s="56"/>
      <c r="H672" s="42">
        <v>3073.4</v>
      </c>
      <c r="I672" s="58">
        <f t="shared" si="55"/>
        <v>9.0185920227977192E-3</v>
      </c>
      <c r="J672" s="58">
        <f t="shared" si="56"/>
        <v>1.0090185920227976</v>
      </c>
    </row>
    <row r="673" spans="1:10" x14ac:dyDescent="0.35">
      <c r="A673" s="43">
        <v>43371</v>
      </c>
      <c r="B673" s="44">
        <f t="shared" si="53"/>
        <v>2018</v>
      </c>
      <c r="C673" s="44">
        <f t="shared" si="54"/>
        <v>9</v>
      </c>
      <c r="D673" s="40">
        <v>720.6</v>
      </c>
      <c r="E673" s="56">
        <f t="shared" si="57"/>
        <v>-7.9982379097203304E-3</v>
      </c>
      <c r="F673" s="56">
        <f t="shared" si="58"/>
        <v>0.99200176209027968</v>
      </c>
      <c r="G673" s="56"/>
      <c r="H673" s="42">
        <v>3055.09</v>
      </c>
      <c r="I673" s="58">
        <f t="shared" si="55"/>
        <v>-5.9575714192750522E-3</v>
      </c>
      <c r="J673" s="58">
        <f t="shared" si="56"/>
        <v>0.994042428580725</v>
      </c>
    </row>
    <row r="674" spans="1:10" x14ac:dyDescent="0.35">
      <c r="A674" s="43">
        <v>43404</v>
      </c>
      <c r="B674" s="44">
        <f t="shared" si="53"/>
        <v>2018</v>
      </c>
      <c r="C674" s="44">
        <f t="shared" si="54"/>
        <v>10</v>
      </c>
      <c r="D674" s="40">
        <v>733.84</v>
      </c>
      <c r="E674" s="56">
        <f t="shared" si="57"/>
        <v>1.8373577574243696E-2</v>
      </c>
      <c r="F674" s="56">
        <f t="shared" si="58"/>
        <v>1.0183735775742437</v>
      </c>
      <c r="G674" s="56"/>
      <c r="H674" s="42">
        <v>3112.28</v>
      </c>
      <c r="I674" s="58">
        <f t="shared" si="55"/>
        <v>1.8719579455924392E-2</v>
      </c>
      <c r="J674" s="58">
        <f t="shared" si="56"/>
        <v>1.0187195794559243</v>
      </c>
    </row>
    <row r="675" spans="1:10" x14ac:dyDescent="0.35">
      <c r="A675" s="43">
        <v>43434</v>
      </c>
      <c r="B675" s="44">
        <f t="shared" si="53"/>
        <v>2018</v>
      </c>
      <c r="C675" s="44">
        <f t="shared" si="54"/>
        <v>11</v>
      </c>
      <c r="D675" s="40">
        <v>741.92</v>
      </c>
      <c r="E675" s="56">
        <f t="shared" si="57"/>
        <v>1.1010574512155138E-2</v>
      </c>
      <c r="F675" s="56">
        <f t="shared" si="58"/>
        <v>1.0110105745121551</v>
      </c>
      <c r="G675" s="56"/>
      <c r="H675" s="42">
        <v>3165.21</v>
      </c>
      <c r="I675" s="58">
        <f t="shared" si="55"/>
        <v>1.7006824578765352E-2</v>
      </c>
      <c r="J675" s="58">
        <f t="shared" si="56"/>
        <v>1.0170068245787653</v>
      </c>
    </row>
    <row r="676" spans="1:10" x14ac:dyDescent="0.35">
      <c r="A676" s="43">
        <v>43465</v>
      </c>
      <c r="B676" s="44">
        <f t="shared" si="53"/>
        <v>2018</v>
      </c>
      <c r="C676" s="44">
        <f t="shared" si="54"/>
        <v>12</v>
      </c>
      <c r="D676" s="40">
        <v>712.93</v>
      </c>
      <c r="E676" s="56">
        <f t="shared" si="57"/>
        <v>-3.9074293724390786E-2</v>
      </c>
      <c r="F676" s="56">
        <f t="shared" si="58"/>
        <v>0.96092570627560925</v>
      </c>
      <c r="G676" s="56"/>
      <c r="H676" s="42">
        <v>3047.76</v>
      </c>
      <c r="I676" s="58">
        <f>(H676-H675)/H675</f>
        <v>-3.7106542693849637E-2</v>
      </c>
      <c r="J676" s="58">
        <f t="shared" si="56"/>
        <v>0.96289345730615039</v>
      </c>
    </row>
  </sheetData>
  <mergeCells count="2">
    <mergeCell ref="D1:F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EE05-9F02-4C3A-8FBB-11BB3D3C0A57}">
  <dimension ref="B1:AB28"/>
  <sheetViews>
    <sheetView tabSelected="1" topLeftCell="C1" workbookViewId="0">
      <selection activeCell="P1" sqref="P1:Z18"/>
    </sheetView>
  </sheetViews>
  <sheetFormatPr defaultRowHeight="14.5" x14ac:dyDescent="0.35"/>
  <cols>
    <col min="2" max="2" width="36.7265625" customWidth="1"/>
    <col min="3" max="3" width="8.36328125" customWidth="1"/>
    <col min="4" max="4" width="11.81640625" bestFit="1" customWidth="1"/>
    <col min="5" max="5" width="11.08984375" hidden="1" customWidth="1"/>
    <col min="9" max="9" width="0" hidden="1" customWidth="1"/>
    <col min="11" max="11" width="0" hidden="1" customWidth="1"/>
    <col min="13" max="14" width="8.7265625" hidden="1" customWidth="1"/>
    <col min="16" max="16" width="36.81640625" customWidth="1"/>
    <col min="17" max="17" width="9.81640625" customWidth="1"/>
    <col min="18" max="18" width="11.54296875" customWidth="1"/>
    <col min="19" max="19" width="0" hidden="1" customWidth="1"/>
    <col min="23" max="23" width="0" hidden="1" customWidth="1"/>
    <col min="27" max="27" width="8.7265625" hidden="1" customWidth="1"/>
  </cols>
  <sheetData>
    <row r="1" spans="2:28" ht="14.5" customHeight="1" thickBot="1" x14ac:dyDescent="0.4">
      <c r="B1" s="38"/>
      <c r="C1" s="136" t="s">
        <v>63</v>
      </c>
      <c r="D1" s="137"/>
      <c r="E1" s="137"/>
      <c r="F1" s="137"/>
      <c r="G1" s="137"/>
      <c r="H1" s="137"/>
      <c r="I1" s="137"/>
      <c r="J1" s="137"/>
      <c r="K1" s="137"/>
      <c r="L1" s="138"/>
      <c r="M1" s="97"/>
      <c r="N1" s="98"/>
      <c r="Q1" s="136" t="s">
        <v>65</v>
      </c>
      <c r="R1" s="137"/>
      <c r="S1" s="137"/>
      <c r="T1" s="137"/>
      <c r="U1" s="137"/>
      <c r="V1" s="137"/>
      <c r="W1" s="137"/>
      <c r="X1" s="137"/>
      <c r="Y1" s="137"/>
      <c r="Z1" s="138"/>
      <c r="AA1" s="98"/>
    </row>
    <row r="2" spans="2:28" ht="29.5" thickBot="1" x14ac:dyDescent="0.4">
      <c r="B2" s="68" t="s">
        <v>44</v>
      </c>
      <c r="C2" s="7" t="s">
        <v>66</v>
      </c>
      <c r="D2" s="119" t="s">
        <v>4</v>
      </c>
      <c r="E2" s="7" t="s">
        <v>5</v>
      </c>
      <c r="F2" s="6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34" t="s">
        <v>11</v>
      </c>
      <c r="L2" s="8" t="s">
        <v>12</v>
      </c>
      <c r="M2" s="7" t="s">
        <v>13</v>
      </c>
      <c r="N2" s="8" t="s">
        <v>14</v>
      </c>
      <c r="P2" s="113" t="s">
        <v>58</v>
      </c>
      <c r="Q2" s="125" t="s">
        <v>66</v>
      </c>
      <c r="R2" s="114" t="s">
        <v>4</v>
      </c>
      <c r="S2" s="7" t="s">
        <v>5</v>
      </c>
      <c r="T2" s="66" t="s">
        <v>6</v>
      </c>
      <c r="U2" s="7" t="s">
        <v>7</v>
      </c>
      <c r="V2" s="7" t="s">
        <v>8</v>
      </c>
      <c r="W2" s="7" t="s">
        <v>9</v>
      </c>
      <c r="X2" s="7" t="s">
        <v>10</v>
      </c>
      <c r="Y2" s="7" t="s">
        <v>11</v>
      </c>
      <c r="Z2" s="8" t="s">
        <v>12</v>
      </c>
      <c r="AA2" s="8" t="s">
        <v>14</v>
      </c>
    </row>
    <row r="3" spans="2:28" ht="15" thickBot="1" x14ac:dyDescent="0.4">
      <c r="B3" s="139" t="s">
        <v>48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  <c r="M3" s="93"/>
      <c r="N3" s="94"/>
      <c r="P3" s="147" t="s">
        <v>48</v>
      </c>
      <c r="Q3" s="148"/>
      <c r="R3" s="149"/>
      <c r="S3" s="150"/>
      <c r="T3" s="150"/>
      <c r="U3" s="150"/>
      <c r="V3" s="150"/>
      <c r="W3" s="150"/>
      <c r="X3" s="150"/>
      <c r="Y3" s="150"/>
      <c r="Z3" s="151"/>
      <c r="AA3" s="94"/>
    </row>
    <row r="4" spans="2:28" x14ac:dyDescent="0.35">
      <c r="B4" s="67" t="s">
        <v>60</v>
      </c>
      <c r="C4" s="82">
        <f ca="1">AVERAGE('UTIL Price Data'!M17:M71)</f>
        <v>4.336846773702268E-2</v>
      </c>
      <c r="D4" s="120">
        <f ca="1">AVERAGE('Annual Return(arithmetic)'!D3:D71)</f>
        <v>3.910098929446968E-2</v>
      </c>
      <c r="E4" s="80">
        <f ca="1">AVERAGE('Annual Return(arithmetic)'!E3:E71)</f>
        <v>0.1058387094922246</v>
      </c>
      <c r="F4" s="99">
        <f ca="1">AVERAGE('Annual Return(arithmetic)'!F3:F71)</f>
        <v>9.4669181825982593E-2</v>
      </c>
      <c r="G4" s="80">
        <f ca="1">AVERAGE('Annual Return(arithmetic)'!G3:G71)</f>
        <v>5.8928891141216161E-2</v>
      </c>
      <c r="H4" s="80">
        <f ca="1">AVERAGE('Annual Return(arithmetic)'!H3:H71)</f>
        <v>4.6768462361065695E-2</v>
      </c>
      <c r="I4" s="80">
        <f ca="1">AVERAGE('Annual Return(arithmetic)'!I3:I71)</f>
        <v>9.0648839918202578E-2</v>
      </c>
      <c r="J4" s="80">
        <f ca="1">AVERAGE('Annual Return(arithmetic)'!J3:J71)</f>
        <v>4.5485066651668155E-2</v>
      </c>
      <c r="K4" s="80">
        <f ca="1">AVERAGE('Annual Return(arithmetic)'!K3:K71)</f>
        <v>8.3947684399566125E-2</v>
      </c>
      <c r="L4" s="81">
        <f ca="1">AVERAGE('Annual Return(arithmetic)'!L3:L71)</f>
        <v>5.1956184518849854E-2</v>
      </c>
      <c r="M4" s="80">
        <f ca="1">AVERAGE('Annual Return(arithmetic)'!M3:M71)</f>
        <v>4.728631427731679E-2</v>
      </c>
      <c r="N4" s="81">
        <f ca="1">AVERAGE('Annual Return(arithmetic)'!N3:N71)</f>
        <v>0.11475760757628137</v>
      </c>
      <c r="O4" s="4"/>
      <c r="P4" s="37" t="s">
        <v>60</v>
      </c>
      <c r="Q4" s="126">
        <f ca="1">AVERAGE('UTIL Price Data'!N42:N71)</f>
        <v>0.11017287835842433</v>
      </c>
      <c r="R4" s="115">
        <f ca="1">AVERAGE('Annual Return(arithmetic)'!P42:P71)</f>
        <v>0.13126769993618834</v>
      </c>
      <c r="S4" s="80">
        <f ca="1">AVERAGE('Annual Return(arithmetic)'!Q42:Q71)</f>
        <v>0.24079990240522336</v>
      </c>
      <c r="T4" s="99">
        <f ca="1">AVERAGE('Annual Return(arithmetic)'!R42:R71)</f>
        <v>0.2282227766830919</v>
      </c>
      <c r="U4" s="80">
        <f ca="1">AVERAGE('Annual Return(arithmetic)'!S42:S71)</f>
        <v>0.1524266896260516</v>
      </c>
      <c r="V4" s="80">
        <f ca="1">AVERAGE('Annual Return(arithmetic)'!T42:T71)</f>
        <v>0.13608111687903535</v>
      </c>
      <c r="W4" s="80">
        <f ca="1">AVERAGE('Annual Return(arithmetic)'!U42:U71)</f>
        <v>0.22523068764836784</v>
      </c>
      <c r="X4" s="80">
        <f ca="1">AVERAGE('Annual Return(arithmetic)'!V42:V71)</f>
        <v>0.13418065754059857</v>
      </c>
      <c r="Y4" s="80">
        <f ca="1">AVERAGE('Annual Return(arithmetic)'!W42:W71)</f>
        <v>0.13386819276995268</v>
      </c>
      <c r="Z4" s="81">
        <f ca="1">AVERAGE('Annual Return(arithmetic)'!X42:X71)</f>
        <v>0.13129706206469924</v>
      </c>
      <c r="AA4" s="81">
        <f ca="1">AVERAGE('Annual Return(arithmetic)'!Y42:Y71)</f>
        <v>0.26095152610837918</v>
      </c>
    </row>
    <row r="5" spans="2:28" x14ac:dyDescent="0.35">
      <c r="B5" s="67" t="s">
        <v>59</v>
      </c>
      <c r="C5" s="82">
        <f ca="1">STDEV('UTIL Price Data'!M17:M71)</f>
        <v>0.16310927528597433</v>
      </c>
      <c r="D5" s="121">
        <f ca="1">STDEV('Annual Return(arithmetic)'!D3:D71)</f>
        <v>0.17382273405430398</v>
      </c>
      <c r="E5" s="82">
        <f ca="1">STDEV('Annual Return(arithmetic)'!E3:E71)</f>
        <v>0.42325923538888321</v>
      </c>
      <c r="F5" s="101">
        <f ca="1">STDEV('Annual Return(arithmetic)'!F3:F71)</f>
        <v>0.27198215822612609</v>
      </c>
      <c r="G5" s="82">
        <f ca="1">STDEV('Annual Return(arithmetic)'!G3:G71)</f>
        <v>0.19485853834601954</v>
      </c>
      <c r="H5" s="82">
        <f ca="1">STDEV('Annual Return(arithmetic)'!H3:H71)</f>
        <v>0.17713534233725706</v>
      </c>
      <c r="I5" s="82">
        <f ca="1">STDEV('Annual Return(arithmetic)'!I3:I71)</f>
        <v>0.40453842147048952</v>
      </c>
      <c r="J5" s="82">
        <f ca="1">STDEV('Annual Return(arithmetic)'!J3:J71)</f>
        <v>0.17272398242013204</v>
      </c>
      <c r="K5" s="82">
        <f ca="1">STDEV('Annual Return(arithmetic)'!K3:K71)</f>
        <v>0.17177686795046263</v>
      </c>
      <c r="L5" s="83">
        <f ca="1">STDEV('Annual Return(arithmetic)'!L3:L71)</f>
        <v>0.18165663363428011</v>
      </c>
      <c r="M5" s="82">
        <f ca="1">STDEV('Annual Return(arithmetic)'!M3:M71)</f>
        <v>0.35460511124399602</v>
      </c>
      <c r="N5" s="83">
        <f ca="1">STDEV('Annual Return(arithmetic)'!N3:N71)</f>
        <v>0.62230408975901419</v>
      </c>
      <c r="P5" s="37" t="s">
        <v>59</v>
      </c>
      <c r="Q5" s="126">
        <f ca="1">STDEV('UTIL Price Data'!N42:N71)</f>
        <v>0.18700877116643563</v>
      </c>
      <c r="R5" s="82">
        <f ca="1">STDEV('Annual Return(arithmetic)'!P42:P71)</f>
        <v>0.18820428524554614</v>
      </c>
      <c r="S5" s="82">
        <f ca="1">STDEV('Annual Return(arithmetic)'!Q42:Q71)</f>
        <v>0.54782838574025183</v>
      </c>
      <c r="T5" s="101">
        <f ca="1">STDEV('Annual Return(arithmetic)'!R42:R71)</f>
        <v>0.36026187962917122</v>
      </c>
      <c r="U5" s="82">
        <f ca="1">STDEV('Annual Return(arithmetic)'!S42:S71)</f>
        <v>0.22844129584142803</v>
      </c>
      <c r="V5" s="82">
        <f ca="1">STDEV('Annual Return(arithmetic)'!T42:T71)</f>
        <v>0.19731475012942162</v>
      </c>
      <c r="W5" s="82">
        <f ca="1">STDEV('Annual Return(arithmetic)'!U42:U71)</f>
        <v>0.52433539228806136</v>
      </c>
      <c r="X5" s="82">
        <f ca="1">STDEV('Annual Return(arithmetic)'!V42:V71)</f>
        <v>0.19061919940459224</v>
      </c>
      <c r="Y5" s="82">
        <f ca="1">STDEV('Annual Return(arithmetic)'!W42:W71)</f>
        <v>0.17854497162742958</v>
      </c>
      <c r="Z5" s="83">
        <f ca="1">STDEV('Annual Return(arithmetic)'!X42:X71)</f>
        <v>0.20290954437066158</v>
      </c>
      <c r="AA5" s="83">
        <f ca="1">STDEV('Annual Return(arithmetic)'!Y42:Y71)</f>
        <v>0.85544914733550925</v>
      </c>
    </row>
    <row r="6" spans="2:28" ht="15" thickBot="1" x14ac:dyDescent="0.4">
      <c r="B6" s="67" t="s">
        <v>62</v>
      </c>
      <c r="C6" s="82">
        <f>D6</f>
        <v>4.7792600000000005E-2</v>
      </c>
      <c r="D6" s="121">
        <f>AVERAGE('Annual Return(arithmetic)'!B17:B71)</f>
        <v>4.7792600000000005E-2</v>
      </c>
      <c r="E6" s="82">
        <f>D6</f>
        <v>4.7792600000000005E-2</v>
      </c>
      <c r="F6" s="101">
        <f>E6</f>
        <v>4.7792600000000005E-2</v>
      </c>
      <c r="G6" s="82">
        <f t="shared" ref="G6:N6" si="0">F6</f>
        <v>4.7792600000000005E-2</v>
      </c>
      <c r="H6" s="82">
        <f t="shared" si="0"/>
        <v>4.7792600000000005E-2</v>
      </c>
      <c r="I6" s="82">
        <f t="shared" si="0"/>
        <v>4.7792600000000005E-2</v>
      </c>
      <c r="J6" s="82">
        <f t="shared" si="0"/>
        <v>4.7792600000000005E-2</v>
      </c>
      <c r="K6" s="82">
        <f t="shared" si="0"/>
        <v>4.7792600000000005E-2</v>
      </c>
      <c r="L6" s="83">
        <f t="shared" si="0"/>
        <v>4.7792600000000005E-2</v>
      </c>
      <c r="M6" s="82">
        <f t="shared" si="0"/>
        <v>4.7792600000000005E-2</v>
      </c>
      <c r="N6" s="83">
        <f t="shared" si="0"/>
        <v>4.7792600000000005E-2</v>
      </c>
      <c r="P6" s="37" t="s">
        <v>62</v>
      </c>
      <c r="Q6" s="126">
        <f>R6</f>
        <v>3.0359899999999995E-2</v>
      </c>
      <c r="R6" s="115">
        <f>AVERAGE('Annual Return(arithmetic)'!B42:B71)</f>
        <v>3.0359899999999995E-2</v>
      </c>
      <c r="S6" s="80">
        <f>R6</f>
        <v>3.0359899999999995E-2</v>
      </c>
      <c r="T6" s="99">
        <f t="shared" ref="T6:AA6" si="1">S6</f>
        <v>3.0359899999999995E-2</v>
      </c>
      <c r="U6" s="80">
        <f t="shared" si="1"/>
        <v>3.0359899999999995E-2</v>
      </c>
      <c r="V6" s="80">
        <f t="shared" si="1"/>
        <v>3.0359899999999995E-2</v>
      </c>
      <c r="W6" s="80">
        <f t="shared" si="1"/>
        <v>3.0359899999999995E-2</v>
      </c>
      <c r="X6" s="80">
        <f t="shared" si="1"/>
        <v>3.0359899999999995E-2</v>
      </c>
      <c r="Y6" s="80">
        <f t="shared" si="1"/>
        <v>3.0359899999999995E-2</v>
      </c>
      <c r="Z6" s="81">
        <f t="shared" si="1"/>
        <v>3.0359899999999995E-2</v>
      </c>
      <c r="AA6" s="81">
        <f t="shared" si="1"/>
        <v>3.0359899999999995E-2</v>
      </c>
    </row>
    <row r="7" spans="2:28" ht="15" thickBot="1" x14ac:dyDescent="0.4">
      <c r="B7" s="142" t="s">
        <v>47</v>
      </c>
      <c r="C7" s="143"/>
      <c r="D7" s="143"/>
      <c r="E7" s="143"/>
      <c r="F7" s="143"/>
      <c r="G7" s="143"/>
      <c r="H7" s="143"/>
      <c r="I7" s="143"/>
      <c r="J7" s="143"/>
      <c r="K7" s="143"/>
      <c r="L7" s="144"/>
      <c r="M7" s="95"/>
      <c r="N7" s="96"/>
      <c r="P7" s="152" t="s">
        <v>47</v>
      </c>
      <c r="Q7" s="153"/>
      <c r="R7" s="154"/>
      <c r="S7" s="155"/>
      <c r="T7" s="155"/>
      <c r="U7" s="155"/>
      <c r="V7" s="155"/>
      <c r="W7" s="155"/>
      <c r="X7" s="155"/>
      <c r="Y7" s="155"/>
      <c r="Z7" s="156"/>
      <c r="AA7" s="96"/>
    </row>
    <row r="8" spans="2:28" x14ac:dyDescent="0.35">
      <c r="B8" s="67" t="s">
        <v>46</v>
      </c>
      <c r="C8" s="82">
        <f t="array" aca="1" ref="C8" ca="1">(C4-C6)/STDEV('UTIL Price Data'!M17:M71-'Annual Return(arithmetic)'!B17:B71)</f>
        <v>-2.6527633403770921E-2</v>
      </c>
      <c r="D8" s="121">
        <f t="array" aca="1" ref="D8" ca="1">(D4-D6)/STDEV('Annual Return(arithmetic)'!D17:D71-'Annual Return(arithmetic)'!$B$17:$B$71)</f>
        <v>-4.8431409158234739E-2</v>
      </c>
      <c r="E8" s="82">
        <f t="array" aca="1" ref="E8" ca="1">(E4-E6)/STDEV('Annual Return(arithmetic)'!E17:E71-'Annual Return(arithmetic)'!$B$17:$B$71)</f>
        <v>0.13571156799811446</v>
      </c>
      <c r="F8" s="101">
        <f t="array" aca="1" ref="F8" ca="1">(F4-F6)/STDEV('Annual Return(arithmetic)'!F17:F71-'Annual Return(arithmetic)'!$B$17:$B$71)</f>
        <v>0.17047954193580972</v>
      </c>
      <c r="G8" s="82">
        <f t="array" aca="1" ref="G8" ca="1">(G4-G6)/STDEV('Annual Return(arithmetic)'!G17:G71-'Annual Return(arithmetic)'!$B$17:$B$71)</f>
        <v>5.5590837677131057E-2</v>
      </c>
      <c r="H8" s="82">
        <f t="array" aca="1" ref="H8" ca="1">(H4-H6)/STDEV('Annual Return(arithmetic)'!H17:H71-'Annual Return(arithmetic)'!$B$17:$B$71)</f>
        <v>-5.5844505900214062E-3</v>
      </c>
      <c r="I8" s="82">
        <f t="array" aca="1" ref="I8" ca="1">(I4-I6)/STDEV('Annual Return(arithmetic)'!I17:I71-'Annual Return(arithmetic)'!$B$17:$B$71)</f>
        <v>0.1045684739636438</v>
      </c>
      <c r="J8" s="82">
        <f t="array" aca="1" ref="J8" ca="1">(J4-J6)/STDEV('Annual Return(arithmetic)'!J17:J71-'Annual Return(arithmetic)'!$B$17:$B$71)</f>
        <v>-1.2905918360059008E-2</v>
      </c>
      <c r="K8" s="82">
        <f t="array" aca="1" ref="K8" ca="1">(K4-K6)/STDEV('Annual Return(arithmetic)'!K17:K71-'Annual Return(arithmetic)'!$B$17:$B$71)</f>
        <v>0.25478868083091977</v>
      </c>
      <c r="L8" s="83">
        <f t="array" aca="1" ref="L8" ca="1">(L4-L6)/STDEV('Annual Return(arithmetic)'!L17:L71-'Annual Return(arithmetic)'!$B$17:$B$71)</f>
        <v>2.2327190183239781E-2</v>
      </c>
      <c r="M8" s="82">
        <f t="array" aca="1" ref="M8" ca="1">(M4-M6)/STDEV('Annual Return(arithmetic)'!M17:M71-'Annual Return(arithmetic)'!$B$17:$B$71)</f>
        <v>-1.3968087412221588E-3</v>
      </c>
      <c r="N8" s="83">
        <f t="array" aca="1" ref="N8" ca="1">(N4-N6)/STDEV('Annual Return(arithmetic)'!N17:N71-'Annual Return(arithmetic)'!$B$17:$B$71)</f>
        <v>0.10657677126109606</v>
      </c>
      <c r="P8" s="37" t="s">
        <v>46</v>
      </c>
      <c r="Q8" s="126">
        <f t="array" aca="1" ref="Q8" ca="1">(Q4-Q6)/STDEV('UTIL Price Data'!N42:N71-'Annual Return(arithmetic)'!B42:B71)</f>
        <v>0.42583102205146517</v>
      </c>
      <c r="R8" s="90">
        <f t="array" aca="1" ref="R8" ca="1">(R4-R6)/STDEV('Annual Return(arithmetic)'!P42:P71-'Annual Return(arithmetic)'!$B$42:$B$71)</f>
        <v>0.54168596111176492</v>
      </c>
      <c r="S8" s="90">
        <f t="array" aca="1" ref="S8" ca="1">(S4-S6)/STDEV('Annual Return(arithmetic)'!Q42:Q71-'Annual Return(arithmetic)'!$B$42:$B$71)</f>
        <v>0.38459059717375238</v>
      </c>
      <c r="T8" s="104">
        <f t="array" aca="1" ref="T8" ca="1">(T4-T6)/STDEV('Annual Return(arithmetic)'!R42:R71-'Annual Return(arithmetic)'!$B$42:$B$71)</f>
        <v>0.5611193113575208</v>
      </c>
      <c r="U8" s="90">
        <f t="array" aca="1" ref="U8" ca="1">(U4-U6)/STDEV('Annual Return(arithmetic)'!S42:S71-'Annual Return(arithmetic)'!$B$42:$B$71)</f>
        <v>0.54168455807055349</v>
      </c>
      <c r="V8" s="90">
        <f t="array" aca="1" ref="V8" ca="1">(V4-V6)/STDEV('Annual Return(arithmetic)'!T42:T71-'Annual Return(arithmetic)'!$B$42:$B$71)</f>
        <v>0.5368254300524794</v>
      </c>
      <c r="W8" s="90">
        <f t="array" aca="1" ref="W8" ca="1">(W4-W6)/STDEV('Annual Return(arithmetic)'!U42:U71-'Annual Return(arithmetic)'!$B$42:$B$71)</f>
        <v>0.37147612984244749</v>
      </c>
      <c r="X8" s="90">
        <f t="array" aca="1" ref="X8" ca="1">(X4-X6)/STDEV('Annual Return(arithmetic)'!V42:V71-'Annual Return(arithmetic)'!$B$42:$B$71)</f>
        <v>0.54682452054945652</v>
      </c>
      <c r="Y8" s="90">
        <f t="array" aca="1" ref="Y8" ca="1">(Y4-Y6)/STDEV('Annual Return(arithmetic)'!W42:W71-'Annual Return(arithmetic)'!$B$42:$B$71)</f>
        <v>0.58193456164564827</v>
      </c>
      <c r="Z8" s="91">
        <f t="array" aca="1" ref="Z8" ca="1">(Z4-Z6)/STDEV('Annual Return(arithmetic)'!X42:X71-'Annual Return(arithmetic)'!$B$42:$B$71)</f>
        <v>0.49717934449983836</v>
      </c>
      <c r="AA8" s="91">
        <f t="array" aca="1" ref="AA8" ca="1">(AA4-AA6)/STDEV('Annual Return(arithmetic)'!Y42:Y71-'Annual Return(arithmetic)'!$B$42:$B$71)</f>
        <v>0.2685404972030358</v>
      </c>
      <c r="AB8" s="79"/>
    </row>
    <row r="9" spans="2:28" x14ac:dyDescent="0.35">
      <c r="B9" s="67" t="s">
        <v>61</v>
      </c>
      <c r="C9" s="82">
        <f t="array" aca="1" ref="C9" ca="1">STDEV(IF(('UTIL Price Data'!M17:M71-'Annual Return(arithmetic)'!$B$17:$B$71)&lt;('Smart Beta Statistics'!C4-'Smart Beta Statistics'!C6),'UTIL Price Data'!M17:M71-'Annual Return(arithmetic)'!$B$17:$B$71))</f>
        <v>0.11386783531264703</v>
      </c>
      <c r="D9" s="121">
        <f t="array" aca="1" ref="D9" ca="1">STDEV(IF(('Annual Return(arithmetic)'!D17:D71-'Annual Return(arithmetic)'!$B$17:$B$71)&lt;('Smart Beta Statistics'!D4-'Smart Beta Statistics'!D6),'Annual Return(arithmetic)'!D17:D71-'Annual Return(arithmetic)'!$B$17:$B$71))</f>
        <v>0.10747214285671126</v>
      </c>
      <c r="E9" s="82">
        <f t="array" aca="1" ref="E9" ca="1">STDEV(IF(('Annual Return(arithmetic)'!E17:E71-'Annual Return(arithmetic)'!$B$17:$B$71)&lt;('Smart Beta Statistics'!E4-'Smart Beta Statistics'!E6),'Annual Return(arithmetic)'!E17:E71-'Annual Return(arithmetic)'!$B$17:$B$71))</f>
        <v>0.18499875635018814</v>
      </c>
      <c r="F9" s="101">
        <f t="array" aca="1" ref="F9" ca="1">STDEV(IF(('Annual Return(arithmetic)'!F17:F71-'Annual Return(arithmetic)'!$B$17:$B$71)&lt;('Smart Beta Statistics'!F4-'Smart Beta Statistics'!F6),'Annual Return(arithmetic)'!F17:F71-'Annual Return(arithmetic)'!$B$17:$B$71))</f>
        <v>0.11865975996367156</v>
      </c>
      <c r="G9" s="82">
        <f t="array" aca="1" ref="G9" ca="1">STDEV(IF(('Annual Return(arithmetic)'!G17:G71-'Annual Return(arithmetic)'!$B$17:$B$71)&lt;('Smart Beta Statistics'!G4-'Smart Beta Statistics'!G6),'Annual Return(arithmetic)'!G17:G71-'Annual Return(arithmetic)'!$B$17:$B$71))</f>
        <v>0.11079424366262665</v>
      </c>
      <c r="H9" s="82">
        <f t="array" aca="1" ref="H9" ca="1">STDEV(IF(('Annual Return(arithmetic)'!H17:H71-'Annual Return(arithmetic)'!$B$17:$B$71)&lt;('Smart Beta Statistics'!H4-'Smart Beta Statistics'!H6),'Annual Return(arithmetic)'!H17:H71-'Annual Return(arithmetic)'!$B$17:$B$71))</f>
        <v>0.1104545415442021</v>
      </c>
      <c r="I9" s="82">
        <f t="array" aca="1" ref="I9" ca="1">STDEV(IF(('Annual Return(arithmetic)'!I17:I71-'Annual Return(arithmetic)'!$B$17:$B$71)&lt;('Smart Beta Statistics'!I4-'Smart Beta Statistics'!I6),'Annual Return(arithmetic)'!I17:I71-'Annual Return(arithmetic)'!$B$17:$B$71))</f>
        <v>0.1735111349727986</v>
      </c>
      <c r="J9" s="82">
        <f t="array" aca="1" ref="J9" ca="1">STDEV(IF(('Annual Return(arithmetic)'!J17:J71-'Annual Return(arithmetic)'!$B$17:$B$71)&lt;('Smart Beta Statistics'!J4-'Smart Beta Statistics'!J6),'Annual Return(arithmetic)'!J17:J71-'Annual Return(arithmetic)'!$B$17:$B$71))</f>
        <v>0.10867104459818547</v>
      </c>
      <c r="K9" s="82">
        <f t="array" aca="1" ref="K9" ca="1">STDEV(IF(('Annual Return(arithmetic)'!K17:K71-'Annual Return(arithmetic)'!$B$17:$B$71)&lt;('Smart Beta Statistics'!K4-'Smart Beta Statistics'!K6),'Annual Return(arithmetic)'!K17:K71-'Annual Return(arithmetic)'!$B$17:$B$71))</f>
        <v>7.0781130052185073E-2</v>
      </c>
      <c r="L9" s="83">
        <f t="array" aca="1" ref="L9" ca="1">STDEV(IF(('Annual Return(arithmetic)'!L17:L71-'Annual Return(arithmetic)'!$B$17:$B$71)&lt;('Smart Beta Statistics'!L4-'Smart Beta Statistics'!L6),'Annual Return(arithmetic)'!L17:L71-'Annual Return(arithmetic)'!$B$17:$B$71))</f>
        <v>0.11586505749629529</v>
      </c>
      <c r="M9" s="82">
        <f t="array" aca="1" ref="M9" ca="1">STDEV(IF(('Annual Return(arithmetic)'!M17:M71-'Annual Return(arithmetic)'!$B$17:$B$71)&lt;('Smart Beta Statistics'!M4-'Smart Beta Statistics'!M6),'Annual Return(arithmetic)'!M17:M71-'Annual Return(arithmetic)'!$B$17:$B$71))</f>
        <v>0.17459569067366731</v>
      </c>
      <c r="N9" s="83">
        <f t="array" aca="1" ref="N9" ca="1">STDEV(IF(('Annual Return(arithmetic)'!N17:N71-'Annual Return(arithmetic)'!$B$17:$B$71)&lt;('Smart Beta Statistics'!N4-'Smart Beta Statistics'!N6),'Annual Return(arithmetic)'!N17:N71-'Annual Return(arithmetic)'!$B$17:$B$71))</f>
        <v>0.16023898258008665</v>
      </c>
      <c r="P9" s="37" t="s">
        <v>61</v>
      </c>
      <c r="Q9" s="126">
        <f t="array" aca="1" ref="Q9" ca="1">STDEV(IF(('UTIL Price Data'!N42:N71-'Annual Return(arithmetic)'!$B$42:$B$71)&lt;('Smart Beta Statistics'!Q4-'Smart Beta Statistics'!Q6),'UTIL Price Data'!N42:N71-'Annual Return(arithmetic)'!$B$42:$B$71))</f>
        <v>0.13951156345178375</v>
      </c>
      <c r="R9" s="82">
        <f t="array" aca="1" ref="R9" ca="1">STDEV(IF(('Annual Return(arithmetic)'!P42:P71-'Annual Return(arithmetic)'!$B$42:$B$71)&lt;('Smart Beta Statistics'!R4-'Smart Beta Statistics'!R6),'Annual Return(arithmetic)'!P42:P71-'Annual Return(arithmetic)'!$B$42:$B$71))</f>
        <v>0.11746983125464953</v>
      </c>
      <c r="S9" s="82">
        <f t="array" aca="1" ref="S9" ca="1">STDEV(IF(('Annual Return(arithmetic)'!Q42:Q71-'Annual Return(arithmetic)'!$B$42:$B$71)&lt;('Smart Beta Statistics'!S4-'Smart Beta Statistics'!S6),'Annual Return(arithmetic)'!Q42:Q71-'Annual Return(arithmetic)'!$B$42:$B$71))</f>
        <v>0.24589378501823625</v>
      </c>
      <c r="T9" s="101">
        <f t="array" aca="1" ref="T9" ca="1">STDEV(IF(('Annual Return(arithmetic)'!R42:R71-'Annual Return(arithmetic)'!$B$42:$B$71)&lt;('Smart Beta Statistics'!T4-'Smart Beta Statistics'!T6),'Annual Return(arithmetic)'!R42:R71-'Annual Return(arithmetic)'!$B$42:$B$71))</f>
        <v>0.13763159148570342</v>
      </c>
      <c r="U9" s="82">
        <f t="array" aca="1" ref="U9" ca="1">STDEV(IF(('Annual Return(arithmetic)'!S42:S71-'Annual Return(arithmetic)'!$B$42:$B$71)&lt;('Smart Beta Statistics'!U4-'Smart Beta Statistics'!U6),'Annual Return(arithmetic)'!S42:S71-'Annual Return(arithmetic)'!$B$42:$B$71))</f>
        <v>0.13567546965425906</v>
      </c>
      <c r="V9" s="82">
        <f t="array" aca="1" ref="V9" ca="1">STDEV(IF(('Annual Return(arithmetic)'!T42:T71-'Annual Return(arithmetic)'!$B$42:$B$71)&lt;('Smart Beta Statistics'!V4-'Smart Beta Statistics'!V6),'Annual Return(arithmetic)'!T42:T71-'Annual Return(arithmetic)'!$B$42:$B$71))</f>
        <v>0.13387392219846325</v>
      </c>
      <c r="W9" s="82">
        <f t="array" aca="1" ref="W9" ca="1">STDEV(IF(('Annual Return(arithmetic)'!U42:U71-'Annual Return(arithmetic)'!$B$42:$B$71)&lt;('Smart Beta Statistics'!W4-'Smart Beta Statistics'!W6),'Annual Return(arithmetic)'!U42:U71-'Annual Return(arithmetic)'!$B$42:$B$71))</f>
        <v>0.23866740395152455</v>
      </c>
      <c r="X9" s="82">
        <f t="array" aca="1" ref="X9" ca="1">STDEV(IF(('Annual Return(arithmetic)'!V42:V71-'Annual Return(arithmetic)'!$B$42:$B$71)&lt;('Smart Beta Statistics'!X4-'Smart Beta Statistics'!X6),'Annual Return(arithmetic)'!V42:V71-'Annual Return(arithmetic)'!$B$42:$B$71))</f>
        <v>0.12943134244374213</v>
      </c>
      <c r="Y9" s="82">
        <f t="array" aca="1" ref="Y9" ca="1">STDEV(IF(('Annual Return(arithmetic)'!W42:W71-'Annual Return(arithmetic)'!$B$42:$B$71)&lt;('Smart Beta Statistics'!Y4-'Smart Beta Statistics'!Y6),'Annual Return(arithmetic)'!W42:W71-'Annual Return(arithmetic)'!$B$42:$B$71))</f>
        <v>0.12316662367008535</v>
      </c>
      <c r="Z9" s="83">
        <f t="array" aca="1" ref="Z9" ca="1">STDEV(IF(('Annual Return(arithmetic)'!X42:X71-'Annual Return(arithmetic)'!$B$42:$B$71)&lt;('Smart Beta Statistics'!Z4-'Smart Beta Statistics'!Z6),'Annual Return(arithmetic)'!X42:X71-'Annual Return(arithmetic)'!$B$42:$B$71))</f>
        <v>0.14765126620950403</v>
      </c>
      <c r="AA9" s="83">
        <f t="array" aca="1" ref="AA9" ca="1">STDEV(IF(('Annual Return(arithmetic)'!Y42:Y71-'Annual Return(arithmetic)'!$B$42:$B$71)&lt;('Smart Beta Statistics'!AA4-'Smart Beta Statistics'!AA6),'Annual Return(arithmetic)'!Y42:Y71-'Annual Return(arithmetic)'!$B$42:$B$71))</f>
        <v>0.22393536202274733</v>
      </c>
    </row>
    <row r="10" spans="2:28" ht="15" thickBot="1" x14ac:dyDescent="0.4">
      <c r="B10" s="67" t="s">
        <v>64</v>
      </c>
      <c r="C10" s="82">
        <f ca="1">(C4-C6)/C9</f>
        <v>-3.885322181483454E-2</v>
      </c>
      <c r="D10" s="121">
        <f ca="1">(D4-D6)/D9</f>
        <v>-8.0873149771643948E-2</v>
      </c>
      <c r="E10" s="82">
        <f t="shared" ref="E10:N10" ca="1" si="2">(E4-E6)/E9</f>
        <v>0.31376486327479874</v>
      </c>
      <c r="F10" s="101">
        <f t="shared" ca="1" si="2"/>
        <v>0.39505036787815978</v>
      </c>
      <c r="G10" s="82">
        <f t="shared" ca="1" si="2"/>
        <v>0.10051326470648289</v>
      </c>
      <c r="H10" s="82">
        <f t="shared" ca="1" si="2"/>
        <v>-9.2720283350636729E-3</v>
      </c>
      <c r="I10" s="82">
        <f t="shared" ca="1" si="2"/>
        <v>0.24699417662688428</v>
      </c>
      <c r="J10" s="82">
        <f t="shared" ca="1" si="2"/>
        <v>-2.1234113989278613E-2</v>
      </c>
      <c r="K10" s="82">
        <f t="shared" ca="1" si="2"/>
        <v>0.51080117501528899</v>
      </c>
      <c r="L10" s="83">
        <f t="shared" ca="1" si="2"/>
        <v>3.5934772819518755E-2</v>
      </c>
      <c r="M10" s="82">
        <f t="shared" ca="1" si="2"/>
        <v>-2.8997607027397986E-3</v>
      </c>
      <c r="N10" s="83">
        <f t="shared" ca="1" si="2"/>
        <v>0.41790709412931143</v>
      </c>
      <c r="P10" s="37" t="s">
        <v>64</v>
      </c>
      <c r="Q10" s="126">
        <f t="shared" ref="Q10:AA10" ca="1" si="3">(Q4-Q6)/Q9</f>
        <v>0.57208862393695636</v>
      </c>
      <c r="R10" s="82">
        <f t="shared" ca="1" si="3"/>
        <v>0.85901034213151939</v>
      </c>
      <c r="S10" s="82">
        <f t="shared" ca="1" si="3"/>
        <v>0.85581667869164113</v>
      </c>
      <c r="T10" s="101">
        <f t="shared" ca="1" si="3"/>
        <v>1.4376268889083148</v>
      </c>
      <c r="U10" s="82">
        <f t="shared" ca="1" si="3"/>
        <v>0.89969682756296065</v>
      </c>
      <c r="V10" s="82">
        <f t="shared" ca="1" si="3"/>
        <v>0.78970732419647394</v>
      </c>
      <c r="W10" s="82">
        <f t="shared" ca="1" si="3"/>
        <v>0.81649519130793335</v>
      </c>
      <c r="X10" s="82">
        <f t="shared" ca="1" si="3"/>
        <v>0.80212996002668135</v>
      </c>
      <c r="Y10" s="82">
        <f t="shared" ca="1" si="3"/>
        <v>0.84039238622965295</v>
      </c>
      <c r="Z10" s="83">
        <f t="shared" ca="1" si="3"/>
        <v>0.68361866888075562</v>
      </c>
      <c r="AA10" s="83">
        <f t="shared" ca="1" si="3"/>
        <v>1.0297240419088243</v>
      </c>
    </row>
    <row r="11" spans="2:28" ht="15" thickBot="1" x14ac:dyDescent="0.4">
      <c r="B11" s="142" t="s">
        <v>15</v>
      </c>
      <c r="C11" s="143"/>
      <c r="D11" s="143"/>
      <c r="E11" s="143"/>
      <c r="F11" s="143"/>
      <c r="G11" s="143"/>
      <c r="H11" s="143"/>
      <c r="I11" s="143"/>
      <c r="J11" s="143"/>
      <c r="K11" s="143"/>
      <c r="L11" s="144"/>
      <c r="M11" s="95"/>
      <c r="N11" s="96"/>
      <c r="P11" s="152" t="s">
        <v>15</v>
      </c>
      <c r="Q11" s="153"/>
      <c r="R11" s="154"/>
      <c r="S11" s="155"/>
      <c r="T11" s="155"/>
      <c r="U11" s="155"/>
      <c r="V11" s="155"/>
      <c r="W11" s="155"/>
      <c r="X11" s="155"/>
      <c r="Y11" s="155"/>
      <c r="Z11" s="156"/>
      <c r="AA11" s="96"/>
    </row>
    <row r="12" spans="2:28" x14ac:dyDescent="0.35">
      <c r="B12" s="69" t="s">
        <v>17</v>
      </c>
      <c r="C12" s="109">
        <f ca="1">MAX('UTIL Price Data'!M17:M71)</f>
        <v>0.45454545454545503</v>
      </c>
      <c r="D12" s="121">
        <f>MAX('Port Returns'!F170:F829)</f>
        <v>0.19441724855830794</v>
      </c>
      <c r="E12" s="82">
        <f>MAX('Port Returns'!G170:G829)</f>
        <v>2.3682308957608273</v>
      </c>
      <c r="F12" s="101">
        <f>MAX('Port Returns'!H170:H829)</f>
        <v>1.3433368804637817</v>
      </c>
      <c r="G12" s="82">
        <f>MAX('Port Returns'!I170:I829)</f>
        <v>0.2747277885496085</v>
      </c>
      <c r="H12" s="82">
        <f>MAX('Port Returns'!J170:J829)</f>
        <v>0.16883072951765984</v>
      </c>
      <c r="I12" s="82">
        <f>MAX('Port Returns'!K170:K829)</f>
        <v>1.4974055876829602</v>
      </c>
      <c r="J12" s="82">
        <f>MAX('Port Returns'!L170:L829)</f>
        <v>0.16883072951765984</v>
      </c>
      <c r="K12" s="82">
        <f>MAX('Port Returns'!M170:M829)</f>
        <v>0.13022952538181126</v>
      </c>
      <c r="L12" s="83">
        <f>MAX('Port Returns'!N170:N829)</f>
        <v>0.19249520406936296</v>
      </c>
      <c r="M12" s="82">
        <f>MAX('Port Returns'!O170:O829)</f>
        <v>0.66737612663777957</v>
      </c>
      <c r="N12" s="83">
        <f>MAX('Port Returns'!P170:P829)</f>
        <v>6.9731440847043773</v>
      </c>
      <c r="P12" s="105" t="s">
        <v>17</v>
      </c>
      <c r="Q12" s="127">
        <f ca="1">MAX('UTIL Price Data'!N42:N71)</f>
        <v>0.50763165019629097</v>
      </c>
      <c r="R12" s="115">
        <f>MAX('Port Returns'!R470:R829)</f>
        <v>0.19374393747485238</v>
      </c>
      <c r="S12" s="80">
        <f>MAX('Port Returns'!S470:S829)</f>
        <v>2.4085736935662529</v>
      </c>
      <c r="T12" s="99">
        <f>MAX('Port Returns'!T470:T829)</f>
        <v>1.3483930687123116</v>
      </c>
      <c r="U12" s="80">
        <f>MAX('Port Returns'!U470:U829)</f>
        <v>0.27358682015703123</v>
      </c>
      <c r="V12" s="80">
        <f>MAX('Port Returns'!V470:V829)</f>
        <v>0.15826179395741879</v>
      </c>
      <c r="W12" s="80">
        <f>MAX('Port Returns'!W470:W829)</f>
        <v>1.8043104335758895</v>
      </c>
      <c r="X12" s="80">
        <f>MAX('Port Returns'!X470:X829)</f>
        <v>0.14397362745426817</v>
      </c>
      <c r="Y12" s="80">
        <f>MAX('Port Returns'!Y470:Y829)</f>
        <v>0.13931362462341174</v>
      </c>
      <c r="Z12" s="81">
        <f>MAX('Port Returns'!Z470:Z829)</f>
        <v>0.15335584767452698</v>
      </c>
      <c r="AA12" s="81">
        <f>MAX('Port Returns'!AA470:AA829)</f>
        <v>11.231033184314573</v>
      </c>
    </row>
    <row r="13" spans="2:28" x14ac:dyDescent="0.35">
      <c r="B13" s="69" t="s">
        <v>18</v>
      </c>
      <c r="C13" s="109">
        <f ca="1">MIN('UTIL Price Data'!M17:M71)</f>
        <v>-0.30377631307156416</v>
      </c>
      <c r="D13" s="120">
        <f>MIN('Port Returns'!F170:F829)</f>
        <v>-0.1764841731652626</v>
      </c>
      <c r="E13" s="80">
        <f>MIN('Port Returns'!G170:G829)</f>
        <v>-20.180523090252755</v>
      </c>
      <c r="F13" s="99">
        <f>MIN('Port Returns'!H170:H829)</f>
        <v>-0.30604175723257365</v>
      </c>
      <c r="G13" s="80">
        <f>MIN('Port Returns'!I170:I829)</f>
        <v>-0.17661599998905134</v>
      </c>
      <c r="H13" s="80">
        <f>MIN('Port Returns'!J170:J829)</f>
        <v>-0.21339434210130895</v>
      </c>
      <c r="I13" s="80">
        <f>MIN('Port Returns'!K170:K829)</f>
        <v>-3.3918328104127213</v>
      </c>
      <c r="J13" s="80">
        <f>MIN('Port Returns'!L170:L829)</f>
        <v>-0.20123471321132391</v>
      </c>
      <c r="K13" s="80">
        <f>MIN('Port Returns'!M170:M829)</f>
        <v>-0.13101382173724649</v>
      </c>
      <c r="L13" s="81">
        <f>MIN('Port Returns'!N170:N829)</f>
        <v>-0.21334301128596686</v>
      </c>
      <c r="M13" s="80">
        <f>MIN('Port Returns'!O170:O829)</f>
        <v>-0.62674198885349641</v>
      </c>
      <c r="N13" s="81">
        <f>MIN('Port Returns'!P170:P829)</f>
        <v>-3.1006181581548522</v>
      </c>
      <c r="P13" s="105" t="s">
        <v>18</v>
      </c>
      <c r="Q13" s="127">
        <f ca="1">MIN('UTIL Price Data'!N42:N71)</f>
        <v>-0.27836590844890408</v>
      </c>
      <c r="R13" s="115">
        <f>MIN('Port Returns'!R470:R829)</f>
        <v>-0.11177985157076654</v>
      </c>
      <c r="S13" s="80">
        <f>MIN('Port Returns'!S470:S829)</f>
        <v>-8.5687108758962829</v>
      </c>
      <c r="T13" s="99">
        <f>MIN('Port Returns'!T470:T829)</f>
        <v>-0.28587134562335254</v>
      </c>
      <c r="U13" s="80">
        <f>MIN('Port Returns'!U470:U829)</f>
        <v>-0.17550806906264926</v>
      </c>
      <c r="V13" s="80">
        <f>MIN('Port Returns'!V470:V829)</f>
        <v>-0.21255694061089667</v>
      </c>
      <c r="W13" s="80">
        <f>MIN('Port Returns'!W470:W829)</f>
        <v>-3.0724764173636796</v>
      </c>
      <c r="X13" s="80">
        <f>MIN('Port Returns'!X470:X829)</f>
        <v>-0.20036370267714415</v>
      </c>
      <c r="Y13" s="80">
        <f>MIN('Port Returns'!Y470:Y829)</f>
        <v>-0.12996137922526368</v>
      </c>
      <c r="Z13" s="81">
        <f>MIN('Port Returns'!Z470:Z829)</f>
        <v>-0.21281736931635406</v>
      </c>
      <c r="AA13" s="81">
        <f>MIN('Port Returns'!AA470:AA829)</f>
        <v>-3.0172356933295119</v>
      </c>
    </row>
    <row r="14" spans="2:28" ht="28.5" customHeight="1" thickBot="1" x14ac:dyDescent="0.4">
      <c r="B14" s="71" t="s">
        <v>45</v>
      </c>
      <c r="C14" s="110">
        <f>COUNTIF('UTIL Price Data'!E17:E676,"&gt;0")/COUNT('UTIL Price Data'!E17:E676)</f>
        <v>0.55303030303030298</v>
      </c>
      <c r="D14" s="121">
        <f>COUNTIF('Monthly Return(arithmetic)'!C147:C830,"&gt;1")/COUNT('Monthly Return(arithmetic)'!C147:C830)</f>
        <v>0.55116959064327486</v>
      </c>
      <c r="E14" s="82">
        <f>COUNTIF('Monthly Return(arithmetic)'!D147:D830,"&gt;1")/COUNT('Monthly Return(arithmetic)'!D147:D830)</f>
        <v>0.54678362573099415</v>
      </c>
      <c r="F14" s="101">
        <f>COUNTIF('Monthly Return(arithmetic)'!E147:E830,"&gt;1")/COUNT('Monthly Return(arithmetic)'!E147:E830)</f>
        <v>0.56725146198830412</v>
      </c>
      <c r="G14" s="82">
        <f>COUNTIF('Monthly Return(arithmetic)'!F147:F830,"&gt;1")/COUNT('Monthly Return(arithmetic)'!F147:F830)</f>
        <v>0.56140350877192979</v>
      </c>
      <c r="H14" s="82">
        <f>COUNTIF('Monthly Return(arithmetic)'!G147:G830,"&gt;1")/COUNT('Monthly Return(arithmetic)'!G147:G830)</f>
        <v>0.55116959064327486</v>
      </c>
      <c r="I14" s="82">
        <f>COUNTIF('Monthly Return(arithmetic)'!H147:H830,"&gt;1")/COUNT('Monthly Return(arithmetic)'!H147:H830)</f>
        <v>0.55555555555555558</v>
      </c>
      <c r="J14" s="82">
        <f>COUNTIF('Monthly Return(arithmetic)'!I147:I830,"&gt;1")/COUNT('Monthly Return(arithmetic)'!I147:I830)</f>
        <v>0.55847953216374269</v>
      </c>
      <c r="K14" s="82">
        <f>COUNTIF('Monthly Return(arithmetic)'!J147:J830,"&gt;1")/COUNT('Monthly Return(arithmetic)'!J147:J830)</f>
        <v>0.32309941520467839</v>
      </c>
      <c r="L14" s="83">
        <f>COUNTIF('Monthly Return(arithmetic)'!K147:K830,"&gt;1")/COUNT('Monthly Return(arithmetic)'!K147:K830)</f>
        <v>0.54824561403508776</v>
      </c>
      <c r="M14" s="82">
        <f>COUNTIF('Monthly Return(arithmetic)'!L147:L830,"&gt;1")/COUNT('Monthly Return(arithmetic)'!L147:L830)</f>
        <v>0.17836257309941519</v>
      </c>
      <c r="N14" s="83">
        <f>COUNTIF('Monthly Return(arithmetic)'!M147:M830,"&gt;1")/COUNT('Monthly Return(arithmetic)'!M147:M830)</f>
        <v>0.55409356725146197</v>
      </c>
      <c r="P14" s="106" t="s">
        <v>45</v>
      </c>
      <c r="Q14" s="128">
        <f>COUNTIF('UTIL Price Data'!I317:I676,"&gt;0")/COUNT('UTIL Price Data'!I317:I676)</f>
        <v>0.63611111111111107</v>
      </c>
      <c r="R14" s="82">
        <f>COUNTIF('Port Returns'!R470:R829,"&gt;0")/COUNT('Port Returns'!R470:R829)</f>
        <v>0.65277777777777779</v>
      </c>
      <c r="S14" s="82">
        <f>COUNTIF('Port Returns'!S470:S829,"&gt;0")/COUNT('Port Returns'!S470:S829)</f>
        <v>0.63611111111111107</v>
      </c>
      <c r="T14" s="101">
        <f>COUNTIF('Port Returns'!T470:T829,"&gt;0")/COUNT('Port Returns'!T470:T829)</f>
        <v>0.65555555555555556</v>
      </c>
      <c r="U14" s="82">
        <f>COUNTIF('Port Returns'!U470:U829,"&gt;0")/COUNT('Port Returns'!U470:U829)</f>
        <v>0.63888888888888884</v>
      </c>
      <c r="V14" s="82">
        <f>COUNTIF('Port Returns'!V470:V829,"&gt;0")/COUNT('Port Returns'!V470:V829)</f>
        <v>0.64166666666666672</v>
      </c>
      <c r="W14" s="82">
        <f>COUNTIF('Port Returns'!W470:W829,"&gt;0")/COUNT('Port Returns'!W470:W829)</f>
        <v>0.65555555555555556</v>
      </c>
      <c r="X14" s="82">
        <f>COUNTIF('Port Returns'!X470:X829,"&gt;0")/COUNT('Port Returns'!X470:X829)</f>
        <v>0.64444444444444449</v>
      </c>
      <c r="Y14" s="82">
        <f>COUNTIF('Port Returns'!Y470:Y829,"&gt;0")/COUNT('Port Returns'!Y470:Y829)</f>
        <v>0.65833333333333333</v>
      </c>
      <c r="Z14" s="83">
        <f>COUNTIF('Port Returns'!Z470:Z829,"&gt;0")/COUNT('Port Returns'!Z470:Z829)</f>
        <v>0.64166666666666672</v>
      </c>
      <c r="AA14" s="83">
        <f>COUNTIF('Port Returns'!AA470:AA829,"&gt;0")/COUNT('Port Returns'!AA470:AA829)</f>
        <v>0.625</v>
      </c>
      <c r="AB14" s="63"/>
    </row>
    <row r="15" spans="2:28" ht="15" thickBot="1" x14ac:dyDescent="0.4">
      <c r="B15" s="142" t="s">
        <v>49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6"/>
      <c r="M15" s="95"/>
      <c r="N15" s="96"/>
      <c r="P15" s="152" t="s">
        <v>49</v>
      </c>
      <c r="Q15" s="153"/>
      <c r="R15" s="154"/>
      <c r="S15" s="155"/>
      <c r="T15" s="155"/>
      <c r="U15" s="155"/>
      <c r="V15" s="155"/>
      <c r="W15" s="155"/>
      <c r="X15" s="155"/>
      <c r="Y15" s="155"/>
      <c r="Z15" s="156"/>
      <c r="AA15" s="96"/>
    </row>
    <row r="16" spans="2:28" x14ac:dyDescent="0.35">
      <c r="B16" s="67" t="s">
        <v>53</v>
      </c>
      <c r="C16" s="111">
        <f t="array" aca="1" ref="C16" ca="1">INTERCEPT('UTIL Price Data'!M17:M71-'Annual Return(arithmetic)'!$B$17:$B$71,'UTIL Price Data'!$M$17:$M$71-'Annual Return(arithmetic)'!$B$17:$B$71)</f>
        <v>0</v>
      </c>
      <c r="D16" s="122">
        <f t="array" aca="1" ref="D16" ca="1">INTERCEPT('Annual Return(arithmetic)'!D17:D71-'Annual Return(arithmetic)'!$B$17:$B$71,'UTIL Price Data'!$M$17:$M$71-'Annual Return(arithmetic)'!$B$17:$B$71)</f>
        <v>-4.145551544957873E-3</v>
      </c>
      <c r="E16" s="84">
        <f t="array" aca="1" ref="E16" ca="1">INTERCEPT('Annual Return(arithmetic)'!E17:E71-'Annual Return(arithmetic)'!$B$17:$B$71,'UTIL Price Data'!$M$17:$M$71-'Annual Return(arithmetic)'!$B$17:$B$71)</f>
        <v>6.5402644527876475E-2</v>
      </c>
      <c r="F16" s="102">
        <f t="array" aca="1" ref="F16" ca="1">INTERCEPT('Annual Return(arithmetic)'!F17:F71-'Annual Return(arithmetic)'!$B$17:$B$71,'UTIL Price Data'!$M$17:$M$71-'Annual Return(arithmetic)'!$B$17:$B$71)</f>
        <v>5.1623058725607941E-2</v>
      </c>
      <c r="G16" s="84">
        <f t="array" aca="1" ref="G16" ca="1">INTERCEPT('Annual Return(arithmetic)'!G17:G71-'Annual Return(arithmetic)'!$B$17:$B$71,'UTIL Price Data'!$M$17:$M$71-'Annual Return(arithmetic)'!$B$17:$B$71)</f>
        <v>1.6012030623358656E-2</v>
      </c>
      <c r="H16" s="84">
        <f t="array" aca="1" ref="H16" ca="1">INTERCEPT('Annual Return(arithmetic)'!H17:H71-'Annual Return(arithmetic)'!$B$17:$B$71,'UTIL Price Data'!$M$17:$M$71-'Annual Return(arithmetic)'!$B$17:$B$71)</f>
        <v>3.554123133483222E-3</v>
      </c>
      <c r="I16" s="84">
        <f t="array" aca="1" ref="I16" ca="1">INTERCEPT('Annual Return(arithmetic)'!I17:I71-'Annual Return(arithmetic)'!$B$17:$B$71,'UTIL Price Data'!$M$17:$M$71-'Annual Return(arithmetic)'!$B$17:$B$71)</f>
        <v>4.9638016490110133E-2</v>
      </c>
      <c r="J16" s="84">
        <f t="array" aca="1" ref="J16" ca="1">INTERCEPT('Annual Return(arithmetic)'!J17:J71-'Annual Return(arithmetic)'!$B$17:$B$71,'UTIL Price Data'!$M$17:$M$71-'Annual Return(arithmetic)'!$B$17:$B$71)</f>
        <v>2.1843444482782162E-3</v>
      </c>
      <c r="K16" s="84">
        <f t="array" aca="1" ref="K16" ca="1">INTERCEPT('Annual Return(arithmetic)'!K17:K71-'Annual Return(arithmetic)'!$B$17:$B$71,'UTIL Price Data'!$M$17:$M$71-'Annual Return(arithmetic)'!$B$17:$B$71)</f>
        <v>9.3195559493277746E-4</v>
      </c>
      <c r="L16" s="85">
        <f t="array" aca="1" ref="L16" ca="1">INTERCEPT('Annual Return(arithmetic)'!L17:L71-'Annual Return(arithmetic)'!$B$17:$B$71,'UTIL Price Data'!$M$17:$M$71-'Annual Return(arithmetic)'!$B$17:$B$71)</f>
        <v>8.8644563695614333E-3</v>
      </c>
      <c r="M16" s="84">
        <f t="array" aca="1" ref="M16" ca="1">INTERCEPT('Annual Return(arithmetic)'!M17:M71-'Annual Return(arithmetic)'!$B$17:$B$71,'UTIL Price Data'!$M$17:$M$71-'Annual Return(arithmetic)'!$B$17:$B$71)</f>
        <v>4.5332115905424922E-3</v>
      </c>
      <c r="N16" s="85">
        <f t="array" aca="1" ref="N16" ca="1">INTERCEPT('Annual Return(arithmetic)'!N17:N71-'Annual Return(arithmetic)'!$B$17:$B$71,'UTIL Price Data'!$M$17:$M$71-'Annual Return(arithmetic)'!$B$17:$B$71)</f>
        <v>7.4708519858323399E-2</v>
      </c>
      <c r="P16" s="37" t="s">
        <v>53</v>
      </c>
      <c r="Q16" s="129">
        <v>0</v>
      </c>
      <c r="R16" s="116">
        <f t="array" aca="1" ref="R16" ca="1">INTERCEPT('Annual Return(arithmetic)'!P42:P71-'Annual Return(arithmetic)'!$B$42:$B$71,'UTIL Price Data'!$N$42:$N$71-'Annual Return(arithmetic)'!$B$42:$B$71)</f>
        <v>2.3304913667973354E-2</v>
      </c>
      <c r="S16" s="84">
        <f t="array" aca="1" ref="S16" ca="1">INTERCEPT('Annual Return(arithmetic)'!Q42:Q71-'Annual Return(arithmetic)'!$B$42:$B$71,'UTIL Price Data'!$N$42:$N$71-'Annual Return(arithmetic)'!$B$42:$B$71)</f>
        <v>6.5835120087178983E-2</v>
      </c>
      <c r="T16" s="102">
        <f t="array" aca="1" ref="T16" ca="1">INTERCEPT('Annual Return(arithmetic)'!R42:R71-'Annual Return(arithmetic)'!$B$42:$B$71,'UTIL Price Data'!$N$42:$N$71-'Annual Return(arithmetic)'!$B$42:$B$71)</f>
        <v>0.12191527897392845</v>
      </c>
      <c r="U16" s="84">
        <f t="array" aca="1" ref="U16" ca="1">INTERCEPT('Annual Return(arithmetic)'!S42:S71-'Annual Return(arithmetic)'!$B$42:$B$71,'UTIL Price Data'!$N$42:$N$71-'Annual Return(arithmetic)'!$B$42:$B$71)</f>
        <v>3.6409208180282204E-2</v>
      </c>
      <c r="V16" s="84">
        <f t="array" aca="1" ref="V16" ca="1">INTERCEPT('Annual Return(arithmetic)'!T42:T71-'Annual Return(arithmetic)'!$B$42:$B$71,'UTIL Price Data'!$N$42:$N$71-'Annual Return(arithmetic)'!$B$42:$B$71)</f>
        <v>2.7169723613090904E-2</v>
      </c>
      <c r="W16" s="84">
        <f t="array" aca="1" ref="W16" ca="1">INTERCEPT('Annual Return(arithmetic)'!U42:U71-'Annual Return(arithmetic)'!$B$42:$B$71,'UTIL Price Data'!$N$42:$N$71-'Annual Return(arithmetic)'!$B$42:$B$71)</f>
        <v>6.3766570687213725E-2</v>
      </c>
      <c r="X16" s="84">
        <f t="array" aca="1" ref="X16" ca="1">INTERCEPT('Annual Return(arithmetic)'!V42:V71-'Annual Return(arithmetic)'!$B$42:$B$71,'UTIL Price Data'!$N$42:$N$71-'Annual Return(arithmetic)'!$B$42:$B$71)</f>
        <v>2.7359213230664009E-2</v>
      </c>
      <c r="Y16" s="84">
        <f t="array" aca="1" ref="Y16" ca="1">INTERCEPT('Annual Return(arithmetic)'!W42:W71-'Annual Return(arithmetic)'!$B$42:$B$71,'UTIL Price Data'!$N$42:$N$71-'Annual Return(arithmetic)'!$B$42:$B$71)</f>
        <v>3.1503007704775279E-2</v>
      </c>
      <c r="Z16" s="85">
        <f t="array" aca="1" ref="Z16" ca="1">INTERCEPT('Annual Return(arithmetic)'!X42:X71-'Annual Return(arithmetic)'!$B$42:$B$71,'UTIL Price Data'!$N$42:$N$71-'Annual Return(arithmetic)'!$B$42:$B$71)</f>
        <v>2.0029918000513194E-2</v>
      </c>
      <c r="AA16" s="85">
        <f t="array" aca="1" ref="AA16" ca="1">INTERCEPT('Annual Return(arithmetic)'!Y42:Y71-'Annual Return(arithmetic)'!$B$42:$B$71,'UTIL Price Data'!$N$42:$N$71-'Annual Return(arithmetic)'!$B$42:$B$71)</f>
        <v>7.413217243564757E-2</v>
      </c>
    </row>
    <row r="17" spans="2:27" x14ac:dyDescent="0.35">
      <c r="B17" s="67" t="s">
        <v>54</v>
      </c>
      <c r="C17" s="111">
        <f ca="1">SLOPE('UTIL Price Data'!M17:M71-'Annual Return(arithmetic)'!$B$17:$B$71,'UTIL Price Data'!$M$17:$M$71-'Annual Return(arithmetic)'!$B$17:$B$71)</f>
        <v>1</v>
      </c>
      <c r="D17" s="123">
        <f t="array" aca="1" ref="D17" ca="1">SLOPE('Annual Return(arithmetic)'!D17:D71-'Annual Return(arithmetic)'!$B$17:$B$71,'UTIL Price Data'!$M$17:$M$71-'Annual Return(arithmetic)'!$B$17:$B$71)</f>
        <v>1.0275595055363653</v>
      </c>
      <c r="E17" s="86">
        <f t="array" aca="1" ref="E17" ca="1">SLOPE('Annual Return(arithmetic)'!E17:E71-'Annual Return(arithmetic)'!$B$17:$B$71,'UTIL Price Data'!$M$17:$M$71-'Annual Return(arithmetic)'!$B$17:$B$71)</f>
        <v>1.6628198702859591</v>
      </c>
      <c r="F17" s="103">
        <f t="array" aca="1" ref="F17" ca="1">SLOPE('Annual Return(arithmetic)'!F17:F71-'Annual Return(arithmetic)'!$B$17:$B$71,'UTIL Price Data'!$M$17:$M$71-'Annual Return(arithmetic)'!$B$17:$B$71)</f>
        <v>1.072860533430589</v>
      </c>
      <c r="G17" s="86">
        <f t="array" aca="1" ref="G17" ca="1">SLOPE('Annual Return(arithmetic)'!G17:G71-'Annual Return(arithmetic)'!$B$17:$B$71,'UTIL Price Data'!$M$17:$M$71-'Annual Return(arithmetic)'!$B$17:$B$71)</f>
        <v>1.1020781460229838</v>
      </c>
      <c r="H17" s="86">
        <f t="array" aca="1" ref="H17" ca="1">SLOPE('Annual Return(arithmetic)'!H17:H71-'Annual Return(arithmetic)'!$B$17:$B$71,'UTIL Price Data'!$M$17:$M$71-'Annual Return(arithmetic)'!$B$17:$B$71)</f>
        <v>1.0348381332832215</v>
      </c>
      <c r="I17" s="86">
        <f t="array" aca="1" ref="I17" ca="1">SLOPE('Annual Return(arithmetic)'!I17:I71-'Annual Return(arithmetic)'!$B$17:$B$71,'UTIL Price Data'!$M$17:$M$71-'Annual Return(arithmetic)'!$B$17:$B$71)</f>
        <v>1.5329054758737362</v>
      </c>
      <c r="J17" s="86">
        <f t="array" aca="1" ref="J17" ca="1">SLOPE('Annual Return(arithmetic)'!J17:J71-'Annual Return(arithmetic)'!$B$17:$B$71,'UTIL Price Data'!$M$17:$M$71-'Annual Return(arithmetic)'!$B$17:$B$71)</f>
        <v>1.0153127279217333</v>
      </c>
      <c r="K17" s="86">
        <f t="array" aca="1" ref="K17" ca="1">SLOPE('Annual Return(arithmetic)'!K17:K71-'Annual Return(arithmetic)'!$B$17:$B$71,'UTIL Price Data'!$M$17:$M$71-'Annual Return(arithmetic)'!$B$17:$B$71)</f>
        <v>0.66338648673914324</v>
      </c>
      <c r="L17" s="87">
        <f t="array" aca="1" ref="L17" ca="1">SLOPE('Annual Return(arithmetic)'!L17:L71-'Annual Return(arithmetic)'!$B$17:$B$71,'UTIL Price Data'!$M$17:$M$71-'Annual Return(arithmetic)'!$B$17:$B$71)</f>
        <v>1.0625522862528656</v>
      </c>
      <c r="M17" s="86">
        <f t="array" aca="1" ref="M17" ca="1">SLOPE('Annual Return(arithmetic)'!M17:M71-'Annual Return(arithmetic)'!$B$17:$B$71,'UTIL Price Data'!$M$17:$M$71-'Annual Return(arithmetic)'!$B$17:$B$71)</f>
        <v>1.1390928240093485</v>
      </c>
      <c r="N17" s="87">
        <f t="array" aca="1" ref="N17" ca="1">SLOPE('Annual Return(arithmetic)'!N17:N71-'Annual Return(arithmetic)'!$B$17:$B$71,'UTIL Price Data'!$M$17:$M$71-'Annual Return(arithmetic)'!$B$17:$B$71)</f>
        <v>1.7502895080335739</v>
      </c>
      <c r="P17" s="37" t="s">
        <v>54</v>
      </c>
      <c r="Q17" s="129">
        <v>1</v>
      </c>
      <c r="R17" s="117">
        <f t="array" aca="1" ref="R17" ca="1">SLOPE('Annual Return(arithmetic)'!P42:P71-'Annual Return(arithmetic)'!$B$42:$B$71,'UTIL Price Data'!$N$42:$N$71-'Annual Return(arithmetic)'!$B$42:$B$71)</f>
        <v>0.97230911393527664</v>
      </c>
      <c r="S17" s="86">
        <f t="array" aca="1" ref="S17" ca="1">SLOPE('Annual Return(arithmetic)'!Q42:Q71-'Annual Return(arithmetic)'!$B$42:$B$71,'UTIL Price Data'!$N$42:$N$71-'Annual Return(arithmetic)'!$B$42:$B$71)</f>
        <v>1.8117965936398499</v>
      </c>
      <c r="T17" s="103">
        <f t="array" aca="1" ref="T17" ca="1">SLOPE('Annual Return(arithmetic)'!R42:R71-'Annual Return(arithmetic)'!$B$42:$B$71,'UTIL Price Data'!$N$42:$N$71-'Annual Return(arithmetic)'!$B$42:$B$71)</f>
        <v>0.9515695225417824</v>
      </c>
      <c r="U17" s="86">
        <f t="array" aca="1" ref="U17" ca="1">SLOPE('Annual Return(arithmetic)'!S42:S71-'Annual Return(arithmetic)'!$B$42:$B$71,'UTIL Price Data'!$N$42:$N$71-'Annual Return(arithmetic)'!$B$42:$B$71)</f>
        <v>1.0732287305593089</v>
      </c>
      <c r="V17" s="86">
        <f t="array" aca="1" ref="V17" ca="1">SLOPE('Annual Return(arithmetic)'!T42:T71-'Annual Return(arithmetic)'!$B$42:$B$71,'UTIL Price Data'!$N$42:$N$71-'Annual Return(arithmetic)'!$B$42:$B$71)</f>
        <v>0.98419448668091492</v>
      </c>
      <c r="W17" s="86">
        <f t="array" aca="1" ref="W17" ca="1">SLOPE('Annual Return(arithmetic)'!U42:U71-'Annual Return(arithmetic)'!$B$42:$B$71,'UTIL Price Data'!$N$42:$N$71-'Annual Return(arithmetic)'!$B$42:$B$71)</f>
        <v>1.6426428340061552</v>
      </c>
      <c r="X17" s="86">
        <f t="array" aca="1" ref="X17" ca="1">SLOPE('Annual Return(arithmetic)'!V42:V71-'Annual Return(arithmetic)'!$B$42:$B$71,'UTIL Price Data'!$N$42:$N$71-'Annual Return(arithmetic)'!$B$42:$B$71)</f>
        <v>0.95800890885891821</v>
      </c>
      <c r="Y17" s="86">
        <f t="array" aca="1" ref="Y17" ca="1">SLOPE('Annual Return(arithmetic)'!W42:W71-'Annual Return(arithmetic)'!$B$42:$B$71,'UTIL Price Data'!$N$42:$N$71-'Annual Return(arithmetic)'!$B$42:$B$71)</f>
        <v>0.90217514176473712</v>
      </c>
      <c r="Z17" s="87">
        <f t="array" aca="1" ref="Z17" ca="1">SLOPE('Annual Return(arithmetic)'!X42:X71-'Annual Return(arithmetic)'!$B$42:$B$71,'UTIL Price Data'!$N$42:$N$71-'Annual Return(arithmetic)'!$B$42:$B$71)</f>
        <v>1.0137103730278996</v>
      </c>
      <c r="AA17" s="87">
        <f t="array" aca="1" ref="AA17" ca="1">SLOPE('Annual Return(arithmetic)'!Y42:Y71-'Annual Return(arithmetic)'!$B$42:$B$71,'UTIL Price Data'!$N$42:$N$71-'Annual Return(arithmetic)'!$B$42:$B$71)</f>
        <v>1.9603259631548002</v>
      </c>
    </row>
    <row r="18" spans="2:27" ht="15" thickBot="1" x14ac:dyDescent="0.4">
      <c r="B18" s="70" t="s">
        <v>55</v>
      </c>
      <c r="C18" s="112">
        <v>1</v>
      </c>
      <c r="D18" s="124">
        <f ca="1">CORREL('Annual Return(arithmetic)'!D17:D71,'UTIL Price Data'!$M$17:$M$71)</f>
        <v>0.95158848106043104</v>
      </c>
      <c r="E18" s="88">
        <f ca="1">CORREL('Annual Return(arithmetic)'!E17:E71,'UTIL Price Data'!$M$17:$M$71)</f>
        <v>0.63368536052194036</v>
      </c>
      <c r="F18" s="100">
        <f ca="1">CORREL('Annual Return(arithmetic)'!F17:F71,'UTIL Price Data'!$M$17:$M$71)</f>
        <v>0.64060158090004038</v>
      </c>
      <c r="G18" s="88">
        <f ca="1">CORREL('Annual Return(arithmetic)'!G17:G71,'UTIL Price Data'!$M$17:$M$71)</f>
        <v>0.91142463634705029</v>
      </c>
      <c r="H18" s="88">
        <f ca="1">CORREL('Annual Return(arithmetic)'!H17:H71,'UTIL Price Data'!$M$17:$M$71)</f>
        <v>0.93624932445734088</v>
      </c>
      <c r="I18" s="88">
        <f ca="1">CORREL('Annual Return(arithmetic)'!I17:I71,'UTIL Price Data'!$M$17:$M$71)</f>
        <v>0.60428206337324153</v>
      </c>
      <c r="J18" s="88">
        <f ca="1">CORREL('Annual Return(arithmetic)'!J17:J71,'UTIL Price Data'!$M$17:$M$71)</f>
        <v>0.94302643241435047</v>
      </c>
      <c r="K18" s="88">
        <f ca="1">CORREL('Annual Return(arithmetic)'!K17:K71,'UTIL Price Data'!$M$17:$M$71)</f>
        <v>0.94958869705376603</v>
      </c>
      <c r="L18" s="89">
        <f ca="1">CORREL('Annual Return(arithmetic)'!L17:L71,'UTIL Price Data'!$M$17:$M$71)</f>
        <v>0.94705340135809069</v>
      </c>
      <c r="M18" s="88">
        <f ca="1">CORREL('Annual Return(arithmetic)'!M17:M71,'UTIL Price Data'!$M$17:$M$71)</f>
        <v>0.488629804652852</v>
      </c>
      <c r="N18" s="89">
        <f ca="1">CORREL('Annual Return(arithmetic)'!N17:N71,'UTIL Price Data'!$M$17:$M$71)</f>
        <v>0.43655249318343603</v>
      </c>
      <c r="P18" s="39" t="s">
        <v>55</v>
      </c>
      <c r="Q18" s="130">
        <v>1</v>
      </c>
      <c r="R18" s="118">
        <f ca="1">CORREL('Annual Return(arithmetic)'!P42:P71,'UTIL Price Data'!$N$42:$N$71)</f>
        <v>0.97845551039461143</v>
      </c>
      <c r="S18" s="88">
        <f ca="1">CORREL('Annual Return(arithmetic)'!Q42:Q71,'UTIL Price Data'!$N$42:$N$71)</f>
        <v>0.62396432243618671</v>
      </c>
      <c r="T18" s="100">
        <f ca="1">CORREL('Annual Return(arithmetic)'!R42:R71,'UTIL Price Data'!$N$42:$N$71)</f>
        <v>0.5354265628237258</v>
      </c>
      <c r="U18" s="88">
        <f ca="1">CORREL('Annual Return(arithmetic)'!S42:S71,'UTIL Price Data'!$N$42:$N$71)</f>
        <v>0.89712289277953872</v>
      </c>
      <c r="V18" s="88">
        <f ca="1">CORREL('Annual Return(arithmetic)'!T42:T71,'UTIL Price Data'!$N$42:$N$71)</f>
        <v>0.93686617071630218</v>
      </c>
      <c r="W18" s="88">
        <f ca="1">CORREL('Annual Return(arithmetic)'!U42:U71,'UTIL Price Data'!$N$42:$N$71)</f>
        <v>0.58636056587656149</v>
      </c>
      <c r="X18" s="88">
        <f ca="1">CORREL('Annual Return(arithmetic)'!V42:V71,'UTIL Price Data'!$N$42:$N$71)</f>
        <v>0.94592945199862666</v>
      </c>
      <c r="Y18" s="88">
        <f ca="1">CORREL('Annual Return(arithmetic)'!W42:W71,'UTIL Price Data'!$N$42:$N$71)</f>
        <v>0.9504425026476846</v>
      </c>
      <c r="Z18" s="89">
        <f ca="1">CORREL('Annual Return(arithmetic)'!X42:X71,'UTIL Price Data'!$N$42:$N$71)</f>
        <v>0.93581230045215291</v>
      </c>
      <c r="AA18" s="89">
        <f ca="1">CORREL('Annual Return(arithmetic)'!Y42:Y71,'UTIL Price Data'!$N$42:$N$71)</f>
        <v>0.41264562587601961</v>
      </c>
    </row>
    <row r="19" spans="2:27" hidden="1" x14ac:dyDescent="0.35">
      <c r="B19" s="37" t="s">
        <v>16</v>
      </c>
      <c r="C19" s="38"/>
      <c r="D19" s="38">
        <f>INTERCEPT('Port Returns'!F170:F829-'Port Returns'!$B$170:$B$829,'UTIL Price Data'!$E$17:$E$676-'Port Returns'!$B$170:$B$829)</f>
        <v>1.3648848531477853E-3</v>
      </c>
      <c r="E19" s="38">
        <f>INTERCEPT('Port Returns'!G170:G829-'Port Returns'!$B$170:$B$829,'UTIL Price Data'!$E$17:$E$676-'Port Returns'!$B$170:$B$829)</f>
        <v>-7.5295725356864907E-2</v>
      </c>
      <c r="F19" s="38">
        <f>INTERCEPT('Port Returns'!H170:H829-'Port Returns'!$B$170:$B$829,'UTIL Price Data'!$E$17:$E$676-'Port Returns'!$B$170:$B$829)</f>
        <v>7.0620052188719029E-3</v>
      </c>
      <c r="G19" s="38">
        <f>INTERCEPT('Port Returns'!I170:I829-'Port Returns'!$B$170:$B$829,'UTIL Price Data'!$E$17:$E$676-'Port Returns'!$B$170:$B$829)</f>
        <v>3.1775578278612215E-3</v>
      </c>
      <c r="H19" s="38">
        <f>INTERCEPT('Port Returns'!J170:J829-'Port Returns'!$B$170:$B$829,'UTIL Price Data'!$E$17:$E$676-'Port Returns'!$B$170:$B$829)</f>
        <v>2.314709336169507E-3</v>
      </c>
      <c r="I19" s="38">
        <f>INTERCEPT('Port Returns'!K170:K829-'Port Returns'!$B$170:$B$829,'UTIL Price Data'!$E$17:$E$676-'Port Returns'!$B$170:$B$829)</f>
        <v>1.3444328508880332E-3</v>
      </c>
      <c r="J19" s="38">
        <f>INTERCEPT('Port Returns'!L170:L829-'Port Returns'!$B$170:$B$829,'UTIL Price Data'!$E$17:$E$676-'Port Returns'!$B$170:$B$829)</f>
        <v>2.1120073129390349E-3</v>
      </c>
      <c r="K19" s="38">
        <f>INTERCEPT('Port Returns'!M170:M829-'Port Returns'!$B$170:$B$829,'UTIL Price Data'!$E$17:$E$676-'Port Returns'!$B$170:$B$829)</f>
        <v>2.5865386052688066E-3</v>
      </c>
      <c r="L19" s="38">
        <f>INTERCEPT('Port Returns'!N170:N829-'Port Returns'!$B$170:$B$829,'UTIL Price Data'!$E$17:$E$676-'Port Returns'!$B$170:$B$829)</f>
        <v>1.9693803258302722E-3</v>
      </c>
      <c r="M19" s="38">
        <f>INTERCEPT('Port Returns'!O170:O829-'Port Returns'!$B$170:$B$829,'UTIL Price Data'!$E$17:$E$676-'Port Returns'!$B$170:$B$829)</f>
        <v>4.2706823751172962E-3</v>
      </c>
      <c r="N19" s="25">
        <f>INTERCEPT('Port Returns'!P170:P829-'Port Returns'!$B$170:$B$829,'UTIL Price Data'!$E$17:$E$676-'Port Returns'!$B$170:$B$829)</f>
        <v>1.1954503172274755E-2</v>
      </c>
    </row>
    <row r="20" spans="2:27" hidden="1" x14ac:dyDescent="0.35">
      <c r="B20" s="37" t="s">
        <v>56</v>
      </c>
      <c r="C20" s="38"/>
      <c r="D20" s="38">
        <f t="array" ref="D20">SLOPE('Port Returns'!F170:F829-'Port Returns'!$B$170:$B$829,'UTIL Price Data'!$E$17:$E$676-'Port Returns'!$B$170:$B$829)</f>
        <v>1.0003534563899497</v>
      </c>
      <c r="E20" s="38">
        <f t="array" ref="E20">SLOPE('Port Returns'!G170:G829-'Port Returns'!$B$170:$B$829,'UTIL Price Data'!$E$17:$E$676-'Port Returns'!$B$170:$B$829)</f>
        <v>0.99005388200236422</v>
      </c>
      <c r="F20" s="38">
        <f t="array" ref="F20">SLOPE('Port Returns'!H170:H829-'Port Returns'!$B$170:$B$829,'UTIL Price Data'!$E$17:$E$676-'Port Returns'!$B$170:$B$829)</f>
        <v>1.0005447580085154</v>
      </c>
      <c r="G20" s="38">
        <f t="array" ref="G20">SLOPE('Port Returns'!I170:I829-'Port Returns'!$B$170:$B$829,'UTIL Price Data'!$E$17:$E$676-'Port Returns'!$B$170:$B$829)</f>
        <v>1.0004108953567283</v>
      </c>
      <c r="H20" s="38">
        <f t="array" ref="H20">SLOPE('Port Returns'!J170:J829-'Port Returns'!$B$170:$B$829,'UTIL Price Data'!$E$17:$E$676-'Port Returns'!$B$170:$B$829)</f>
        <v>1.0004301717756721</v>
      </c>
      <c r="I20" s="38">
        <f t="array" ref="I20">SLOPE('Port Returns'!K170:K829-'Port Returns'!$B$170:$B$829,'UTIL Price Data'!$E$17:$E$676-'Port Returns'!$B$170:$B$829)</f>
        <v>1.0002588922577706</v>
      </c>
      <c r="J20" s="38">
        <f t="array" ref="J20">SLOPE('Port Returns'!L170:L829-'Port Returns'!$B$170:$B$829,'UTIL Price Data'!$E$17:$E$676-'Port Returns'!$B$170:$B$829)</f>
        <v>1.000400527735533</v>
      </c>
      <c r="K20" s="38">
        <f t="array" ref="K20">SLOPE('Port Returns'!M170:M829-'Port Returns'!$B$170:$B$829,'UTIL Price Data'!$E$17:$E$676-'Port Returns'!$B$170:$B$829)</f>
        <v>1.0004922141684398</v>
      </c>
      <c r="L20" s="38">
        <f t="array" ref="L20">SLOPE('Port Returns'!N170:N829-'Port Returns'!$B$170:$B$829,'UTIL Price Data'!$E$17:$E$676-'Port Returns'!$B$170:$B$829)</f>
        <v>1.0002862853839127</v>
      </c>
      <c r="M20" s="38">
        <f t="array" ref="M20">SLOPE('Port Returns'!O170:O829-'Port Returns'!$B$170:$B$829,'UTIL Price Data'!$E$17:$E$676-'Port Returns'!$B$170:$B$829)</f>
        <v>1.0010687421216162</v>
      </c>
      <c r="N20" s="25">
        <f t="array" ref="N20">SLOPE('Port Returns'!P170:P829-'Port Returns'!$B$170:$B$829,'UTIL Price Data'!$E$17:$E$676-'Port Returns'!$B$170:$B$829)</f>
        <v>1.0019226964642238</v>
      </c>
      <c r="O20" s="38"/>
    </row>
    <row r="21" spans="2:27" ht="15" hidden="1" thickBot="1" x14ac:dyDescent="0.4">
      <c r="B21" s="39" t="s">
        <v>57</v>
      </c>
      <c r="C21" s="39"/>
      <c r="D21" s="72">
        <f>CORREL('Port Returns'!F170:F829,'UTIL Price Data'!$E$17:$E$676)</f>
        <v>0.95758617350015252</v>
      </c>
      <c r="E21" s="72">
        <f>CORREL('Port Returns'!G170:G829,'UTIL Price Data'!$E$17:$E$676)</f>
        <v>3.4702327701836032E-2</v>
      </c>
      <c r="F21" s="72">
        <f>CORREL('Port Returns'!H170:H829,'UTIL Price Data'!$E$17:$E$676)</f>
        <v>0.59942395699933959</v>
      </c>
      <c r="G21" s="72">
        <f>CORREL('Port Returns'!I170:I829,'UTIL Price Data'!$E$17:$E$676)</f>
        <v>0.94465727613670747</v>
      </c>
      <c r="H21" s="72">
        <f>CORREL('Port Returns'!J170:J829,'UTIL Price Data'!$E$17:$E$676)</f>
        <v>0.96816115277943038</v>
      </c>
      <c r="I21" s="72">
        <f>CORREL('Port Returns'!K170:K829,'UTIL Price Data'!$E$17:$E$676)</f>
        <v>0.32060238777619016</v>
      </c>
      <c r="J21" s="72">
        <f>CORREL('Port Returns'!L170:L829,'UTIL Price Data'!$E$17:$E$676)</f>
        <v>0.96934125857265729</v>
      </c>
      <c r="K21" s="72">
        <f>CORREL('Port Returns'!M170:M829,'UTIL Price Data'!$E$17:$E$676)</f>
        <v>0.71340519893038423</v>
      </c>
      <c r="L21" s="72">
        <f>CORREL('Port Returns'!N170:N829,'UTIL Price Data'!$E$17:$E$676)</f>
        <v>0.96853833058329997</v>
      </c>
      <c r="M21" s="72">
        <f>CORREL('Port Returns'!O170:O829,'UTIL Price Data'!$E$17:$E$676)</f>
        <v>0.36522148935390963</v>
      </c>
      <c r="N21" s="73">
        <f>CORREL('Port Returns'!P170:P829,'UTIL Price Data'!$E$17:$E$676)</f>
        <v>0.2066117572698605</v>
      </c>
    </row>
    <row r="25" spans="2:27" x14ac:dyDescent="0.35">
      <c r="D25" s="4"/>
    </row>
    <row r="28" spans="2:27" x14ac:dyDescent="0.35">
      <c r="D28" s="60"/>
    </row>
  </sheetData>
  <mergeCells count="2">
    <mergeCell ref="C1:L1"/>
    <mergeCell ref="Q1:Z1"/>
  </mergeCells>
  <pageMargins left="0.7" right="0.7" top="0.75" bottom="0.75" header="0.3" footer="0.3"/>
  <ignoredErrors>
    <ignoredError sqref="D12:D13 K12:N12 E13:N13 E12:J12 R12:AA14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 Returns</vt:lpstr>
      <vt:lpstr>Monthly Return(arithmetic)</vt:lpstr>
      <vt:lpstr>Annual Return(arithmetic)</vt:lpstr>
      <vt:lpstr>Annual Return(geometric)</vt:lpstr>
      <vt:lpstr>UTIL Price Data</vt:lpstr>
      <vt:lpstr>Smart Beta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Tian Yong</dc:creator>
  <cp:lastModifiedBy>Mark JIN</cp:lastModifiedBy>
  <dcterms:created xsi:type="dcterms:W3CDTF">2019-04-25T11:31:16Z</dcterms:created>
  <dcterms:modified xsi:type="dcterms:W3CDTF">2019-04-28T09:50:19Z</dcterms:modified>
</cp:coreProperties>
</file>