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284017D7-F74C-42E3-A6B8-1794292B226A}" xr6:coauthVersionLast="47" xr6:coauthVersionMax="47" xr10:uidLastSave="{00000000-0000-0000-0000-000000000000}"/>
  <bookViews>
    <workbookView xWindow="28680" yWindow="-120" windowWidth="20730" windowHeight="11040" firstSheet="3" activeTab="8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6" hidden="1">'Base ATP'!$A$1:$P$1</definedName>
    <definedName name="_xlnm._FilterDatabase" localSheetId="8" hidden="1">'Base ATR'!#REF!</definedName>
    <definedName name="_xlnm._FilterDatabase" localSheetId="4" hidden="1">'Data precios'!$A$1:$Q$1</definedName>
    <definedName name="_xlnm._FilterDatabase" localSheetId="3" hidden="1">Rotación!$A$1:$AD$213</definedName>
    <definedName name="_xlnm._FilterDatabase" localSheetId="7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0" i="1" l="1"/>
  <c r="T220" i="1"/>
  <c r="U220" i="1" s="1"/>
  <c r="V220" i="1"/>
  <c r="W220" i="1" s="1"/>
  <c r="S221" i="1"/>
  <c r="T221" i="1"/>
  <c r="U221" i="1" s="1"/>
  <c r="V221" i="1"/>
  <c r="W221" i="1" s="1"/>
  <c r="Z221" i="1"/>
  <c r="AA221" i="1"/>
  <c r="AB221" i="1"/>
  <c r="AC221" i="1"/>
  <c r="X221" i="1" s="1"/>
  <c r="Y221" i="1" s="1"/>
  <c r="S74" i="1"/>
  <c r="T74" i="1"/>
  <c r="U74" i="1" s="1"/>
  <c r="V74" i="1"/>
  <c r="W74" i="1" s="1"/>
  <c r="Z74" i="1"/>
  <c r="AA74" i="1"/>
  <c r="AB74" i="1"/>
  <c r="AC74" i="1"/>
  <c r="X74" i="1" s="1"/>
  <c r="Y74" i="1" s="1"/>
  <c r="S75" i="1"/>
  <c r="T75" i="1"/>
  <c r="U75" i="1" s="1"/>
  <c r="V75" i="1"/>
  <c r="W75" i="1" s="1"/>
  <c r="Z75" i="1"/>
  <c r="AA75" i="1"/>
  <c r="AB75" i="1"/>
  <c r="AC75" i="1"/>
  <c r="X75" i="1" s="1"/>
  <c r="Y75" i="1" s="1"/>
  <c r="S200" i="1"/>
  <c r="T200" i="1"/>
  <c r="U200" i="1"/>
  <c r="V200" i="1"/>
  <c r="W200" i="1"/>
  <c r="Z200" i="1"/>
  <c r="AA200" i="1"/>
  <c r="X200" i="1" s="1"/>
  <c r="Y200" i="1" s="1"/>
  <c r="AB200" i="1"/>
  <c r="AC200" i="1"/>
  <c r="S76" i="1"/>
  <c r="T76" i="1"/>
  <c r="U76" i="1"/>
  <c r="V76" i="1"/>
  <c r="W76" i="1" s="1"/>
  <c r="S77" i="1"/>
  <c r="T77" i="1"/>
  <c r="U77" i="1" s="1"/>
  <c r="V77" i="1"/>
  <c r="W77" i="1"/>
  <c r="Z77" i="1"/>
  <c r="AA77" i="1"/>
  <c r="AB77" i="1"/>
  <c r="X77" i="1" s="1"/>
  <c r="Y77" i="1" s="1"/>
  <c r="AC77" i="1"/>
  <c r="S201" i="1"/>
  <c r="T201" i="1"/>
  <c r="U201" i="1" s="1"/>
  <c r="V201" i="1"/>
  <c r="W201" i="1" s="1"/>
  <c r="Z201" i="1"/>
  <c r="X201" i="1" s="1"/>
  <c r="Y201" i="1" s="1"/>
  <c r="AA201" i="1"/>
  <c r="AB201" i="1"/>
  <c r="AC201" i="1"/>
  <c r="S18" i="1"/>
  <c r="S78" i="1"/>
  <c r="S79" i="1"/>
  <c r="S80" i="1"/>
  <c r="S81" i="1"/>
  <c r="S82" i="1"/>
  <c r="S83" i="1"/>
  <c r="S84" i="1"/>
  <c r="S19" i="1"/>
  <c r="S85" i="1"/>
  <c r="S202" i="1"/>
  <c r="S86" i="1"/>
  <c r="S87" i="1"/>
  <c r="S88" i="1"/>
  <c r="S20" i="1"/>
  <c r="S89" i="1"/>
  <c r="S90" i="1"/>
  <c r="S91" i="1"/>
  <c r="S21" i="1"/>
  <c r="S92" i="1"/>
  <c r="S22" i="1"/>
  <c r="S23" i="1"/>
  <c r="S24" i="1"/>
  <c r="S25" i="1"/>
  <c r="S93" i="1"/>
  <c r="S94" i="1"/>
  <c r="S203" i="1"/>
  <c r="S95" i="1"/>
  <c r="S96" i="1"/>
  <c r="S97" i="1"/>
  <c r="S98" i="1"/>
  <c r="S99" i="1"/>
  <c r="S100" i="1"/>
  <c r="S204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205" i="1"/>
  <c r="S2" i="1"/>
  <c r="S115" i="1"/>
  <c r="S116" i="1"/>
  <c r="S117" i="1"/>
  <c r="S3" i="1"/>
  <c r="S118" i="1"/>
  <c r="S119" i="1"/>
  <c r="S120" i="1"/>
  <c r="S121" i="1"/>
  <c r="S26" i="1"/>
  <c r="S122" i="1"/>
  <c r="S123" i="1"/>
  <c r="S124" i="1"/>
  <c r="S125" i="1"/>
  <c r="S126" i="1"/>
  <c r="S127" i="1"/>
  <c r="S206" i="1"/>
  <c r="S128" i="1"/>
  <c r="S129" i="1"/>
  <c r="S130" i="1"/>
  <c r="S131" i="1"/>
  <c r="S132" i="1"/>
  <c r="S133" i="1"/>
  <c r="S27" i="1"/>
  <c r="S134" i="1"/>
  <c r="S135" i="1"/>
  <c r="S136" i="1"/>
  <c r="S207" i="1"/>
  <c r="S137" i="1"/>
  <c r="S138" i="1"/>
  <c r="S139" i="1"/>
  <c r="S140" i="1"/>
  <c r="S141" i="1"/>
  <c r="S28" i="1"/>
  <c r="S142" i="1"/>
  <c r="S143" i="1"/>
  <c r="S29" i="1"/>
  <c r="S208" i="1"/>
  <c r="S144" i="1"/>
  <c r="S145" i="1"/>
  <c r="S146" i="1"/>
  <c r="S147" i="1"/>
  <c r="S148" i="1"/>
  <c r="S149" i="1"/>
  <c r="S150" i="1"/>
  <c r="S209" i="1"/>
  <c r="S151" i="1"/>
  <c r="S30" i="1"/>
  <c r="S31" i="1"/>
  <c r="S32" i="1"/>
  <c r="S33" i="1"/>
  <c r="S34" i="1"/>
  <c r="S35" i="1"/>
  <c r="S36" i="1"/>
  <c r="S152" i="1"/>
  <c r="S37" i="1"/>
  <c r="S38" i="1"/>
  <c r="S4" i="1"/>
  <c r="S153" i="1"/>
  <c r="S39" i="1"/>
  <c r="S40" i="1"/>
  <c r="S41" i="1"/>
  <c r="S154" i="1"/>
  <c r="S155" i="1"/>
  <c r="S156" i="1"/>
  <c r="S157" i="1"/>
  <c r="S158" i="1"/>
  <c r="S42" i="1"/>
  <c r="S210" i="1"/>
  <c r="S159" i="1"/>
  <c r="S5" i="1"/>
  <c r="S160" i="1"/>
  <c r="S211" i="1"/>
  <c r="S212" i="1"/>
  <c r="S43" i="1"/>
  <c r="S161" i="1"/>
  <c r="S162" i="1"/>
  <c r="S44" i="1"/>
  <c r="S163" i="1"/>
  <c r="S164" i="1"/>
  <c r="S6" i="1"/>
  <c r="S7" i="1"/>
  <c r="S45" i="1"/>
  <c r="S8" i="1"/>
  <c r="S9" i="1"/>
  <c r="S46" i="1"/>
  <c r="S165" i="1"/>
  <c r="S213" i="1"/>
  <c r="S166" i="1"/>
  <c r="S167" i="1"/>
  <c r="S168" i="1"/>
  <c r="S214" i="1"/>
  <c r="S169" i="1"/>
  <c r="S215" i="1"/>
  <c r="S170" i="1"/>
  <c r="S47" i="1"/>
  <c r="S171" i="1"/>
  <c r="S172" i="1"/>
  <c r="S173" i="1"/>
  <c r="S216" i="1"/>
  <c r="S48" i="1"/>
  <c r="S49" i="1"/>
  <c r="S50" i="1"/>
  <c r="S51" i="1"/>
  <c r="S174" i="1"/>
  <c r="S175" i="1"/>
  <c r="S176" i="1"/>
  <c r="S177" i="1"/>
  <c r="S178" i="1"/>
  <c r="S179" i="1"/>
  <c r="S180" i="1"/>
  <c r="S181" i="1"/>
  <c r="S182" i="1"/>
  <c r="S183" i="1"/>
  <c r="S184" i="1"/>
  <c r="S217" i="1"/>
  <c r="S52" i="1"/>
  <c r="S185" i="1"/>
  <c r="S218" i="1"/>
  <c r="S53" i="1"/>
  <c r="S10" i="1"/>
  <c r="S186" i="1"/>
  <c r="S54" i="1"/>
  <c r="S55" i="1"/>
  <c r="S56" i="1"/>
  <c r="S187" i="1"/>
  <c r="S57" i="1"/>
  <c r="S188" i="1"/>
  <c r="S58" i="1"/>
  <c r="S59" i="1"/>
  <c r="S60" i="1"/>
  <c r="S61" i="1"/>
  <c r="S62" i="1"/>
  <c r="S63" i="1"/>
  <c r="S189" i="1"/>
  <c r="S219" i="1"/>
  <c r="S190" i="1"/>
  <c r="S11" i="1"/>
  <c r="S191" i="1"/>
  <c r="S192" i="1"/>
  <c r="S193" i="1"/>
  <c r="S194" i="1"/>
  <c r="S195" i="1"/>
  <c r="S64" i="1"/>
  <c r="S65" i="1"/>
  <c r="S66" i="1"/>
  <c r="S67" i="1"/>
  <c r="S68" i="1"/>
  <c r="S196" i="1"/>
  <c r="S197" i="1"/>
  <c r="S69" i="1"/>
  <c r="S12" i="1"/>
  <c r="S13" i="1"/>
  <c r="S70" i="1"/>
  <c r="S198" i="1"/>
  <c r="S14" i="1"/>
  <c r="S71" i="1"/>
  <c r="S72" i="1"/>
  <c r="S15" i="1"/>
  <c r="S73" i="1"/>
  <c r="S199" i="1"/>
  <c r="S16" i="1"/>
  <c r="S17" i="1"/>
  <c r="H1506" i="11"/>
  <c r="I1506" i="11"/>
  <c r="H1511" i="11"/>
  <c r="I1514" i="11"/>
  <c r="J1514" i="11"/>
  <c r="H1515" i="11"/>
  <c r="I1516" i="11"/>
  <c r="J1516" i="11"/>
  <c r="I1517" i="11"/>
  <c r="J1517" i="11"/>
  <c r="H1522" i="11"/>
  <c r="I1522" i="11"/>
  <c r="J1522" i="11"/>
  <c r="H1523" i="11"/>
  <c r="I1524" i="11"/>
  <c r="J1524" i="11"/>
  <c r="H1530" i="11"/>
  <c r="I1530" i="11"/>
  <c r="J1530" i="11"/>
  <c r="H1531" i="11"/>
  <c r="I1533" i="11"/>
  <c r="H1535" i="11"/>
  <c r="H1538" i="11"/>
  <c r="I1538" i="11"/>
  <c r="J1538" i="11"/>
  <c r="H1546" i="11"/>
  <c r="I1546" i="11"/>
  <c r="J1546" i="11"/>
  <c r="H1547" i="11"/>
  <c r="H1554" i="11"/>
  <c r="I1554" i="11"/>
  <c r="J1554" i="11"/>
  <c r="H1555" i="11"/>
  <c r="I1556" i="11"/>
  <c r="I1557" i="11"/>
  <c r="H1562" i="11"/>
  <c r="I1562" i="11"/>
  <c r="J1562" i="11"/>
  <c r="H1563" i="11"/>
  <c r="J1569" i="11"/>
  <c r="H1570" i="11"/>
  <c r="J1570" i="11"/>
  <c r="H1571" i="11"/>
  <c r="H1578" i="11"/>
  <c r="I1578" i="11"/>
  <c r="J1578" i="11"/>
  <c r="H1579" i="11"/>
  <c r="J1586" i="11"/>
  <c r="H1587" i="11"/>
  <c r="J1594" i="11"/>
  <c r="H1595" i="11"/>
  <c r="J1610" i="11"/>
  <c r="H1611" i="11"/>
  <c r="H1619" i="11"/>
  <c r="G1515" i="11"/>
  <c r="G1516" i="11"/>
  <c r="G1519" i="11"/>
  <c r="G1532" i="11"/>
  <c r="G1540" i="11"/>
  <c r="G1543" i="11"/>
  <c r="G1596" i="11"/>
  <c r="G1620" i="11"/>
  <c r="F1506" i="11"/>
  <c r="G1506" i="11" s="1"/>
  <c r="F1507" i="11"/>
  <c r="I1507" i="11" s="1"/>
  <c r="F1508" i="11"/>
  <c r="H1508" i="11" s="1"/>
  <c r="F1509" i="11"/>
  <c r="F1510" i="11"/>
  <c r="H1510" i="11" s="1"/>
  <c r="F1511" i="11"/>
  <c r="I1511" i="11" s="1"/>
  <c r="F1512" i="11"/>
  <c r="J1512" i="11" s="1"/>
  <c r="F1513" i="11"/>
  <c r="J1513" i="11" s="1"/>
  <c r="AC112" i="1" s="1"/>
  <c r="F1514" i="11"/>
  <c r="G1514" i="11" s="1"/>
  <c r="F1515" i="11"/>
  <c r="I1515" i="11" s="1"/>
  <c r="F1516" i="11"/>
  <c r="H1516" i="11" s="1"/>
  <c r="F1517" i="11"/>
  <c r="F1518" i="11"/>
  <c r="H1518" i="11" s="1"/>
  <c r="F1519" i="11"/>
  <c r="I1519" i="11" s="1"/>
  <c r="F1520" i="11"/>
  <c r="J1520" i="11" s="1"/>
  <c r="F1521" i="11"/>
  <c r="J1521" i="11" s="1"/>
  <c r="AC81" i="1" s="1"/>
  <c r="F1522" i="11"/>
  <c r="G1522" i="11" s="1"/>
  <c r="F1523" i="11"/>
  <c r="I1523" i="11" s="1"/>
  <c r="F1524" i="11"/>
  <c r="H1524" i="11" s="1"/>
  <c r="F1525" i="11"/>
  <c r="F1526" i="11"/>
  <c r="H1526" i="11" s="1"/>
  <c r="F1527" i="11"/>
  <c r="I1527" i="11" s="1"/>
  <c r="F1528" i="11"/>
  <c r="J1528" i="11" s="1"/>
  <c r="F1529" i="11"/>
  <c r="J1529" i="11" s="1"/>
  <c r="AC183" i="1" s="1"/>
  <c r="F1530" i="11"/>
  <c r="G1530" i="11" s="1"/>
  <c r="F1531" i="11"/>
  <c r="I1531" i="11" s="1"/>
  <c r="F1532" i="11"/>
  <c r="H1532" i="11" s="1"/>
  <c r="F1533" i="11"/>
  <c r="J1533" i="11" s="1"/>
  <c r="AC127" i="1" s="1"/>
  <c r="F1534" i="11"/>
  <c r="H1534" i="11" s="1"/>
  <c r="F1535" i="11"/>
  <c r="I1535" i="11" s="1"/>
  <c r="F1536" i="11"/>
  <c r="J1536" i="11" s="1"/>
  <c r="F1537" i="11"/>
  <c r="J1537" i="11" s="1"/>
  <c r="F1538" i="11"/>
  <c r="G1538" i="11" s="1"/>
  <c r="F1539" i="11"/>
  <c r="I1539" i="11" s="1"/>
  <c r="F1540" i="11"/>
  <c r="H1540" i="11" s="1"/>
  <c r="F1541" i="11"/>
  <c r="F1542" i="11"/>
  <c r="H1542" i="11" s="1"/>
  <c r="F1543" i="11"/>
  <c r="I1543" i="11" s="1"/>
  <c r="F1544" i="11"/>
  <c r="J1544" i="11" s="1"/>
  <c r="F1545" i="11"/>
  <c r="J1545" i="11" s="1"/>
  <c r="AC18" i="1" s="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G1556" i="11" s="1"/>
  <c r="Z38" i="1" s="1"/>
  <c r="F1557" i="1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F1570" i="11"/>
  <c r="G1570" i="11" s="1"/>
  <c r="F1571" i="11"/>
  <c r="I1571" i="11" s="1"/>
  <c r="F1572" i="11"/>
  <c r="G1572" i="11" s="1"/>
  <c r="F1573" i="11"/>
  <c r="J1573" i="11" s="1"/>
  <c r="F1574" i="11"/>
  <c r="F1575" i="11"/>
  <c r="F1576" i="11"/>
  <c r="J1576" i="11" s="1"/>
  <c r="AC76" i="1" s="1"/>
  <c r="X76" i="1" s="1"/>
  <c r="Y76" i="1" s="1"/>
  <c r="F1577" i="11"/>
  <c r="J1577" i="11" s="1"/>
  <c r="F1578" i="11"/>
  <c r="G1578" i="11" s="1"/>
  <c r="F1579" i="11"/>
  <c r="I1579" i="11" s="1"/>
  <c r="F1580" i="11"/>
  <c r="I1580" i="11" s="1"/>
  <c r="AB42" i="1" s="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J1593" i="11" s="1"/>
  <c r="AC207" i="1" s="1"/>
  <c r="F1594" i="11"/>
  <c r="G1594" i="11" s="1"/>
  <c r="F1595" i="11"/>
  <c r="I1595" i="11" s="1"/>
  <c r="F1596" i="11"/>
  <c r="F1597" i="11"/>
  <c r="F1598" i="11"/>
  <c r="F1599" i="11"/>
  <c r="F1600" i="11"/>
  <c r="J1600" i="11" s="1"/>
  <c r="F1601" i="11"/>
  <c r="J1601" i="11" s="1"/>
  <c r="AC218" i="1" s="1"/>
  <c r="F1602" i="11"/>
  <c r="G1602" i="11" s="1"/>
  <c r="F1603" i="11"/>
  <c r="I1603" i="11" s="1"/>
  <c r="F1604" i="11"/>
  <c r="F1605" i="11"/>
  <c r="F1606" i="11"/>
  <c r="F1607" i="11"/>
  <c r="F1608" i="11"/>
  <c r="J1608" i="11" s="1"/>
  <c r="F1609" i="11"/>
  <c r="F1610" i="11"/>
  <c r="G1610" i="1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F1621" i="11"/>
  <c r="J1621" i="11" s="1"/>
  <c r="F1622" i="11"/>
  <c r="F1623" i="11"/>
  <c r="F1505" i="11"/>
  <c r="H1505" i="11" s="1"/>
  <c r="F2" i="11"/>
  <c r="T17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Z79" i="1"/>
  <c r="AB79" i="1"/>
  <c r="AC79" i="1"/>
  <c r="AA80" i="1"/>
  <c r="AC83" i="1"/>
  <c r="Z84" i="1"/>
  <c r="AA84" i="1"/>
  <c r="AA19" i="1"/>
  <c r="AC85" i="1"/>
  <c r="AB202" i="1"/>
  <c r="Z86" i="1"/>
  <c r="X86" i="1" s="1"/>
  <c r="AA86" i="1"/>
  <c r="AB86" i="1"/>
  <c r="AC86" i="1"/>
  <c r="AA87" i="1"/>
  <c r="Z88" i="1"/>
  <c r="AA88" i="1"/>
  <c r="AB88" i="1"/>
  <c r="AC88" i="1"/>
  <c r="X88" i="1" s="1"/>
  <c r="Z89" i="1"/>
  <c r="AA89" i="1"/>
  <c r="AB89" i="1"/>
  <c r="AC89" i="1"/>
  <c r="X89" i="1" s="1"/>
  <c r="Z91" i="1"/>
  <c r="X91" i="1" s="1"/>
  <c r="AA91" i="1"/>
  <c r="AB91" i="1"/>
  <c r="AC91" i="1"/>
  <c r="AB21" i="1"/>
  <c r="Z92" i="1"/>
  <c r="AA92" i="1"/>
  <c r="AB92" i="1"/>
  <c r="AC92" i="1"/>
  <c r="Z23" i="1"/>
  <c r="AA25" i="1"/>
  <c r="Z93" i="1"/>
  <c r="AA93" i="1"/>
  <c r="AB93" i="1"/>
  <c r="AC93" i="1"/>
  <c r="AA94" i="1"/>
  <c r="AB94" i="1"/>
  <c r="AC94" i="1"/>
  <c r="Z203" i="1"/>
  <c r="AC203" i="1"/>
  <c r="Z96" i="1"/>
  <c r="AA96" i="1"/>
  <c r="AB96" i="1"/>
  <c r="AC96" i="1"/>
  <c r="Z97" i="1"/>
  <c r="AA97" i="1"/>
  <c r="AB97" i="1"/>
  <c r="AC97" i="1"/>
  <c r="AA98" i="1"/>
  <c r="AB98" i="1"/>
  <c r="Z99" i="1"/>
  <c r="AA99" i="1"/>
  <c r="AB100" i="1"/>
  <c r="AC204" i="1"/>
  <c r="Z101" i="1"/>
  <c r="AA101" i="1"/>
  <c r="AB101" i="1"/>
  <c r="AC101" i="1"/>
  <c r="Z102" i="1"/>
  <c r="AA102" i="1"/>
  <c r="AB102" i="1"/>
  <c r="AC102" i="1"/>
  <c r="AA103" i="1"/>
  <c r="AA104" i="1"/>
  <c r="Z105" i="1"/>
  <c r="AA105" i="1"/>
  <c r="AB105" i="1"/>
  <c r="AC105" i="1"/>
  <c r="Z106" i="1"/>
  <c r="AA106" i="1"/>
  <c r="AB106" i="1"/>
  <c r="AC106" i="1"/>
  <c r="Z107" i="1"/>
  <c r="AA107" i="1"/>
  <c r="AB107" i="1"/>
  <c r="AB108" i="1"/>
  <c r="AC108" i="1"/>
  <c r="AA109" i="1"/>
  <c r="AB109" i="1"/>
  <c r="Z110" i="1"/>
  <c r="AA110" i="1"/>
  <c r="AB110" i="1"/>
  <c r="AC110" i="1"/>
  <c r="Z111" i="1"/>
  <c r="AA111" i="1"/>
  <c r="AB111" i="1"/>
  <c r="AC111" i="1"/>
  <c r="X111" i="1" s="1"/>
  <c r="Z113" i="1"/>
  <c r="AA113" i="1"/>
  <c r="AB113" i="1"/>
  <c r="AC113" i="1"/>
  <c r="X113" i="1" s="1"/>
  <c r="Z114" i="1"/>
  <c r="AA114" i="1"/>
  <c r="AB114" i="1"/>
  <c r="AC114" i="1"/>
  <c r="Z115" i="1"/>
  <c r="AA115" i="1"/>
  <c r="AB115" i="1"/>
  <c r="AC115" i="1"/>
  <c r="AB116" i="1"/>
  <c r="AC116" i="1"/>
  <c r="Z117" i="1"/>
  <c r="AA117" i="1"/>
  <c r="AB117" i="1"/>
  <c r="X117" i="1" s="1"/>
  <c r="AC117" i="1"/>
  <c r="AA118" i="1"/>
  <c r="Z119" i="1"/>
  <c r="AA119" i="1"/>
  <c r="AB119" i="1"/>
  <c r="Z120" i="1"/>
  <c r="AA120" i="1"/>
  <c r="AB120" i="1"/>
  <c r="AC120" i="1"/>
  <c r="Z121" i="1"/>
  <c r="X121" i="1" s="1"/>
  <c r="AA121" i="1"/>
  <c r="AB121" i="1"/>
  <c r="AC121" i="1"/>
  <c r="Z122" i="1"/>
  <c r="AA122" i="1"/>
  <c r="AB122" i="1"/>
  <c r="AC122" i="1"/>
  <c r="Z123" i="1"/>
  <c r="AA123" i="1"/>
  <c r="AB123" i="1"/>
  <c r="Z124" i="1"/>
  <c r="X124" i="1" s="1"/>
  <c r="AA124" i="1"/>
  <c r="AB124" i="1"/>
  <c r="AC124" i="1"/>
  <c r="Z125" i="1"/>
  <c r="X125" i="1" s="1"/>
  <c r="AA125" i="1"/>
  <c r="AB125" i="1"/>
  <c r="AC125" i="1"/>
  <c r="AB127" i="1"/>
  <c r="AA206" i="1"/>
  <c r="AB206" i="1"/>
  <c r="AC128" i="1"/>
  <c r="Z129" i="1"/>
  <c r="AA129" i="1"/>
  <c r="AB129" i="1"/>
  <c r="AC129" i="1"/>
  <c r="Z130" i="1"/>
  <c r="AA130" i="1"/>
  <c r="AB130" i="1"/>
  <c r="AC130" i="1"/>
  <c r="Z131" i="1"/>
  <c r="AA131" i="1"/>
  <c r="AB131" i="1"/>
  <c r="AC131" i="1"/>
  <c r="X131" i="1" s="1"/>
  <c r="Z132" i="1"/>
  <c r="AA132" i="1"/>
  <c r="AB132" i="1"/>
  <c r="AC132" i="1"/>
  <c r="Z133" i="1"/>
  <c r="AA133" i="1"/>
  <c r="AB133" i="1"/>
  <c r="AC133" i="1"/>
  <c r="X133" i="1" s="1"/>
  <c r="Z134" i="1"/>
  <c r="AA134" i="1"/>
  <c r="AB134" i="1"/>
  <c r="X134" i="1" s="1"/>
  <c r="AC134" i="1"/>
  <c r="Z135" i="1"/>
  <c r="AA135" i="1"/>
  <c r="AB135" i="1"/>
  <c r="AC135" i="1"/>
  <c r="Z136" i="1"/>
  <c r="AA136" i="1"/>
  <c r="AB136" i="1"/>
  <c r="AC136" i="1"/>
  <c r="Z137" i="1"/>
  <c r="AA137" i="1"/>
  <c r="AB137" i="1"/>
  <c r="AC137" i="1"/>
  <c r="Z139" i="1"/>
  <c r="AA139" i="1"/>
  <c r="AB139" i="1"/>
  <c r="AC139" i="1"/>
  <c r="Z140" i="1"/>
  <c r="AA140" i="1"/>
  <c r="AB140" i="1"/>
  <c r="X140" i="1" s="1"/>
  <c r="AC140" i="1"/>
  <c r="Z141" i="1"/>
  <c r="AA141" i="1"/>
  <c r="X141" i="1" s="1"/>
  <c r="AB141" i="1"/>
  <c r="AC141" i="1"/>
  <c r="Z142" i="1"/>
  <c r="AA142" i="1"/>
  <c r="AB142" i="1"/>
  <c r="Z143" i="1"/>
  <c r="AA143" i="1"/>
  <c r="AB143" i="1"/>
  <c r="AC143" i="1"/>
  <c r="AA29" i="1"/>
  <c r="AB29" i="1"/>
  <c r="Z144" i="1"/>
  <c r="AA144" i="1"/>
  <c r="AB144" i="1"/>
  <c r="AC144" i="1"/>
  <c r="X144" i="1" s="1"/>
  <c r="Z145" i="1"/>
  <c r="AA145" i="1"/>
  <c r="AB145" i="1"/>
  <c r="AC145" i="1"/>
  <c r="Z146" i="1"/>
  <c r="AA146" i="1"/>
  <c r="AB146" i="1"/>
  <c r="AC146" i="1"/>
  <c r="X146" i="1" s="1"/>
  <c r="AA147" i="1"/>
  <c r="AB147" i="1"/>
  <c r="Z148" i="1"/>
  <c r="AA148" i="1"/>
  <c r="AB148" i="1"/>
  <c r="X148" i="1" s="1"/>
  <c r="AC148" i="1"/>
  <c r="AC149" i="1"/>
  <c r="AA151" i="1"/>
  <c r="AB151" i="1"/>
  <c r="AC31" i="1"/>
  <c r="AC33" i="1"/>
  <c r="Z35" i="1"/>
  <c r="AA35" i="1"/>
  <c r="AB35" i="1"/>
  <c r="AC35" i="1"/>
  <c r="X35" i="1" s="1"/>
  <c r="AA152" i="1"/>
  <c r="AB38" i="1"/>
  <c r="AC153" i="1"/>
  <c r="AB39" i="1"/>
  <c r="Z154" i="1"/>
  <c r="AA154" i="1"/>
  <c r="AB154" i="1"/>
  <c r="AC154" i="1"/>
  <c r="AA155" i="1"/>
  <c r="AA156" i="1"/>
  <c r="AB156" i="1"/>
  <c r="Z157" i="1"/>
  <c r="AA157" i="1"/>
  <c r="AB157" i="1"/>
  <c r="AC157" i="1"/>
  <c r="Z158" i="1"/>
  <c r="AA158" i="1"/>
  <c r="AB158" i="1"/>
  <c r="AC158" i="1"/>
  <c r="Z159" i="1"/>
  <c r="AA159" i="1"/>
  <c r="AB159" i="1"/>
  <c r="AC159" i="1"/>
  <c r="Z160" i="1"/>
  <c r="AA160" i="1"/>
  <c r="AB160" i="1"/>
  <c r="AC160" i="1"/>
  <c r="Z211" i="1"/>
  <c r="AC43" i="1"/>
  <c r="Z161" i="1"/>
  <c r="AA161" i="1"/>
  <c r="AB161" i="1"/>
  <c r="AC162" i="1"/>
  <c r="Z163" i="1"/>
  <c r="AA163" i="1"/>
  <c r="AB163" i="1"/>
  <c r="AC163" i="1"/>
  <c r="AA164" i="1"/>
  <c r="AB164" i="1"/>
  <c r="AA45" i="1"/>
  <c r="Z165" i="1"/>
  <c r="AA165" i="1"/>
  <c r="AB165" i="1"/>
  <c r="AC165" i="1"/>
  <c r="Z166" i="1"/>
  <c r="AB166" i="1"/>
  <c r="AB167" i="1"/>
  <c r="AA168" i="1"/>
  <c r="Z214" i="1"/>
  <c r="AA214" i="1"/>
  <c r="AB214" i="1"/>
  <c r="AC169" i="1"/>
  <c r="Z170" i="1"/>
  <c r="AA170" i="1"/>
  <c r="AB170" i="1"/>
  <c r="AC170" i="1"/>
  <c r="X170" i="1" s="1"/>
  <c r="AA47" i="1"/>
  <c r="AB47" i="1"/>
  <c r="AA173" i="1"/>
  <c r="AC48" i="1"/>
  <c r="AC49" i="1"/>
  <c r="AC50" i="1"/>
  <c r="Z174" i="1"/>
  <c r="AC175" i="1"/>
  <c r="Z178" i="1"/>
  <c r="AC178" i="1"/>
  <c r="AC179" i="1"/>
  <c r="Z180" i="1"/>
  <c r="AA180" i="1"/>
  <c r="AB180" i="1"/>
  <c r="AC180" i="1"/>
  <c r="AA181" i="1"/>
  <c r="AB181" i="1"/>
  <c r="AB182" i="1"/>
  <c r="AC185" i="1"/>
  <c r="AC53" i="1"/>
  <c r="Z187" i="1"/>
  <c r="AA187" i="1"/>
  <c r="AB187" i="1"/>
  <c r="X187" i="1" s="1"/>
  <c r="AC187" i="1"/>
  <c r="AC57" i="1"/>
  <c r="AC188" i="1"/>
  <c r="Z58" i="1"/>
  <c r="AA59" i="1"/>
  <c r="AB59" i="1"/>
  <c r="Z60" i="1"/>
  <c r="AB189" i="1"/>
  <c r="AC189" i="1"/>
  <c r="AC219" i="1"/>
  <c r="Z11" i="1"/>
  <c r="AA11" i="1"/>
  <c r="AB11" i="1"/>
  <c r="AC11" i="1"/>
  <c r="X11" i="1" s="1"/>
  <c r="Z191" i="1"/>
  <c r="AC191" i="1"/>
  <c r="AA192" i="1"/>
  <c r="AB192" i="1"/>
  <c r="AA65" i="1"/>
  <c r="AB65" i="1"/>
  <c r="AC65" i="1"/>
  <c r="Z67" i="1"/>
  <c r="AC67" i="1"/>
  <c r="Z68" i="1"/>
  <c r="AA68" i="1"/>
  <c r="AB68" i="1"/>
  <c r="AC68" i="1"/>
  <c r="AA196" i="1"/>
  <c r="AB196" i="1"/>
  <c r="Z198" i="1"/>
  <c r="AA198" i="1"/>
  <c r="AB198" i="1"/>
  <c r="AC198" i="1"/>
  <c r="X198" i="1" s="1"/>
  <c r="Z15" i="1"/>
  <c r="Z78" i="1"/>
  <c r="AA78" i="1"/>
  <c r="AB78" i="1"/>
  <c r="V18" i="1"/>
  <c r="W18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19" i="1"/>
  <c r="W19" i="1" s="1"/>
  <c r="V85" i="1"/>
  <c r="W85" i="1" s="1"/>
  <c r="V202" i="1"/>
  <c r="W202" i="1" s="1"/>
  <c r="V86" i="1"/>
  <c r="W86" i="1" s="1"/>
  <c r="V87" i="1"/>
  <c r="W87" i="1" s="1"/>
  <c r="V88" i="1"/>
  <c r="W88" i="1" s="1"/>
  <c r="V20" i="1"/>
  <c r="W20" i="1" s="1"/>
  <c r="V89" i="1"/>
  <c r="W89" i="1" s="1"/>
  <c r="V90" i="1"/>
  <c r="W90" i="1" s="1"/>
  <c r="V91" i="1"/>
  <c r="W91" i="1" s="1"/>
  <c r="V21" i="1"/>
  <c r="W21" i="1" s="1"/>
  <c r="V92" i="1"/>
  <c r="W92" i="1" s="1"/>
  <c r="V22" i="1"/>
  <c r="W22" i="1" s="1"/>
  <c r="V23" i="1"/>
  <c r="W23" i="1" s="1"/>
  <c r="V24" i="1"/>
  <c r="W24" i="1" s="1"/>
  <c r="V25" i="1"/>
  <c r="W25" i="1" s="1"/>
  <c r="V93" i="1"/>
  <c r="W93" i="1" s="1"/>
  <c r="V94" i="1"/>
  <c r="W94" i="1" s="1"/>
  <c r="V203" i="1"/>
  <c r="W203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204" i="1"/>
  <c r="W204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205" i="1"/>
  <c r="W205" i="1" s="1"/>
  <c r="V2" i="1"/>
  <c r="W2" i="1" s="1"/>
  <c r="V115" i="1"/>
  <c r="W115" i="1" s="1"/>
  <c r="V116" i="1"/>
  <c r="W116" i="1" s="1"/>
  <c r="V117" i="1"/>
  <c r="W117" i="1" s="1"/>
  <c r="V3" i="1"/>
  <c r="W3" i="1" s="1"/>
  <c r="V118" i="1"/>
  <c r="W118" i="1" s="1"/>
  <c r="V119" i="1"/>
  <c r="W119" i="1" s="1"/>
  <c r="V120" i="1"/>
  <c r="W120" i="1" s="1"/>
  <c r="V121" i="1"/>
  <c r="W121" i="1" s="1"/>
  <c r="V26" i="1"/>
  <c r="W26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206" i="1"/>
  <c r="W206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27" i="1"/>
  <c r="W27" i="1" s="1"/>
  <c r="V134" i="1"/>
  <c r="W134" i="1" s="1"/>
  <c r="V135" i="1"/>
  <c r="W135" i="1" s="1"/>
  <c r="V136" i="1"/>
  <c r="W136" i="1" s="1"/>
  <c r="V207" i="1"/>
  <c r="W207" i="1" s="1"/>
  <c r="V137" i="1"/>
  <c r="W137" i="1" s="1"/>
  <c r="V138" i="1"/>
  <c r="W138" i="1" s="1"/>
  <c r="V139" i="1"/>
  <c r="W139" i="1" s="1"/>
  <c r="V140" i="1"/>
  <c r="W140" i="1" s="1"/>
  <c r="V141" i="1"/>
  <c r="W141" i="1" s="1"/>
  <c r="V28" i="1"/>
  <c r="W28" i="1" s="1"/>
  <c r="V142" i="1"/>
  <c r="W142" i="1" s="1"/>
  <c r="V143" i="1"/>
  <c r="W143" i="1" s="1"/>
  <c r="V29" i="1"/>
  <c r="W29" i="1" s="1"/>
  <c r="V208" i="1"/>
  <c r="W208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209" i="1"/>
  <c r="W209" i="1" s="1"/>
  <c r="V151" i="1"/>
  <c r="W151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152" i="1"/>
  <c r="W152" i="1" s="1"/>
  <c r="V37" i="1"/>
  <c r="W37" i="1" s="1"/>
  <c r="V38" i="1"/>
  <c r="W38" i="1" s="1"/>
  <c r="V4" i="1"/>
  <c r="V153" i="1"/>
  <c r="V39" i="1"/>
  <c r="V40" i="1"/>
  <c r="V41" i="1"/>
  <c r="V154" i="1"/>
  <c r="V155" i="1"/>
  <c r="V156" i="1"/>
  <c r="V157" i="1"/>
  <c r="V158" i="1"/>
  <c r="V42" i="1"/>
  <c r="V210" i="1"/>
  <c r="V159" i="1"/>
  <c r="V5" i="1"/>
  <c r="V160" i="1"/>
  <c r="V211" i="1"/>
  <c r="V212" i="1"/>
  <c r="V43" i="1"/>
  <c r="V161" i="1"/>
  <c r="V162" i="1"/>
  <c r="V44" i="1"/>
  <c r="V163" i="1"/>
  <c r="V164" i="1"/>
  <c r="V6" i="1"/>
  <c r="V7" i="1"/>
  <c r="V45" i="1"/>
  <c r="V8" i="1"/>
  <c r="V9" i="1"/>
  <c r="V46" i="1"/>
  <c r="V165" i="1"/>
  <c r="V213" i="1"/>
  <c r="V166" i="1"/>
  <c r="V167" i="1"/>
  <c r="V168" i="1"/>
  <c r="V214" i="1"/>
  <c r="V169" i="1"/>
  <c r="V215" i="1"/>
  <c r="V170" i="1"/>
  <c r="V47" i="1"/>
  <c r="V171" i="1"/>
  <c r="V172" i="1"/>
  <c r="V173" i="1"/>
  <c r="V216" i="1"/>
  <c r="V48" i="1"/>
  <c r="V49" i="1"/>
  <c r="V50" i="1"/>
  <c r="V51" i="1"/>
  <c r="V174" i="1"/>
  <c r="V175" i="1"/>
  <c r="V176" i="1"/>
  <c r="V177" i="1"/>
  <c r="V178" i="1"/>
  <c r="V179" i="1"/>
  <c r="V180" i="1"/>
  <c r="V181" i="1"/>
  <c r="V182" i="1"/>
  <c r="V183" i="1"/>
  <c r="V184" i="1"/>
  <c r="V217" i="1"/>
  <c r="V52" i="1"/>
  <c r="V185" i="1"/>
  <c r="V218" i="1"/>
  <c r="V53" i="1"/>
  <c r="V10" i="1"/>
  <c r="V186" i="1"/>
  <c r="V54" i="1"/>
  <c r="V55" i="1"/>
  <c r="V56" i="1"/>
  <c r="V187" i="1"/>
  <c r="V57" i="1"/>
  <c r="V188" i="1"/>
  <c r="V58" i="1"/>
  <c r="V59" i="1"/>
  <c r="V60" i="1"/>
  <c r="V61" i="1"/>
  <c r="V62" i="1"/>
  <c r="V63" i="1"/>
  <c r="V189" i="1"/>
  <c r="V219" i="1"/>
  <c r="V190" i="1"/>
  <c r="V11" i="1"/>
  <c r="V191" i="1"/>
  <c r="V192" i="1"/>
  <c r="V193" i="1"/>
  <c r="V194" i="1"/>
  <c r="V195" i="1"/>
  <c r="V64" i="1"/>
  <c r="V65" i="1"/>
  <c r="V66" i="1"/>
  <c r="V67" i="1"/>
  <c r="V68" i="1"/>
  <c r="V196" i="1"/>
  <c r="V197" i="1"/>
  <c r="V69" i="1"/>
  <c r="V12" i="1"/>
  <c r="V13" i="1"/>
  <c r="V70" i="1"/>
  <c r="V198" i="1"/>
  <c r="V14" i="1"/>
  <c r="V71" i="1"/>
  <c r="V72" i="1"/>
  <c r="V15" i="1"/>
  <c r="V73" i="1"/>
  <c r="V199" i="1"/>
  <c r="V16" i="1"/>
  <c r="V17" i="1"/>
  <c r="W17" i="1" s="1"/>
  <c r="T18" i="1"/>
  <c r="U18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19" i="1"/>
  <c r="U19" i="1" s="1"/>
  <c r="T85" i="1"/>
  <c r="U85" i="1" s="1"/>
  <c r="T202" i="1"/>
  <c r="U202" i="1" s="1"/>
  <c r="T86" i="1"/>
  <c r="U86" i="1" s="1"/>
  <c r="T87" i="1"/>
  <c r="U87" i="1" s="1"/>
  <c r="T88" i="1"/>
  <c r="U88" i="1" s="1"/>
  <c r="T20" i="1"/>
  <c r="U20" i="1" s="1"/>
  <c r="T89" i="1"/>
  <c r="U89" i="1" s="1"/>
  <c r="T90" i="1"/>
  <c r="U90" i="1" s="1"/>
  <c r="T91" i="1"/>
  <c r="U91" i="1" s="1"/>
  <c r="T21" i="1"/>
  <c r="U21" i="1" s="1"/>
  <c r="T92" i="1"/>
  <c r="U92" i="1" s="1"/>
  <c r="T22" i="1"/>
  <c r="U22" i="1" s="1"/>
  <c r="T23" i="1"/>
  <c r="U23" i="1" s="1"/>
  <c r="T24" i="1"/>
  <c r="U24" i="1" s="1"/>
  <c r="T25" i="1"/>
  <c r="U25" i="1" s="1"/>
  <c r="T93" i="1"/>
  <c r="U93" i="1" s="1"/>
  <c r="T94" i="1"/>
  <c r="U94" i="1" s="1"/>
  <c r="T203" i="1"/>
  <c r="U203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204" i="1"/>
  <c r="U204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205" i="1"/>
  <c r="U205" i="1" s="1"/>
  <c r="T2" i="1"/>
  <c r="U2" i="1" s="1"/>
  <c r="T115" i="1"/>
  <c r="U115" i="1" s="1"/>
  <c r="T116" i="1"/>
  <c r="U116" i="1" s="1"/>
  <c r="T117" i="1"/>
  <c r="U117" i="1" s="1"/>
  <c r="T3" i="1"/>
  <c r="U3" i="1" s="1"/>
  <c r="T118" i="1"/>
  <c r="U118" i="1" s="1"/>
  <c r="T119" i="1"/>
  <c r="U119" i="1" s="1"/>
  <c r="T120" i="1"/>
  <c r="U120" i="1" s="1"/>
  <c r="T121" i="1"/>
  <c r="U121" i="1" s="1"/>
  <c r="T26" i="1"/>
  <c r="U26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206" i="1"/>
  <c r="U206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27" i="1"/>
  <c r="U27" i="1" s="1"/>
  <c r="T134" i="1"/>
  <c r="U134" i="1" s="1"/>
  <c r="T135" i="1"/>
  <c r="U135" i="1" s="1"/>
  <c r="T136" i="1"/>
  <c r="U136" i="1" s="1"/>
  <c r="T207" i="1"/>
  <c r="U207" i="1" s="1"/>
  <c r="T137" i="1"/>
  <c r="U137" i="1" s="1"/>
  <c r="T138" i="1"/>
  <c r="U138" i="1" s="1"/>
  <c r="T139" i="1"/>
  <c r="U139" i="1" s="1"/>
  <c r="T140" i="1"/>
  <c r="U140" i="1" s="1"/>
  <c r="T141" i="1"/>
  <c r="U141" i="1" s="1"/>
  <c r="T28" i="1"/>
  <c r="U28" i="1" s="1"/>
  <c r="T142" i="1"/>
  <c r="U142" i="1" s="1"/>
  <c r="T143" i="1"/>
  <c r="U143" i="1" s="1"/>
  <c r="T29" i="1"/>
  <c r="U29" i="1" s="1"/>
  <c r="T208" i="1"/>
  <c r="U208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209" i="1"/>
  <c r="U209" i="1" s="1"/>
  <c r="T151" i="1"/>
  <c r="U151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152" i="1"/>
  <c r="U152" i="1" s="1"/>
  <c r="T37" i="1"/>
  <c r="U37" i="1" s="1"/>
  <c r="T38" i="1"/>
  <c r="U38" i="1" s="1"/>
  <c r="T4" i="1"/>
  <c r="U4" i="1" s="1"/>
  <c r="T153" i="1"/>
  <c r="U153" i="1" s="1"/>
  <c r="T39" i="1"/>
  <c r="U39" i="1" s="1"/>
  <c r="T40" i="1"/>
  <c r="U40" i="1" s="1"/>
  <c r="T41" i="1"/>
  <c r="U41" i="1" s="1"/>
  <c r="T154" i="1"/>
  <c r="U154" i="1" s="1"/>
  <c r="T155" i="1"/>
  <c r="U155" i="1" s="1"/>
  <c r="T156" i="1"/>
  <c r="U156" i="1" s="1"/>
  <c r="T157" i="1"/>
  <c r="U157" i="1" s="1"/>
  <c r="T158" i="1"/>
  <c r="U158" i="1" s="1"/>
  <c r="T42" i="1"/>
  <c r="U42" i="1" s="1"/>
  <c r="T210" i="1"/>
  <c r="U210" i="1" s="1"/>
  <c r="T159" i="1"/>
  <c r="U159" i="1" s="1"/>
  <c r="T5" i="1"/>
  <c r="U5" i="1" s="1"/>
  <c r="T160" i="1"/>
  <c r="U160" i="1" s="1"/>
  <c r="T211" i="1"/>
  <c r="U211" i="1" s="1"/>
  <c r="T212" i="1"/>
  <c r="U212" i="1" s="1"/>
  <c r="T43" i="1"/>
  <c r="U43" i="1" s="1"/>
  <c r="T161" i="1"/>
  <c r="U161" i="1" s="1"/>
  <c r="T162" i="1"/>
  <c r="U162" i="1" s="1"/>
  <c r="T44" i="1"/>
  <c r="U44" i="1" s="1"/>
  <c r="T163" i="1"/>
  <c r="U163" i="1" s="1"/>
  <c r="T164" i="1"/>
  <c r="U164" i="1" s="1"/>
  <c r="T6" i="1"/>
  <c r="U6" i="1" s="1"/>
  <c r="T7" i="1"/>
  <c r="U7" i="1" s="1"/>
  <c r="T45" i="1"/>
  <c r="U45" i="1" s="1"/>
  <c r="T8" i="1"/>
  <c r="U8" i="1" s="1"/>
  <c r="T9" i="1"/>
  <c r="U9" i="1" s="1"/>
  <c r="T46" i="1"/>
  <c r="U46" i="1" s="1"/>
  <c r="T165" i="1"/>
  <c r="U165" i="1" s="1"/>
  <c r="T213" i="1"/>
  <c r="U213" i="1" s="1"/>
  <c r="T166" i="1"/>
  <c r="U166" i="1" s="1"/>
  <c r="T167" i="1"/>
  <c r="U167" i="1" s="1"/>
  <c r="T168" i="1"/>
  <c r="U168" i="1" s="1"/>
  <c r="T214" i="1"/>
  <c r="U214" i="1" s="1"/>
  <c r="T169" i="1"/>
  <c r="U169" i="1" s="1"/>
  <c r="T215" i="1"/>
  <c r="U215" i="1" s="1"/>
  <c r="T170" i="1"/>
  <c r="U170" i="1" s="1"/>
  <c r="T47" i="1"/>
  <c r="U47" i="1" s="1"/>
  <c r="T171" i="1"/>
  <c r="U171" i="1" s="1"/>
  <c r="T172" i="1"/>
  <c r="U172" i="1" s="1"/>
  <c r="T173" i="1"/>
  <c r="U173" i="1" s="1"/>
  <c r="T216" i="1"/>
  <c r="U216" i="1" s="1"/>
  <c r="T48" i="1"/>
  <c r="U48" i="1" s="1"/>
  <c r="T49" i="1"/>
  <c r="U49" i="1" s="1"/>
  <c r="T50" i="1"/>
  <c r="U50" i="1" s="1"/>
  <c r="T51" i="1"/>
  <c r="U51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217" i="1"/>
  <c r="U217" i="1" s="1"/>
  <c r="T52" i="1"/>
  <c r="U52" i="1" s="1"/>
  <c r="T185" i="1"/>
  <c r="U185" i="1" s="1"/>
  <c r="T218" i="1"/>
  <c r="U218" i="1" s="1"/>
  <c r="T53" i="1"/>
  <c r="U53" i="1" s="1"/>
  <c r="T10" i="1"/>
  <c r="U10" i="1" s="1"/>
  <c r="T186" i="1"/>
  <c r="U186" i="1" s="1"/>
  <c r="T54" i="1"/>
  <c r="U54" i="1" s="1"/>
  <c r="T55" i="1"/>
  <c r="U55" i="1" s="1"/>
  <c r="T56" i="1"/>
  <c r="U56" i="1" s="1"/>
  <c r="T187" i="1"/>
  <c r="U187" i="1" s="1"/>
  <c r="T57" i="1"/>
  <c r="U57" i="1" s="1"/>
  <c r="T188" i="1"/>
  <c r="U188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189" i="1"/>
  <c r="U189" i="1" s="1"/>
  <c r="T219" i="1"/>
  <c r="U219" i="1" s="1"/>
  <c r="T190" i="1"/>
  <c r="U190" i="1" s="1"/>
  <c r="T11" i="1"/>
  <c r="U11" i="1" s="1"/>
  <c r="T191" i="1"/>
  <c r="U191" i="1" s="1"/>
  <c r="T192" i="1"/>
  <c r="U192" i="1" s="1"/>
  <c r="T193" i="1"/>
  <c r="U193" i="1" s="1"/>
  <c r="T194" i="1"/>
  <c r="U194" i="1" s="1"/>
  <c r="T195" i="1"/>
  <c r="U195" i="1" s="1"/>
  <c r="T64" i="1"/>
  <c r="U64" i="1" s="1"/>
  <c r="T65" i="1"/>
  <c r="U65" i="1" s="1"/>
  <c r="T66" i="1"/>
  <c r="U66" i="1" s="1"/>
  <c r="T67" i="1"/>
  <c r="U67" i="1" s="1"/>
  <c r="T68" i="1"/>
  <c r="U68" i="1" s="1"/>
  <c r="T196" i="1"/>
  <c r="U196" i="1" s="1"/>
  <c r="T197" i="1"/>
  <c r="U197" i="1" s="1"/>
  <c r="T69" i="1"/>
  <c r="U69" i="1" s="1"/>
  <c r="T12" i="1"/>
  <c r="U12" i="1" s="1"/>
  <c r="T13" i="1"/>
  <c r="U13" i="1" s="1"/>
  <c r="T70" i="1"/>
  <c r="U70" i="1" s="1"/>
  <c r="T198" i="1"/>
  <c r="U198" i="1" s="1"/>
  <c r="T14" i="1"/>
  <c r="U14" i="1" s="1"/>
  <c r="T71" i="1"/>
  <c r="U71" i="1" s="1"/>
  <c r="T72" i="1"/>
  <c r="U72" i="1" s="1"/>
  <c r="T15" i="1"/>
  <c r="U15" i="1" s="1"/>
  <c r="T73" i="1"/>
  <c r="U73" i="1" s="1"/>
  <c r="T199" i="1"/>
  <c r="U199" i="1" s="1"/>
  <c r="T16" i="1"/>
  <c r="U16" i="1" s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X115" i="1" l="1"/>
  <c r="X97" i="1"/>
  <c r="G1616" i="11"/>
  <c r="H1616" i="11"/>
  <c r="I1600" i="11"/>
  <c r="AB204" i="1" s="1"/>
  <c r="I1512" i="11"/>
  <c r="X96" i="1"/>
  <c r="G1535" i="11"/>
  <c r="Z147" i="1" s="1"/>
  <c r="I1568" i="11"/>
  <c r="AB43" i="1" s="1"/>
  <c r="H1512" i="11"/>
  <c r="G1576" i="11"/>
  <c r="Z76" i="1" s="1"/>
  <c r="G1512" i="11"/>
  <c r="G1559" i="11"/>
  <c r="Z21" i="1" s="1"/>
  <c r="G1528" i="11"/>
  <c r="Z128" i="1" s="1"/>
  <c r="G1511" i="11"/>
  <c r="Z109" i="1" s="1"/>
  <c r="I1608" i="11"/>
  <c r="AB219" i="1" s="1"/>
  <c r="J1508" i="11"/>
  <c r="AC103" i="1" s="1"/>
  <c r="G1527" i="11"/>
  <c r="G1508" i="11"/>
  <c r="Z103" i="1" s="1"/>
  <c r="H1608" i="11"/>
  <c r="AA219" i="1" s="1"/>
  <c r="H1543" i="11"/>
  <c r="I1528" i="11"/>
  <c r="AB128" i="1" s="1"/>
  <c r="I1508" i="11"/>
  <c r="AB103" i="1" s="1"/>
  <c r="X79" i="1"/>
  <c r="G1552" i="11"/>
  <c r="G1524" i="11"/>
  <c r="Z94" i="1" s="1"/>
  <c r="G1507" i="11"/>
  <c r="Z100" i="1" s="1"/>
  <c r="H1603" i="11"/>
  <c r="AA202" i="1" s="1"/>
  <c r="H1552" i="11"/>
  <c r="I1540" i="11"/>
  <c r="AB84" i="1" s="1"/>
  <c r="J1532" i="11"/>
  <c r="AC99" i="1" s="1"/>
  <c r="H1528" i="11"/>
  <c r="AA128" i="1" s="1"/>
  <c r="H1507" i="11"/>
  <c r="AA100" i="1" s="1"/>
  <c r="X129" i="1"/>
  <c r="X137" i="1"/>
  <c r="X120" i="1"/>
  <c r="X94" i="1"/>
  <c r="G1551" i="11"/>
  <c r="Z39" i="1" s="1"/>
  <c r="G1523" i="11"/>
  <c r="J1602" i="11"/>
  <c r="AC211" i="1" s="1"/>
  <c r="I1570" i="11"/>
  <c r="H1559" i="11"/>
  <c r="AA21" i="1" s="1"/>
  <c r="H1551" i="11"/>
  <c r="AA39" i="1" s="1"/>
  <c r="H1539" i="11"/>
  <c r="I1532" i="11"/>
  <c r="AB99" i="1" s="1"/>
  <c r="H1527" i="11"/>
  <c r="H1519" i="11"/>
  <c r="H1514" i="11"/>
  <c r="AA79" i="1" s="1"/>
  <c r="J1506" i="11"/>
  <c r="AC78" i="1" s="1"/>
  <c r="X78" i="1" s="1"/>
  <c r="X159" i="1"/>
  <c r="X139" i="1"/>
  <c r="X136" i="1"/>
  <c r="X99" i="1"/>
  <c r="X163" i="1"/>
  <c r="X68" i="1"/>
  <c r="X105" i="1"/>
  <c r="X103" i="1"/>
  <c r="X101" i="1"/>
  <c r="X180" i="1"/>
  <c r="X157" i="1"/>
  <c r="X154" i="1"/>
  <c r="X158" i="1"/>
  <c r="X132" i="1"/>
  <c r="Y132" i="1" s="1"/>
  <c r="X130" i="1"/>
  <c r="X128" i="1"/>
  <c r="X114" i="1"/>
  <c r="X106" i="1"/>
  <c r="X102" i="1"/>
  <c r="X203" i="1"/>
  <c r="X93" i="1"/>
  <c r="X92" i="1"/>
  <c r="Y92" i="1" s="1"/>
  <c r="X145" i="1"/>
  <c r="X143" i="1"/>
  <c r="Y143" i="1" s="1"/>
  <c r="X135" i="1"/>
  <c r="X110" i="1"/>
  <c r="X67" i="1"/>
  <c r="X165" i="1"/>
  <c r="X160" i="1"/>
  <c r="X122" i="1"/>
  <c r="Y122" i="1" s="1"/>
  <c r="I1623" i="11"/>
  <c r="J1623" i="11"/>
  <c r="I1615" i="11"/>
  <c r="J1615" i="11"/>
  <c r="I1607" i="11"/>
  <c r="AB64" i="1" s="1"/>
  <c r="J1607" i="11"/>
  <c r="AC64" i="1" s="1"/>
  <c r="I1599" i="11"/>
  <c r="J1599" i="11"/>
  <c r="I1591" i="11"/>
  <c r="J1591" i="11"/>
  <c r="AC56" i="1" s="1"/>
  <c r="I1583" i="11"/>
  <c r="J1583" i="11"/>
  <c r="I1575" i="11"/>
  <c r="J1575" i="11"/>
  <c r="I1567" i="11"/>
  <c r="J1567" i="11"/>
  <c r="G1599" i="11"/>
  <c r="H1623" i="11"/>
  <c r="H1575" i="11"/>
  <c r="H1622" i="11"/>
  <c r="I1622" i="11"/>
  <c r="AB199" i="1" s="1"/>
  <c r="J1622" i="11"/>
  <c r="G1622" i="11"/>
  <c r="H1614" i="11"/>
  <c r="AA12" i="1" s="1"/>
  <c r="I1614" i="11"/>
  <c r="J1614" i="11"/>
  <c r="AC12" i="1" s="1"/>
  <c r="G1614" i="11"/>
  <c r="Z12" i="1" s="1"/>
  <c r="H1606" i="11"/>
  <c r="I1606" i="11"/>
  <c r="J1606" i="11"/>
  <c r="G1606" i="11"/>
  <c r="H1598" i="11"/>
  <c r="AA62" i="1" s="1"/>
  <c r="I1598" i="11"/>
  <c r="AB62" i="1" s="1"/>
  <c r="J1598" i="11"/>
  <c r="G1598" i="11"/>
  <c r="H1590" i="11"/>
  <c r="I1590" i="11"/>
  <c r="J1590" i="11"/>
  <c r="G1590" i="11"/>
  <c r="H1582" i="11"/>
  <c r="I1582" i="11"/>
  <c r="J1582" i="11"/>
  <c r="AC217" i="1" s="1"/>
  <c r="G1582" i="11"/>
  <c r="H1574" i="11"/>
  <c r="I1574" i="11"/>
  <c r="J1574" i="11"/>
  <c r="G1574" i="11"/>
  <c r="G1575" i="11"/>
  <c r="H1615" i="11"/>
  <c r="G1621" i="11"/>
  <c r="H1621" i="11"/>
  <c r="G1613" i="11"/>
  <c r="H1613" i="11"/>
  <c r="G1605" i="11"/>
  <c r="Z194" i="1" s="1"/>
  <c r="H1605" i="11"/>
  <c r="AA194" i="1" s="1"/>
  <c r="G1597" i="11"/>
  <c r="Z61" i="1" s="1"/>
  <c r="H1597" i="11"/>
  <c r="AA61" i="1" s="1"/>
  <c r="G1589" i="11"/>
  <c r="H1589" i="11"/>
  <c r="G1581" i="11"/>
  <c r="H1581" i="11"/>
  <c r="G1573" i="11"/>
  <c r="Z175" i="1" s="1"/>
  <c r="X175" i="1" s="1"/>
  <c r="Y175" i="1" s="1"/>
  <c r="H1573" i="11"/>
  <c r="AA175" i="1" s="1"/>
  <c r="G1565" i="11"/>
  <c r="H1565" i="11"/>
  <c r="G1557" i="11"/>
  <c r="H1557" i="11"/>
  <c r="AA167" i="1" s="1"/>
  <c r="G1549" i="11"/>
  <c r="H1549" i="11"/>
  <c r="G1541" i="11"/>
  <c r="H1541" i="11"/>
  <c r="G1533" i="11"/>
  <c r="H1533" i="11"/>
  <c r="G1525" i="11"/>
  <c r="H1525" i="11"/>
  <c r="G1517" i="11"/>
  <c r="H1517" i="11"/>
  <c r="G1509" i="11"/>
  <c r="Z90" i="1" s="1"/>
  <c r="H1509" i="11"/>
  <c r="AA90" i="1" s="1"/>
  <c r="G1615" i="11"/>
  <c r="G1592" i="11"/>
  <c r="Z57" i="1" s="1"/>
  <c r="X57" i="1" s="1"/>
  <c r="Y57" i="1" s="1"/>
  <c r="I1621" i="11"/>
  <c r="J1613" i="11"/>
  <c r="AC69" i="1" s="1"/>
  <c r="H1607" i="11"/>
  <c r="AA64" i="1" s="1"/>
  <c r="H1600" i="11"/>
  <c r="I1592" i="11"/>
  <c r="I1573" i="11"/>
  <c r="AB175" i="1" s="1"/>
  <c r="H1568" i="11"/>
  <c r="J1549" i="11"/>
  <c r="I1544" i="11"/>
  <c r="AB162" i="1" s="1"/>
  <c r="H1620" i="11"/>
  <c r="AA15" i="1" s="1"/>
  <c r="J1620" i="11"/>
  <c r="AC15" i="1" s="1"/>
  <c r="X15" i="1" s="1"/>
  <c r="H1612" i="11"/>
  <c r="J1612" i="11"/>
  <c r="H1604" i="11"/>
  <c r="J1604" i="11"/>
  <c r="H1596" i="11"/>
  <c r="J1596" i="11"/>
  <c r="AC60" i="1" s="1"/>
  <c r="X60" i="1" s="1"/>
  <c r="Y60" i="1" s="1"/>
  <c r="H1588" i="11"/>
  <c r="AA186" i="1" s="1"/>
  <c r="J1588" i="11"/>
  <c r="H1580" i="11"/>
  <c r="J1580" i="11"/>
  <c r="AC182" i="1" s="1"/>
  <c r="H1572" i="11"/>
  <c r="J1572" i="11"/>
  <c r="H1564" i="11"/>
  <c r="J1564" i="11"/>
  <c r="H1556" i="11"/>
  <c r="J1556" i="11"/>
  <c r="AC166" i="1" s="1"/>
  <c r="X166" i="1" s="1"/>
  <c r="H1548" i="11"/>
  <c r="AA6" i="1" s="1"/>
  <c r="J1548" i="11"/>
  <c r="G1612" i="11"/>
  <c r="G1591" i="11"/>
  <c r="G1568" i="11"/>
  <c r="G1548" i="11"/>
  <c r="I1620" i="11"/>
  <c r="AB15" i="1" s="1"/>
  <c r="I1613" i="11"/>
  <c r="AB69" i="1" s="1"/>
  <c r="J1605" i="11"/>
  <c r="H1599" i="11"/>
  <c r="H1592" i="11"/>
  <c r="AA57" i="1" s="1"/>
  <c r="I1584" i="11"/>
  <c r="I1572" i="11"/>
  <c r="H1567" i="11"/>
  <c r="AA216" i="1" s="1"/>
  <c r="I1549" i="11"/>
  <c r="H1544" i="11"/>
  <c r="AA162" i="1" s="1"/>
  <c r="G1608" i="11"/>
  <c r="G1588" i="11"/>
  <c r="Z186" i="1" s="1"/>
  <c r="G1567" i="11"/>
  <c r="G1544" i="11"/>
  <c r="Z162" i="1" s="1"/>
  <c r="X162" i="1" s="1"/>
  <c r="Y162" i="1" s="1"/>
  <c r="I1612" i="11"/>
  <c r="I1605" i="11"/>
  <c r="AB194" i="1" s="1"/>
  <c r="J1597" i="11"/>
  <c r="AC61" i="1" s="1"/>
  <c r="H1591" i="11"/>
  <c r="H1584" i="11"/>
  <c r="J1565" i="11"/>
  <c r="I1560" i="11"/>
  <c r="I1548" i="11"/>
  <c r="AB6" i="1" s="1"/>
  <c r="J1525" i="11"/>
  <c r="J1509" i="11"/>
  <c r="G1618" i="11"/>
  <c r="H1618" i="11"/>
  <c r="I1618" i="11"/>
  <c r="G1607" i="11"/>
  <c r="Z64" i="1" s="1"/>
  <c r="G1584" i="11"/>
  <c r="G1564" i="11"/>
  <c r="J1618" i="11"/>
  <c r="I1604" i="11"/>
  <c r="I1597" i="11"/>
  <c r="J1589" i="11"/>
  <c r="H1583" i="11"/>
  <c r="I1565" i="11"/>
  <c r="H1560" i="11"/>
  <c r="AA169" i="1" s="1"/>
  <c r="J1541" i="11"/>
  <c r="I1536" i="11"/>
  <c r="AB153" i="1" s="1"/>
  <c r="I1525" i="11"/>
  <c r="I1520" i="11"/>
  <c r="I1509" i="11"/>
  <c r="AB90" i="1" s="1"/>
  <c r="G1617" i="11"/>
  <c r="Z14" i="1" s="1"/>
  <c r="H1617" i="11"/>
  <c r="I1617" i="11"/>
  <c r="G1609" i="11"/>
  <c r="H1609" i="11"/>
  <c r="I1609" i="11"/>
  <c r="G1601" i="11"/>
  <c r="H1601" i="11"/>
  <c r="AA190" i="1" s="1"/>
  <c r="I1601" i="11"/>
  <c r="G1593" i="11"/>
  <c r="H1593" i="11"/>
  <c r="I1593" i="11"/>
  <c r="G1585" i="11"/>
  <c r="H1585" i="11"/>
  <c r="I1585" i="11"/>
  <c r="G1577" i="11"/>
  <c r="Z179" i="1" s="1"/>
  <c r="H1577" i="11"/>
  <c r="AA179" i="1" s="1"/>
  <c r="I1577" i="11"/>
  <c r="AB179" i="1" s="1"/>
  <c r="G1569" i="11"/>
  <c r="H1569" i="11"/>
  <c r="AA49" i="1" s="1"/>
  <c r="I1569" i="11"/>
  <c r="AB49" i="1" s="1"/>
  <c r="G1561" i="11"/>
  <c r="Z215" i="1" s="1"/>
  <c r="H1561" i="11"/>
  <c r="I1561" i="11"/>
  <c r="G1553" i="11"/>
  <c r="H1553" i="11"/>
  <c r="I1553" i="11"/>
  <c r="G1545" i="11"/>
  <c r="H1545" i="11"/>
  <c r="I1545" i="11"/>
  <c r="G1537" i="11"/>
  <c r="H1537" i="11"/>
  <c r="I1537" i="11"/>
  <c r="G1529" i="11"/>
  <c r="H1529" i="11"/>
  <c r="I1529" i="11"/>
  <c r="G1521" i="11"/>
  <c r="H1521" i="11"/>
  <c r="I1521" i="11"/>
  <c r="G1513" i="11"/>
  <c r="H1513" i="11"/>
  <c r="I1513" i="11"/>
  <c r="G1505" i="11"/>
  <c r="G1604" i="11"/>
  <c r="G1583" i="11"/>
  <c r="G1560" i="11"/>
  <c r="Z169" i="1" s="1"/>
  <c r="X169" i="1" s="1"/>
  <c r="Y169" i="1" s="1"/>
  <c r="G1520" i="11"/>
  <c r="I1505" i="11"/>
  <c r="J1617" i="11"/>
  <c r="AC14" i="1" s="1"/>
  <c r="X14" i="1" s="1"/>
  <c r="Y14" i="1" s="1"/>
  <c r="I1596" i="11"/>
  <c r="I1589" i="11"/>
  <c r="J1581" i="11"/>
  <c r="AC184" i="1" s="1"/>
  <c r="I1576" i="11"/>
  <c r="I1564" i="11"/>
  <c r="J1553" i="11"/>
  <c r="I1541" i="11"/>
  <c r="H1536" i="11"/>
  <c r="AA153" i="1" s="1"/>
  <c r="H1520" i="11"/>
  <c r="G1623" i="11"/>
  <c r="G1600" i="11"/>
  <c r="G1580" i="11"/>
  <c r="G1536" i="11"/>
  <c r="Z153" i="1" s="1"/>
  <c r="X153" i="1" s="1"/>
  <c r="Y153" i="1" s="1"/>
  <c r="J1505" i="11"/>
  <c r="I1616" i="11"/>
  <c r="AB70" i="1" s="1"/>
  <c r="J1609" i="11"/>
  <c r="I1588" i="11"/>
  <c r="AB186" i="1" s="1"/>
  <c r="I1581" i="11"/>
  <c r="H1576" i="11"/>
  <c r="J1557" i="11"/>
  <c r="I1552" i="11"/>
  <c r="G1566" i="11"/>
  <c r="G1558" i="11"/>
  <c r="G1550" i="11"/>
  <c r="G1542" i="11"/>
  <c r="Z212" i="1" s="1"/>
  <c r="G1534" i="11"/>
  <c r="G1526" i="11"/>
  <c r="Z28" i="1" s="1"/>
  <c r="G1518" i="11"/>
  <c r="G1510" i="11"/>
  <c r="I1610" i="11"/>
  <c r="I1602" i="11"/>
  <c r="I1594" i="11"/>
  <c r="AB58" i="1" s="1"/>
  <c r="I1586" i="11"/>
  <c r="AB53" i="1" s="1"/>
  <c r="J1559" i="11"/>
  <c r="J1551" i="11"/>
  <c r="J1543" i="11"/>
  <c r="J1535" i="11"/>
  <c r="J1527" i="11"/>
  <c r="AC142" i="1" s="1"/>
  <c r="X142" i="1" s="1"/>
  <c r="Y142" i="1" s="1"/>
  <c r="J1519" i="11"/>
  <c r="AC119" i="1" s="1"/>
  <c r="X119" i="1" s="1"/>
  <c r="Y119" i="1" s="1"/>
  <c r="J1511" i="11"/>
  <c r="H1610" i="11"/>
  <c r="H1602" i="11"/>
  <c r="H1594" i="11"/>
  <c r="H1586" i="11"/>
  <c r="J1540" i="11"/>
  <c r="G1619" i="11"/>
  <c r="G1611" i="11"/>
  <c r="Z196" i="1" s="1"/>
  <c r="G1603" i="11"/>
  <c r="G1595" i="11"/>
  <c r="G1587" i="11"/>
  <c r="G1579" i="11"/>
  <c r="Z181" i="1" s="1"/>
  <c r="G1571" i="11"/>
  <c r="Z51" i="1" s="1"/>
  <c r="G1563" i="11"/>
  <c r="Z47" i="1" s="1"/>
  <c r="G1555" i="11"/>
  <c r="Z213" i="1" s="1"/>
  <c r="G1547" i="11"/>
  <c r="Z164" i="1" s="1"/>
  <c r="G1539" i="11"/>
  <c r="Z156" i="1" s="1"/>
  <c r="G1531" i="11"/>
  <c r="J1566" i="11"/>
  <c r="AC173" i="1" s="1"/>
  <c r="J1558" i="11"/>
  <c r="J1550" i="11"/>
  <c r="AC45" i="1" s="1"/>
  <c r="J1542" i="11"/>
  <c r="AC212" i="1" s="1"/>
  <c r="X212" i="1" s="1"/>
  <c r="J1534" i="11"/>
  <c r="J1526" i="11"/>
  <c r="J1518" i="11"/>
  <c r="J1510" i="11"/>
  <c r="J1619" i="11"/>
  <c r="AC72" i="1" s="1"/>
  <c r="J1611" i="11"/>
  <c r="AC196" i="1" s="1"/>
  <c r="J1603" i="11"/>
  <c r="AC192" i="1" s="1"/>
  <c r="J1595" i="11"/>
  <c r="J1587" i="11"/>
  <c r="J1579" i="11"/>
  <c r="J1571" i="11"/>
  <c r="AC51" i="1" s="1"/>
  <c r="X51" i="1" s="1"/>
  <c r="Y51" i="1" s="1"/>
  <c r="I1566" i="11"/>
  <c r="AB173" i="1" s="1"/>
  <c r="J1563" i="11"/>
  <c r="I1558" i="11"/>
  <c r="J1555" i="11"/>
  <c r="I1550" i="11"/>
  <c r="J1547" i="11"/>
  <c r="AC164" i="1" s="1"/>
  <c r="I1542" i="11"/>
  <c r="J1539" i="11"/>
  <c r="AC156" i="1" s="1"/>
  <c r="X156" i="1" s="1"/>
  <c r="Y156" i="1" s="1"/>
  <c r="I1534" i="11"/>
  <c r="J1531" i="11"/>
  <c r="I1526" i="11"/>
  <c r="J1523" i="11"/>
  <c r="I1518" i="11"/>
  <c r="J1515" i="11"/>
  <c r="I1510" i="11"/>
  <c r="J1507" i="1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Y146" i="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Y154" i="1"/>
  <c r="Y137" i="1"/>
  <c r="Y125" i="1"/>
  <c r="Y124" i="1"/>
  <c r="Y11" i="1"/>
  <c r="Y145" i="1"/>
  <c r="Y120" i="1"/>
  <c r="Y97" i="1"/>
  <c r="Y67" i="1"/>
  <c r="Y187" i="1"/>
  <c r="Y35" i="1"/>
  <c r="Y141" i="1"/>
  <c r="Y68" i="1"/>
  <c r="Y165" i="1"/>
  <c r="Y121" i="1"/>
  <c r="Y91" i="1"/>
  <c r="Y86" i="1"/>
  <c r="Y212" i="1"/>
  <c r="Y134" i="1"/>
  <c r="Y180" i="1"/>
  <c r="Y159" i="1"/>
  <c r="Y160" i="1"/>
  <c r="Y113" i="1"/>
  <c r="Y101" i="1"/>
  <c r="Y103" i="1"/>
  <c r="Y129" i="1"/>
  <c r="Y136" i="1"/>
  <c r="Y102" i="1"/>
  <c r="Y198" i="1"/>
  <c r="Y148" i="1"/>
  <c r="Y93" i="1"/>
  <c r="Y79" i="1"/>
  <c r="Y110" i="1"/>
  <c r="Y170" i="1"/>
  <c r="Y163" i="1"/>
  <c r="Y157" i="1"/>
  <c r="Y15" i="1"/>
  <c r="Y140" i="1"/>
  <c r="Y131" i="1"/>
  <c r="Y128" i="1"/>
  <c r="Y89" i="1"/>
  <c r="Y203" i="1"/>
  <c r="Y99" i="1"/>
  <c r="Y106" i="1"/>
  <c r="Y144" i="1"/>
  <c r="Y133" i="1"/>
  <c r="Y114" i="1"/>
  <c r="Y166" i="1"/>
  <c r="Y135" i="1"/>
  <c r="Y130" i="1"/>
  <c r="Y115" i="1"/>
  <c r="Y158" i="1"/>
  <c r="Y139" i="1"/>
  <c r="Y117" i="1"/>
  <c r="Y111" i="1"/>
  <c r="Y94" i="1"/>
  <c r="Y96" i="1"/>
  <c r="Y105" i="1"/>
  <c r="Y88" i="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Z216" i="1" l="1"/>
  <c r="AA178" i="1"/>
  <c r="X178" i="1" s="1"/>
  <c r="Y178" i="1" s="1"/>
  <c r="AA76" i="1"/>
  <c r="AC63" i="1"/>
  <c r="AC220" i="1"/>
  <c r="X220" i="1" s="1"/>
  <c r="Y220" i="1" s="1"/>
  <c r="AB63" i="1"/>
  <c r="AB220" i="1"/>
  <c r="AA63" i="1"/>
  <c r="AA220" i="1"/>
  <c r="AB190" i="1"/>
  <c r="AA69" i="1"/>
  <c r="AB178" i="1"/>
  <c r="AB76" i="1"/>
  <c r="Z63" i="1"/>
  <c r="Z220" i="1"/>
  <c r="AC202" i="1"/>
  <c r="AC100" i="1"/>
  <c r="X100" i="1" s="1"/>
  <c r="Y100" i="1" s="1"/>
  <c r="AB24" i="1"/>
  <c r="AB104" i="1"/>
  <c r="AC181" i="1"/>
  <c r="X181" i="1" s="1"/>
  <c r="Y181" i="1" s="1"/>
  <c r="AC44" i="1"/>
  <c r="AB191" i="1"/>
  <c r="X191" i="1" s="1"/>
  <c r="Y191" i="1" s="1"/>
  <c r="AB211" i="1"/>
  <c r="X211" i="1" s="1"/>
  <c r="Y211" i="1" s="1"/>
  <c r="Z168" i="1"/>
  <c r="Z19" i="1"/>
  <c r="AB210" i="1"/>
  <c r="AB150" i="1"/>
  <c r="AB80" i="1"/>
  <c r="Z95" i="1"/>
  <c r="Z112" i="1"/>
  <c r="X112" i="1" s="1"/>
  <c r="Y112" i="1" s="1"/>
  <c r="AA40" i="1"/>
  <c r="AA83" i="1"/>
  <c r="AB215" i="1"/>
  <c r="AB72" i="1"/>
  <c r="AC54" i="1"/>
  <c r="AC70" i="1"/>
  <c r="AA71" i="1"/>
  <c r="AA2" i="1"/>
  <c r="AA56" i="1"/>
  <c r="AA24" i="1"/>
  <c r="AC186" i="1"/>
  <c r="X186" i="1" s="1"/>
  <c r="Y186" i="1" s="1"/>
  <c r="Z116" i="1"/>
  <c r="X116" i="1" s="1"/>
  <c r="Y116" i="1" s="1"/>
  <c r="Z108" i="1"/>
  <c r="X108" i="1" s="1"/>
  <c r="Y108" i="1" s="1"/>
  <c r="Z7" i="1"/>
  <c r="Z36" i="1"/>
  <c r="Z184" i="1"/>
  <c r="Z27" i="1"/>
  <c r="Z69" i="1"/>
  <c r="AA176" i="1"/>
  <c r="AA34" i="1"/>
  <c r="AA55" i="1"/>
  <c r="AA22" i="1"/>
  <c r="AA195" i="1"/>
  <c r="AA205" i="1"/>
  <c r="AA199" i="1"/>
  <c r="AA9" i="1"/>
  <c r="AC52" i="1"/>
  <c r="AC20" i="1"/>
  <c r="AC13" i="1"/>
  <c r="AC5" i="1"/>
  <c r="Z192" i="1"/>
  <c r="Z202" i="1"/>
  <c r="AC25" i="1"/>
  <c r="X25" i="1" s="1"/>
  <c r="Y25" i="1" s="1"/>
  <c r="AC109" i="1"/>
  <c r="X109" i="1" s="1"/>
  <c r="Y109" i="1" s="1"/>
  <c r="Z45" i="1"/>
  <c r="Z25" i="1"/>
  <c r="AC66" i="1"/>
  <c r="AC208" i="1"/>
  <c r="AA95" i="1"/>
  <c r="AA112" i="1"/>
  <c r="Z46" i="1"/>
  <c r="Z41" i="1"/>
  <c r="AA52" i="1"/>
  <c r="AA20" i="1"/>
  <c r="AB71" i="1"/>
  <c r="AB2" i="1"/>
  <c r="AA185" i="1"/>
  <c r="AA31" i="1"/>
  <c r="Z65" i="1"/>
  <c r="X65" i="1" s="1"/>
  <c r="Y65" i="1" s="1"/>
  <c r="Z219" i="1"/>
  <c r="X219" i="1" s="1"/>
  <c r="Y219" i="1" s="1"/>
  <c r="AC194" i="1"/>
  <c r="X194" i="1" s="1"/>
  <c r="Y194" i="1" s="1"/>
  <c r="AC215" i="1"/>
  <c r="X215" i="1" s="1"/>
  <c r="Y215" i="1" s="1"/>
  <c r="AA182" i="1"/>
  <c r="AA42" i="1"/>
  <c r="AA197" i="1"/>
  <c r="AA3" i="1"/>
  <c r="AA189" i="1"/>
  <c r="AA204" i="1"/>
  <c r="AA116" i="1"/>
  <c r="AA108" i="1"/>
  <c r="AA7" i="1"/>
  <c r="AA36" i="1"/>
  <c r="AA184" i="1"/>
  <c r="AA27" i="1"/>
  <c r="AB176" i="1"/>
  <c r="AB34" i="1"/>
  <c r="AB55" i="1"/>
  <c r="AB22" i="1"/>
  <c r="AB195" i="1"/>
  <c r="AB205" i="1"/>
  <c r="AB177" i="1"/>
  <c r="AB32" i="1"/>
  <c r="AB212" i="1"/>
  <c r="AC28" i="1"/>
  <c r="X28" i="1" s="1"/>
  <c r="Y28" i="1" s="1"/>
  <c r="AC190" i="1"/>
  <c r="AC107" i="1"/>
  <c r="X107" i="1" s="1"/>
  <c r="Y107" i="1" s="1"/>
  <c r="AC123" i="1"/>
  <c r="X123" i="1" s="1"/>
  <c r="Y123" i="1" s="1"/>
  <c r="X164" i="1"/>
  <c r="Y164" i="1" s="1"/>
  <c r="AC10" i="1"/>
  <c r="AC29" i="1"/>
  <c r="AC152" i="1"/>
  <c r="AC87" i="1"/>
  <c r="Z72" i="1"/>
  <c r="AB67" i="1"/>
  <c r="AB203" i="1"/>
  <c r="Z173" i="1"/>
  <c r="Z17" i="1"/>
  <c r="AC80" i="1"/>
  <c r="AC46" i="1"/>
  <c r="AC41" i="1"/>
  <c r="Z26" i="1"/>
  <c r="Z85" i="1"/>
  <c r="X85" i="1" s="1"/>
  <c r="Y85" i="1" s="1"/>
  <c r="AB126" i="1"/>
  <c r="AB81" i="1"/>
  <c r="Z40" i="1"/>
  <c r="Z83" i="1"/>
  <c r="X83" i="1" s="1"/>
  <c r="Y83" i="1" s="1"/>
  <c r="AA215" i="1"/>
  <c r="AA72" i="1"/>
  <c r="AB218" i="1"/>
  <c r="AB50" i="1"/>
  <c r="Z190" i="1"/>
  <c r="X190" i="1" s="1"/>
  <c r="Y190" i="1" s="1"/>
  <c r="AB26" i="1"/>
  <c r="AB85" i="1"/>
  <c r="AB61" i="1"/>
  <c r="Z71" i="1"/>
  <c r="Z2" i="1"/>
  <c r="X61" i="1"/>
  <c r="Y61" i="1" s="1"/>
  <c r="AB7" i="1"/>
  <c r="AB36" i="1"/>
  <c r="AA166" i="1"/>
  <c r="AA38" i="1"/>
  <c r="X69" i="1"/>
  <c r="Y69" i="1" s="1"/>
  <c r="AA138" i="1"/>
  <c r="AA82" i="1"/>
  <c r="AA54" i="1"/>
  <c r="AA70" i="1"/>
  <c r="AA73" i="1"/>
  <c r="AA8" i="1"/>
  <c r="Z217" i="1"/>
  <c r="Z62" i="1"/>
  <c r="AA177" i="1"/>
  <c r="AA32" i="1"/>
  <c r="AB52" i="1"/>
  <c r="AB20" i="1"/>
  <c r="AB13" i="1"/>
  <c r="AB5" i="1"/>
  <c r="AB73" i="1"/>
  <c r="AB8" i="1"/>
  <c r="Z138" i="1"/>
  <c r="Z82" i="1"/>
  <c r="Z167" i="1"/>
  <c r="Z54" i="1"/>
  <c r="Z70" i="1"/>
  <c r="X70" i="1" s="1"/>
  <c r="Y70" i="1" s="1"/>
  <c r="Z73" i="1"/>
  <c r="Z8" i="1"/>
  <c r="AC62" i="1"/>
  <c r="AA16" i="1"/>
  <c r="AA4" i="1"/>
  <c r="AC16" i="1"/>
  <c r="AC4" i="1"/>
  <c r="AB118" i="1"/>
  <c r="AB155" i="1"/>
  <c r="AB45" i="1"/>
  <c r="AB25" i="1"/>
  <c r="AC59" i="1"/>
  <c r="AC206" i="1"/>
  <c r="AC42" i="1"/>
  <c r="AC84" i="1"/>
  <c r="X84" i="1" s="1"/>
  <c r="Y84" i="1" s="1"/>
  <c r="AC38" i="1"/>
  <c r="X38" i="1" s="1"/>
  <c r="Y38" i="1" s="1"/>
  <c r="AC147" i="1"/>
  <c r="X147" i="1" s="1"/>
  <c r="Y147" i="1" s="1"/>
  <c r="Z24" i="1"/>
  <c r="Z104" i="1"/>
  <c r="AB9" i="1"/>
  <c r="AB171" i="1"/>
  <c r="AB37" i="1"/>
  <c r="AA126" i="1"/>
  <c r="AA81" i="1"/>
  <c r="AB44" i="1"/>
  <c r="AB18" i="1"/>
  <c r="AA218" i="1"/>
  <c r="AA50" i="1"/>
  <c r="AB66" i="1"/>
  <c r="AB208" i="1"/>
  <c r="AB138" i="1"/>
  <c r="AB82" i="1"/>
  <c r="AB193" i="1"/>
  <c r="AB209" i="1"/>
  <c r="AC90" i="1"/>
  <c r="X90" i="1" s="1"/>
  <c r="Y90" i="1" s="1"/>
  <c r="AC95" i="1"/>
  <c r="Z6" i="1"/>
  <c r="AC171" i="1"/>
  <c r="AC37" i="1"/>
  <c r="AC27" i="1"/>
  <c r="X27" i="1" s="1"/>
  <c r="Y27" i="1" s="1"/>
  <c r="AC126" i="1"/>
  <c r="AC213" i="1"/>
  <c r="AC40" i="1"/>
  <c r="AA53" i="1"/>
  <c r="AA28" i="1"/>
  <c r="AC161" i="1"/>
  <c r="X161" i="1" s="1"/>
  <c r="Y161" i="1" s="1"/>
  <c r="AC58" i="1"/>
  <c r="X58" i="1" s="1"/>
  <c r="Y58" i="1" s="1"/>
  <c r="Z118" i="1"/>
  <c r="Z155" i="1"/>
  <c r="AC167" i="1"/>
  <c r="X167" i="1" s="1"/>
  <c r="Y167" i="1" s="1"/>
  <c r="Z182" i="1"/>
  <c r="Z42" i="1"/>
  <c r="Z52" i="1"/>
  <c r="Z20" i="1"/>
  <c r="X20" i="1" s="1"/>
  <c r="Y20" i="1" s="1"/>
  <c r="Z126" i="1"/>
  <c r="X126" i="1" s="1"/>
  <c r="Y126" i="1" s="1"/>
  <c r="Z81" i="1"/>
  <c r="X81" i="1" s="1"/>
  <c r="Y81" i="1" s="1"/>
  <c r="AA44" i="1"/>
  <c r="AA18" i="1"/>
  <c r="Z218" i="1"/>
  <c r="X218" i="1" s="1"/>
  <c r="Y218" i="1" s="1"/>
  <c r="Z50" i="1"/>
  <c r="X50" i="1" s="1"/>
  <c r="Y50" i="1" s="1"/>
  <c r="AA66" i="1"/>
  <c r="AA208" i="1"/>
  <c r="AC71" i="1"/>
  <c r="AC2" i="1"/>
  <c r="AC138" i="1"/>
  <c r="AC82" i="1"/>
  <c r="X82" i="1" s="1"/>
  <c r="Y82" i="1" s="1"/>
  <c r="AB197" i="1"/>
  <c r="AB3" i="1"/>
  <c r="AB174" i="1"/>
  <c r="AB23" i="1"/>
  <c r="Z48" i="1"/>
  <c r="X48" i="1" s="1"/>
  <c r="Y48" i="1" s="1"/>
  <c r="Z43" i="1"/>
  <c r="X43" i="1" s="1"/>
  <c r="Y43" i="1" s="1"/>
  <c r="AA171" i="1"/>
  <c r="AA37" i="1"/>
  <c r="AA60" i="1"/>
  <c r="AA213" i="1"/>
  <c r="AC7" i="1"/>
  <c r="X7" i="1" s="1"/>
  <c r="Y7" i="1" s="1"/>
  <c r="AC36" i="1"/>
  <c r="AA33" i="1"/>
  <c r="AA127" i="1"/>
  <c r="AA172" i="1"/>
  <c r="AA30" i="1"/>
  <c r="AA13" i="1"/>
  <c r="AA5" i="1"/>
  <c r="AB217" i="1"/>
  <c r="AB51" i="1"/>
  <c r="AB12" i="1"/>
  <c r="AB56" i="1"/>
  <c r="AB16" i="1"/>
  <c r="AB4" i="1"/>
  <c r="AB28" i="1"/>
  <c r="AC168" i="1"/>
  <c r="AC19" i="1"/>
  <c r="AA58" i="1"/>
  <c r="AA212" i="1"/>
  <c r="AC8" i="1"/>
  <c r="X8" i="1" s="1"/>
  <c r="Y8" i="1" s="1"/>
  <c r="AC39" i="1"/>
  <c r="X39" i="1" s="1"/>
  <c r="Y39" i="1" s="1"/>
  <c r="Z189" i="1"/>
  <c r="X189" i="1" s="1"/>
  <c r="Y189" i="1" s="1"/>
  <c r="Z204" i="1"/>
  <c r="X204" i="1" s="1"/>
  <c r="Y204" i="1" s="1"/>
  <c r="X184" i="1"/>
  <c r="Y184" i="1" s="1"/>
  <c r="Z193" i="1"/>
  <c r="Z209" i="1"/>
  <c r="AB149" i="1"/>
  <c r="AB183" i="1"/>
  <c r="Z44" i="1"/>
  <c r="X44" i="1" s="1"/>
  <c r="Y44" i="1" s="1"/>
  <c r="Z18" i="1"/>
  <c r="AB188" i="1"/>
  <c r="AB207" i="1"/>
  <c r="Z66" i="1"/>
  <c r="Z208" i="1"/>
  <c r="AC210" i="1"/>
  <c r="AC150" i="1"/>
  <c r="Z171" i="1"/>
  <c r="Z37" i="1"/>
  <c r="X37" i="1" s="1"/>
  <c r="Y37" i="1" s="1"/>
  <c r="AB185" i="1"/>
  <c r="AB31" i="1"/>
  <c r="Z56" i="1"/>
  <c r="X56" i="1" s="1"/>
  <c r="Y56" i="1" s="1"/>
  <c r="AC174" i="1"/>
  <c r="X174" i="1" s="1"/>
  <c r="Y174" i="1" s="1"/>
  <c r="AC23" i="1"/>
  <c r="X23" i="1" s="1"/>
  <c r="Y23" i="1" s="1"/>
  <c r="AC193" i="1"/>
  <c r="AC209" i="1"/>
  <c r="X209" i="1" s="1"/>
  <c r="Y209" i="1" s="1"/>
  <c r="AA48" i="1"/>
  <c r="AA43" i="1"/>
  <c r="Z13" i="1"/>
  <c r="Z5" i="1"/>
  <c r="Z33" i="1"/>
  <c r="X33" i="1" s="1"/>
  <c r="Y33" i="1" s="1"/>
  <c r="Z127" i="1"/>
  <c r="X127" i="1" s="1"/>
  <c r="Y127" i="1" s="1"/>
  <c r="Z172" i="1"/>
  <c r="Z30" i="1"/>
  <c r="Z177" i="1"/>
  <c r="Z32" i="1"/>
  <c r="AA217" i="1"/>
  <c r="AA51" i="1"/>
  <c r="AC216" i="1"/>
  <c r="AC73" i="1"/>
  <c r="AC118" i="1"/>
  <c r="X118" i="1" s="1"/>
  <c r="Y118" i="1" s="1"/>
  <c r="AC155" i="1"/>
  <c r="AB40" i="1"/>
  <c r="AB83" i="1"/>
  <c r="AB168" i="1"/>
  <c r="AB19" i="1"/>
  <c r="AC151" i="1"/>
  <c r="AC98" i="1"/>
  <c r="AC47" i="1"/>
  <c r="X47" i="1" s="1"/>
  <c r="Y47" i="1" s="1"/>
  <c r="AC26" i="1"/>
  <c r="Z10" i="1"/>
  <c r="Z29" i="1"/>
  <c r="AA191" i="1"/>
  <c r="AA211" i="1"/>
  <c r="AC214" i="1"/>
  <c r="X214" i="1" s="1"/>
  <c r="Y214" i="1" s="1"/>
  <c r="AC21" i="1"/>
  <c r="X21" i="1" s="1"/>
  <c r="Y21" i="1" s="1"/>
  <c r="Z152" i="1"/>
  <c r="Z87" i="1"/>
  <c r="AB184" i="1"/>
  <c r="AB27" i="1"/>
  <c r="Z16" i="1"/>
  <c r="Z4" i="1"/>
  <c r="AB54" i="1"/>
  <c r="Z80" i="1"/>
  <c r="AA149" i="1"/>
  <c r="AA183" i="1"/>
  <c r="AB46" i="1"/>
  <c r="AB41" i="1"/>
  <c r="Z49" i="1"/>
  <c r="X49" i="1" s="1"/>
  <c r="Y49" i="1" s="1"/>
  <c r="Z53" i="1"/>
  <c r="X53" i="1" s="1"/>
  <c r="Y53" i="1" s="1"/>
  <c r="AA188" i="1"/>
  <c r="AA207" i="1"/>
  <c r="AB14" i="1"/>
  <c r="AB10" i="1"/>
  <c r="Z185" i="1"/>
  <c r="X185" i="1" s="1"/>
  <c r="Y185" i="1" s="1"/>
  <c r="Z31" i="1"/>
  <c r="X31" i="1" s="1"/>
  <c r="Y31" i="1" s="1"/>
  <c r="AB169" i="1"/>
  <c r="AB48" i="1"/>
  <c r="Z197" i="1"/>
  <c r="Z3" i="1"/>
  <c r="AA174" i="1"/>
  <c r="AA23" i="1"/>
  <c r="AA193" i="1"/>
  <c r="AA209" i="1"/>
  <c r="AA210" i="1"/>
  <c r="AA150" i="1"/>
  <c r="Z176" i="1"/>
  <c r="Z34" i="1"/>
  <c r="Z55" i="1"/>
  <c r="Z22" i="1"/>
  <c r="Z195" i="1"/>
  <c r="Z205" i="1"/>
  <c r="Z199" i="1"/>
  <c r="Z9" i="1"/>
  <c r="AB216" i="1"/>
  <c r="AB152" i="1"/>
  <c r="AB87" i="1"/>
  <c r="AC24" i="1"/>
  <c r="X24" i="1" s="1"/>
  <c r="Y24" i="1" s="1"/>
  <c r="AC104" i="1"/>
  <c r="Z151" i="1"/>
  <c r="Z98" i="1"/>
  <c r="X98" i="1" s="1"/>
  <c r="Y98" i="1" s="1"/>
  <c r="Z59" i="1"/>
  <c r="Z206" i="1"/>
  <c r="AA67" i="1"/>
  <c r="AA203" i="1"/>
  <c r="AA26" i="1"/>
  <c r="AA85" i="1"/>
  <c r="AB60" i="1"/>
  <c r="AB213" i="1"/>
  <c r="AB95" i="1"/>
  <c r="AB112" i="1"/>
  <c r="Z149" i="1"/>
  <c r="X149" i="1" s="1"/>
  <c r="Y149" i="1" s="1"/>
  <c r="Z183" i="1"/>
  <c r="X183" i="1" s="1"/>
  <c r="Y183" i="1" s="1"/>
  <c r="AA46" i="1"/>
  <c r="AA41" i="1"/>
  <c r="Z188" i="1"/>
  <c r="X188" i="1" s="1"/>
  <c r="Y188" i="1" s="1"/>
  <c r="Z207" i="1"/>
  <c r="X207" i="1" s="1"/>
  <c r="Y207" i="1" s="1"/>
  <c r="AA14" i="1"/>
  <c r="AA10" i="1"/>
  <c r="AB172" i="1"/>
  <c r="AB30" i="1"/>
  <c r="AC172" i="1"/>
  <c r="AC30" i="1"/>
  <c r="X30" i="1" s="1"/>
  <c r="Y30" i="1" s="1"/>
  <c r="AC6" i="1"/>
  <c r="X6" i="1" s="1"/>
  <c r="Y6" i="1" s="1"/>
  <c r="AC197" i="1"/>
  <c r="AC3" i="1"/>
  <c r="AB57" i="1"/>
  <c r="AB33" i="1"/>
  <c r="Z210" i="1"/>
  <c r="Z150" i="1"/>
  <c r="X150" i="1" s="1"/>
  <c r="Y150" i="1" s="1"/>
  <c r="AC176" i="1"/>
  <c r="X176" i="1" s="1"/>
  <c r="Y176" i="1" s="1"/>
  <c r="AC34" i="1"/>
  <c r="AC55" i="1"/>
  <c r="AC22" i="1"/>
  <c r="X22" i="1" s="1"/>
  <c r="Y22" i="1" s="1"/>
  <c r="AC195" i="1"/>
  <c r="X195" i="1" s="1"/>
  <c r="Y195" i="1" s="1"/>
  <c r="AC205" i="1"/>
  <c r="X205" i="1" s="1"/>
  <c r="Y205" i="1" s="1"/>
  <c r="AC199" i="1"/>
  <c r="X199" i="1" s="1"/>
  <c r="Y199" i="1" s="1"/>
  <c r="AC9" i="1"/>
  <c r="AC177" i="1"/>
  <c r="AC32" i="1"/>
  <c r="X52" i="1"/>
  <c r="Y52" i="1" s="1"/>
  <c r="X46" i="1"/>
  <c r="Y46" i="1" s="1"/>
  <c r="X171" i="1"/>
  <c r="Y171" i="1" s="1"/>
  <c r="X217" i="1"/>
  <c r="Y217" i="1" s="1"/>
  <c r="X62" i="1"/>
  <c r="Y62" i="1" s="1"/>
  <c r="X12" i="1"/>
  <c r="Y12" i="1" s="1"/>
  <c r="X16" i="1"/>
  <c r="Y16" i="1" s="1"/>
  <c r="X213" i="1"/>
  <c r="Y213" i="1" s="1"/>
  <c r="X192" i="1"/>
  <c r="Y192" i="1" s="1"/>
  <c r="X45" i="1"/>
  <c r="Y45" i="1" s="1"/>
  <c r="X71" i="1"/>
  <c r="Y71" i="1" s="1"/>
  <c r="X196" i="1"/>
  <c r="Y196" i="1" s="1"/>
  <c r="X168" i="1"/>
  <c r="Y168" i="1" s="1"/>
  <c r="X193" i="1"/>
  <c r="Y193" i="1" s="1"/>
  <c r="X216" i="1"/>
  <c r="Y216" i="1" s="1"/>
  <c r="X63" i="1"/>
  <c r="Y63" i="1" s="1"/>
  <c r="X72" i="1"/>
  <c r="Y72" i="1" s="1"/>
  <c r="X173" i="1"/>
  <c r="Y173" i="1" s="1"/>
  <c r="X179" i="1"/>
  <c r="Y179" i="1" s="1"/>
  <c r="X182" i="1"/>
  <c r="Y182" i="1" s="1"/>
  <c r="X197" i="1"/>
  <c r="Y197" i="1" s="1"/>
  <c r="X177" i="1"/>
  <c r="Y177" i="1" s="1"/>
  <c r="X64" i="1"/>
  <c r="Y64" i="1" s="1"/>
  <c r="AC17" i="1"/>
  <c r="AB17" i="1"/>
  <c r="AA17" i="1"/>
  <c r="W175" i="1"/>
  <c r="W176" i="1"/>
  <c r="W177" i="1"/>
  <c r="W178" i="1"/>
  <c r="W179" i="1"/>
  <c r="W180" i="1"/>
  <c r="W181" i="1"/>
  <c r="W182" i="1"/>
  <c r="W183" i="1"/>
  <c r="W184" i="1"/>
  <c r="W217" i="1"/>
  <c r="W52" i="1"/>
  <c r="W185" i="1"/>
  <c r="W218" i="1"/>
  <c r="W53" i="1"/>
  <c r="W10" i="1"/>
  <c r="W186" i="1"/>
  <c r="W54" i="1"/>
  <c r="W55" i="1"/>
  <c r="W56" i="1"/>
  <c r="W187" i="1"/>
  <c r="W57" i="1"/>
  <c r="W188" i="1"/>
  <c r="W58" i="1"/>
  <c r="W59" i="1"/>
  <c r="W60" i="1"/>
  <c r="W61" i="1"/>
  <c r="W62" i="1"/>
  <c r="W63" i="1"/>
  <c r="W189" i="1"/>
  <c r="W219" i="1"/>
  <c r="W190" i="1"/>
  <c r="W11" i="1"/>
  <c r="W191" i="1"/>
  <c r="W192" i="1"/>
  <c r="W193" i="1"/>
  <c r="W194" i="1"/>
  <c r="W195" i="1"/>
  <c r="W64" i="1"/>
  <c r="W65" i="1"/>
  <c r="W66" i="1"/>
  <c r="W67" i="1"/>
  <c r="W68" i="1"/>
  <c r="W196" i="1"/>
  <c r="W197" i="1"/>
  <c r="W69" i="1"/>
  <c r="W12" i="1"/>
  <c r="W13" i="1"/>
  <c r="W70" i="1"/>
  <c r="W198" i="1"/>
  <c r="W14" i="1"/>
  <c r="W71" i="1"/>
  <c r="W72" i="1"/>
  <c r="W15" i="1"/>
  <c r="W73" i="1"/>
  <c r="W199" i="1"/>
  <c r="W16" i="1"/>
  <c r="X172" i="1" l="1"/>
  <c r="Y172" i="1" s="1"/>
  <c r="X87" i="1"/>
  <c r="Y87" i="1" s="1"/>
  <c r="X104" i="1"/>
  <c r="Y104" i="1" s="1"/>
  <c r="X40" i="1"/>
  <c r="Y40" i="1" s="1"/>
  <c r="X36" i="1"/>
  <c r="Y36" i="1" s="1"/>
  <c r="X95" i="1"/>
  <c r="Y95" i="1" s="1"/>
  <c r="X155" i="1"/>
  <c r="Y155" i="1" s="1"/>
  <c r="X73" i="1"/>
  <c r="Y73" i="1" s="1"/>
  <c r="X34" i="1"/>
  <c r="Y34" i="1" s="1"/>
  <c r="X3" i="1"/>
  <c r="Y3" i="1" s="1"/>
  <c r="X26" i="1"/>
  <c r="Y26" i="1" s="1"/>
  <c r="X19" i="1"/>
  <c r="Y19" i="1" s="1"/>
  <c r="X2" i="1"/>
  <c r="Y2" i="1" s="1"/>
  <c r="X41" i="1"/>
  <c r="Y41" i="1" s="1"/>
  <c r="X59" i="1"/>
  <c r="Y59" i="1" s="1"/>
  <c r="X152" i="1"/>
  <c r="Y152" i="1" s="1"/>
  <c r="X80" i="1"/>
  <c r="Y80" i="1" s="1"/>
  <c r="X29" i="1"/>
  <c r="Y29" i="1" s="1"/>
  <c r="X32" i="1"/>
  <c r="Y32" i="1" s="1"/>
  <c r="X4" i="1"/>
  <c r="Y4" i="1" s="1"/>
  <c r="X18" i="1"/>
  <c r="X10" i="1"/>
  <c r="Y10" i="1" s="1"/>
  <c r="X55" i="1"/>
  <c r="Y55" i="1" s="1"/>
  <c r="X9" i="1"/>
  <c r="Y9" i="1" s="1"/>
  <c r="X138" i="1"/>
  <c r="Y138" i="1" s="1"/>
  <c r="X5" i="1"/>
  <c r="Y5" i="1" s="1"/>
  <c r="X66" i="1"/>
  <c r="Y66" i="1" s="1"/>
  <c r="X13" i="1"/>
  <c r="Y13" i="1" s="1"/>
  <c r="X210" i="1"/>
  <c r="Y210" i="1" s="1"/>
  <c r="X151" i="1"/>
  <c r="Y151" i="1" s="1"/>
  <c r="X208" i="1"/>
  <c r="Y208" i="1" s="1"/>
  <c r="X42" i="1"/>
  <c r="Y42" i="1" s="1"/>
  <c r="X54" i="1"/>
  <c r="Y54" i="1" s="1"/>
  <c r="X206" i="1"/>
  <c r="Y206" i="1" s="1"/>
  <c r="X202" i="1"/>
  <c r="Y202" i="1" s="1"/>
  <c r="X17" i="1"/>
  <c r="Y18" i="1" l="1"/>
  <c r="Y78" i="1"/>
  <c r="Y17" i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17" i="1"/>
  <c r="W9" i="1" l="1"/>
  <c r="W7" i="1"/>
  <c r="W167" i="1"/>
  <c r="W160" i="1"/>
  <c r="W51" i="1"/>
  <c r="W48" i="1"/>
  <c r="W171" i="1"/>
  <c r="W47" i="1"/>
  <c r="W170" i="1"/>
  <c r="W166" i="1"/>
  <c r="W46" i="1"/>
  <c r="W8" i="1"/>
  <c r="W161" i="1"/>
  <c r="W43" i="1"/>
  <c r="W212" i="1"/>
  <c r="W211" i="1"/>
  <c r="W5" i="1"/>
  <c r="W159" i="1"/>
  <c r="W210" i="1"/>
  <c r="W42" i="1"/>
  <c r="W155" i="1"/>
  <c r="W154" i="1"/>
  <c r="W41" i="1"/>
  <c r="W39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162" i="1" l="1"/>
  <c r="W163" i="1"/>
  <c r="W216" i="1"/>
  <c r="W44" i="1"/>
  <c r="W156" i="1"/>
  <c r="W40" i="1"/>
  <c r="W165" i="1"/>
  <c r="W173" i="1"/>
  <c r="W169" i="1"/>
  <c r="W6" i="1"/>
  <c r="W45" i="1"/>
  <c r="W215" i="1"/>
  <c r="W164" i="1"/>
  <c r="W50" i="1"/>
  <c r="W172" i="1"/>
  <c r="W174" i="1"/>
  <c r="W168" i="1"/>
  <c r="W158" i="1"/>
  <c r="W213" i="1"/>
  <c r="W153" i="1"/>
  <c r="W214" i="1"/>
  <c r="W49" i="1"/>
  <c r="W157" i="1"/>
</calcChain>
</file>

<file path=xl/sharedStrings.xml><?xml version="1.0" encoding="utf-8"?>
<sst xmlns="http://schemas.openxmlformats.org/spreadsheetml/2006/main" count="37236" uniqueCount="10344">
  <si>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</si>
  <si>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</si>
  <si>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</si>
  <si>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</si>
  <si>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</si>
  <si>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</si>
  <si>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</si>
  <si>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</si>
  <si>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</si>
  <si>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</si>
  <si>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</si>
  <si>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</si>
  <si>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</si>
  <si>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</si>
  <si>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</si>
  <si>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</si>
  <si>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</si>
  <si>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</si>
  <si>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</si>
  <si>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</si>
  <si>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</si>
  <si>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</si>
  <si>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</si>
  <si>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</si>
  <si>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</si>
  <si>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</si>
  <si>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</si>
  <si>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</si>
  <si>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</si>
  <si>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</si>
  <si>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</si>
  <si>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</si>
  <si>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</si>
  <si>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</si>
  <si>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</si>
  <si>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</si>
  <si>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</si>
  <si>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</si>
  <si>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</si>
  <si>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</si>
  <si>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</si>
  <si>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</si>
  <si>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</si>
  <si>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</si>
  <si>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</si>
  <si>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</si>
  <si>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</si>
  <si>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</si>
  <si>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</si>
  <si>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</si>
  <si>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</si>
  <si>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</si>
  <si>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</si>
  <si>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</si>
  <si>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</si>
  <si>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</si>
  <si>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</si>
  <si>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</si>
  <si>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</si>
  <si>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</si>
  <si>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</si>
  <si>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</si>
  <si>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</si>
  <si>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</si>
  <si>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</si>
  <si>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</si>
  <si>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</si>
  <si>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</si>
  <si>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</si>
  <si>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</si>
  <si>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</si>
  <si>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</si>
  <si>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</si>
  <si>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</si>
  <si>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</si>
  <si>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</si>
  <si>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</si>
  <si>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</si>
  <si>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</si>
  <si>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</si>
  <si>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</si>
  <si>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</si>
  <si>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</si>
  <si>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</si>
  <si>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</si>
  <si>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</si>
  <si>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</si>
  <si>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</si>
  <si>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</si>
  <si>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</si>
  <si>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</si>
  <si>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</si>
  <si>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</si>
  <si>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</si>
  <si>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</si>
  <si>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</si>
  <si>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</si>
  <si>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</si>
  <si>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</si>
  <si>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</si>
  <si>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</si>
  <si>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</si>
  <si>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</si>
  <si>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</si>
  <si>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</si>
  <si>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</si>
  <si>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</si>
  <si>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</si>
  <si>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</si>
  <si>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</si>
  <si>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</si>
  <si>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</si>
  <si>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</si>
  <si>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</si>
  <si>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</si>
  <si>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</si>
  <si>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</si>
  <si>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</si>
  <si>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</si>
  <si>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</si>
  <si>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</si>
  <si>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</si>
  <si>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</si>
  <si>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</si>
  <si>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</si>
  <si>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</si>
  <si>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</si>
  <si>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</si>
  <si>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</si>
  <si>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</si>
  <si>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</si>
  <si>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</si>
  <si>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</si>
  <si>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</si>
  <si>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</si>
  <si>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</si>
  <si>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</si>
  <si>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</si>
  <si>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</si>
  <si>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</si>
  <si>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</si>
  <si>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</si>
  <si>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</si>
  <si>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</si>
  <si>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</si>
  <si>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</si>
  <si>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</si>
  <si>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</si>
  <si>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</si>
  <si>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</si>
  <si>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</si>
  <si>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</si>
  <si>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</si>
  <si>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</si>
  <si>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</si>
  <si>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</si>
  <si>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</si>
  <si>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</si>
  <si>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</si>
  <si>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</si>
  <si>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</si>
  <si>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</si>
  <si>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</si>
  <si>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</si>
  <si>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</si>
  <si>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</si>
  <si>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</si>
  <si>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</si>
  <si>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</si>
  <si>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</si>
  <si>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</si>
  <si>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</si>
  <si>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</si>
  <si>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</si>
  <si>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</si>
  <si>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</si>
  <si>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</si>
  <si>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</si>
  <si>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</si>
  <si>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</si>
  <si>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</si>
  <si>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</si>
  <si>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</si>
  <si>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</si>
  <si>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</si>
  <si>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</si>
  <si>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</si>
  <si>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</si>
  <si>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</si>
  <si>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</si>
  <si>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</si>
  <si>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</si>
  <si>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</si>
  <si>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</si>
  <si>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</si>
  <si>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</si>
  <si>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</si>
  <si>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</si>
  <si>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</si>
  <si>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</si>
  <si>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</si>
  <si>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</si>
  <si>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</si>
  <si>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</si>
  <si>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</si>
  <si>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</si>
  <si>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</si>
  <si>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</si>
  <si>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</si>
  <si>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</si>
  <si>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</si>
  <si>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</si>
  <si>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</si>
  <si>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</si>
  <si>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</si>
  <si>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</si>
  <si>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</si>
  <si>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</si>
  <si>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</si>
  <si>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</si>
  <si>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</si>
  <si>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</si>
  <si>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</si>
  <si>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</si>
  <si>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</si>
  <si>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</si>
  <si>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</si>
  <si>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</si>
  <si>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</si>
  <si>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</si>
  <si>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</si>
  <si>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</si>
  <si>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</si>
  <si>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</si>
  <si>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</si>
  <si>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</si>
  <si>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</si>
  <si>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</si>
  <si>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</si>
  <si>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</si>
  <si>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</si>
  <si>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</si>
  <si>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</si>
  <si>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</si>
  <si>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</si>
  <si>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</si>
  <si>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</si>
  <si>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</si>
  <si>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</si>
  <si>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</si>
  <si>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</si>
  <si>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</si>
  <si>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</si>
  <si>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</si>
  <si>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</si>
  <si>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</si>
  <si>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</si>
  <si>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</si>
  <si>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</si>
  <si>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</si>
  <si>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</si>
  <si>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</si>
  <si>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</si>
  <si>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</si>
  <si>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</si>
  <si>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</si>
  <si>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</si>
  <si>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</si>
  <si>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</si>
  <si>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</si>
  <si>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</si>
  <si>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</si>
  <si>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</si>
  <si>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</si>
  <si>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</si>
  <si>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</si>
  <si>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</si>
  <si>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</si>
  <si>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</si>
  <si>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</si>
  <si>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</si>
  <si>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</si>
  <si>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</si>
  <si>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</si>
  <si>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</si>
  <si>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</si>
  <si>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</si>
  <si>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</si>
  <si>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</si>
  <si>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</si>
  <si>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</si>
  <si>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</si>
  <si>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</si>
  <si>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</si>
  <si>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</si>
  <si>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</si>
  <si>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</si>
  <si>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</si>
  <si>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</si>
  <si>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</si>
  <si>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</si>
  <si>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</si>
  <si>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</si>
  <si>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</si>
  <si>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</si>
  <si>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</si>
  <si>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</si>
  <si>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</si>
  <si>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</si>
  <si>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</si>
  <si>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</si>
  <si>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</si>
  <si>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</si>
  <si>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</si>
  <si>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</si>
  <si>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</si>
  <si>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</si>
  <si>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</si>
  <si>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</si>
  <si>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</si>
  <si>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</si>
  <si>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</si>
  <si>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</si>
  <si>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</si>
  <si>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</si>
  <si>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</si>
  <si>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</si>
  <si>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</si>
  <si>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</si>
  <si>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</si>
  <si>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</si>
  <si>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</si>
  <si>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</si>
  <si>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</si>
  <si>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</si>
  <si>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</si>
  <si>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</si>
  <si>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</si>
  <si>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</si>
  <si>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</si>
  <si>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</si>
  <si>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</si>
  <si>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</si>
  <si>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</si>
  <si>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</si>
  <si>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</si>
  <si>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</si>
  <si>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</si>
  <si>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</si>
  <si>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</si>
  <si>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</si>
  <si>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</si>
  <si>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</si>
  <si>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</si>
  <si>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</si>
  <si>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</si>
  <si>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</si>
  <si>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</si>
  <si>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</si>
  <si>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</si>
  <si>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</si>
  <si>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</si>
  <si>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</si>
  <si>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</si>
  <si>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</si>
  <si>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</si>
  <si>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</si>
  <si>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</si>
  <si>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</si>
  <si>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</si>
  <si>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</si>
  <si>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</si>
  <si>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</si>
  <si>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</si>
  <si>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</si>
  <si>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</si>
  <si>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</si>
  <si>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</si>
  <si>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</si>
  <si>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</si>
  <si>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</si>
  <si>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</si>
  <si>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</si>
  <si>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</si>
  <si>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</si>
  <si>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</si>
  <si>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</si>
  <si>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</si>
  <si>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</si>
  <si>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</si>
  <si>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</si>
  <si>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</si>
  <si>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</si>
  <si>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</si>
  <si>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</si>
  <si>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</si>
  <si>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</si>
  <si>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</si>
  <si>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</si>
  <si>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</si>
  <si>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</si>
  <si>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</si>
  <si>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</si>
  <si>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</si>
  <si>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</si>
  <si>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</si>
  <si>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</si>
  <si>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</si>
  <si>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</si>
  <si>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</si>
  <si>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</si>
  <si>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</si>
  <si>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</si>
  <si>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</si>
  <si>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</si>
  <si>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</si>
  <si>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</si>
  <si>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</si>
  <si>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</si>
  <si>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</si>
  <si>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</si>
  <si>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</si>
  <si>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</si>
  <si>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</si>
  <si>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</si>
  <si>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</si>
  <si>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</si>
  <si>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</si>
  <si>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</si>
  <si>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</si>
  <si>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</si>
  <si>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</si>
  <si>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</si>
  <si>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</si>
  <si>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</si>
  <si>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</si>
  <si>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</si>
  <si>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</si>
  <si>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</si>
  <si>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</si>
  <si>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</si>
  <si>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</si>
  <si>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</si>
  <si>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</si>
  <si>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</si>
  <si>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</si>
  <si>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</si>
  <si>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</si>
  <si>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</si>
  <si>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</si>
  <si>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</si>
  <si>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</si>
  <si>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</si>
  <si>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</si>
  <si>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</si>
  <si>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</si>
  <si>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</si>
  <si>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</si>
  <si>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</si>
  <si>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</si>
  <si>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</si>
  <si>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</si>
  <si>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</si>
  <si>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</si>
  <si>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</si>
  <si>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</si>
  <si>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</si>
  <si>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</si>
  <si>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</si>
  <si>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</si>
  <si>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</si>
  <si>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</si>
  <si>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</si>
  <si>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</si>
  <si>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</si>
  <si>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</si>
  <si>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</si>
  <si>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</si>
  <si>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</si>
  <si>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</si>
  <si>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</si>
  <si>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</si>
  <si>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</si>
  <si>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</si>
  <si>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</si>
  <si>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</si>
  <si>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</si>
  <si>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</si>
  <si>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</si>
  <si>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</si>
  <si>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</si>
  <si>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</si>
  <si>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</si>
  <si>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</si>
  <si>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</si>
  <si>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</si>
  <si>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</si>
  <si>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</si>
  <si>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</si>
  <si>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</si>
  <si>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</si>
  <si>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</si>
  <si>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</si>
  <si>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</si>
  <si>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</si>
  <si>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</si>
  <si>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</si>
  <si>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</si>
  <si>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</si>
  <si>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</si>
  <si>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</si>
  <si>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</si>
  <si>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</si>
  <si>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</si>
  <si>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</si>
  <si>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</si>
  <si>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</si>
  <si>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</si>
  <si>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</si>
  <si>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</si>
  <si>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</si>
  <si>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</si>
  <si>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</si>
  <si>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</si>
  <si>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</si>
  <si>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</si>
  <si>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</si>
  <si>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</si>
  <si>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</si>
  <si>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</si>
  <si>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</si>
  <si>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</si>
  <si>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</si>
  <si>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</si>
  <si>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</si>
  <si>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</si>
  <si>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</si>
  <si>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</si>
  <si>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</si>
  <si>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</si>
  <si>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</si>
  <si>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</si>
  <si>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</si>
  <si>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</si>
  <si>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</si>
  <si>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</si>
  <si>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</si>
  <si>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</si>
  <si>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</si>
  <si>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</si>
  <si>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</si>
  <si>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</si>
  <si>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</si>
  <si>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</si>
  <si>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</si>
  <si>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</si>
  <si>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</si>
  <si>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</si>
  <si>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</si>
  <si>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</si>
  <si>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</si>
  <si>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</si>
  <si>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</si>
  <si>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</si>
  <si>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</si>
  <si>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</si>
  <si>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</si>
  <si>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</si>
  <si>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</si>
  <si>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</si>
  <si>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</si>
  <si>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</si>
  <si>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</si>
  <si>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</si>
  <si>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</si>
  <si>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</si>
  <si>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</si>
  <si>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</si>
  <si>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</si>
  <si>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</si>
  <si>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</si>
  <si>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</si>
  <si>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</si>
  <si>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</si>
  <si>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</si>
  <si>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</si>
  <si>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</si>
  <si>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</si>
  <si>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</si>
  <si>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</si>
  <si>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</si>
  <si>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</si>
  <si>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</si>
  <si>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</si>
  <si>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</si>
  <si>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</si>
  <si>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</si>
  <si>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</si>
  <si>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</si>
  <si>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</si>
  <si>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</si>
  <si>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</si>
  <si>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</si>
  <si>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</si>
  <si>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</si>
  <si>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</si>
  <si>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</si>
  <si>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</si>
  <si>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</si>
  <si>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</si>
  <si>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</si>
  <si>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</si>
  <si>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</si>
  <si>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</si>
  <si>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</si>
  <si>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</si>
  <si>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</si>
  <si>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</si>
  <si>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</si>
  <si>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</si>
  <si>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</si>
  <si>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</si>
  <si>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</si>
  <si>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</si>
  <si>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</si>
  <si>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</si>
  <si>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</si>
  <si>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</si>
  <si>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</si>
  <si>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</si>
  <si>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</si>
  <si>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</si>
  <si>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</si>
  <si>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</si>
  <si>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</si>
  <si>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</si>
  <si>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</si>
  <si>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</si>
  <si>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</si>
  <si>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</si>
  <si>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</si>
  <si>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</si>
  <si>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</si>
  <si>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</si>
  <si>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</si>
  <si>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</si>
  <si>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</si>
  <si>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</si>
  <si>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</si>
  <si>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</si>
  <si>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</si>
  <si>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</si>
  <si>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</si>
  <si>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</si>
  <si>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</si>
  <si>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</si>
  <si>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</si>
  <si>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</si>
  <si>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</si>
  <si>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</si>
  <si>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</si>
  <si>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</si>
  <si>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</si>
  <si>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</si>
  <si>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</si>
  <si>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</si>
  <si>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</si>
  <si>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</si>
  <si>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</si>
  <si>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</si>
  <si>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</si>
  <si>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</si>
  <si>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</si>
  <si>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</si>
  <si>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</si>
  <si>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</si>
  <si>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</si>
  <si>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</si>
  <si>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</si>
  <si>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</si>
  <si>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</si>
  <si>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</si>
  <si>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</si>
  <si>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</si>
  <si>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</si>
  <si>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</si>
  <si>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</si>
  <si>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</si>
  <si>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</si>
  <si>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</si>
  <si>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</si>
  <si>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</si>
  <si>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</si>
  <si>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</si>
  <si>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</si>
  <si>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</si>
  <si>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</si>
  <si>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</si>
  <si>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</si>
  <si>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</si>
  <si>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</si>
  <si>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</si>
  <si>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</si>
  <si>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</si>
  <si>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</si>
  <si>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</si>
  <si>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</si>
  <si>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</si>
  <si>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</si>
  <si>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</si>
  <si>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</si>
  <si>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</si>
  <si>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</si>
  <si>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</si>
  <si>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</si>
  <si>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</si>
  <si>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</si>
  <si>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</si>
  <si>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</si>
  <si>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</si>
  <si>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</si>
  <si>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</si>
  <si>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</si>
  <si>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</si>
  <si>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</si>
  <si>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</si>
  <si>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</si>
  <si>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</si>
  <si>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</si>
  <si>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</si>
  <si>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</si>
  <si>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</si>
  <si>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</si>
  <si>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</si>
  <si>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</si>
  <si>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</si>
  <si>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</si>
  <si>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</si>
  <si>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</si>
  <si>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</si>
  <si>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</si>
  <si>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</si>
  <si>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</si>
  <si>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</si>
  <si>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</si>
  <si>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</si>
  <si>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</si>
  <si>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</si>
  <si>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</si>
  <si>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</si>
  <si>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</si>
  <si>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</si>
  <si>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</si>
  <si>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</si>
  <si>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</si>
  <si>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</si>
  <si>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</si>
  <si>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</si>
  <si>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</si>
  <si>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</si>
  <si>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</si>
  <si>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</si>
  <si>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</si>
  <si>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</si>
  <si>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</si>
  <si>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</si>
  <si>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</si>
  <si>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</si>
  <si>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</si>
  <si>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</si>
  <si>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</si>
  <si>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</si>
  <si>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</si>
  <si>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</si>
  <si>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</si>
  <si>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</si>
  <si>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</si>
  <si>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</si>
  <si>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</si>
  <si>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</si>
  <si>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</si>
  <si>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</si>
  <si>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</si>
  <si>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</si>
  <si>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</si>
  <si>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</si>
  <si>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</si>
  <si>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</si>
  <si>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</si>
  <si>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</si>
  <si>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</si>
  <si>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</si>
  <si>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</si>
  <si>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</si>
  <si>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</si>
  <si>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</si>
  <si>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</si>
  <si>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</si>
  <si>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</si>
  <si>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</si>
  <si>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</si>
  <si>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</si>
  <si>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</si>
  <si>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</si>
  <si>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</si>
  <si>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</si>
  <si>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</si>
  <si>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</si>
  <si>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</si>
  <si>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</si>
  <si>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</si>
  <si>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</si>
  <si>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</si>
  <si>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</si>
  <si>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</si>
  <si>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</si>
  <si>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</si>
  <si>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</si>
  <si>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</si>
  <si>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</si>
  <si>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</si>
  <si>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</si>
  <si>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</si>
  <si>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</si>
  <si>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</si>
  <si>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</si>
  <si>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</si>
  <si>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</si>
  <si>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</si>
  <si>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</si>
  <si>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</si>
  <si>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</si>
  <si>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</si>
  <si>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</si>
  <si>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</si>
  <si>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</si>
  <si>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</si>
  <si>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</si>
  <si>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</si>
  <si>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</si>
  <si>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</si>
  <si>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</si>
  <si>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</si>
  <si>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</si>
  <si>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</si>
  <si>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</si>
  <si>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</si>
  <si>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</si>
  <si>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</si>
  <si>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</si>
  <si>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</si>
  <si>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</si>
  <si>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</si>
  <si>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</si>
  <si>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</si>
  <si>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</si>
  <si>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</si>
  <si>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</si>
  <si>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</si>
  <si>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</si>
  <si>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</si>
  <si>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</si>
  <si>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</si>
  <si>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</si>
  <si>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</si>
  <si>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</si>
  <si>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</si>
  <si>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</si>
  <si>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</si>
  <si>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</si>
  <si>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</si>
  <si>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</si>
  <si>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</si>
  <si>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</si>
  <si>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</si>
  <si>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</si>
  <si>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</si>
  <si>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</si>
  <si>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</si>
  <si>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</si>
  <si>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</si>
  <si>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</si>
  <si>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</si>
  <si>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</si>
  <si>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</si>
  <si>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</si>
  <si>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</si>
  <si>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</si>
  <si>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</si>
  <si>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</si>
  <si>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</si>
  <si>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</si>
  <si>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</si>
  <si>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</si>
  <si>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</si>
  <si>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</si>
  <si>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</si>
  <si>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</si>
  <si>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</si>
  <si>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</si>
  <si>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</si>
  <si>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</si>
  <si>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</si>
  <si>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</si>
  <si>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</si>
  <si>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</si>
  <si>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</si>
  <si>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</si>
  <si>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</si>
  <si>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</si>
  <si>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</si>
  <si>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</si>
  <si>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</si>
  <si>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</si>
  <si>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</si>
  <si>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</si>
  <si>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</si>
  <si>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</si>
  <si>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</si>
  <si>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</si>
  <si>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</si>
  <si>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</si>
  <si>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</si>
  <si>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</si>
  <si>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</si>
  <si>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</si>
  <si>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</si>
  <si>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</si>
  <si>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</si>
  <si>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</si>
  <si>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</si>
  <si>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</si>
  <si>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</si>
  <si>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</si>
  <si>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</si>
  <si>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</si>
  <si>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</si>
  <si>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</si>
  <si>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</si>
  <si>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</si>
  <si>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</si>
  <si>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</si>
  <si>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</si>
  <si>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</si>
  <si>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</si>
  <si>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</si>
  <si>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</si>
  <si>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</si>
  <si>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</si>
  <si>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</si>
  <si>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</si>
  <si>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</si>
  <si>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</si>
  <si>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</si>
  <si>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</si>
  <si>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</si>
  <si>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</si>
  <si>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</si>
  <si>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</si>
  <si>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</si>
  <si>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</si>
  <si>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</si>
  <si>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</si>
  <si>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</si>
  <si>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</si>
  <si>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</si>
  <si>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</si>
  <si>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</si>
  <si>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</si>
  <si>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</si>
  <si>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</si>
  <si>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</si>
  <si>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</si>
  <si>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</si>
  <si>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</si>
  <si>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</si>
  <si>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</si>
  <si>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</si>
  <si>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</si>
  <si>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</si>
  <si>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</si>
  <si>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</si>
  <si>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</si>
  <si>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</si>
  <si>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</si>
  <si>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</si>
  <si>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</si>
  <si>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</si>
  <si>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</si>
  <si>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</si>
  <si>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</si>
  <si>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</si>
  <si>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</si>
  <si>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</si>
  <si>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</si>
  <si>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</si>
  <si>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</si>
  <si>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</si>
  <si>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</si>
  <si>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</si>
  <si>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</si>
  <si>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</si>
  <si>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</si>
  <si>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</si>
  <si>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</si>
  <si>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</si>
  <si>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</si>
  <si>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</si>
  <si>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</si>
  <si>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</si>
  <si>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</si>
  <si>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</si>
  <si>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</si>
  <si>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</si>
  <si>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</si>
  <si>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</si>
  <si>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</si>
  <si>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</si>
  <si>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</si>
  <si>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</si>
  <si>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</si>
  <si>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</si>
  <si>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</si>
  <si>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</si>
  <si>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</si>
  <si>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</si>
  <si>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</si>
  <si>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</si>
  <si>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</si>
  <si>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</si>
  <si>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</si>
  <si>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</si>
  <si>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</si>
  <si>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</si>
  <si>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</si>
  <si>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</si>
  <si>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</si>
  <si>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</si>
  <si>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</si>
  <si>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</si>
  <si>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</si>
  <si>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</si>
  <si>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</si>
  <si>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</si>
  <si>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</si>
  <si>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</si>
  <si>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</si>
  <si>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</si>
  <si>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</si>
  <si>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</si>
  <si>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</si>
  <si>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</si>
  <si>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</si>
  <si>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</si>
  <si>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</si>
  <si>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</si>
  <si>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</si>
  <si>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</si>
  <si>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</si>
  <si>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</si>
  <si>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</si>
  <si>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</si>
  <si>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</si>
  <si>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</si>
  <si>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</si>
  <si>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</si>
  <si>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</si>
  <si>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</si>
  <si>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</si>
  <si>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</si>
  <si>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</si>
  <si>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</si>
  <si>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</si>
  <si>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</si>
  <si>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</si>
  <si>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</si>
  <si>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</si>
  <si>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</si>
  <si>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</si>
  <si>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</si>
  <si>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</si>
  <si>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</si>
  <si>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</si>
  <si>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</si>
  <si>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</si>
  <si>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</si>
  <si>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</si>
  <si>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</si>
  <si>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</si>
  <si>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</si>
  <si>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</si>
  <si>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</si>
  <si>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</si>
  <si>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</si>
  <si>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</si>
  <si>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</si>
  <si>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</si>
  <si>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</si>
  <si>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</si>
  <si>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</si>
  <si>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</si>
  <si>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</si>
  <si>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</si>
  <si>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</si>
  <si>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</si>
  <si>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</si>
  <si>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</si>
  <si>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</si>
  <si>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</si>
  <si>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</si>
  <si>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</si>
  <si>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</si>
  <si>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</si>
  <si>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</si>
  <si>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</si>
  <si>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</si>
  <si>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</si>
  <si>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</si>
  <si>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</si>
  <si>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</si>
  <si>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</si>
  <si>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</si>
  <si>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</si>
  <si>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</si>
  <si>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</si>
  <si>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</si>
  <si>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</si>
  <si>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</si>
  <si>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</si>
  <si>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</si>
  <si>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</si>
  <si>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</si>
  <si>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</si>
  <si>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</si>
  <si>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</si>
  <si>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</si>
  <si>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</si>
  <si>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</si>
  <si>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</si>
  <si>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</si>
  <si>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</si>
  <si>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</si>
  <si>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</si>
  <si>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</si>
  <si>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</si>
  <si>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</si>
  <si>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</si>
  <si>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</si>
  <si>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</si>
  <si>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</si>
  <si>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</si>
  <si>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</si>
  <si>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</si>
  <si>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</si>
  <si>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</si>
  <si>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</si>
  <si>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</si>
  <si>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</si>
  <si>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</si>
  <si>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</si>
  <si>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</si>
  <si>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</si>
  <si>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</si>
  <si>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</si>
  <si>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</si>
  <si>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</si>
  <si>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</si>
  <si>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</si>
  <si>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</si>
  <si>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</si>
  <si>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</si>
  <si>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</si>
  <si>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</si>
  <si>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</si>
  <si>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</si>
  <si>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</si>
  <si>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</si>
  <si>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</si>
  <si>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</si>
  <si>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</si>
  <si>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</si>
  <si>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</si>
  <si>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</si>
  <si>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</si>
  <si>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</si>
  <si>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</si>
  <si>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</si>
  <si>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</si>
  <si>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</si>
  <si>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</si>
  <si>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</si>
  <si>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</si>
  <si>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</si>
  <si>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</si>
  <si>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</si>
  <si>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</si>
  <si>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</si>
  <si>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</si>
  <si>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</si>
  <si>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</si>
  <si>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</si>
  <si>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</si>
  <si>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</si>
  <si>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</si>
  <si>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</si>
  <si>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</si>
  <si>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</si>
  <si>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</si>
  <si>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</si>
  <si>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</si>
  <si>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</si>
  <si>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</si>
  <si>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</si>
  <si>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</si>
  <si>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</si>
  <si>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</si>
  <si>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</si>
  <si>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</si>
  <si>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</si>
  <si>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</si>
  <si>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</si>
  <si>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</si>
  <si>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</si>
  <si>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</si>
  <si>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</si>
  <si>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</si>
  <si>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</si>
  <si>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</si>
  <si>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</si>
  <si>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</si>
  <si>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</si>
  <si>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</si>
  <si>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</si>
  <si>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</si>
  <si>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</si>
  <si>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</si>
  <si>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</si>
  <si>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</si>
  <si>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</si>
  <si>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</si>
  <si>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</si>
  <si>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</si>
  <si>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</si>
  <si>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</si>
  <si>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</si>
  <si>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</si>
  <si>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</si>
  <si>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</si>
  <si>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</si>
  <si>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</si>
  <si>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</si>
  <si>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</si>
  <si>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</si>
  <si>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</si>
  <si>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</si>
  <si>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</si>
  <si>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</si>
  <si>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</si>
  <si>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</si>
  <si>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</si>
  <si>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</si>
  <si>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</si>
  <si>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</si>
  <si>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</si>
  <si>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</si>
  <si>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</si>
  <si>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</si>
  <si>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</si>
  <si>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</si>
  <si>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</si>
  <si>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</si>
  <si>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</si>
  <si>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</si>
  <si>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</si>
  <si>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</si>
  <si>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</si>
  <si>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</si>
  <si>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</si>
  <si>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</si>
  <si>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</si>
  <si>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</si>
  <si>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</si>
  <si>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</si>
  <si>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</si>
  <si>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</si>
  <si>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</si>
  <si>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</si>
  <si>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</si>
  <si>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</si>
  <si>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</si>
  <si>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</si>
  <si>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</si>
  <si>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</si>
  <si>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</si>
  <si>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</si>
  <si>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</si>
  <si>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</si>
  <si>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</si>
  <si>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</si>
  <si>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</si>
  <si>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</si>
  <si>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</si>
  <si>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</si>
  <si>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</si>
  <si>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</si>
  <si>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</si>
  <si>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</si>
  <si>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</si>
  <si>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</si>
  <si>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</si>
  <si>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</si>
  <si>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</si>
  <si>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</si>
  <si>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</si>
  <si>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</si>
  <si>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</si>
  <si>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</si>
  <si>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</si>
  <si>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</si>
  <si>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</si>
  <si>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</si>
  <si>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</si>
  <si>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</si>
  <si>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</si>
  <si>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</si>
  <si>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</si>
  <si>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</si>
  <si>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</si>
  <si>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</si>
  <si>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</si>
  <si>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</si>
  <si>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</si>
  <si>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</si>
  <si>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</si>
  <si>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</si>
  <si>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</si>
  <si>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</si>
  <si>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</si>
  <si>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</si>
  <si>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</si>
  <si>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</si>
  <si>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</si>
  <si>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</si>
  <si>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</si>
  <si>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</si>
  <si>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</si>
  <si>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</si>
  <si>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</si>
  <si>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</si>
  <si>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</si>
  <si>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</si>
  <si>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</si>
  <si>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</si>
  <si>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</si>
  <si>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</si>
  <si>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</si>
  <si>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</si>
  <si>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</si>
  <si>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</si>
  <si>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</si>
  <si>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</si>
  <si>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</si>
  <si>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</si>
  <si>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</si>
  <si>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</si>
  <si>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</si>
  <si>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</si>
  <si>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</si>
  <si>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</si>
  <si>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</si>
  <si>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</si>
  <si>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</si>
  <si>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</si>
  <si>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</si>
  <si>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</si>
  <si>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</si>
  <si>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</si>
  <si>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</si>
  <si>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</si>
  <si>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</si>
  <si>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</si>
  <si>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</si>
  <si>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</si>
  <si>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</si>
  <si>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</si>
  <si>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</si>
  <si>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</si>
  <si>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</si>
  <si>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</si>
  <si>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</si>
  <si>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</si>
  <si>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</si>
  <si>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</si>
  <si>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</si>
  <si>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</si>
  <si>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</si>
  <si>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</si>
  <si>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</si>
  <si>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</si>
  <si>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</si>
  <si>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</si>
  <si>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</si>
  <si>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</si>
  <si>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</si>
  <si>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</si>
  <si>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</si>
  <si>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</si>
  <si>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</si>
  <si>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</si>
  <si>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</si>
  <si>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</si>
  <si>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</si>
  <si>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</si>
  <si>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</si>
  <si>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</si>
  <si>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</si>
  <si>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</si>
  <si>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</si>
  <si>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</si>
  <si>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</si>
  <si>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</si>
  <si>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</si>
  <si>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</si>
  <si>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</si>
  <si>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</si>
  <si>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</si>
  <si>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</si>
  <si>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</si>
  <si>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</si>
  <si>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</si>
  <si>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</si>
  <si>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</si>
  <si>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</si>
  <si>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</si>
  <si>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</si>
  <si>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</si>
  <si>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</si>
  <si>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</si>
  <si>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</si>
  <si>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</si>
  <si>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</si>
  <si>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</si>
  <si>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</si>
  <si>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</si>
  <si>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</si>
  <si>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</si>
  <si>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</si>
  <si>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</si>
  <si>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</si>
  <si>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</si>
  <si>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</si>
  <si>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</si>
  <si>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</si>
  <si>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</si>
  <si>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</si>
  <si>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</si>
  <si>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</si>
  <si>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</si>
  <si>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</si>
  <si>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</si>
  <si>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</si>
  <si>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</si>
  <si>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</si>
  <si>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</si>
  <si>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</si>
  <si>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</si>
  <si>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</si>
  <si>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</si>
  <si>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</si>
  <si>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</si>
  <si>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</si>
  <si>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</si>
  <si>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</si>
  <si>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</si>
  <si>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</si>
  <si>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</si>
  <si>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</si>
  <si>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</si>
  <si>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</si>
  <si>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</si>
  <si>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</si>
  <si>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</si>
  <si>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</si>
  <si>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</si>
  <si>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</si>
  <si>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</si>
  <si>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</si>
  <si>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</si>
  <si>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</si>
  <si>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</si>
  <si>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</si>
  <si>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</si>
  <si>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</si>
  <si>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</si>
  <si>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</si>
  <si>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</si>
  <si>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</si>
  <si>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</si>
  <si>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</si>
  <si>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</si>
  <si>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</si>
  <si>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</si>
  <si>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</si>
  <si>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</si>
  <si>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</si>
  <si>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</si>
  <si>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</si>
  <si>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</si>
  <si>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</si>
  <si>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</si>
  <si>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</si>
  <si>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</si>
  <si>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</si>
  <si>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</si>
  <si>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</si>
  <si>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</si>
  <si>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</si>
  <si>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</si>
  <si>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</si>
  <si>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</si>
  <si>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</si>
  <si>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</si>
  <si>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</si>
  <si>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</si>
  <si>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</si>
  <si>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</si>
  <si>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</si>
  <si>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</si>
  <si>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</si>
  <si>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</si>
  <si>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</si>
  <si>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</si>
  <si>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</si>
  <si>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</si>
  <si>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</si>
  <si>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</si>
  <si>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</si>
  <si>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</si>
  <si>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</si>
  <si>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</si>
  <si>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</si>
  <si>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</si>
  <si>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</si>
  <si>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</si>
  <si>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</si>
  <si>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</si>
  <si>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</si>
  <si>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</si>
  <si>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</si>
  <si>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</si>
  <si>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</si>
  <si>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</si>
  <si>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</si>
  <si>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</si>
  <si>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</si>
  <si>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</si>
  <si>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</si>
  <si>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</si>
  <si>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</si>
  <si>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</si>
  <si>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</si>
  <si>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</si>
  <si>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</si>
  <si>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</si>
  <si>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</si>
  <si>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</si>
  <si>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</si>
  <si>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</si>
  <si>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</si>
  <si>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</si>
  <si>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</si>
  <si>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</si>
  <si>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</si>
  <si>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</si>
  <si>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</si>
  <si>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</si>
  <si>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</si>
  <si>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</si>
  <si>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</si>
  <si>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</si>
  <si>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</si>
  <si>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</si>
  <si>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</si>
  <si>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</si>
  <si>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</si>
  <si>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</si>
  <si>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</si>
  <si>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</si>
  <si>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</si>
  <si>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</si>
  <si>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</si>
  <si>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</si>
  <si>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</si>
  <si>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</si>
  <si>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</si>
  <si>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</si>
  <si>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</si>
  <si>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</si>
  <si>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</si>
  <si>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</si>
  <si>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</si>
  <si>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</si>
  <si>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</si>
  <si>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</si>
  <si>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</si>
  <si>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</si>
  <si>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</si>
  <si>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</si>
  <si>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</si>
  <si>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</si>
  <si>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</si>
  <si>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</si>
  <si>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</si>
  <si>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</si>
  <si>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</si>
  <si>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</si>
  <si>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</si>
  <si>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</si>
  <si>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</si>
  <si>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</si>
  <si>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</si>
  <si>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</si>
  <si>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</si>
  <si>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</si>
  <si>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</si>
  <si>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</si>
  <si>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</si>
  <si>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</si>
  <si>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</si>
  <si>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</si>
  <si>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</si>
  <si>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</si>
  <si>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</si>
  <si>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</si>
  <si>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</si>
  <si>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</si>
  <si>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</si>
  <si>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</si>
  <si>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</si>
  <si>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</si>
  <si>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</si>
  <si>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</si>
  <si>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</si>
  <si>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</si>
  <si>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</si>
  <si>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</si>
  <si>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</si>
  <si>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</si>
  <si>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</si>
  <si>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</si>
  <si>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</si>
  <si>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</si>
  <si>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</si>
  <si>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</si>
  <si>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</si>
  <si>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</si>
  <si>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</si>
  <si>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</si>
  <si>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</si>
  <si>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</si>
  <si>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</si>
  <si>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</si>
  <si>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</si>
  <si>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</si>
  <si>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</si>
  <si>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</si>
  <si>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</si>
  <si>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</si>
  <si>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</si>
  <si>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</si>
  <si>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</si>
  <si>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</si>
  <si>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</si>
  <si>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</si>
  <si>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</si>
  <si>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</si>
  <si>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</si>
  <si>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</si>
  <si>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</si>
  <si>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</si>
  <si>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</si>
  <si>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</si>
  <si>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</si>
  <si>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</si>
  <si>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</si>
  <si>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</si>
  <si>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</si>
  <si>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</si>
  <si>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</si>
  <si>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</si>
  <si>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</si>
  <si>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</si>
  <si>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</si>
  <si>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</si>
  <si>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</si>
  <si>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</si>
  <si>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</si>
  <si>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</si>
  <si>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</si>
  <si>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</si>
  <si>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</si>
  <si>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</si>
  <si>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</si>
  <si>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</si>
  <si>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</si>
  <si>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</si>
  <si>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</si>
  <si>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</si>
  <si>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</si>
  <si>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</si>
  <si>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</si>
  <si>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</si>
  <si>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</si>
  <si>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</si>
  <si>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</si>
  <si>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</si>
  <si>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</si>
  <si>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</si>
  <si>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</si>
  <si>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</si>
  <si>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</si>
  <si>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</si>
  <si>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</si>
  <si>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</si>
  <si>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</si>
  <si>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</si>
  <si>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</si>
  <si>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</si>
  <si>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</si>
  <si>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</si>
  <si>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</si>
  <si>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</si>
  <si>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</si>
  <si>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</si>
  <si>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</si>
  <si>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</si>
  <si>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</si>
  <si>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</si>
  <si>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</si>
  <si>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</si>
  <si>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</si>
  <si>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</si>
  <si>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</si>
  <si>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</si>
  <si>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</si>
  <si>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</si>
  <si>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</si>
  <si>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</si>
  <si>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</si>
  <si>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</si>
  <si>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</si>
  <si>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</si>
  <si>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</si>
  <si>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</si>
  <si>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</si>
  <si>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</si>
  <si>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</si>
  <si>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</si>
  <si>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</si>
  <si>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</si>
  <si>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</si>
  <si>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</si>
  <si>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</si>
  <si>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</si>
  <si>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</si>
  <si>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</si>
  <si>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</si>
  <si>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</si>
  <si>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</si>
  <si>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</si>
  <si>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</si>
  <si>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</si>
  <si>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</si>
  <si>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</si>
  <si>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</si>
  <si>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</si>
  <si>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</si>
  <si>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</si>
  <si>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</si>
  <si>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</si>
  <si>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</si>
  <si>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</si>
  <si>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</si>
  <si>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</si>
  <si>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</si>
  <si>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</si>
  <si>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</si>
  <si>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</si>
  <si>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</si>
  <si>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</si>
  <si>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</si>
  <si>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</si>
  <si>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</si>
  <si>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</si>
  <si>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</si>
  <si>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</si>
  <si>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</si>
  <si>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</si>
  <si>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</si>
  <si>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</si>
  <si>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</si>
  <si>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</si>
  <si>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</si>
  <si>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</si>
  <si>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</si>
  <si>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</si>
  <si>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</si>
  <si>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</si>
  <si>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</si>
  <si>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</si>
  <si>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</si>
  <si>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</si>
  <si>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</si>
  <si>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</si>
  <si>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</si>
  <si>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</si>
  <si>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</si>
  <si>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</si>
  <si>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</si>
  <si>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</si>
  <si>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</si>
  <si>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</si>
  <si>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</si>
  <si>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</si>
  <si>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</si>
  <si>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</si>
  <si>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</si>
  <si>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</si>
  <si>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</si>
  <si>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</si>
  <si>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</si>
  <si>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</si>
  <si>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</si>
  <si>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</si>
  <si>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</si>
  <si>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</si>
  <si>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</si>
  <si>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</si>
  <si>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</si>
  <si>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</si>
  <si>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</si>
  <si>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</si>
  <si>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</si>
  <si>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</si>
  <si>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</si>
  <si>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</si>
  <si>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</si>
  <si>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</si>
  <si>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</si>
  <si>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</si>
  <si>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</si>
  <si>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</si>
  <si>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</si>
  <si>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</si>
  <si>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</si>
  <si>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</si>
  <si>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</si>
  <si>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</si>
  <si>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</si>
  <si>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</si>
  <si>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</si>
  <si>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</si>
  <si>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</si>
  <si>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</si>
  <si>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</si>
  <si>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</si>
  <si>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</si>
  <si>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</si>
  <si>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</si>
  <si>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</si>
  <si>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</si>
  <si>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</si>
  <si>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</si>
  <si>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</si>
  <si>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</si>
  <si>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</si>
  <si>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</si>
  <si>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</si>
  <si>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</si>
  <si>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</si>
  <si>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</si>
  <si>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</si>
  <si>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</si>
  <si>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</si>
  <si>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</si>
  <si>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</si>
  <si>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</si>
  <si>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</si>
  <si>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</si>
  <si>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</si>
  <si>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</si>
  <si>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</si>
  <si>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</si>
  <si>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</si>
  <si>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</si>
  <si>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</si>
  <si>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</si>
  <si>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</si>
  <si>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</si>
  <si>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</si>
  <si>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</si>
  <si>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</si>
  <si>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</si>
  <si>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</si>
  <si>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</si>
  <si>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</si>
  <si>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</si>
  <si>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</si>
  <si>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</si>
  <si>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</si>
  <si>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</si>
  <si>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</si>
  <si>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</si>
  <si>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</si>
  <si>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</si>
  <si>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</si>
  <si>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</si>
  <si>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</si>
  <si>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</si>
  <si>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</si>
  <si>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</si>
  <si>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</si>
  <si>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</si>
  <si>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</si>
  <si>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</si>
  <si>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</si>
  <si>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</si>
  <si>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</si>
  <si>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</si>
  <si>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</si>
  <si>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</si>
  <si>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</si>
  <si>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</si>
  <si>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</si>
  <si>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</si>
  <si>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</si>
  <si>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</si>
  <si>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</si>
  <si>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</si>
  <si>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</si>
  <si>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</si>
  <si>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</si>
  <si>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</si>
  <si>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</si>
  <si>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</si>
  <si>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</si>
  <si>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</si>
  <si>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</si>
  <si>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</si>
  <si>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</si>
  <si>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</si>
  <si>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</si>
  <si>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</si>
  <si>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</si>
  <si>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</si>
  <si>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</si>
  <si>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</si>
  <si>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</si>
  <si>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</si>
  <si>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</si>
  <si>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</si>
  <si>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</si>
  <si>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</si>
  <si>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</si>
  <si>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</si>
  <si>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</si>
  <si>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</si>
  <si>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</si>
  <si>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</si>
  <si>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</si>
  <si>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</si>
  <si>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</si>
  <si>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</si>
  <si>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</si>
  <si>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</si>
  <si>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</si>
  <si>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</si>
  <si>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</si>
  <si>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</si>
  <si>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</si>
  <si>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</si>
  <si>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</si>
  <si>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</si>
  <si>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</si>
  <si>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</si>
  <si>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</si>
  <si>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</si>
  <si>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</si>
  <si>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</si>
  <si>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</si>
  <si>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</si>
  <si>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</si>
  <si>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</si>
  <si>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</si>
  <si>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</si>
  <si>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</si>
  <si>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</si>
  <si>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</si>
  <si>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</si>
  <si>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</si>
  <si>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</si>
  <si>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</si>
  <si>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</si>
  <si>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</si>
  <si>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</si>
  <si>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</si>
  <si>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</si>
  <si>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</si>
  <si>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</si>
  <si>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</si>
  <si>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</si>
  <si>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</si>
  <si>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</si>
  <si>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</si>
  <si>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</si>
  <si>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</si>
  <si>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</si>
  <si>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</si>
  <si>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</si>
  <si>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</si>
  <si>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</si>
  <si>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</si>
  <si>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</si>
  <si>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</si>
  <si>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</si>
  <si>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</si>
  <si>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</si>
  <si>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</si>
  <si>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</si>
  <si>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</si>
  <si>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</si>
  <si>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</si>
  <si>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</si>
  <si>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</si>
  <si>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</si>
  <si>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</si>
  <si>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</si>
  <si>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</si>
  <si>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</si>
  <si>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</si>
  <si>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</si>
  <si>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</si>
  <si>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</si>
  <si>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</si>
  <si>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</si>
  <si>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</si>
  <si>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</si>
  <si>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</si>
  <si>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</si>
  <si>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</si>
  <si>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</si>
  <si>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</si>
  <si>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</si>
  <si>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</si>
  <si>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</si>
  <si>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</si>
  <si>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</si>
  <si>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</si>
  <si>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</si>
  <si>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</si>
  <si>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</si>
  <si>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</si>
  <si>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</si>
  <si>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</si>
  <si>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</si>
  <si>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</si>
  <si>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</si>
  <si>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</si>
  <si>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</si>
  <si>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</si>
  <si>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</si>
  <si>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</si>
  <si>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</si>
  <si>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</si>
  <si>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</si>
  <si>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</si>
  <si>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</si>
  <si>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</si>
  <si>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</si>
  <si>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</si>
  <si>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</si>
  <si>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</si>
  <si>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</si>
  <si>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</si>
  <si>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</si>
  <si>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</si>
  <si>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</si>
  <si>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</si>
  <si>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</si>
  <si>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</si>
  <si>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</si>
  <si>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</si>
  <si>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</si>
  <si>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</si>
  <si>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</si>
  <si>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</si>
  <si>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</si>
  <si>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</si>
  <si>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</si>
  <si>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</si>
  <si>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</si>
  <si>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</si>
  <si>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</si>
  <si>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</si>
  <si>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</si>
  <si>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</si>
  <si>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</si>
  <si>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</si>
  <si>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</si>
  <si>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</si>
  <si>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</si>
  <si>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</si>
  <si>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</si>
  <si>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</si>
  <si>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</si>
  <si>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</si>
  <si>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</si>
  <si>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</si>
  <si>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</si>
  <si>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</si>
  <si>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</si>
  <si>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</si>
  <si>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</si>
  <si>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</si>
  <si>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</si>
  <si>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</si>
  <si>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</si>
  <si>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</si>
  <si>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</si>
  <si>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</si>
  <si>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</si>
  <si>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</si>
  <si>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</si>
  <si>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</si>
  <si>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</si>
  <si>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</si>
  <si>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</si>
  <si>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</si>
  <si>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</si>
  <si>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</si>
  <si>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</si>
  <si>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</si>
  <si>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</si>
  <si>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</si>
  <si>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</si>
  <si>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</si>
  <si>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</si>
  <si>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</si>
  <si>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</si>
  <si>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</si>
  <si>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</si>
  <si>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</si>
  <si>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</si>
  <si>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</si>
  <si>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</si>
  <si>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</si>
  <si>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</si>
  <si>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</si>
  <si>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</si>
  <si>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</si>
  <si>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</si>
  <si>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</si>
  <si>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</si>
  <si>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</si>
  <si>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</si>
  <si>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</si>
  <si>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</si>
  <si>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</si>
  <si>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</si>
  <si>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</si>
  <si>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</si>
  <si>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</si>
  <si>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</si>
  <si>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</si>
  <si>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</si>
  <si>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</si>
  <si>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</si>
  <si>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</si>
  <si>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</si>
  <si>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</si>
  <si>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</si>
  <si>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</si>
  <si>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</si>
  <si>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</si>
  <si>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</si>
  <si>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</si>
  <si>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</si>
  <si>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</si>
  <si>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</si>
  <si>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</si>
  <si>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</si>
  <si>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</si>
  <si>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</si>
  <si>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</si>
  <si>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</si>
  <si>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</si>
  <si>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</si>
  <si>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</si>
  <si>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</si>
  <si>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</si>
  <si>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</si>
  <si>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</si>
  <si>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</si>
  <si>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</si>
  <si>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</si>
  <si>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</si>
  <si>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</si>
  <si>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</si>
  <si>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</si>
  <si>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</si>
  <si>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</si>
  <si>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</si>
  <si>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</si>
  <si>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</si>
  <si>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</si>
  <si>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</si>
  <si>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</si>
  <si>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</si>
  <si>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</si>
  <si>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</si>
  <si>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</si>
  <si>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</si>
  <si>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</si>
  <si>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</si>
  <si>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</si>
  <si>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</si>
  <si>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</si>
  <si>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</si>
  <si>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</si>
  <si>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</si>
  <si>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</si>
  <si>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</si>
  <si>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</si>
  <si>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</si>
  <si>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</si>
  <si>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</si>
  <si>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</si>
  <si>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</si>
  <si>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</si>
  <si>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</si>
  <si>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</si>
  <si>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</si>
  <si>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</si>
  <si>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</si>
  <si>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</si>
  <si>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</si>
  <si>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</si>
  <si>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</si>
  <si>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</si>
  <si>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</si>
  <si>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</si>
  <si>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</si>
  <si>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</si>
  <si>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</si>
  <si>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</si>
  <si>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</si>
  <si>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</si>
  <si>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</si>
  <si>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</si>
  <si>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</si>
  <si>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</si>
  <si>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</si>
  <si>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</si>
  <si>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</si>
  <si>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</si>
  <si>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</si>
  <si>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</si>
  <si>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</si>
  <si>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</si>
  <si>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</si>
  <si>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</si>
  <si>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</si>
  <si>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</si>
  <si>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</si>
  <si>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</si>
  <si>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</si>
  <si>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</si>
  <si>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</si>
  <si>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</si>
  <si>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</si>
  <si>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</si>
  <si>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</si>
  <si>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</si>
  <si>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</si>
  <si>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</si>
  <si>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</si>
  <si>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</si>
  <si>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</si>
  <si>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</si>
  <si>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</si>
  <si>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</si>
  <si>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</si>
  <si>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</si>
  <si>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</si>
  <si>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</si>
  <si>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</si>
  <si>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</si>
  <si>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</si>
  <si>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</si>
  <si>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</si>
  <si>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</si>
  <si>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</si>
  <si>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</si>
  <si>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</si>
  <si>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</si>
  <si>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</si>
  <si>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</si>
  <si>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</si>
  <si>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</si>
  <si>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</si>
  <si>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</si>
  <si>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</si>
  <si>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</si>
  <si>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</si>
  <si>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</si>
  <si>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</si>
  <si>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</si>
  <si>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</si>
  <si>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</si>
  <si>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</si>
  <si>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</si>
  <si>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</si>
  <si>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</si>
  <si>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</si>
  <si>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</si>
  <si>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</si>
  <si>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</si>
  <si>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</si>
  <si>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</si>
  <si>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</si>
  <si>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</si>
  <si>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</si>
  <si>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</si>
  <si>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</si>
  <si>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</si>
  <si>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</si>
  <si>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</si>
  <si>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</si>
  <si>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</si>
  <si>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</si>
  <si>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</si>
  <si>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</si>
  <si>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</si>
  <si>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</si>
  <si>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</si>
  <si>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</si>
  <si>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</si>
  <si>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</si>
  <si>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</si>
  <si>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</si>
  <si>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</si>
  <si>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</si>
  <si>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</si>
  <si>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</si>
  <si>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</si>
  <si>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</si>
  <si>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</si>
  <si>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</si>
  <si>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</si>
  <si>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</si>
  <si>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</si>
  <si>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</si>
  <si>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</si>
  <si>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</si>
  <si>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</si>
  <si>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</si>
  <si>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</si>
  <si>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</si>
  <si>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</si>
  <si>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</si>
  <si>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</si>
  <si>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</si>
  <si>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</si>
  <si>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</si>
  <si>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</si>
  <si>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</si>
  <si>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</si>
  <si>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</si>
  <si>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</si>
  <si>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</si>
  <si>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</si>
  <si>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</si>
  <si>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</si>
  <si>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</si>
  <si>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</si>
  <si>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</si>
  <si>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</si>
  <si>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</si>
  <si>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</si>
  <si>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</si>
  <si>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</si>
  <si>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</si>
  <si>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</si>
  <si>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</si>
  <si>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</si>
  <si>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</si>
  <si>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</si>
  <si>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</si>
  <si>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</si>
  <si>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</si>
  <si>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</si>
  <si>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</si>
  <si>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</si>
  <si>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</si>
  <si>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</si>
  <si>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</si>
  <si>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</si>
  <si>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</si>
  <si>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</si>
  <si>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</si>
  <si>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</si>
  <si>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</si>
  <si>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</si>
  <si>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</si>
  <si>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</si>
  <si>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</si>
  <si>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</si>
  <si>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</si>
  <si>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</si>
  <si>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</si>
  <si>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</si>
  <si>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</si>
  <si>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</si>
  <si>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</si>
  <si>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</si>
  <si>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</si>
  <si>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</si>
  <si>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</si>
  <si>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</si>
  <si>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</si>
  <si>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</si>
  <si>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</si>
  <si>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</si>
  <si>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</si>
  <si>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</si>
  <si>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</si>
  <si>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</si>
  <si>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</si>
  <si>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</si>
  <si>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</si>
  <si>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</si>
  <si>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</si>
  <si>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</si>
  <si>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</si>
  <si>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</si>
  <si>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</si>
  <si>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</si>
  <si>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</si>
  <si>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</si>
  <si>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</si>
  <si>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</si>
  <si>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</si>
  <si>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</si>
  <si>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</si>
  <si>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</si>
  <si>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</si>
  <si>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</si>
  <si>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</si>
  <si>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</si>
  <si>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</si>
  <si>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</si>
  <si>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</si>
  <si>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</si>
  <si>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</si>
  <si>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</si>
  <si>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</si>
  <si>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</si>
  <si>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</si>
  <si>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</si>
  <si>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</si>
  <si>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</si>
  <si>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</si>
  <si>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</si>
  <si>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</si>
  <si>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</si>
  <si>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</si>
  <si>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</si>
  <si>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</si>
  <si>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</si>
  <si>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</si>
  <si>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</si>
  <si>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</si>
  <si>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</si>
  <si>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</si>
  <si>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</si>
  <si>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</si>
  <si>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</si>
  <si>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</si>
  <si>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</si>
  <si>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</si>
  <si>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</si>
  <si>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</si>
  <si>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</si>
  <si>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</si>
  <si>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</si>
  <si>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</si>
  <si>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</si>
  <si>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</si>
  <si>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</si>
  <si>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</si>
  <si>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</si>
  <si>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</si>
  <si>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</si>
  <si>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</si>
  <si>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</si>
  <si>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</si>
  <si>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</si>
  <si>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</si>
  <si>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</si>
  <si>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</si>
  <si>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</si>
  <si>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</si>
  <si>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</si>
  <si>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</si>
  <si>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</si>
  <si>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</si>
  <si>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</si>
  <si>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</si>
  <si>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</si>
  <si>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</si>
  <si>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</si>
  <si>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</si>
  <si>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</si>
  <si>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</si>
  <si>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</si>
  <si>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</si>
  <si>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</si>
  <si>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</si>
  <si>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</si>
  <si>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</si>
  <si>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</si>
  <si>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</si>
  <si>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</si>
  <si>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</si>
  <si>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</si>
  <si>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</si>
  <si>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</si>
  <si>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</si>
  <si>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</si>
  <si>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</si>
  <si>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</si>
  <si>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</si>
  <si>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</si>
  <si>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</si>
  <si>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</si>
  <si>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</si>
  <si>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</si>
  <si>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</si>
  <si>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</si>
  <si>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</si>
  <si>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</si>
  <si>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</si>
  <si>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</si>
  <si>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</si>
  <si>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</si>
  <si>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</si>
  <si>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</si>
  <si>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</si>
  <si>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</si>
  <si>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</si>
  <si>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</si>
  <si>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</si>
  <si>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</si>
  <si>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</si>
  <si>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</si>
  <si>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</si>
  <si>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</si>
  <si>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</si>
  <si>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</si>
  <si>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</si>
  <si>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</si>
  <si>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</si>
  <si>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</si>
  <si>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</si>
  <si>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</si>
  <si>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</si>
  <si>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</si>
  <si>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</si>
  <si>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</si>
  <si>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</si>
  <si>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</si>
  <si>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</si>
  <si>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</si>
  <si>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</si>
  <si>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</si>
  <si>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</si>
  <si>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</si>
  <si>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</si>
  <si>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</si>
  <si>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</si>
  <si>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</si>
  <si>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</si>
  <si>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</si>
  <si>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</si>
  <si>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</si>
  <si>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</si>
  <si>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</si>
  <si>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</si>
  <si>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</si>
  <si>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</si>
  <si>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</si>
  <si>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</si>
  <si>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</si>
  <si>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</si>
  <si>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</si>
  <si>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</si>
  <si>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</si>
  <si>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</si>
  <si>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</si>
  <si>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</si>
  <si>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</si>
  <si>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</si>
  <si>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</si>
  <si>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</si>
  <si>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</si>
  <si>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</si>
  <si>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</si>
  <si>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</si>
  <si>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</si>
  <si>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</si>
  <si>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</si>
  <si>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</si>
  <si>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</si>
  <si>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</si>
  <si>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</si>
  <si>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</si>
  <si>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</si>
  <si>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</si>
  <si>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</si>
  <si>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</si>
  <si>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</si>
  <si>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</si>
  <si>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</si>
  <si>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</si>
  <si>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</si>
  <si>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</si>
  <si>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</si>
  <si>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</si>
  <si>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</si>
  <si>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</si>
  <si>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</si>
  <si>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</si>
  <si>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</si>
  <si>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</si>
  <si>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</si>
  <si>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</si>
  <si>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</si>
  <si>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</si>
  <si>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</si>
  <si>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</si>
  <si>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</si>
  <si>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</si>
  <si>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</si>
  <si>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</si>
  <si>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</si>
  <si>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</si>
  <si>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</si>
  <si>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</si>
  <si>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</si>
  <si>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</si>
  <si>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</si>
  <si>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</si>
  <si>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</si>
  <si>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</si>
  <si>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</si>
  <si>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</si>
  <si>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</si>
  <si>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</si>
  <si>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</si>
  <si>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</si>
  <si>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</si>
  <si>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</si>
  <si>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</si>
  <si>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</si>
  <si>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</si>
  <si>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</si>
  <si>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</si>
  <si>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</si>
  <si>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</si>
  <si>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</si>
  <si>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</si>
  <si>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</si>
  <si>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</si>
  <si>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</si>
  <si>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</si>
  <si>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</si>
  <si>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</si>
  <si>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</si>
  <si>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</si>
  <si>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</si>
  <si>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</si>
  <si>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</si>
  <si>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</si>
  <si>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</si>
  <si>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</si>
  <si>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</si>
  <si>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</si>
  <si>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</si>
  <si>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</si>
  <si>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</si>
  <si>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</si>
  <si>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</si>
  <si>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</si>
  <si>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</si>
  <si>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</si>
  <si>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</si>
  <si>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</si>
  <si>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</si>
  <si>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</si>
  <si>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</si>
  <si>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</si>
  <si>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</si>
  <si>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</si>
  <si>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</si>
  <si>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</si>
  <si>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</si>
  <si>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</si>
  <si>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</si>
  <si>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</si>
  <si>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</si>
  <si>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</si>
  <si>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</si>
  <si>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</si>
  <si>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</si>
  <si>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</si>
  <si>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</si>
  <si>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</si>
  <si>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</si>
  <si>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</si>
  <si>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</si>
  <si>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</si>
  <si>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</si>
  <si>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</si>
  <si>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</si>
  <si>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</si>
  <si>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</si>
  <si>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</si>
  <si>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</si>
  <si>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</si>
  <si>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</si>
  <si>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</si>
  <si>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</si>
  <si>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</si>
  <si>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</si>
  <si>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</si>
  <si>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</si>
  <si>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</si>
  <si>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</si>
  <si>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</si>
  <si>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</si>
  <si>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</si>
  <si>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</si>
  <si>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</si>
  <si>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</si>
  <si>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</si>
  <si>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</si>
  <si>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</si>
  <si>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</si>
  <si>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</si>
  <si>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</si>
  <si>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</si>
  <si>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</si>
  <si>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</si>
  <si>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</si>
  <si>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</si>
  <si>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</si>
  <si>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</si>
  <si>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</si>
  <si>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</si>
  <si>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</si>
  <si>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</si>
  <si>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</si>
  <si>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</si>
  <si>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</si>
  <si>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</si>
  <si>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</si>
  <si>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</si>
  <si>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</si>
  <si>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</si>
  <si>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</si>
  <si>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</si>
  <si>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</si>
  <si>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</si>
  <si>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</si>
  <si>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</si>
  <si>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</si>
  <si>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</si>
  <si>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</si>
  <si>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</si>
  <si>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</si>
  <si>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</si>
  <si>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</si>
  <si>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</si>
  <si>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</si>
  <si>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</si>
  <si>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</si>
  <si>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</si>
  <si>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</si>
  <si>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</si>
  <si>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</si>
  <si>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</si>
  <si>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</si>
  <si>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</si>
  <si>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</si>
  <si>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</si>
  <si>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</si>
  <si>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</si>
  <si>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</si>
  <si>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</si>
  <si>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</si>
  <si>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</si>
  <si>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</si>
  <si>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</si>
  <si>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</si>
  <si>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</si>
  <si>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</si>
  <si>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</si>
  <si>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</si>
  <si>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</si>
  <si>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</si>
  <si>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</si>
  <si>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</si>
  <si>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</si>
  <si>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</si>
  <si>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</si>
  <si>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</si>
  <si>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</si>
  <si>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</si>
  <si>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</si>
  <si>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</si>
  <si>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</si>
  <si>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</si>
  <si>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</si>
  <si>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</si>
  <si>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</si>
  <si>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</si>
  <si>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</si>
  <si>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</si>
  <si>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</si>
  <si>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</si>
  <si>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</si>
  <si>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</si>
  <si>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</si>
  <si>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</si>
  <si>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</si>
  <si>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</si>
  <si>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</si>
  <si>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</si>
  <si>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</si>
  <si>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</si>
  <si>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</si>
  <si>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</si>
  <si>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</si>
  <si>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</si>
  <si>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</si>
  <si>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</si>
  <si>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</si>
  <si>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</si>
  <si>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</si>
  <si>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</si>
  <si>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</si>
  <si>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</si>
  <si>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</si>
  <si>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</si>
  <si>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</si>
  <si>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</si>
  <si>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</si>
  <si>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</si>
  <si>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</si>
  <si>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</si>
  <si>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</si>
  <si>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</si>
  <si>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</si>
  <si>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</si>
  <si>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</si>
  <si>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</si>
  <si>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</si>
  <si>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</si>
  <si>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</si>
  <si>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</si>
  <si>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</si>
  <si>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</si>
  <si>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</si>
  <si>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</si>
  <si>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</si>
  <si>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</si>
  <si>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</si>
  <si>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</si>
  <si>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</si>
  <si>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</si>
  <si>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</si>
  <si>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</si>
  <si>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</si>
  <si>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</si>
  <si>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</si>
  <si>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</si>
  <si>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</si>
  <si>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</si>
  <si>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</si>
  <si>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</si>
  <si>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</si>
  <si>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</si>
  <si>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</si>
  <si>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</si>
  <si>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</si>
  <si>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</si>
  <si>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</si>
  <si>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</si>
  <si>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</si>
  <si>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</si>
  <si>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</si>
  <si>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</si>
  <si>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</si>
  <si>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</si>
  <si>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</si>
  <si>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</si>
  <si>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</si>
  <si>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</si>
  <si>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</si>
  <si>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</si>
  <si>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</si>
  <si>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</si>
  <si>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</si>
  <si>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</si>
  <si>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</si>
  <si>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</si>
  <si>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</si>
  <si>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</si>
  <si>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</si>
  <si>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</si>
  <si>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</si>
  <si>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</si>
  <si>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</si>
  <si>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</si>
  <si>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</si>
  <si>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</si>
  <si>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</si>
  <si>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</si>
  <si>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</si>
  <si>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</si>
  <si>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</si>
  <si>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</si>
  <si>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</si>
  <si>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</si>
  <si>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</si>
  <si>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</si>
  <si>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</si>
  <si>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</si>
  <si>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</si>
  <si>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</si>
  <si>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</si>
  <si>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</si>
  <si>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</si>
  <si>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</si>
  <si>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</si>
  <si>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</si>
  <si>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</si>
  <si>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</si>
  <si>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</si>
  <si>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</si>
  <si>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</si>
  <si>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</si>
  <si>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</si>
  <si>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</si>
  <si>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</si>
  <si>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</si>
  <si>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</si>
  <si>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</si>
  <si>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</si>
  <si>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</si>
  <si>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</si>
  <si>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</si>
  <si>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</si>
  <si>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</si>
  <si>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</si>
  <si>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</si>
  <si>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</si>
  <si>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</si>
  <si>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</si>
  <si>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</si>
  <si>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</si>
  <si>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</si>
  <si>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</si>
  <si>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</si>
  <si>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</si>
  <si>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</si>
  <si>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</si>
  <si>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</si>
  <si>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</si>
  <si>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</si>
  <si>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</si>
  <si>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</si>
  <si>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</si>
  <si>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</si>
  <si>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</si>
  <si>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</si>
  <si>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</si>
  <si>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</si>
  <si>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</si>
  <si>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</si>
  <si>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</si>
  <si>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</si>
  <si>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</si>
  <si>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</si>
  <si>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</si>
  <si>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</si>
  <si>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</si>
  <si>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</si>
  <si>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</si>
  <si>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</si>
  <si>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</si>
  <si>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</si>
  <si>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</si>
  <si>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</si>
  <si>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</si>
  <si>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</si>
  <si>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</si>
  <si>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</si>
  <si>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</si>
  <si>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</si>
  <si>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</si>
  <si>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</si>
  <si>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</si>
  <si>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</si>
  <si>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</si>
  <si>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</si>
  <si>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</si>
  <si>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</si>
  <si>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</si>
  <si>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</si>
  <si>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</si>
  <si>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</si>
  <si>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</si>
  <si>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</si>
  <si>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</si>
  <si>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</si>
  <si>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</si>
  <si>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</si>
  <si>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</si>
  <si>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</si>
  <si>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</si>
  <si>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</si>
  <si>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</si>
  <si>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</si>
  <si>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</si>
  <si>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</si>
  <si>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</si>
  <si>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</si>
  <si>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</si>
  <si>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</si>
  <si>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</si>
  <si>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</si>
  <si>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</si>
  <si>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</si>
  <si>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</si>
  <si>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</si>
  <si>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</si>
  <si>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</si>
  <si>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</si>
  <si>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</si>
  <si>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</si>
  <si>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</si>
  <si>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</si>
  <si>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</si>
  <si>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</si>
  <si>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</si>
  <si>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</si>
  <si>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</si>
  <si>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</si>
  <si>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</si>
  <si>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</si>
  <si>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</si>
  <si>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</si>
  <si>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</si>
  <si>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</si>
  <si>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</si>
  <si>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</si>
  <si>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</si>
  <si>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</si>
  <si>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</si>
  <si>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</si>
  <si>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</si>
  <si>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</si>
  <si>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</si>
  <si>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</si>
  <si>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</si>
  <si>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</si>
  <si>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</si>
  <si>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</si>
  <si>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</si>
  <si>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</si>
  <si>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</si>
  <si>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</si>
  <si>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</si>
  <si>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</si>
  <si>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</si>
  <si>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</si>
  <si>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</si>
  <si>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</si>
  <si>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</si>
  <si>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</si>
  <si>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</si>
  <si>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</si>
  <si>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</si>
  <si>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</si>
  <si>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</si>
  <si>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</si>
  <si>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</si>
  <si>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</si>
  <si>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</si>
  <si>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</si>
  <si>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</si>
  <si>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</si>
  <si>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</si>
  <si>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</si>
  <si>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</si>
  <si>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</si>
  <si>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</si>
  <si>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</si>
  <si>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</si>
  <si>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</si>
  <si>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</si>
  <si>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</si>
  <si>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</si>
  <si>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</si>
  <si>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</si>
  <si>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</si>
  <si>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</si>
  <si>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</si>
  <si>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</si>
  <si>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</si>
  <si>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</si>
  <si>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</si>
  <si>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</si>
  <si>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</si>
  <si>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</si>
  <si>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</si>
  <si>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</si>
  <si>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</si>
  <si>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</si>
  <si>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</si>
  <si>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</si>
  <si>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</si>
  <si>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</si>
  <si>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</si>
  <si>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</si>
  <si>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</si>
  <si>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</si>
  <si>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</si>
  <si>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</si>
  <si>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</si>
  <si>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</si>
  <si>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</si>
  <si>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</si>
  <si>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</si>
  <si>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</si>
  <si>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</si>
  <si>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</si>
  <si>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</si>
  <si>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</si>
  <si>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</si>
  <si>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</si>
  <si>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</si>
  <si>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</si>
  <si>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</si>
  <si>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</si>
  <si>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</si>
  <si>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</si>
  <si>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</si>
  <si>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</si>
  <si>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</si>
  <si>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</si>
  <si>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</si>
  <si>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</si>
  <si>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</si>
  <si>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</si>
  <si>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</si>
  <si>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</si>
  <si>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</si>
  <si>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</si>
  <si>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</si>
  <si>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</si>
  <si>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</si>
  <si>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</si>
  <si>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</si>
  <si>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</si>
  <si>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</si>
  <si>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</si>
  <si>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</si>
  <si>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</si>
  <si>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</si>
  <si>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</si>
  <si>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</si>
  <si>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</si>
  <si>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</si>
  <si>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</si>
  <si>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</si>
  <si>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</si>
  <si>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</si>
  <si>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</si>
  <si>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</si>
  <si>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</si>
  <si>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</si>
  <si>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</si>
  <si>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</si>
  <si>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</si>
  <si>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</si>
  <si>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</si>
  <si>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</si>
  <si>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</si>
  <si>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</si>
  <si>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</si>
  <si>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</si>
  <si>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</si>
  <si>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</si>
  <si>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</si>
  <si>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</si>
  <si>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</si>
  <si>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</si>
  <si>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</si>
  <si>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</si>
  <si>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</si>
  <si>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</si>
  <si>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</si>
  <si>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</si>
  <si>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</si>
  <si>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</si>
  <si>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</si>
  <si>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</si>
  <si>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</si>
  <si>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</si>
  <si>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</si>
  <si>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</si>
  <si>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</si>
  <si>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</si>
  <si>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</si>
  <si>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</si>
  <si>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</si>
  <si>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</si>
  <si>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</si>
  <si>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</si>
  <si>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</si>
  <si>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</si>
  <si>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</si>
  <si>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</si>
  <si>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</si>
  <si>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</si>
  <si>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</si>
  <si>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</si>
  <si>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</si>
  <si>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</si>
  <si>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</si>
  <si>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</si>
  <si>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</si>
  <si>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</si>
  <si>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</si>
  <si>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</si>
  <si>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</si>
  <si>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</si>
  <si>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</si>
  <si>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</si>
  <si>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</si>
  <si>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</si>
  <si>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</si>
  <si>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</si>
  <si>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</si>
  <si>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</si>
  <si>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</si>
  <si>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</si>
  <si>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</si>
  <si>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</si>
  <si>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</si>
  <si>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</si>
  <si>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</si>
  <si>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</si>
  <si>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</si>
  <si>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</si>
  <si>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</si>
  <si>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</si>
  <si>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</si>
  <si>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</si>
  <si>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</si>
  <si>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</si>
  <si>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</si>
  <si>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</si>
  <si>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</si>
  <si>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</si>
  <si>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</si>
  <si>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</si>
  <si>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</si>
  <si>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</si>
  <si>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</si>
  <si>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</si>
  <si>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</si>
  <si>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</si>
  <si>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</si>
  <si>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</si>
  <si>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</si>
  <si>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</si>
  <si>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</si>
  <si>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</si>
  <si>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</si>
  <si>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</si>
  <si>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</si>
  <si>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</si>
  <si>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</si>
  <si>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</si>
  <si>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</si>
  <si>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</si>
  <si>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</si>
  <si>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</si>
  <si>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</si>
  <si>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</si>
  <si>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</si>
  <si>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</si>
  <si>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</si>
  <si>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</si>
  <si>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</si>
  <si>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</si>
  <si>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</si>
  <si>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</si>
  <si>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</si>
  <si>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</si>
  <si>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</si>
  <si>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</si>
  <si>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</si>
  <si>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</si>
  <si>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</si>
  <si>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</si>
  <si>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</si>
  <si>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</si>
  <si>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</si>
  <si>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</si>
  <si>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</si>
  <si>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</si>
  <si>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</si>
  <si>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</si>
  <si>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</si>
  <si>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</si>
  <si>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</si>
  <si>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</si>
  <si>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</si>
  <si>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</si>
  <si>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</si>
  <si>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</si>
  <si>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</si>
  <si>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</si>
  <si>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</si>
  <si>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</si>
  <si>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</si>
  <si>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</si>
  <si>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</si>
  <si>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</si>
  <si>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</si>
  <si>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</si>
  <si>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</si>
  <si>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</si>
  <si>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</si>
  <si>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</si>
  <si>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</si>
  <si>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</si>
  <si>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</si>
  <si>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</si>
  <si>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</si>
  <si>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</si>
  <si>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</si>
  <si>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</si>
  <si>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</si>
  <si>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</si>
  <si>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</si>
  <si>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</si>
  <si>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</si>
  <si>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</si>
  <si>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</si>
  <si>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</si>
  <si>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</si>
  <si>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</si>
  <si>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</si>
  <si>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</si>
  <si>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</si>
  <si>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</si>
  <si>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</si>
  <si>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</si>
  <si>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</si>
  <si>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</si>
  <si>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</si>
  <si>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</si>
  <si>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</si>
  <si>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</si>
  <si>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</si>
  <si>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</si>
  <si>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</si>
  <si>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</si>
  <si>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</si>
  <si>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</si>
  <si>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</si>
  <si>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</si>
  <si>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</si>
  <si>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</si>
  <si>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</si>
  <si>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</si>
  <si>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</si>
  <si>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</si>
  <si>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</si>
  <si>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</si>
  <si>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</si>
  <si>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</si>
  <si>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</si>
  <si>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</si>
  <si>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</si>
  <si>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</si>
  <si>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</si>
  <si>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</si>
  <si>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</si>
  <si>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</si>
  <si>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</si>
  <si>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</si>
  <si>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</si>
  <si>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</si>
  <si>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</si>
  <si>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</si>
  <si>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</si>
  <si>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</si>
  <si>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</si>
  <si>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</si>
  <si>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</si>
  <si>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</si>
  <si>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</si>
  <si>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</si>
  <si>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</si>
  <si>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</si>
  <si>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</si>
  <si>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</si>
  <si>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</si>
  <si>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</si>
  <si>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</si>
  <si>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</si>
  <si>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</si>
  <si>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</si>
  <si>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</si>
  <si>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</si>
  <si>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</si>
  <si>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</si>
  <si>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</si>
  <si>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</si>
  <si>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</si>
  <si>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</si>
  <si>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</si>
  <si>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</si>
  <si>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</si>
  <si>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</si>
  <si>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</si>
  <si>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</si>
  <si>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</si>
  <si>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</si>
  <si>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</si>
  <si>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</si>
  <si>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</si>
  <si>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</si>
  <si>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</si>
  <si>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</si>
  <si>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</si>
  <si>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</si>
  <si>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</si>
  <si>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</si>
  <si>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</si>
  <si>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</si>
  <si>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</si>
  <si>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</si>
  <si>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</si>
  <si>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</si>
  <si>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</si>
  <si>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</si>
  <si>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</si>
  <si>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</si>
  <si>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</si>
  <si>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</si>
  <si>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</si>
  <si>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</si>
  <si>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</si>
  <si>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</si>
  <si>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</si>
  <si>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</si>
  <si>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</si>
  <si>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</si>
  <si>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</si>
  <si>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</si>
  <si>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</si>
  <si>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</si>
  <si>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</si>
  <si>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</si>
  <si>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</si>
  <si>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</si>
  <si>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</si>
  <si>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</si>
  <si>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</si>
  <si>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</si>
  <si>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</si>
  <si>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</si>
  <si>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</si>
  <si>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</si>
  <si>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</si>
  <si>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</si>
  <si>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</si>
  <si>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</si>
  <si>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</si>
  <si>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</si>
  <si>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</si>
  <si>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</si>
  <si>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</si>
  <si>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</si>
  <si>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</si>
  <si>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</si>
  <si>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</si>
  <si>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</si>
  <si>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</si>
  <si>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</si>
  <si>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</si>
  <si>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</si>
  <si>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</si>
  <si>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</si>
  <si>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</si>
  <si>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</si>
  <si>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</si>
  <si>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</si>
  <si>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</si>
  <si>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</si>
  <si>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</si>
  <si>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</si>
  <si>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</si>
  <si>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</si>
  <si>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</si>
  <si>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</si>
  <si>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</si>
  <si>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</si>
  <si>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</si>
  <si>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</si>
  <si>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</si>
  <si>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</si>
  <si>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</si>
  <si>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</si>
  <si>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</si>
  <si>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</si>
  <si>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</si>
  <si>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</si>
  <si>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</si>
  <si>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</si>
  <si>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</si>
  <si>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</si>
  <si>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</si>
  <si>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</si>
  <si>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</si>
  <si>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</si>
  <si>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</si>
  <si>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</si>
  <si>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</si>
  <si>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</si>
  <si>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</si>
  <si>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</si>
  <si>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</si>
  <si>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</si>
  <si>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</si>
  <si>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</si>
  <si>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</si>
  <si>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</si>
  <si>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</si>
  <si>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</si>
  <si>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</si>
  <si>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</si>
  <si>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</si>
  <si>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</si>
  <si>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</si>
  <si>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</si>
  <si>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</si>
  <si>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</si>
  <si>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</si>
  <si>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</si>
  <si>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</si>
  <si>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</si>
  <si>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</si>
  <si>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</si>
  <si>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</si>
  <si>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</si>
  <si>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</si>
  <si>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</si>
  <si>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</si>
  <si>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</si>
  <si>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</si>
  <si>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</si>
  <si>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</si>
  <si>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</si>
  <si>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</si>
  <si>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</si>
  <si>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</si>
  <si>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</si>
  <si>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</si>
  <si>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</si>
  <si>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</si>
  <si>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</si>
  <si>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</si>
  <si>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</si>
  <si>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</si>
  <si>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</si>
  <si>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</si>
  <si>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</si>
  <si>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</si>
  <si>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</si>
  <si>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</si>
  <si>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</si>
  <si>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</si>
  <si>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</si>
  <si>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</si>
  <si>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</si>
  <si>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</si>
  <si>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</si>
  <si>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</si>
  <si>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</si>
  <si>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</si>
  <si>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</si>
  <si>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</si>
  <si>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</si>
  <si>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</si>
  <si>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</si>
  <si>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</si>
  <si>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</si>
  <si>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</si>
  <si>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</si>
  <si>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</si>
  <si>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</si>
  <si>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</si>
  <si>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</si>
  <si>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</si>
  <si>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</si>
  <si>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</si>
  <si>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</si>
  <si>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</si>
  <si>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</si>
  <si>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</si>
  <si>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</si>
  <si>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</si>
  <si>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</si>
  <si>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</si>
  <si>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</si>
  <si>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</si>
  <si>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</si>
  <si>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</si>
  <si>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</si>
  <si>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</si>
  <si>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</si>
  <si>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</si>
  <si>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</si>
  <si>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</si>
  <si>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</si>
  <si>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</si>
  <si>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</si>
  <si>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</si>
  <si>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</si>
  <si>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</si>
  <si>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</si>
  <si>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</si>
  <si>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</si>
  <si>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</si>
  <si>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</si>
  <si>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</si>
  <si>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</si>
  <si>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</si>
  <si>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</si>
  <si>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</si>
  <si>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</si>
  <si>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</si>
  <si>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</si>
  <si>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</si>
  <si>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</si>
  <si>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</si>
  <si>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</si>
  <si>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</si>
  <si>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</si>
  <si>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</si>
  <si>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</si>
  <si>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</si>
  <si>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</si>
  <si>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</si>
  <si>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</si>
  <si>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</si>
  <si>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</si>
  <si>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</si>
  <si>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</si>
  <si>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</si>
  <si>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</si>
  <si>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</si>
  <si>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</si>
  <si>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</si>
  <si>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</si>
  <si>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</si>
  <si>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</si>
  <si>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</si>
  <si>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</si>
  <si>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</si>
  <si>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</si>
  <si>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</si>
  <si>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</si>
  <si>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</si>
  <si>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</si>
  <si>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</si>
  <si>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</si>
  <si>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</si>
  <si>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</si>
  <si>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</si>
  <si>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</si>
  <si>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</si>
  <si>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</si>
  <si>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</si>
  <si>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</si>
  <si>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</si>
  <si>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</si>
  <si>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</si>
  <si>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</si>
  <si>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</si>
  <si>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</si>
  <si>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</si>
  <si>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</si>
  <si>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</si>
  <si>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</si>
  <si>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</si>
  <si>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</si>
  <si>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</si>
  <si>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</si>
  <si>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</si>
  <si>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</si>
  <si>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</si>
  <si>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</si>
  <si>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</si>
  <si>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</si>
  <si>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</si>
  <si>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</si>
  <si>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</si>
  <si>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</si>
  <si>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</si>
  <si>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</si>
  <si>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</si>
  <si>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</si>
  <si>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</si>
  <si>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</si>
  <si>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</si>
  <si>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</si>
  <si>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</si>
  <si>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</si>
  <si>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</si>
  <si>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</si>
  <si>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</si>
  <si>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</si>
  <si>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</si>
  <si>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</si>
  <si>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</si>
  <si>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</si>
  <si>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</si>
  <si>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</si>
  <si>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</si>
  <si>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</si>
  <si>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</si>
  <si>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</si>
  <si>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</si>
  <si>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</si>
  <si>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</si>
  <si>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</si>
  <si>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</si>
  <si>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</si>
  <si>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</si>
  <si>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</si>
  <si>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</si>
  <si>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</si>
  <si>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</si>
  <si>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</si>
  <si>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</si>
  <si>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</si>
  <si>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</si>
  <si>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</si>
  <si>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</si>
  <si>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</si>
  <si>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</si>
  <si>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</si>
  <si>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</si>
  <si>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</si>
  <si>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</si>
  <si>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</si>
  <si>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</si>
  <si>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</si>
  <si>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</si>
  <si>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</si>
  <si>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</si>
  <si>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</si>
  <si>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</si>
  <si>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</si>
  <si>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</si>
  <si>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</si>
  <si>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</si>
  <si>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</si>
  <si>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</si>
  <si>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</si>
  <si>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</si>
  <si>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</si>
  <si>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</si>
  <si>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</si>
  <si>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</si>
  <si>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</si>
  <si>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</si>
  <si>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</si>
  <si>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</si>
  <si>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</si>
  <si>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</si>
  <si>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</si>
  <si>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</si>
  <si>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</si>
  <si>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</si>
  <si>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</si>
  <si>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</si>
  <si>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</si>
  <si>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</si>
  <si>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</si>
  <si>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</si>
  <si>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</si>
  <si>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</si>
  <si>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</si>
  <si>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</si>
  <si>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</si>
  <si>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</si>
  <si>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</si>
  <si>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</si>
  <si>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</si>
  <si>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</si>
  <si>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</si>
  <si>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</si>
  <si>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</si>
  <si>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</si>
  <si>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</si>
  <si>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</si>
  <si>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</si>
  <si>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</si>
  <si>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</si>
  <si>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</si>
  <si>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</si>
  <si>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</si>
  <si>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</si>
  <si>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</si>
  <si>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</si>
  <si>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</si>
  <si>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</si>
  <si>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</si>
  <si>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</si>
  <si>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</si>
  <si>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</si>
  <si>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</si>
  <si>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</si>
  <si>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</si>
  <si>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</si>
  <si>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</si>
  <si>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</si>
  <si>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</si>
  <si>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</si>
  <si>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</si>
  <si>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</si>
  <si>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</si>
  <si>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</si>
  <si>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</si>
  <si>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</si>
  <si>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</si>
  <si>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</si>
  <si>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</si>
  <si>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</si>
  <si>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</si>
  <si>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</si>
  <si>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</si>
  <si>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</si>
  <si>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</si>
  <si>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</si>
  <si>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</si>
  <si>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</si>
  <si>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</si>
  <si>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</si>
  <si>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</si>
  <si>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</si>
  <si>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</si>
  <si>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</si>
  <si>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</si>
  <si>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</si>
  <si>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</si>
  <si>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</si>
  <si>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</si>
  <si>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</si>
  <si>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</si>
  <si>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</si>
  <si>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</si>
  <si>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</si>
  <si>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</si>
  <si>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</si>
  <si>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</si>
  <si>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</si>
  <si>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</si>
  <si>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</si>
  <si>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</si>
  <si>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</si>
  <si>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</si>
  <si>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</si>
  <si>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</si>
  <si>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</si>
  <si>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</si>
  <si>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</si>
  <si>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</si>
  <si>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</si>
  <si>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</si>
  <si>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</si>
  <si>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</si>
  <si>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</si>
  <si>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</si>
  <si>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</si>
  <si>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</si>
  <si>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</si>
  <si>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</si>
  <si>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</si>
  <si>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</si>
  <si>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</si>
  <si>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</si>
  <si>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</si>
  <si>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</si>
  <si>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</si>
  <si>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</si>
  <si>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</si>
  <si>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</si>
  <si>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</si>
  <si>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</si>
  <si>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</si>
  <si>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</si>
  <si>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</si>
  <si>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</si>
  <si>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</si>
  <si>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</si>
  <si>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</si>
  <si>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</si>
  <si>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</si>
  <si>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</si>
  <si>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</si>
  <si>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</si>
  <si>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</si>
  <si>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</si>
  <si>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</si>
  <si>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</si>
  <si>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</si>
  <si>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</si>
  <si>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</si>
  <si>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</si>
  <si>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</si>
  <si>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</si>
  <si>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</si>
  <si>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</si>
  <si>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</si>
  <si>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</si>
  <si>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</si>
  <si>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</si>
  <si>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</si>
  <si>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</si>
  <si>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</si>
  <si>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</si>
  <si>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</si>
  <si>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</si>
  <si>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</si>
  <si>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</si>
  <si>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</si>
  <si>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</si>
  <si>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</si>
  <si>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</si>
  <si>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</si>
  <si>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</si>
  <si>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</si>
  <si>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</si>
  <si>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</si>
  <si>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</si>
  <si>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</si>
  <si>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</si>
  <si>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</si>
  <si>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</si>
  <si>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</si>
  <si>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</si>
  <si>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</si>
  <si>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</si>
  <si>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</si>
  <si>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</si>
  <si>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</si>
  <si>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</si>
  <si>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</si>
  <si>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</si>
  <si>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</si>
  <si>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</si>
  <si>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</si>
  <si>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</si>
  <si>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</si>
  <si>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</si>
  <si>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</si>
  <si>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</si>
  <si>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</si>
  <si>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</si>
  <si>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</si>
  <si>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</si>
  <si>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</si>
  <si>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</si>
  <si>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</si>
  <si>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</si>
  <si>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</si>
  <si>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</si>
  <si>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</si>
  <si>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</si>
  <si>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</si>
  <si>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</si>
  <si>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</si>
  <si>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</si>
  <si>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</si>
  <si>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</si>
  <si>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</si>
  <si>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</si>
  <si>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</si>
  <si>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</si>
  <si>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</si>
  <si>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</si>
  <si>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</si>
  <si>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</si>
  <si>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</si>
  <si>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</si>
  <si>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</si>
  <si>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</si>
  <si>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</si>
  <si>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</si>
  <si>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</si>
  <si>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</si>
  <si>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</si>
  <si>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</si>
  <si>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</si>
  <si>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</si>
  <si>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</si>
  <si>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</si>
  <si>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</si>
  <si>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</si>
  <si>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</si>
  <si>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</si>
  <si>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</si>
  <si>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</si>
  <si>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</si>
  <si>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</si>
  <si>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</si>
  <si>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</si>
  <si>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</si>
  <si>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</si>
  <si>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</si>
  <si>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</si>
  <si>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</si>
  <si>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</si>
  <si>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</si>
  <si>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</si>
  <si>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</si>
  <si>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</si>
  <si>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</si>
  <si>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</si>
  <si>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</si>
  <si>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</si>
  <si>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</si>
  <si>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</si>
  <si>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</si>
  <si>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</si>
  <si>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</si>
  <si>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</si>
  <si>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</si>
  <si>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</si>
  <si>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</si>
  <si>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</si>
  <si>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</si>
  <si>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</si>
  <si>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</si>
  <si>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</si>
  <si>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</si>
  <si>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</si>
  <si>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</si>
  <si>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</si>
  <si>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</si>
  <si>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</si>
  <si>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</si>
  <si>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</si>
  <si>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</si>
  <si>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</si>
  <si>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</si>
  <si>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</si>
  <si>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</si>
  <si>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</si>
  <si>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</si>
  <si>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</si>
  <si>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</si>
  <si>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</si>
  <si>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</si>
  <si>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</si>
  <si>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</si>
  <si>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</si>
  <si>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</si>
  <si>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</si>
  <si>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</si>
  <si>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</si>
  <si>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</si>
  <si>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</si>
  <si>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</si>
  <si>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</si>
  <si>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</si>
  <si>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</si>
  <si>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</si>
  <si>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</si>
  <si>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</si>
  <si>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</si>
  <si>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</si>
  <si>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</si>
  <si>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</si>
  <si>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</si>
  <si>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</si>
  <si>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</si>
  <si>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</si>
  <si>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</si>
  <si>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</si>
  <si>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</si>
  <si>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</si>
  <si>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</si>
  <si>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</si>
  <si>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</si>
  <si>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</si>
  <si>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</si>
  <si>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</si>
  <si>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</si>
  <si>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</si>
  <si>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</si>
  <si>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</si>
  <si>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</si>
  <si>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</si>
  <si>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</si>
  <si>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</si>
  <si>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</si>
  <si>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</si>
  <si>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</si>
  <si>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</si>
  <si>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</si>
  <si>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</si>
  <si>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</si>
  <si>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</si>
  <si>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</si>
  <si>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</si>
  <si>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</si>
  <si>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</si>
  <si>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</si>
  <si>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</si>
  <si>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</si>
  <si>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</si>
  <si>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</si>
  <si>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</si>
  <si>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</si>
  <si>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</si>
  <si>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</si>
  <si>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</si>
  <si>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</si>
  <si>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</si>
  <si>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</si>
  <si>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</si>
  <si>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</si>
  <si>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</si>
  <si>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</si>
  <si>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</si>
  <si>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</si>
  <si>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</si>
  <si>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</si>
  <si>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</si>
  <si>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</si>
  <si>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</si>
  <si>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</si>
  <si>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</si>
  <si>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</si>
  <si>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</si>
  <si>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</si>
  <si>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</si>
  <si>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</si>
  <si>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</si>
  <si>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</si>
  <si>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</si>
  <si>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</si>
  <si>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</si>
  <si>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</si>
  <si>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</si>
  <si>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</si>
  <si>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</si>
  <si>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</si>
  <si>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</si>
  <si>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</si>
  <si>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</si>
  <si>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</si>
  <si>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</si>
  <si>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</si>
  <si>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</si>
  <si>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</si>
  <si>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</si>
  <si>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</si>
  <si>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</si>
  <si>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</si>
  <si>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</si>
  <si>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</si>
  <si>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</si>
  <si>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</si>
  <si>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</si>
  <si>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</si>
  <si>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</si>
  <si>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</si>
  <si>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</si>
  <si>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</si>
  <si>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</si>
  <si>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</si>
  <si>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</si>
  <si>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</si>
  <si>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</si>
  <si>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</si>
  <si>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</si>
  <si>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</si>
  <si>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</si>
  <si>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</si>
  <si>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</si>
  <si>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</si>
  <si>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</si>
  <si>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</si>
  <si>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</si>
  <si>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</si>
  <si>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</si>
  <si>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</si>
  <si>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</si>
  <si>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</si>
  <si>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</si>
  <si>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</si>
  <si>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</si>
  <si>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</si>
  <si>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</si>
  <si>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</si>
  <si>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</si>
  <si>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</si>
  <si>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</si>
  <si>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</si>
  <si>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</si>
  <si>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</si>
  <si>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</si>
  <si>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</si>
  <si>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</si>
  <si>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</si>
  <si>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</si>
  <si>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</si>
  <si>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</si>
  <si>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</si>
  <si>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</si>
  <si>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</si>
  <si>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</si>
  <si>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</si>
  <si>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</si>
  <si>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</si>
  <si>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</si>
  <si>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</si>
  <si>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</si>
  <si>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</si>
  <si>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</si>
  <si>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</si>
  <si>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</si>
  <si>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</si>
  <si>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</si>
  <si>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</si>
  <si>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</si>
  <si>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</si>
  <si>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</si>
  <si>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</si>
  <si>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</si>
  <si>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</si>
  <si>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</si>
  <si>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</si>
  <si>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</si>
  <si>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</si>
  <si>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</si>
  <si>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</si>
  <si>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</si>
  <si>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</si>
  <si>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</si>
  <si>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</si>
  <si>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</si>
  <si>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</si>
  <si>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</si>
  <si>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</si>
  <si>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</si>
  <si>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</si>
  <si>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</si>
  <si>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</si>
  <si>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</si>
  <si>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</si>
  <si>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</si>
  <si>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</si>
  <si>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</si>
  <si>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</si>
  <si>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</si>
  <si>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</si>
  <si>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</si>
  <si>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</si>
  <si>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</si>
  <si>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</si>
  <si>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</si>
  <si>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</si>
  <si>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</si>
  <si>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</si>
  <si>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</si>
  <si>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</si>
  <si>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</si>
  <si>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</si>
  <si>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</si>
  <si>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</si>
  <si>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</si>
  <si>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</si>
  <si>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</si>
  <si>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</si>
  <si>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</si>
  <si>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</si>
  <si>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</si>
  <si>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</si>
  <si>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</si>
  <si>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</si>
  <si>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</si>
  <si>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</si>
  <si>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</si>
  <si>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</si>
  <si>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</si>
  <si>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</si>
  <si>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</si>
  <si>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</si>
  <si>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</si>
  <si>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</si>
  <si>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</si>
  <si>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</si>
  <si>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</si>
  <si>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</si>
  <si>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</si>
  <si>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</si>
  <si>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</si>
  <si>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</si>
  <si>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</si>
  <si>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</si>
  <si>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</si>
  <si>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</si>
  <si>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</si>
  <si>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</si>
  <si>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</si>
  <si>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</si>
  <si>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</si>
  <si>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</si>
  <si>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</si>
  <si>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</si>
  <si>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</si>
  <si>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</si>
  <si>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</si>
  <si>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</si>
  <si>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</si>
  <si>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</si>
  <si>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</si>
  <si>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</si>
  <si>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</si>
  <si>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</si>
  <si>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</si>
  <si>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</si>
  <si>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</si>
  <si>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</si>
  <si>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</si>
  <si>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</si>
  <si>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</si>
  <si>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</si>
  <si>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</si>
  <si>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</si>
  <si>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</si>
  <si>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</si>
  <si>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</si>
  <si>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</si>
  <si>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</si>
  <si>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</si>
  <si>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</si>
  <si>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</si>
  <si>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</si>
  <si>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</si>
  <si>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</si>
  <si>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</si>
  <si>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</si>
  <si>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</si>
  <si>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</si>
  <si>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</si>
  <si>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</si>
  <si>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</si>
  <si>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</si>
  <si>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</si>
  <si>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</si>
  <si>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</si>
  <si>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</si>
  <si>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</si>
  <si>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</si>
  <si>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</si>
  <si>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</si>
  <si>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</si>
  <si>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</si>
  <si>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</si>
  <si>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</si>
  <si>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</si>
  <si>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</si>
  <si>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</si>
  <si>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</si>
  <si>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</si>
  <si>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</si>
  <si>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</si>
  <si>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</si>
  <si>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</si>
  <si>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</si>
  <si>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</si>
  <si>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</si>
  <si>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</si>
  <si>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</si>
  <si>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</si>
  <si>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</si>
  <si>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</si>
  <si>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</si>
  <si>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</si>
  <si>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</si>
  <si>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</si>
  <si>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</si>
  <si>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</si>
  <si>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</si>
  <si>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</si>
  <si>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</si>
  <si>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</si>
  <si>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</si>
  <si>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</si>
  <si>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</si>
  <si>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</si>
  <si>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</si>
  <si>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</si>
  <si>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</si>
  <si>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</si>
  <si>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</si>
  <si>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</si>
  <si>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</si>
  <si>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</si>
  <si>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</si>
  <si>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</si>
  <si>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</si>
  <si>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</si>
  <si>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</si>
  <si>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</si>
  <si>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</si>
  <si>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</si>
  <si>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</si>
  <si>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</si>
  <si>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</si>
  <si>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</si>
  <si>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</si>
  <si>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</si>
  <si>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</si>
  <si>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</si>
  <si>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</si>
  <si>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</si>
  <si>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</si>
  <si>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</si>
  <si>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</si>
  <si>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</si>
  <si>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</si>
  <si>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</si>
  <si>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</si>
  <si>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</si>
  <si>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</si>
  <si>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</si>
  <si>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</si>
  <si>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</si>
  <si>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</si>
  <si>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</si>
  <si>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</si>
  <si>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</si>
  <si>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</si>
  <si>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</si>
  <si>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</si>
  <si>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</si>
  <si>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</si>
  <si>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</si>
  <si>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</si>
  <si>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</si>
  <si>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</si>
  <si>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</si>
  <si>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</si>
  <si>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</si>
  <si>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</si>
  <si>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</si>
  <si>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</si>
  <si>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</si>
  <si>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</si>
  <si>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</si>
  <si>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</si>
  <si>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</si>
  <si>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</si>
  <si>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</si>
  <si>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</si>
  <si>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</si>
  <si>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</si>
  <si>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</si>
  <si>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</si>
  <si>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</si>
  <si>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</si>
  <si>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</si>
  <si>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</si>
  <si>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</si>
  <si>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</si>
  <si>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</si>
  <si>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</si>
  <si>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</si>
  <si>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</si>
  <si>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</si>
  <si>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</si>
  <si>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</si>
  <si>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</si>
  <si>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</si>
  <si>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</si>
  <si>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</si>
  <si>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</si>
  <si>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</si>
  <si>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</si>
  <si>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</si>
  <si>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</si>
  <si>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</si>
  <si>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</si>
  <si>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</si>
  <si>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</si>
  <si>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</si>
  <si>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</si>
  <si>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</si>
  <si>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</si>
  <si>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</si>
  <si>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</si>
  <si>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</si>
  <si>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</si>
  <si>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</si>
  <si>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</si>
  <si>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</si>
  <si>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</si>
  <si>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</si>
  <si>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</si>
  <si>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</si>
  <si>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</si>
  <si>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</si>
  <si>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</si>
  <si>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</si>
  <si>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</si>
  <si>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</si>
  <si>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</si>
  <si>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</si>
  <si>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</si>
  <si>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</si>
  <si>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</si>
  <si>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</si>
  <si>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</si>
  <si>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</si>
  <si>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</si>
  <si>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</si>
  <si>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</si>
  <si>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</si>
  <si>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</si>
  <si>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</si>
  <si>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</si>
  <si>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</si>
  <si>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</si>
  <si>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</si>
  <si>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</si>
  <si>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</si>
  <si>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</si>
  <si>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</si>
  <si>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</si>
  <si>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</si>
  <si>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</si>
  <si>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</si>
  <si>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</si>
  <si>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</si>
  <si>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</si>
  <si>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</si>
  <si>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</si>
  <si>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</si>
  <si>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</si>
  <si>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</si>
  <si>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</si>
  <si>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</si>
  <si>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</si>
  <si>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</si>
  <si>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</si>
  <si>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</si>
  <si>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</si>
  <si>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</si>
  <si>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</si>
  <si>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</si>
  <si>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</si>
  <si>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</si>
  <si>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</si>
  <si>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</si>
  <si>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</si>
  <si>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</si>
  <si>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</si>
  <si>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</si>
  <si>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</si>
  <si>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</si>
  <si>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</si>
  <si>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</si>
  <si>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</si>
  <si>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</si>
  <si>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</si>
  <si>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</si>
  <si>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</si>
  <si>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</si>
  <si>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</si>
  <si>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</si>
  <si>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</si>
  <si>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</si>
  <si>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</si>
  <si>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</si>
  <si>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</si>
  <si>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</si>
  <si>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</si>
  <si>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</si>
  <si>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</si>
  <si>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</si>
  <si>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</si>
  <si>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</si>
  <si>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</si>
  <si>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</si>
  <si>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</si>
  <si>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</si>
  <si>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</si>
  <si>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</si>
  <si>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</si>
  <si>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</si>
  <si>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</si>
  <si>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</si>
  <si>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</si>
  <si>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</si>
  <si>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</si>
  <si>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</si>
  <si>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</si>
  <si>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</si>
  <si>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</si>
  <si>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</si>
  <si>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</si>
  <si>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</si>
  <si>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</si>
  <si>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</si>
  <si>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</si>
  <si>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</si>
  <si>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</si>
  <si>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</si>
  <si>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</si>
  <si>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</si>
  <si>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</si>
  <si>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</si>
  <si>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</si>
  <si>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</si>
  <si>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</si>
  <si>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</si>
  <si>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</si>
  <si>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</si>
  <si>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</si>
  <si>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</si>
  <si>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</si>
  <si>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</si>
  <si>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</si>
  <si>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</si>
  <si>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</si>
  <si>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</si>
  <si>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</si>
  <si>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</si>
  <si>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</si>
  <si>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</si>
  <si>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</si>
  <si>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</si>
  <si>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</si>
  <si>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</si>
  <si>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</si>
  <si>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</si>
  <si>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</si>
  <si>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</si>
  <si>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</si>
  <si>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</si>
  <si>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</si>
  <si>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</si>
  <si>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</si>
  <si>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</si>
  <si>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</si>
  <si>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</si>
  <si>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</si>
  <si>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</si>
  <si>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</si>
  <si>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</si>
  <si>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</si>
  <si>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</si>
  <si>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</si>
  <si>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</si>
  <si>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</si>
  <si>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</si>
  <si>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</si>
  <si>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</si>
  <si>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</si>
  <si>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</si>
  <si>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</si>
  <si>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</si>
  <si>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</si>
  <si>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</si>
  <si>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</si>
  <si>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</si>
  <si>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</si>
  <si>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</si>
  <si>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</si>
  <si>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</si>
  <si>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</si>
  <si>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</si>
  <si>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</si>
  <si>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</si>
  <si>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</si>
  <si>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</si>
  <si>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</si>
  <si>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</si>
  <si>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</si>
  <si>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</si>
  <si>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</si>
  <si>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</si>
  <si>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</si>
  <si>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</si>
  <si>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</si>
  <si>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</si>
  <si>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</si>
  <si>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</si>
  <si>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</si>
  <si>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</si>
  <si>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</si>
  <si>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</si>
  <si>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</si>
  <si>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</si>
  <si>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</si>
  <si>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</si>
  <si>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</si>
  <si>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</si>
  <si>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</si>
  <si>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</si>
  <si>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</si>
  <si>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</si>
  <si>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</si>
  <si>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</si>
  <si>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</si>
  <si>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</si>
  <si>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</si>
  <si>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</si>
  <si>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</si>
  <si>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</si>
  <si>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</si>
  <si>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</si>
  <si>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</si>
  <si>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</si>
  <si>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</si>
  <si>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</si>
  <si>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</si>
  <si>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</si>
  <si>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</si>
  <si>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</si>
  <si>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</si>
  <si>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</si>
  <si>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</si>
  <si>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</si>
  <si>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</si>
  <si>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</si>
  <si>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</si>
  <si>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</si>
  <si>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</si>
  <si>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</si>
  <si>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</si>
  <si>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</si>
  <si>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</si>
  <si>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</si>
  <si>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</si>
  <si>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</si>
  <si>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</si>
  <si>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</si>
  <si>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</si>
  <si>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</si>
  <si>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</si>
  <si>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</si>
  <si>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</si>
  <si>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</si>
  <si>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</si>
  <si>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</si>
  <si>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</si>
  <si>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</si>
  <si>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</si>
  <si>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</si>
  <si>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</si>
  <si>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</si>
  <si>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</si>
  <si>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</si>
  <si>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</si>
  <si>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</si>
  <si>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</si>
  <si>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</si>
  <si>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</si>
  <si>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</si>
  <si>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</si>
  <si>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</si>
  <si>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</si>
  <si>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</si>
  <si>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</si>
  <si>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</si>
  <si>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</si>
  <si>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</si>
  <si>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</si>
  <si>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</si>
  <si>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</si>
  <si>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</si>
  <si>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</si>
  <si>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</si>
  <si>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</si>
  <si>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</si>
  <si>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</si>
  <si>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</si>
  <si>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</si>
  <si>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</si>
  <si>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</si>
  <si>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</si>
  <si>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</si>
  <si>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</si>
  <si>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</si>
  <si>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</si>
  <si>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</si>
  <si>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</si>
  <si>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</si>
  <si>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</si>
  <si>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</si>
  <si>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</si>
  <si>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</si>
  <si>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</si>
  <si>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</si>
  <si>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</si>
  <si>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</si>
  <si>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</si>
  <si>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</si>
  <si>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</si>
  <si>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</si>
  <si>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</si>
  <si>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</si>
  <si>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</si>
  <si>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</si>
  <si>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</si>
  <si>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</si>
  <si>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</si>
  <si>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</si>
  <si>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</si>
  <si>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</si>
  <si>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</si>
  <si>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</si>
  <si>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</si>
  <si>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</si>
  <si>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</si>
  <si>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</si>
  <si>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</si>
  <si>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</si>
  <si>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</si>
  <si>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</si>
  <si>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</si>
  <si>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</si>
  <si>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</si>
  <si>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</si>
  <si>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</si>
  <si>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</si>
  <si>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</si>
  <si>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</si>
  <si>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</si>
  <si>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</si>
  <si>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</si>
  <si>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</si>
  <si>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</si>
  <si>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</si>
  <si>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</si>
  <si>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</si>
  <si>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</si>
  <si>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</si>
  <si>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</si>
  <si>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</si>
  <si>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</si>
  <si>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</si>
  <si>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</si>
  <si>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</si>
  <si>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</si>
  <si>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</si>
  <si>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</si>
  <si>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</si>
  <si>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</si>
  <si>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</si>
  <si>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</si>
  <si>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</si>
  <si>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</si>
  <si>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</si>
  <si>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</si>
  <si>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</si>
  <si>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</si>
  <si>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</si>
  <si>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</si>
  <si>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</si>
  <si>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</si>
  <si>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</si>
  <si>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</si>
  <si>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</si>
  <si>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</si>
  <si>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</si>
  <si>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</si>
  <si>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</si>
  <si>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</si>
  <si>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</si>
  <si>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</si>
  <si>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</si>
  <si>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</si>
  <si>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</si>
  <si>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</si>
  <si>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</si>
  <si>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</si>
  <si>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</si>
  <si>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</si>
  <si>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</si>
  <si>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</si>
  <si>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</si>
  <si>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</si>
  <si>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</si>
  <si>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</si>
  <si>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</si>
  <si>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</si>
  <si>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</si>
  <si>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</si>
  <si>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</si>
  <si>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</si>
  <si>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</si>
  <si>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</si>
  <si>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</si>
  <si>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</si>
  <si>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</si>
  <si>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</si>
  <si>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</si>
  <si>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</si>
  <si>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</si>
  <si>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</si>
  <si>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</si>
  <si>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</si>
  <si>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</si>
  <si>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</si>
  <si>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</si>
  <si>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</si>
  <si>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</si>
  <si>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</si>
  <si>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</si>
  <si>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</si>
  <si>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</si>
  <si>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</si>
  <si>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</si>
  <si>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</si>
  <si>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</si>
  <si>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</si>
  <si>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</si>
  <si>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</si>
  <si>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</si>
  <si>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</si>
  <si>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</si>
  <si>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</si>
  <si>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</si>
  <si>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</si>
  <si>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</si>
  <si>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</si>
  <si>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</si>
  <si>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</si>
  <si>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</si>
  <si>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</si>
  <si>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</si>
  <si>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</si>
  <si>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</si>
  <si>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</si>
  <si>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</si>
  <si>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</si>
  <si>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</si>
  <si>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</si>
  <si>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</si>
  <si>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</si>
  <si>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</si>
  <si>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</si>
  <si>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</si>
  <si>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</si>
  <si>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</si>
  <si>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</si>
  <si>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</si>
  <si>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</si>
  <si>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</si>
  <si>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</si>
  <si>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</si>
  <si>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</si>
  <si>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</si>
  <si>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</si>
  <si>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</si>
  <si>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</si>
  <si>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</si>
  <si>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</si>
  <si>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</si>
  <si>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</si>
  <si>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</si>
  <si>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</si>
  <si>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</si>
  <si>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</si>
  <si>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</si>
  <si>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</si>
  <si>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</si>
  <si>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</si>
  <si>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</si>
  <si>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</si>
  <si>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</si>
  <si>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</si>
  <si>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</si>
  <si>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</si>
  <si>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</si>
  <si>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</si>
  <si>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</si>
  <si>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</si>
  <si>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</si>
  <si>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</si>
  <si>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</si>
  <si>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</si>
  <si>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</si>
  <si>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</si>
  <si>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</si>
  <si>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</si>
  <si>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</si>
  <si>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</si>
  <si>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</si>
  <si>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</si>
  <si>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</si>
  <si>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</si>
  <si>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</si>
  <si>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</si>
  <si>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</si>
  <si>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</si>
  <si>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</si>
  <si>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</si>
  <si>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</si>
  <si>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</si>
  <si>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</si>
  <si>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</si>
  <si>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</si>
  <si>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</si>
  <si>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</si>
  <si>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</si>
  <si>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</si>
  <si>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</si>
  <si>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</si>
  <si>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</si>
  <si>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</si>
  <si>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</si>
  <si>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</si>
  <si>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</si>
  <si>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</si>
  <si>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</si>
  <si>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</si>
  <si>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</si>
  <si>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</si>
  <si>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</si>
  <si>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</si>
  <si>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</si>
  <si>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</si>
  <si>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</si>
  <si>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</si>
  <si>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</si>
  <si>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</si>
  <si>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</si>
  <si>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</si>
  <si>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</si>
  <si>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</si>
  <si>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</si>
  <si>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</si>
  <si>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</si>
  <si>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</si>
  <si>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</si>
  <si>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</si>
  <si>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</si>
  <si>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</si>
  <si>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</si>
  <si>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</si>
  <si>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</si>
  <si>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</si>
  <si>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</si>
  <si>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</si>
  <si>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</si>
  <si>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</si>
  <si>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</si>
  <si>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</si>
  <si>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</si>
  <si>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</si>
  <si>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</si>
  <si>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</si>
  <si>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</si>
  <si>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</si>
  <si>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</si>
  <si>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</si>
  <si>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</si>
  <si>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</si>
  <si>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</si>
  <si>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</si>
  <si>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</si>
  <si>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</si>
  <si>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</si>
  <si>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</si>
  <si>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</si>
  <si>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</si>
  <si>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</si>
  <si>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</si>
  <si>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</si>
  <si>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</si>
  <si>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</si>
  <si>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</si>
  <si>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</si>
  <si>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</si>
  <si>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</si>
  <si>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</si>
  <si>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</si>
  <si>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</si>
  <si>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</si>
  <si>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</si>
  <si>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</si>
  <si>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</si>
  <si>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</si>
  <si>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</si>
  <si>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</si>
  <si>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</si>
  <si>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</si>
  <si>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</si>
  <si>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</si>
  <si>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</si>
  <si>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</si>
  <si>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</si>
  <si>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</si>
  <si>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</si>
  <si>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</si>
  <si>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</si>
  <si>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</si>
  <si>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</si>
  <si>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</si>
  <si>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</si>
  <si>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</si>
  <si>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</si>
  <si>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</si>
  <si>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</si>
  <si>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</si>
  <si>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</si>
  <si>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</si>
  <si>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</si>
  <si>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</si>
  <si>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</si>
  <si>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</si>
  <si>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</si>
  <si>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</si>
  <si>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</si>
  <si>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</si>
  <si>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</si>
  <si>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</si>
  <si>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</si>
  <si>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</si>
  <si>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</si>
  <si>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</si>
  <si>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</si>
  <si>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</si>
  <si>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</si>
  <si>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</si>
  <si>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</si>
  <si>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</si>
  <si>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</si>
  <si>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</si>
  <si>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</si>
  <si>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</si>
  <si>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</si>
  <si>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</si>
  <si>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</si>
  <si>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</si>
  <si>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</si>
  <si>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</si>
  <si>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</si>
  <si>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</si>
  <si>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</si>
  <si>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</si>
  <si>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</si>
  <si>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</si>
  <si>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</si>
  <si>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</si>
  <si>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</si>
  <si>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</si>
  <si>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</si>
  <si>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</si>
  <si>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</si>
  <si>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</si>
  <si>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</si>
  <si>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</si>
  <si>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</si>
  <si>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</si>
  <si>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</si>
  <si>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</si>
  <si>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</si>
  <si>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</si>
  <si>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</si>
  <si>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</si>
  <si>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</si>
  <si>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</si>
  <si>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</si>
  <si>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</si>
  <si>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</si>
  <si>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</si>
  <si>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</si>
  <si>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</si>
  <si>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</si>
  <si>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</si>
  <si>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</si>
  <si>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</si>
  <si>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</si>
  <si>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</si>
  <si>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</si>
  <si>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</si>
  <si>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</si>
  <si>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</si>
  <si>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</si>
  <si>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</si>
  <si>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</si>
  <si>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</si>
  <si>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</si>
  <si>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</si>
  <si>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</si>
  <si>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</si>
  <si>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</si>
  <si>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</si>
  <si>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</si>
  <si>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</si>
  <si>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</si>
  <si>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</si>
  <si>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</si>
  <si>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</si>
  <si>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</si>
  <si>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</si>
  <si>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</si>
  <si>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</si>
  <si>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</si>
  <si>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</si>
  <si>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</si>
  <si>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</si>
  <si>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</si>
  <si>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</si>
  <si>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</si>
  <si>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</si>
  <si>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</si>
  <si>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</si>
  <si>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</si>
  <si>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</si>
  <si>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</si>
  <si>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</si>
  <si>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</si>
  <si>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</si>
  <si>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</si>
  <si>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</si>
  <si>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</si>
  <si>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</si>
  <si>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</si>
  <si>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</si>
  <si>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</si>
  <si>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</si>
  <si>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</si>
  <si>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</si>
  <si>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</si>
  <si>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</si>
  <si>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</si>
  <si>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</si>
  <si>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</si>
  <si>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</si>
  <si>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</si>
  <si>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</si>
  <si>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</si>
  <si>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</si>
  <si>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</si>
  <si>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</si>
  <si>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</si>
  <si>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</si>
  <si>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</si>
  <si>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</si>
  <si>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</si>
  <si>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</si>
  <si>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</si>
  <si>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</si>
  <si>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</si>
  <si>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X TRAIL 4X2 7P CVT 2.5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</si>
  <si>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</si>
  <si>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</si>
  <si>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</si>
  <si>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</si>
  <si>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</si>
  <si>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</si>
  <si>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</si>
  <si>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</si>
  <si>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</si>
  <si>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</si>
  <si>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</si>
  <si>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</si>
  <si>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</si>
  <si>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</si>
  <si>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</si>
  <si>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</si>
  <si>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</si>
  <si>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</si>
  <si>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</si>
  <si>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</si>
  <si>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</si>
  <si>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</si>
  <si>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X-TRAIL SENSE CVT 3ROW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</si>
  <si>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</si>
  <si>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</si>
  <si>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</si>
  <si>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</si>
  <si>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</si>
  <si>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</si>
  <si>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</si>
  <si>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</si>
  <si>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</si>
  <si>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</si>
  <si>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</si>
  <si>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</si>
  <si>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</si>
  <si>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</si>
  <si>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</si>
  <si>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</si>
  <si>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</si>
  <si>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</si>
  <si>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</si>
  <si>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</si>
  <si>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</si>
  <si>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</si>
  <si>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</si>
  <si>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</si>
  <si>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</si>
  <si>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</si>
  <si>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</si>
  <si>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</si>
  <si>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</si>
  <si>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</si>
  <si>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</si>
  <si>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</si>
  <si>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</si>
  <si>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</si>
  <si>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</si>
  <si>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</si>
  <si>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</si>
  <si>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</si>
  <si>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</si>
  <si>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</si>
  <si>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</si>
  <si>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</si>
  <si>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</si>
  <si>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</si>
  <si>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</si>
  <si>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</si>
  <si>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</si>
  <si>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</si>
  <si>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</si>
  <si>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</si>
  <si>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</si>
  <si>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</si>
  <si>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</si>
  <si>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</si>
  <si>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</si>
  <si>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</si>
  <si>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</si>
  <si>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</si>
  <si>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</si>
  <si>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</si>
  <si>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</si>
  <si>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</si>
  <si>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</si>
  <si>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</si>
  <si>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</si>
  <si>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</si>
  <si>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</si>
  <si>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</si>
  <si>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</si>
  <si>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</si>
  <si>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</si>
  <si>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</si>
  <si>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</si>
  <si>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</si>
  <si>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</si>
  <si>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</si>
  <si>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</si>
  <si>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</si>
  <si>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</si>
  <si>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</si>
  <si>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</si>
  <si>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</si>
  <si>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</si>
  <si>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</si>
  <si>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</si>
  <si>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</si>
  <si>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</si>
  <si>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</si>
  <si>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</si>
  <si>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</si>
  <si>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</si>
  <si>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</si>
  <si>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</si>
  <si>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</si>
  <si>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</si>
  <si>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</si>
  <si>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</si>
  <si>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</si>
  <si>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</si>
  <si>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</si>
  <si>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</si>
  <si>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</si>
  <si>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</si>
  <si>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</si>
  <si>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</si>
  <si>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</si>
  <si>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</si>
  <si>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</si>
  <si>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</si>
  <si>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</si>
  <si>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</si>
  <si>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</si>
  <si>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</si>
  <si>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</si>
  <si>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</si>
  <si>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</si>
  <si>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</si>
  <si>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</si>
  <si>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</si>
  <si>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</si>
  <si>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</si>
  <si>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</si>
  <si>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</si>
  <si>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</si>
  <si>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</si>
  <si>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</si>
  <si>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</si>
  <si>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</si>
  <si>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</si>
  <si>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</si>
  <si>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</si>
  <si>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</si>
  <si>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</si>
  <si>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</si>
  <si>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</si>
  <si>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</si>
  <si>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</si>
  <si>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</si>
  <si>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</si>
  <si>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</si>
  <si>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</si>
  <si>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</si>
  <si>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</si>
  <si>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</si>
  <si>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</si>
  <si>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</si>
  <si>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</si>
  <si>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</si>
  <si>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</si>
  <si>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</si>
  <si>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</si>
  <si>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</si>
  <si>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</si>
  <si>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</si>
  <si>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</si>
  <si>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</si>
  <si>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</si>
  <si>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</si>
  <si>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</si>
  <si>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</si>
  <si>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</si>
  <si>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</si>
  <si>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</si>
  <si>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</si>
  <si>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</si>
  <si>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</si>
  <si>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</si>
  <si>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</si>
  <si>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</si>
  <si>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</si>
  <si>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</si>
  <si>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</si>
  <si>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</si>
  <si>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</si>
  <si>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</si>
  <si>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</si>
  <si>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</si>
  <si>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</si>
  <si>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</si>
  <si>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</si>
  <si>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</si>
  <si>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</si>
  <si>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</si>
  <si>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</si>
  <si>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</si>
  <si>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</si>
  <si>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</si>
  <si>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</si>
  <si>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</si>
  <si>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</si>
  <si>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</si>
  <si>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</si>
  <si>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</si>
  <si>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</si>
  <si>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</si>
  <si>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</si>
  <si>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</si>
  <si>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</si>
  <si>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</si>
  <si>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</si>
  <si>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</si>
  <si>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</si>
  <si>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</si>
  <si>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</si>
  <si>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</si>
  <si>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</si>
  <si>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</si>
  <si>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</si>
  <si>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</si>
  <si>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</si>
  <si>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</si>
  <si>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</si>
  <si>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</si>
  <si>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</si>
  <si>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</si>
  <si>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</si>
  <si>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</si>
  <si>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</si>
  <si>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</si>
  <si>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</si>
  <si>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</si>
  <si>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</si>
  <si>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</si>
  <si>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</si>
  <si>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</si>
  <si>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</si>
  <si>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</si>
  <si>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</si>
  <si>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</si>
  <si>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</si>
  <si>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</si>
  <si>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</si>
  <si>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</si>
  <si>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</si>
  <si>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</si>
  <si>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</si>
  <si>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</si>
  <si>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</si>
  <si>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</si>
  <si>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</si>
  <si>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</si>
  <si>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</si>
  <si>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</si>
  <si>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</si>
  <si>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</si>
  <si>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</si>
  <si>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</si>
  <si>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</si>
  <si>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</si>
  <si>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</si>
  <si>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</si>
  <si>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</si>
  <si>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</si>
  <si>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</si>
  <si>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</si>
  <si>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</si>
  <si>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</si>
  <si>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</si>
  <si>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</si>
  <si>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</si>
  <si>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</si>
  <si>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</si>
  <si>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</si>
  <si>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</si>
  <si>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</si>
  <si>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</si>
  <si>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</si>
  <si>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</si>
  <si>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</si>
  <si>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</si>
  <si>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</si>
  <si>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</si>
  <si>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</si>
  <si>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</si>
  <si>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</si>
  <si>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</si>
  <si>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</si>
  <si>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</si>
  <si>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</si>
  <si>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</si>
  <si>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</si>
  <si>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</si>
  <si>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</si>
  <si>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</si>
  <si>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</si>
  <si>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</si>
  <si>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</si>
  <si>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</si>
  <si>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</si>
  <si>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</si>
  <si>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</si>
  <si>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</si>
  <si>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</si>
  <si>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</si>
  <si>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</si>
  <si>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</si>
  <si>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</si>
  <si>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</si>
  <si>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</si>
  <si>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</si>
  <si>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</si>
  <si>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</si>
  <si>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</si>
  <si>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</si>
  <si>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</si>
  <si>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</si>
  <si>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</si>
  <si>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</si>
  <si>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</si>
  <si>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</si>
  <si>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</si>
  <si>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</si>
  <si>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</si>
  <si>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</si>
  <si>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</si>
  <si>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</si>
  <si>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</si>
  <si>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</si>
  <si>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</si>
  <si>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</si>
  <si>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</si>
  <si>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</si>
  <si>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</si>
  <si>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</si>
  <si>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</si>
  <si>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</si>
  <si>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</si>
  <si>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</si>
  <si>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</si>
  <si>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</si>
  <si>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</si>
  <si>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</si>
  <si>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</si>
  <si>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</si>
  <si>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</si>
  <si>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</si>
  <si>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</si>
  <si>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</si>
  <si>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</si>
  <si>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</si>
  <si>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</si>
  <si>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</si>
  <si>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</si>
  <si>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</si>
  <si>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</si>
  <si>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</si>
  <si>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</si>
  <si>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</si>
  <si>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</si>
  <si>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</si>
  <si>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</si>
  <si>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</si>
  <si>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</si>
  <si>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</si>
  <si>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</si>
  <si>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</si>
  <si>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</si>
  <si>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</si>
  <si>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</si>
  <si>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</si>
  <si>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</si>
  <si>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</si>
  <si>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</si>
  <si>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</si>
  <si>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</si>
  <si>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</si>
  <si>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</si>
  <si>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</si>
  <si>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</si>
  <si>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</si>
  <si>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</si>
  <si>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</si>
  <si>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</si>
  <si>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</si>
  <si>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</si>
  <si>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</si>
  <si>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</si>
  <si>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</si>
  <si>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</si>
  <si>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</si>
  <si>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</si>
  <si>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</si>
  <si>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</si>
  <si>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</si>
  <si>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</si>
  <si>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</si>
  <si>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</si>
  <si>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</si>
  <si>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</si>
  <si>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</si>
  <si>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</si>
  <si>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</si>
  <si>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</si>
  <si>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</si>
  <si>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</si>
  <si>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</si>
  <si>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</si>
  <si>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</si>
  <si>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</si>
  <si>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</si>
  <si>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</si>
  <si>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</si>
  <si>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</si>
  <si>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</si>
  <si>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</si>
  <si>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</si>
  <si>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</si>
  <si>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</si>
  <si>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</si>
  <si>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</si>
  <si>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</si>
  <si>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</si>
  <si>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</si>
  <si>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</si>
  <si>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</si>
  <si>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</si>
  <si>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</si>
  <si>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</si>
  <si>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</si>
  <si>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</si>
  <si>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</si>
  <si>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</si>
  <si>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</si>
  <si>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</si>
  <si>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</si>
  <si>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</si>
  <si>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</si>
  <si>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</si>
  <si>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</si>
  <si>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</si>
  <si>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</si>
  <si>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</si>
  <si>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</si>
  <si>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</si>
  <si>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</si>
  <si>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</si>
  <si>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</si>
  <si>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</si>
  <si>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</si>
  <si>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</si>
  <si>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</si>
  <si>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</si>
  <si>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</si>
  <si>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</si>
  <si>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</si>
  <si>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</si>
  <si>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</si>
  <si>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</si>
  <si>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</si>
  <si>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</si>
  <si>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</si>
  <si>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</si>
  <si>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</si>
  <si>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</si>
  <si>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</si>
  <si>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</si>
  <si>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</si>
  <si>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</si>
  <si>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</si>
  <si>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</si>
  <si>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</si>
  <si>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</si>
  <si>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</si>
  <si>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</si>
  <si>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</si>
  <si>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</si>
  <si>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</si>
  <si>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</si>
  <si>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</si>
  <si>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</si>
  <si>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</si>
  <si>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</si>
  <si>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</si>
  <si>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</si>
  <si>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</si>
  <si>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</si>
  <si>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</si>
  <si>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</si>
  <si>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</si>
  <si>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</si>
  <si>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</si>
  <si>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</si>
  <si>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</si>
  <si>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</si>
  <si>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</si>
  <si>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</si>
  <si>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</si>
  <si>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</si>
  <si>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</si>
  <si>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</si>
  <si>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</si>
  <si>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</si>
  <si>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</si>
  <si>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</si>
  <si>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</si>
  <si>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</si>
  <si>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</si>
  <si>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</si>
  <si>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</si>
  <si>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</si>
  <si>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</si>
  <si>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</si>
  <si>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</si>
  <si>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</si>
  <si>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</si>
  <si>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</si>
  <si>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</si>
  <si>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</si>
  <si>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</si>
  <si>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</si>
  <si>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</si>
  <si>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</si>
  <si>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</si>
  <si>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</si>
  <si>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</si>
  <si>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</si>
  <si>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</si>
  <si>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</si>
  <si>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</si>
  <si>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</si>
  <si>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</si>
  <si>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</si>
  <si>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</si>
  <si>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</si>
  <si>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</si>
  <si>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</si>
  <si>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</si>
  <si>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</si>
  <si>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</si>
  <si>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</si>
  <si>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</si>
  <si>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</si>
  <si>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</si>
  <si>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</si>
  <si>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</si>
  <si>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</si>
  <si>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</si>
  <si>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</si>
  <si>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</si>
  <si>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</si>
  <si>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</si>
  <si>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</si>
  <si>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</si>
  <si>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</si>
  <si>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</si>
  <si>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</si>
  <si>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</si>
  <si>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</si>
  <si>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</si>
  <si>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</si>
  <si>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</si>
  <si>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</si>
  <si>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</si>
  <si>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</si>
  <si>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</si>
  <si>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</si>
  <si>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</si>
  <si>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</si>
  <si>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</si>
  <si>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</si>
  <si>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</si>
  <si>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</si>
  <si>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</si>
  <si>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</si>
  <si>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</si>
  <si>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</si>
  <si>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</si>
  <si>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</si>
  <si>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</si>
  <si>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</si>
  <si>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</si>
  <si>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</si>
  <si>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</si>
  <si>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</si>
  <si>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</si>
  <si>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</si>
  <si>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</si>
  <si>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</si>
  <si>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</si>
  <si>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</si>
  <si>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</si>
  <si>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</si>
  <si>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</si>
  <si>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</si>
  <si>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</si>
  <si>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</si>
  <si>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</si>
  <si>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</si>
  <si>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</si>
  <si>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</si>
  <si>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</si>
  <si>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</si>
  <si>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</si>
  <si>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</si>
  <si>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</si>
  <si>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</si>
  <si>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</si>
  <si>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</si>
  <si>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</si>
  <si>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</si>
  <si>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</si>
  <si>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</si>
  <si>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</si>
  <si>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</si>
  <si>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</si>
  <si>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</si>
  <si>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</si>
  <si>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</si>
  <si>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</si>
  <si>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</si>
  <si>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</si>
  <si>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</si>
  <si>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</si>
  <si>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</si>
  <si>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</si>
  <si>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</si>
  <si>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</si>
  <si>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</si>
  <si>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</si>
  <si>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</si>
  <si>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</si>
  <si>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</si>
  <si>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</si>
  <si>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</si>
  <si>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</si>
  <si>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</si>
  <si>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</si>
  <si>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</si>
  <si>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</si>
  <si>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</si>
  <si>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</si>
  <si>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</si>
  <si>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</si>
  <si>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</si>
  <si>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</si>
  <si>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</si>
  <si>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</si>
  <si>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</si>
  <si>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</si>
  <si>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</si>
  <si>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</si>
  <si>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</si>
  <si>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</si>
  <si>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</si>
  <si>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</si>
  <si>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</si>
  <si>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</si>
  <si>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</si>
  <si>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</si>
  <si>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</si>
  <si>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</si>
  <si>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</si>
  <si>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</si>
  <si>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</si>
  <si>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</si>
  <si>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</si>
  <si>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</si>
  <si>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</si>
  <si>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</si>
  <si>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</si>
  <si>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</si>
  <si>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</si>
  <si>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</si>
  <si>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</si>
  <si>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</si>
  <si>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</si>
  <si>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</si>
  <si>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</si>
  <si>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</si>
  <si>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</si>
  <si>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</si>
  <si>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</si>
  <si>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</si>
  <si>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</si>
  <si>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</si>
  <si>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</si>
  <si>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</si>
  <si>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</si>
  <si>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</si>
  <si>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</si>
  <si>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</si>
  <si>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</si>
  <si>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</si>
  <si>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</si>
  <si>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</si>
  <si>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</si>
  <si>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</si>
  <si>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</si>
  <si>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</si>
  <si>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</si>
  <si>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</si>
  <si>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</si>
  <si>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</si>
  <si>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</si>
  <si>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</si>
  <si>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</si>
  <si>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</si>
  <si>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</si>
  <si>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</si>
  <si>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</si>
  <si>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</si>
  <si>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</si>
  <si>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</si>
  <si>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</si>
  <si>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</si>
  <si>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</si>
  <si>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</si>
  <si>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</si>
  <si>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</si>
  <si>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</si>
  <si>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</si>
  <si>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</si>
  <si>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</si>
  <si>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</si>
  <si>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</si>
  <si>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</si>
  <si>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</si>
  <si>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</si>
  <si>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</si>
  <si>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</si>
  <si>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</si>
  <si>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</si>
  <si>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</si>
  <si>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</si>
  <si>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</si>
  <si>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</si>
  <si>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</si>
  <si>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</si>
  <si>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</si>
  <si>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</si>
  <si>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</si>
  <si>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</si>
  <si>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</si>
  <si>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</si>
  <si>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</si>
  <si>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</si>
  <si>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</si>
  <si>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</si>
  <si>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</si>
  <si>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</si>
  <si>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</si>
  <si>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</si>
  <si>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</si>
  <si>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</si>
  <si>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</si>
  <si>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</si>
  <si>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</si>
  <si>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</si>
  <si>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</si>
  <si>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</si>
  <si>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</si>
  <si>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</si>
  <si>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</si>
  <si>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</si>
  <si>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</si>
  <si>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</si>
  <si>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</si>
  <si>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</si>
  <si>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</si>
  <si>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</si>
  <si>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</si>
  <si>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</si>
  <si>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</si>
  <si>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</si>
  <si>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</si>
  <si>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</si>
  <si>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</si>
  <si>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</si>
  <si>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</si>
  <si>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</si>
  <si>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</si>
  <si>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</si>
  <si>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</si>
  <si>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</si>
  <si>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</si>
  <si>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</si>
  <si>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</si>
  <si>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</si>
  <si>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</si>
  <si>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</si>
  <si>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</si>
  <si>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</si>
  <si>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</si>
  <si>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</si>
  <si>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</si>
  <si>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</si>
  <si>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</si>
  <si>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</si>
  <si>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</si>
  <si>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</si>
  <si>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</si>
  <si>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</si>
  <si>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</si>
  <si>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</si>
  <si>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</si>
  <si>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</si>
  <si>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</si>
  <si>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</si>
  <si>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</si>
  <si>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</si>
  <si>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</si>
  <si>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</si>
  <si>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</si>
  <si>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</si>
  <si>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</si>
  <si>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</si>
  <si>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</si>
  <si>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</si>
  <si>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</si>
  <si>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</si>
  <si>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</si>
  <si>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</si>
  <si>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</si>
  <si>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</si>
  <si>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</si>
  <si>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</si>
  <si>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</si>
  <si>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</si>
  <si>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</si>
  <si>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</si>
  <si>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</si>
  <si>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</si>
  <si>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</si>
  <si>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</si>
  <si>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</si>
  <si>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</si>
  <si>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</si>
  <si>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</si>
  <si>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</si>
  <si>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</si>
  <si>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</si>
  <si>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</si>
  <si>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</si>
  <si>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</si>
  <si>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</si>
  <si>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</si>
  <si>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</si>
  <si>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</si>
  <si>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</si>
  <si>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</si>
  <si>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</si>
  <si>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</si>
  <si>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</si>
  <si>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</si>
  <si>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</si>
  <si>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</si>
  <si>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</si>
  <si>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</si>
  <si>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</si>
  <si>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</si>
  <si>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</si>
  <si>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</si>
  <si>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</si>
  <si>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</si>
  <si>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</si>
  <si>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</si>
  <si>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</si>
  <si>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</si>
  <si>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</si>
  <si>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</si>
  <si>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</si>
  <si>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</si>
  <si>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</si>
  <si>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</si>
  <si>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</si>
  <si>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</si>
  <si>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</si>
  <si>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</si>
  <si>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</si>
  <si>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</si>
  <si>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</si>
  <si>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</si>
  <si>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</si>
  <si>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</si>
  <si>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</si>
  <si>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</si>
  <si>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</si>
  <si>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</si>
  <si>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</si>
  <si>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</si>
  <si>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</si>
  <si>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</si>
  <si>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</si>
  <si>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</si>
  <si>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</si>
  <si>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</si>
  <si>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</si>
  <si>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</si>
  <si>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</si>
  <si>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</si>
  <si>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</si>
  <si>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</si>
  <si>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</si>
  <si>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</si>
  <si>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</si>
  <si>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</si>
  <si>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</si>
  <si>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</si>
  <si>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</si>
  <si>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</si>
  <si>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</si>
  <si>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</si>
  <si>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</si>
  <si>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</si>
  <si>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</si>
  <si>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</si>
  <si>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</si>
  <si>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</si>
  <si>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</si>
  <si>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</si>
  <si>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</si>
  <si>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</si>
  <si>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</si>
  <si>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</si>
  <si>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</si>
  <si>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</si>
  <si>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</si>
  <si>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</si>
  <si>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</si>
  <si>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</si>
  <si>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</si>
  <si>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</si>
  <si>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</si>
  <si>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</si>
  <si>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</si>
  <si>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</si>
  <si>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</si>
  <si>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</si>
  <si>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</si>
  <si>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</si>
  <si>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</si>
  <si>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</si>
  <si>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</si>
  <si>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</si>
  <si>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</si>
  <si>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</si>
  <si>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</si>
  <si>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</si>
  <si>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</si>
  <si>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</si>
  <si>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</si>
  <si>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</si>
  <si>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</si>
  <si>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</si>
  <si>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</si>
  <si>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</si>
  <si>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</si>
  <si>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</si>
  <si>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</si>
  <si>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</si>
  <si>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</si>
  <si>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</si>
  <si>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</si>
  <si>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</si>
  <si>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</si>
  <si>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</si>
  <si>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</si>
  <si>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</si>
  <si>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</si>
  <si>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</si>
  <si>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</si>
  <si>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</si>
  <si>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</si>
  <si>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</si>
  <si>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</si>
  <si>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</si>
  <si>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</si>
  <si>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</si>
  <si>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</si>
  <si>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</si>
  <si>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</si>
  <si>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</si>
  <si>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</si>
  <si>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</si>
  <si>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</si>
  <si>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</si>
  <si>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</si>
  <si>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</si>
  <si>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</si>
  <si>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</si>
  <si>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</si>
  <si>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</si>
  <si>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</si>
  <si>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</si>
  <si>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</si>
  <si>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</si>
  <si>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</si>
  <si>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</si>
  <si>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</si>
  <si>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</si>
  <si>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</si>
  <si>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</si>
  <si>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</si>
  <si>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</si>
  <si>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</si>
  <si>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</si>
  <si>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</si>
  <si>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</si>
  <si>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</si>
  <si>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</si>
  <si>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</si>
  <si>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</si>
  <si>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</si>
  <si>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</si>
  <si>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</si>
  <si>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</si>
  <si>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</si>
  <si>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</si>
  <si>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</si>
  <si>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</si>
  <si>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</si>
  <si>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</si>
  <si>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</si>
  <si>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</si>
  <si>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</si>
  <si>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</si>
  <si>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</si>
  <si>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</si>
  <si>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</si>
  <si>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</si>
  <si>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</si>
  <si>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</si>
  <si>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</si>
  <si>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</si>
  <si>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</si>
  <si>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</si>
  <si>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</si>
  <si>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</si>
  <si>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</si>
  <si>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</si>
  <si>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</si>
  <si>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</si>
  <si>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</si>
  <si>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</si>
  <si>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</si>
  <si>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</si>
  <si>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</si>
  <si>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</si>
  <si>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</si>
  <si>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</si>
  <si>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</si>
  <si>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</si>
  <si>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</si>
  <si>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</si>
  <si>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</si>
  <si>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</si>
  <si>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</si>
  <si>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</si>
  <si>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</si>
  <si>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</si>
  <si>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</si>
  <si>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</si>
  <si>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</si>
  <si>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</si>
  <si>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</si>
  <si>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</si>
  <si>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</si>
  <si>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</si>
  <si>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</si>
  <si>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</si>
  <si>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</si>
  <si>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</si>
  <si>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</si>
  <si>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</si>
  <si>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</si>
  <si>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</si>
  <si>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</si>
  <si>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</si>
  <si>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</si>
  <si>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</si>
  <si>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</si>
  <si>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</si>
  <si>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</si>
  <si>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</si>
  <si>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</si>
  <si>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</si>
  <si>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</si>
  <si>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</si>
  <si>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</si>
  <si>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</si>
  <si>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</si>
  <si>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</si>
  <si>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</si>
  <si>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</si>
  <si>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</si>
  <si>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</si>
  <si>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</si>
  <si>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</si>
  <si>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</si>
  <si>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</si>
  <si>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</si>
  <si>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</si>
  <si>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</si>
  <si>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</si>
  <si>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</si>
  <si>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</si>
  <si>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</si>
  <si>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</si>
  <si>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</si>
  <si>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</si>
  <si>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</si>
  <si>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</si>
  <si>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</si>
  <si>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</si>
  <si>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</si>
  <si>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</si>
  <si>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</si>
  <si>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</si>
  <si>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</si>
  <si>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</si>
  <si>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</si>
  <si>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</si>
  <si>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</si>
  <si>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</si>
  <si>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</si>
  <si>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</si>
  <si>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</si>
  <si>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</si>
  <si>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</si>
  <si>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</si>
  <si>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</si>
  <si>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</si>
  <si>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</si>
  <si>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</si>
  <si>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</si>
  <si>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</si>
  <si>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</si>
  <si>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</si>
  <si>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</si>
  <si>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</si>
  <si>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</si>
  <si>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</si>
  <si>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</si>
  <si>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</si>
  <si>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</si>
  <si>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</si>
  <si>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</si>
  <si>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</si>
  <si>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</si>
  <si>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</si>
  <si>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</si>
  <si>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</si>
  <si>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</si>
  <si>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</si>
  <si>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</si>
  <si>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</si>
  <si>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</si>
  <si>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</si>
  <si>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</si>
  <si>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</si>
  <si>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</si>
  <si>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</si>
  <si>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</si>
  <si>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</si>
  <si>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</si>
  <si>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</si>
  <si>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</si>
  <si>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</si>
  <si>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</si>
  <si>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</si>
  <si>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</si>
  <si>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</si>
  <si>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</si>
  <si>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</si>
  <si>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</si>
  <si>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</si>
  <si>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</si>
  <si>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</si>
  <si>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</si>
  <si>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</si>
  <si>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</si>
  <si>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</si>
  <si>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</si>
  <si>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</si>
  <si>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</si>
  <si>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</si>
  <si>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</si>
  <si>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</si>
  <si>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</si>
  <si>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</si>
  <si>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</si>
  <si>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</si>
  <si>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</si>
  <si>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</si>
  <si>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</si>
  <si>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</si>
  <si>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</si>
  <si>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</si>
  <si>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</si>
  <si>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</si>
  <si>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</si>
  <si>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</si>
  <si>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</si>
  <si>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</si>
  <si>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</si>
  <si>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</si>
  <si>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</si>
  <si>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</si>
  <si>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</si>
  <si>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</si>
  <si>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</si>
  <si>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</si>
  <si>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</si>
  <si>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</si>
  <si>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</si>
  <si>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</si>
  <si>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</si>
  <si>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</si>
  <si>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</si>
  <si>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</si>
  <si>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</si>
  <si>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</si>
  <si>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</si>
  <si>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</si>
  <si>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</si>
  <si>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</si>
  <si>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</si>
  <si>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</si>
  <si>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</si>
  <si>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</si>
  <si>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</si>
  <si>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</si>
  <si>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</si>
  <si>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</si>
  <si>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</si>
  <si>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</si>
  <si>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</si>
  <si>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</si>
  <si>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</si>
  <si>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</si>
  <si>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</si>
  <si>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</si>
  <si>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</si>
  <si>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</si>
  <si>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</si>
  <si>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</si>
  <si>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</si>
  <si>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</si>
  <si>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</si>
  <si>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</si>
  <si>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</si>
  <si>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</si>
  <si>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</si>
  <si>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</si>
  <si>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</si>
  <si>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</si>
  <si>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</si>
  <si>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</si>
  <si>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</si>
  <si>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</si>
  <si>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</si>
  <si>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</si>
  <si>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</si>
  <si>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</si>
  <si>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</si>
  <si>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</si>
  <si>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</si>
  <si>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</si>
  <si>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</si>
  <si>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</si>
  <si>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</si>
  <si>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</si>
  <si>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</si>
  <si>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</si>
  <si>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</si>
  <si>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</si>
  <si>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</si>
  <si>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</si>
  <si>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</si>
  <si>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</si>
  <si>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</si>
  <si>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</si>
  <si>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</si>
  <si>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</si>
  <si>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</si>
  <si>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</si>
  <si>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</si>
  <si>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</si>
  <si>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</si>
  <si>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</si>
  <si>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</si>
  <si>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</si>
  <si>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</si>
  <si>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</si>
  <si>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</si>
  <si>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</si>
  <si>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</si>
  <si>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</si>
  <si>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</si>
  <si>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</si>
  <si>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</si>
  <si>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</si>
  <si>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</si>
  <si>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</si>
  <si>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</si>
  <si>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</si>
  <si>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</si>
  <si>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</si>
  <si>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</si>
  <si>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</si>
  <si>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</si>
  <si>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</si>
  <si>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</si>
  <si>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</si>
  <si>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</si>
  <si>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</si>
  <si>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</si>
  <si>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</si>
  <si>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</si>
  <si>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</si>
  <si>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</si>
  <si>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</si>
  <si>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</si>
  <si>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</si>
  <si>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</si>
  <si>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</si>
  <si>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</si>
  <si>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</si>
  <si>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</si>
  <si>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</si>
  <si>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</si>
  <si>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</si>
  <si>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</si>
  <si>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</si>
  <si>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</si>
  <si>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</si>
  <si>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</si>
  <si>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</si>
  <si>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</si>
  <si>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</si>
  <si>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</si>
  <si>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</si>
  <si>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</si>
  <si>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</si>
  <si>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</si>
  <si>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</si>
  <si>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</si>
  <si>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</si>
  <si>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</si>
  <si>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</si>
  <si>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</si>
  <si>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</si>
  <si>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</si>
  <si>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</si>
  <si>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</si>
  <si>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</si>
  <si>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</si>
  <si>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</si>
  <si>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</si>
  <si>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</si>
  <si>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</si>
  <si>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</si>
  <si>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</si>
  <si>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</si>
  <si>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</si>
  <si>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</si>
  <si>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</si>
  <si>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</si>
  <si>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</si>
  <si>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</si>
  <si>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</si>
  <si>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</si>
  <si>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</si>
  <si>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</si>
  <si>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</si>
  <si>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</si>
  <si>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</si>
  <si>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</si>
  <si>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</si>
  <si>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</si>
  <si>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</si>
  <si>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</si>
  <si>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</si>
  <si>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</si>
  <si>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</si>
  <si>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</si>
  <si>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</si>
  <si>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</si>
  <si>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</si>
  <si>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</si>
  <si>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</si>
  <si>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</si>
  <si>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</si>
  <si>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</si>
  <si>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</si>
  <si>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</si>
  <si>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</si>
  <si>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</si>
  <si>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</si>
  <si>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</si>
  <si>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</si>
  <si>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</si>
  <si>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</si>
  <si>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</si>
  <si>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</si>
  <si>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</si>
  <si>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</si>
  <si>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</si>
  <si>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</si>
  <si>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</si>
  <si>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</si>
  <si>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</si>
  <si>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</si>
  <si>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</si>
  <si>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</si>
  <si>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</si>
  <si>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</si>
  <si>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</si>
  <si>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</si>
  <si>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</si>
  <si>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</si>
  <si>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</si>
  <si>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</si>
  <si>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</si>
  <si>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</si>
  <si>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</si>
  <si>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</si>
  <si>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</si>
  <si>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</si>
  <si>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</si>
  <si>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</si>
  <si>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</si>
  <si>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</si>
  <si>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</si>
  <si>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</si>
  <si>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</si>
  <si>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</si>
  <si>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</si>
  <si>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</si>
  <si>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</si>
  <si>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</si>
  <si>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</si>
  <si>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</si>
  <si>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</si>
  <si>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</si>
  <si>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</si>
  <si>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</si>
  <si>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</si>
  <si>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</si>
  <si>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</si>
  <si>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</si>
  <si>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</si>
  <si>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</si>
  <si>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</si>
  <si>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</si>
  <si>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</si>
  <si>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</si>
  <si>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</si>
  <si>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</si>
  <si>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</si>
  <si>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</si>
  <si>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</si>
  <si>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</si>
  <si>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</si>
  <si>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</si>
  <si>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</si>
  <si>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</si>
  <si>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</si>
  <si>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</si>
  <si>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</si>
  <si>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</si>
  <si>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</si>
  <si>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</si>
  <si>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</si>
  <si>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</si>
  <si>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</si>
  <si>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</si>
  <si>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</si>
  <si>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</si>
  <si>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</si>
  <si>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</si>
  <si>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</si>
  <si>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</si>
  <si>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</si>
  <si>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</si>
  <si>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</si>
  <si>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</si>
  <si>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</si>
  <si>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</si>
  <si>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</si>
  <si>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</si>
  <si>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</si>
  <si>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</si>
  <si>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</si>
  <si>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</si>
  <si>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</si>
  <si>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</si>
  <si>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</si>
  <si>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</si>
  <si>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</si>
  <si>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</si>
  <si>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</si>
  <si>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</si>
  <si>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</si>
  <si>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</si>
  <si>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</si>
  <si>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</si>
  <si>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</si>
  <si>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</si>
  <si>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</si>
  <si>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</si>
  <si>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</si>
  <si>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</si>
  <si>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</si>
  <si>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</si>
  <si>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</si>
  <si>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</si>
  <si>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</si>
  <si>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</si>
  <si>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</si>
  <si>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</si>
  <si>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</si>
  <si>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</si>
  <si>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</si>
  <si>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</si>
  <si>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</si>
  <si>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</si>
  <si>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</si>
  <si>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</si>
  <si>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</si>
  <si>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</si>
  <si>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</si>
  <si>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</si>
  <si>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</si>
  <si>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</si>
  <si>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</si>
  <si>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</si>
  <si>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</si>
  <si>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</si>
  <si>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</si>
  <si>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</si>
  <si>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</si>
  <si>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</si>
  <si>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</si>
  <si>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</si>
  <si>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</si>
  <si>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</si>
  <si>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</si>
  <si>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</si>
  <si>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</si>
  <si>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</si>
  <si>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</si>
  <si>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</si>
  <si>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</si>
  <si>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</si>
  <si>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</si>
  <si>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</si>
  <si>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</si>
  <si>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</si>
  <si>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</si>
  <si>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</si>
  <si>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</si>
  <si>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</si>
  <si>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</si>
  <si>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</si>
  <si>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</si>
  <si>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</si>
  <si>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</si>
  <si>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</si>
  <si>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</si>
  <si>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</si>
  <si>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</si>
  <si>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</si>
  <si>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</si>
  <si>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</si>
  <si>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</si>
  <si>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</si>
  <si>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</si>
  <si>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</si>
  <si>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</si>
  <si>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</si>
  <si>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</si>
  <si>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</si>
  <si>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</si>
  <si>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</si>
  <si>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</si>
  <si>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</si>
  <si>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</si>
  <si>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</si>
  <si>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</si>
  <si>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</si>
  <si>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</si>
  <si>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</si>
  <si>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</si>
  <si>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</si>
  <si>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</si>
  <si>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</si>
  <si>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</si>
  <si>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</si>
  <si>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</si>
  <si>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</si>
  <si>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</si>
  <si>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</si>
  <si>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</si>
  <si>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</si>
  <si>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</si>
  <si>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</si>
  <si>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</si>
  <si>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</si>
  <si>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</si>
  <si>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</si>
  <si>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</si>
  <si>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</si>
  <si>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</si>
  <si>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</si>
  <si>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</si>
  <si>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</si>
  <si>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</si>
  <si>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</si>
  <si>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</si>
  <si>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</si>
  <si>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</si>
  <si>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</si>
  <si>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</si>
  <si>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</si>
  <si>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</si>
  <si>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</si>
  <si>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</si>
  <si>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</si>
  <si>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</si>
  <si>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</si>
  <si>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</si>
  <si>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</si>
  <si>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</si>
  <si>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</si>
  <si>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</si>
  <si>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</si>
  <si>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</si>
  <si>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</si>
  <si>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</si>
  <si>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</si>
  <si>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</si>
  <si>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</si>
  <si>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</si>
  <si>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</si>
  <si>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</si>
  <si>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</si>
  <si>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</si>
  <si>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</si>
  <si>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</si>
  <si>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</si>
  <si>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</si>
  <si>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</si>
  <si>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</si>
  <si>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</si>
  <si>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</si>
  <si>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</si>
  <si>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</si>
  <si>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</si>
  <si>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</si>
  <si>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</si>
  <si>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</si>
  <si>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</si>
  <si>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</si>
  <si>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</si>
  <si>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</si>
  <si>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</si>
  <si>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</si>
  <si>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</si>
  <si>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</si>
  <si>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</si>
  <si>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</si>
  <si>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</si>
  <si>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</si>
  <si>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</si>
  <si>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</si>
  <si>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</si>
  <si>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</si>
  <si>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</si>
  <si>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</si>
  <si>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</si>
  <si>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</si>
  <si>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</si>
  <si>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</si>
  <si>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</si>
  <si>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</si>
  <si>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</si>
  <si>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</si>
  <si>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</si>
  <si>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</si>
  <si>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</si>
  <si>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</si>
  <si>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</si>
  <si>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</si>
  <si>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</si>
  <si>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</si>
  <si>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</si>
  <si>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</si>
  <si>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</si>
  <si>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</si>
  <si>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</si>
  <si>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</si>
  <si>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</si>
  <si>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</si>
  <si>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</si>
  <si>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</si>
  <si>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</si>
  <si>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</si>
  <si>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</si>
  <si>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</si>
  <si>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</si>
  <si>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</si>
  <si>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</si>
  <si>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</si>
  <si>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</si>
  <si>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</si>
  <si>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</si>
  <si>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</si>
  <si>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</si>
  <si>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</si>
  <si>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</si>
  <si>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</si>
  <si>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</si>
  <si>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</si>
  <si>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</si>
  <si>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</si>
  <si>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</si>
  <si>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</si>
  <si>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</si>
  <si>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</si>
  <si>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</si>
  <si>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</si>
  <si>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</si>
  <si>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</si>
  <si>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</si>
  <si>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</si>
  <si>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</si>
  <si>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</si>
  <si>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</si>
  <si>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</si>
  <si>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</si>
  <si>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</si>
  <si>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</si>
  <si>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</si>
  <si>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</si>
  <si>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</si>
  <si>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</si>
  <si>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</si>
  <si>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</si>
  <si>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</si>
  <si>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</si>
  <si>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</si>
  <si>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</si>
  <si>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</si>
  <si>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</si>
  <si>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</si>
  <si>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</si>
  <si>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</si>
  <si>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</si>
  <si>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</si>
  <si>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</si>
  <si>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</si>
  <si>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</si>
  <si>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</si>
  <si>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</si>
  <si>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</si>
  <si>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</si>
  <si>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</si>
  <si>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</si>
  <si>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</si>
  <si>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</si>
  <si>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</si>
  <si>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</si>
  <si>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</si>
  <si>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</si>
  <si>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</si>
  <si>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</si>
  <si>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</si>
  <si>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</si>
  <si>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</si>
  <si>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</si>
  <si>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</si>
  <si>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</si>
  <si>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</si>
  <si>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</si>
  <si>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</si>
  <si>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</si>
  <si>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</si>
  <si>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</si>
  <si>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</si>
  <si>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</si>
  <si>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</si>
  <si>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</si>
  <si>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</si>
  <si>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</si>
  <si>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</si>
  <si>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</si>
  <si>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</si>
  <si>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</si>
  <si>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</si>
  <si>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</si>
  <si>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</si>
  <si>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</si>
  <si>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</si>
  <si>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</si>
  <si>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</si>
  <si>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</si>
  <si>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</si>
  <si>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</si>
  <si>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</si>
  <si>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</si>
  <si>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</si>
  <si>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</si>
  <si>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</si>
  <si>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</si>
  <si>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</si>
  <si>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</si>
  <si>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</si>
  <si>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</si>
  <si>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</si>
  <si>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</si>
  <si>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</si>
  <si>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</si>
  <si>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</si>
  <si>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</si>
  <si>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</si>
  <si>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</si>
  <si>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</si>
  <si>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</si>
  <si>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</si>
  <si>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</si>
  <si>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</si>
  <si>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</si>
  <si>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</si>
  <si>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</si>
  <si>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</si>
  <si>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</si>
  <si>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</si>
  <si>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</si>
  <si>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</si>
  <si>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</si>
  <si>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</si>
  <si>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</si>
  <si>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</si>
  <si>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</si>
  <si>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</si>
  <si>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</si>
  <si>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</si>
  <si>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</si>
  <si>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</si>
  <si>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</si>
  <si>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</si>
  <si>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</si>
  <si>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</si>
  <si>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</si>
  <si>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</si>
  <si>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</si>
  <si>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</si>
  <si>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</si>
  <si>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</si>
  <si>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</si>
  <si>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</si>
  <si>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</si>
  <si>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</si>
  <si>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</si>
  <si>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</si>
  <si>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</si>
  <si>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</si>
  <si>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</si>
  <si>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</si>
  <si>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</si>
  <si>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</si>
  <si>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</si>
  <si>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</si>
  <si>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</si>
  <si>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</si>
  <si>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</si>
  <si>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</si>
  <si>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</si>
  <si>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</si>
  <si>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</si>
  <si>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</si>
  <si>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</si>
  <si>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</si>
  <si>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</si>
  <si>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</si>
  <si>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</si>
  <si>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</si>
  <si>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</si>
  <si>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</si>
  <si>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</si>
  <si>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</si>
  <si>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</si>
  <si>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</si>
  <si>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</si>
  <si>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</si>
  <si>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</si>
  <si>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</si>
  <si>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</si>
  <si>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</si>
  <si>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</si>
  <si>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</si>
  <si>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</si>
  <si>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</si>
  <si>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</si>
  <si>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</si>
  <si>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</si>
  <si>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</si>
  <si>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</si>
  <si>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</si>
  <si>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</si>
  <si>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</si>
  <si>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</si>
  <si>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</si>
  <si>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</si>
  <si>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</si>
  <si>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</si>
  <si>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</si>
  <si>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</si>
  <si>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</si>
  <si>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</si>
  <si>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</si>
  <si>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</si>
  <si>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</si>
  <si>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</si>
  <si>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</si>
  <si>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</si>
  <si>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</si>
  <si>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</si>
  <si>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</si>
  <si>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</si>
  <si>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</si>
  <si>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</si>
  <si>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</si>
  <si>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</si>
  <si>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</si>
  <si>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</si>
  <si>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</si>
  <si>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</si>
  <si>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</si>
  <si>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</si>
  <si>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</si>
  <si>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</si>
  <si>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</si>
  <si>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</si>
  <si>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</si>
  <si>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</si>
  <si>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</si>
  <si>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</si>
  <si>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</si>
  <si>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</si>
  <si>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</si>
  <si>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</si>
  <si>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</si>
  <si>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</si>
  <si>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</si>
  <si>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</si>
  <si>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</si>
  <si>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</si>
  <si>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</si>
  <si>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</si>
  <si>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</si>
  <si>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</si>
  <si>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</si>
  <si>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</si>
  <si>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</si>
  <si>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</si>
  <si>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</si>
  <si>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</si>
  <si>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</si>
  <si>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</si>
  <si>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</si>
  <si>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</si>
  <si>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</si>
  <si>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</si>
  <si>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</si>
  <si>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</si>
  <si>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</si>
  <si>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</si>
  <si>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</si>
  <si>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</si>
  <si>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</si>
  <si>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</si>
  <si>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</si>
  <si>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</si>
  <si>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</si>
  <si>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</si>
  <si>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</si>
  <si>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</si>
  <si>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</si>
  <si>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</si>
  <si>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</si>
  <si>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</si>
  <si>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</si>
  <si>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</si>
  <si>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</si>
  <si>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</si>
  <si>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</si>
  <si>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</si>
  <si>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</si>
  <si>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</si>
  <si>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</si>
  <si>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</si>
  <si>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</si>
  <si>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</si>
  <si>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</si>
  <si>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</si>
  <si>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</si>
  <si>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</si>
  <si>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</si>
  <si>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</si>
  <si>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</si>
  <si>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</si>
  <si>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</si>
  <si>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</si>
  <si>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</si>
  <si>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</si>
  <si>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</si>
  <si>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</si>
  <si>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</si>
  <si>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</si>
  <si>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</si>
  <si>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</si>
  <si>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</si>
  <si>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</si>
  <si>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</si>
  <si>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</si>
  <si>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</si>
  <si>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</si>
  <si>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</si>
  <si>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</si>
  <si>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</si>
  <si>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</si>
  <si>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</si>
  <si>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</si>
  <si>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</si>
  <si>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</si>
  <si>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</si>
  <si>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</si>
  <si>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</si>
  <si>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</si>
  <si>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</si>
  <si>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</si>
  <si>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</si>
  <si>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</si>
  <si>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</si>
  <si>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</si>
  <si>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</si>
  <si>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</si>
  <si>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</si>
  <si>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</si>
  <si>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</si>
  <si>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</si>
  <si>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</si>
  <si>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</si>
  <si>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</si>
  <si>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</si>
  <si>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</si>
  <si>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</si>
  <si>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</si>
  <si>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</si>
  <si>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</si>
  <si>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</si>
  <si>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</si>
  <si>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</si>
  <si>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</si>
  <si>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</si>
  <si>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</si>
  <si>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</si>
  <si>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</si>
  <si>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</si>
  <si>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</si>
  <si>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</si>
  <si>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</si>
  <si>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</si>
  <si>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</si>
  <si>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</si>
  <si>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</si>
  <si>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</si>
  <si>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</si>
  <si>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</si>
  <si>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</si>
  <si>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</si>
  <si>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</si>
  <si>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</si>
  <si>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</si>
  <si>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</si>
  <si>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</si>
  <si>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</si>
  <si>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</si>
  <si>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</si>
  <si>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</si>
  <si>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</si>
  <si>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</si>
  <si>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</si>
  <si>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</si>
  <si>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</si>
  <si>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</si>
  <si>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</si>
  <si>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</si>
  <si>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</si>
  <si>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</si>
  <si>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</si>
  <si>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</si>
  <si>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</si>
  <si>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</si>
  <si>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</si>
  <si>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</si>
  <si>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</si>
  <si>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</si>
  <si>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</si>
  <si>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</si>
  <si>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</si>
  <si>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</si>
  <si>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</si>
  <si>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</si>
  <si>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</si>
  <si>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</si>
  <si>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</si>
  <si>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</si>
  <si>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</si>
  <si>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</si>
  <si>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</si>
  <si>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</si>
  <si>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</si>
  <si>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</si>
  <si>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</si>
  <si>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</si>
  <si>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</si>
  <si>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</si>
  <si>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</si>
  <si>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</si>
  <si>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</si>
  <si>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</si>
  <si>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</si>
  <si>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</si>
  <si>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</si>
  <si>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</si>
  <si>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</si>
  <si>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</si>
  <si>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</si>
  <si>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</si>
  <si>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</si>
  <si>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</si>
  <si>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</si>
  <si>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</si>
  <si>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</si>
  <si>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</si>
  <si>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</si>
  <si>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</si>
  <si>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</si>
  <si>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</si>
  <si>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</si>
  <si>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</si>
  <si>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</si>
  <si>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</si>
  <si>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</si>
  <si>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</si>
  <si>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</si>
  <si>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</si>
  <si>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</si>
  <si>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</si>
  <si>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</si>
  <si>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</si>
  <si>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</si>
  <si>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</si>
  <si>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</si>
  <si>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</si>
  <si>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</si>
  <si>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</si>
  <si>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</si>
  <si>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</si>
  <si>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</si>
  <si>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</si>
  <si>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</si>
  <si>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</si>
  <si>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</si>
  <si>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</si>
  <si>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</si>
  <si>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</si>
  <si>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</si>
  <si>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</si>
  <si>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</si>
  <si>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</si>
  <si>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</si>
  <si>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</si>
  <si>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</si>
  <si>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</si>
  <si>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</si>
  <si>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</si>
  <si>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</si>
  <si>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</si>
  <si>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</si>
  <si>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</si>
  <si>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</si>
  <si>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</si>
  <si>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</si>
  <si>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</si>
  <si>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</si>
  <si>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</si>
  <si>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</si>
  <si>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</si>
  <si>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</si>
  <si>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</si>
  <si>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</si>
  <si>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</si>
  <si>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</si>
  <si>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</si>
  <si>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</si>
  <si>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</si>
  <si>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</si>
  <si>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</si>
  <si>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</si>
  <si>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</si>
  <si>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</si>
  <si>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</si>
  <si>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</si>
  <si>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</si>
  <si>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</si>
  <si>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</si>
  <si>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</si>
  <si>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</si>
  <si>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</si>
  <si>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</si>
  <si>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</si>
  <si>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</si>
  <si>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</si>
  <si>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</si>
  <si>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</si>
  <si>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</si>
  <si>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</si>
  <si>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</si>
  <si>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</si>
  <si>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</si>
  <si>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</si>
  <si>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</si>
  <si>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</si>
  <si>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</si>
  <si>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</si>
  <si>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</si>
  <si>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</si>
  <si>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</si>
  <si>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</si>
  <si>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</si>
  <si>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</si>
  <si>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</si>
  <si>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</si>
  <si>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</si>
  <si>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</si>
  <si>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</si>
  <si>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</si>
  <si>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</si>
  <si>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</si>
  <si>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</si>
  <si>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</si>
  <si>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</si>
  <si>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</si>
  <si>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</si>
  <si>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</si>
  <si>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</si>
  <si>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</si>
  <si>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</si>
  <si>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</si>
  <si>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</si>
  <si>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</si>
  <si>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</si>
  <si>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</si>
  <si>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</si>
  <si>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</si>
  <si>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</si>
  <si>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</si>
  <si>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</si>
  <si>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</si>
  <si>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</si>
  <si>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</si>
  <si>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</si>
  <si>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</si>
  <si>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</si>
  <si>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</si>
  <si>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</si>
  <si>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</si>
  <si>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</si>
  <si>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</si>
  <si>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</si>
  <si>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</si>
  <si>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</si>
  <si>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</si>
  <si>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</si>
  <si>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</si>
  <si>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</si>
  <si>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</si>
  <si>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</si>
  <si>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</si>
  <si>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</si>
  <si>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</si>
  <si>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</si>
  <si>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</si>
  <si>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</si>
  <si>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</si>
  <si>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</si>
  <si>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</si>
  <si>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</si>
  <si>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</si>
  <si>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</si>
  <si>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</si>
  <si>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</si>
  <si>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</si>
  <si>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</si>
  <si>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</si>
  <si>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</si>
  <si>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</si>
  <si>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</si>
  <si>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</si>
  <si>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</si>
  <si>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</si>
  <si>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</si>
  <si>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</si>
  <si>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</si>
  <si>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</si>
  <si>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</si>
  <si>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</si>
  <si>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</si>
  <si>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</si>
  <si>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</si>
  <si>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</si>
  <si>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</si>
  <si>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</si>
  <si>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</si>
  <si>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</si>
  <si>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</si>
  <si>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</si>
  <si>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</si>
  <si>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</si>
  <si>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</si>
  <si>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</si>
  <si>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</si>
  <si>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</si>
  <si>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</si>
  <si>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</si>
  <si>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</si>
  <si>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</si>
  <si>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</si>
  <si>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</si>
  <si>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</si>
  <si>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</si>
  <si>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</si>
  <si>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</si>
  <si>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</si>
  <si>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</si>
  <si>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</si>
  <si>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</si>
  <si>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</si>
  <si>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</si>
  <si>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</si>
  <si>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</si>
  <si>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</si>
  <si>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</si>
  <si>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</si>
  <si>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</si>
  <si>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</si>
  <si>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</si>
  <si>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</si>
  <si>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</si>
  <si>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</si>
  <si>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</si>
  <si>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</si>
  <si>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</si>
  <si>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</si>
  <si>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</si>
  <si>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</si>
  <si>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</si>
  <si>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</si>
  <si>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</si>
  <si>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</si>
  <si>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</si>
  <si>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</si>
  <si>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</si>
  <si>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</si>
  <si>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</si>
  <si>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</si>
  <si>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</si>
  <si>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</si>
  <si>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</si>
  <si>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</si>
  <si>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</si>
  <si>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</si>
  <si>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</si>
  <si>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</si>
  <si>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</si>
  <si>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</si>
  <si>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</si>
  <si>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</si>
  <si>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</si>
  <si>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</si>
  <si>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</si>
  <si>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</si>
  <si>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</si>
  <si>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</si>
  <si>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</si>
  <si>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</si>
  <si>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</si>
  <si>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</si>
  <si>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</si>
  <si>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</si>
  <si>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</si>
  <si>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</si>
  <si>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</si>
  <si>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</si>
  <si>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</si>
  <si>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</si>
  <si>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</si>
  <si>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</si>
  <si>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</si>
  <si>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</si>
  <si>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</si>
  <si>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</si>
  <si>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</si>
  <si>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</si>
  <si>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</si>
  <si>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</si>
  <si>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</si>
  <si>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</si>
  <si>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</si>
  <si>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</si>
  <si>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</si>
  <si>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</si>
  <si>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</si>
  <si>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</si>
  <si>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</si>
  <si>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</si>
  <si>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</si>
  <si>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</si>
  <si>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</si>
  <si>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</si>
  <si>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</si>
  <si>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</si>
  <si>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</si>
  <si>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</si>
  <si>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</si>
  <si>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</si>
  <si>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</si>
  <si>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</si>
  <si>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</si>
  <si>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</si>
  <si>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</si>
  <si>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</si>
  <si>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</si>
  <si>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</si>
  <si>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</si>
  <si>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</si>
  <si>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</si>
  <si>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</si>
  <si>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</si>
  <si>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</si>
  <si>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</si>
  <si>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</si>
  <si>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</si>
  <si>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</si>
  <si>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</si>
  <si>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</si>
  <si>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</si>
  <si>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</si>
  <si>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</si>
  <si>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</si>
  <si>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</si>
  <si>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</si>
  <si>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</si>
  <si>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</si>
  <si>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</si>
  <si>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</si>
  <si>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</si>
  <si>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</si>
  <si>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</si>
  <si>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</si>
  <si>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</si>
  <si>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</si>
  <si>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</si>
  <si>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</si>
  <si>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</si>
  <si>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</si>
  <si>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</si>
  <si>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</si>
  <si>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</si>
  <si>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</si>
  <si>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</si>
  <si>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</si>
  <si>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</si>
  <si>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</si>
  <si>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</si>
  <si>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</si>
  <si>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</si>
  <si>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</si>
  <si>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</si>
  <si>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</si>
  <si>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</si>
  <si>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</si>
  <si>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</si>
  <si>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</si>
  <si>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</si>
  <si>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</si>
  <si>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</si>
  <si>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</si>
  <si>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</si>
  <si>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</si>
  <si>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</si>
  <si>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</si>
  <si>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</si>
  <si>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</si>
  <si>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</si>
  <si>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</si>
  <si>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</si>
  <si>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</si>
  <si>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</si>
  <si>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</si>
  <si>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</si>
  <si>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</si>
  <si>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</si>
  <si>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</si>
  <si>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</si>
  <si>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</si>
  <si>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</si>
  <si>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</si>
  <si>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</si>
  <si>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</si>
  <si>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</si>
  <si>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</si>
  <si>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</si>
  <si>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</si>
  <si>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</si>
  <si>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</si>
  <si>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</si>
  <si>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</si>
  <si>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</si>
  <si>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</si>
  <si>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</si>
  <si>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</si>
  <si>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</si>
  <si>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</si>
  <si>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</si>
  <si>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</si>
  <si>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</si>
  <si>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</si>
  <si>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</si>
  <si>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</si>
  <si>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</si>
  <si>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</si>
  <si>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</si>
  <si>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</si>
  <si>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</si>
  <si>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</si>
  <si>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</si>
  <si>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</si>
  <si>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</si>
  <si>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</si>
  <si>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</si>
  <si>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</si>
  <si>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</si>
  <si>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</si>
  <si>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</si>
  <si>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</si>
  <si>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</si>
  <si>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</si>
  <si>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</si>
  <si>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</si>
  <si>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</si>
  <si>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</si>
  <si>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</si>
  <si>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</si>
  <si>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</si>
  <si>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</si>
  <si>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</si>
  <si>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</si>
  <si>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</si>
  <si>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</si>
  <si>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</si>
  <si>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</si>
  <si>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</si>
  <si>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</si>
  <si>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</si>
  <si>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</si>
  <si>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</si>
  <si>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</si>
  <si>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</si>
  <si>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</si>
  <si>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</si>
  <si>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</si>
  <si>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</si>
  <si>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</si>
  <si>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</si>
  <si>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</si>
  <si>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</si>
  <si>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</si>
  <si>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</si>
  <si>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</si>
  <si>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</si>
  <si>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</si>
  <si>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</si>
  <si>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</si>
  <si>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</si>
  <si>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</si>
  <si>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</si>
  <si>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</si>
  <si>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</si>
  <si>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</si>
  <si>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</si>
  <si>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</si>
  <si>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</si>
  <si>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</si>
  <si>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</si>
  <si>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</si>
  <si>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</si>
  <si>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</si>
  <si>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</si>
  <si>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</si>
  <si>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</si>
  <si>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</si>
  <si>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</si>
  <si>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</si>
  <si>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</si>
  <si>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</si>
  <si>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</si>
  <si>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</si>
  <si>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</si>
  <si>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</si>
  <si>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</si>
  <si>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</si>
  <si>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</si>
  <si>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</si>
  <si>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</si>
  <si>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</si>
  <si>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</si>
  <si>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</si>
  <si>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</si>
  <si>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</si>
  <si>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</si>
  <si>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</si>
  <si>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</si>
  <si>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</si>
  <si>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</si>
  <si>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</si>
  <si>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</si>
  <si>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</si>
  <si>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</si>
  <si>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</si>
  <si>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</si>
  <si>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</si>
  <si>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</si>
  <si>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</si>
  <si>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</si>
  <si>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</si>
  <si>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</si>
  <si>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</si>
  <si>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</si>
  <si>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</si>
  <si>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</si>
  <si>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</si>
  <si>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</si>
  <si>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</si>
  <si>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</si>
  <si>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</si>
  <si>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</si>
  <si>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</si>
  <si>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</si>
  <si>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</si>
  <si>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</si>
  <si>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</si>
  <si>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</si>
  <si>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</si>
  <si>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</si>
  <si>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</si>
  <si>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</si>
  <si>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</si>
  <si>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</si>
  <si>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</si>
  <si>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</si>
  <si>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</si>
  <si>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</si>
  <si>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</si>
  <si>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</si>
  <si>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</si>
  <si>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</si>
  <si>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</si>
  <si>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</si>
  <si>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</si>
  <si>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</si>
  <si>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</si>
  <si>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</si>
  <si>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</si>
  <si>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</si>
  <si>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</si>
  <si>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</si>
  <si>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</si>
  <si>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</si>
  <si>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</si>
  <si>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</si>
  <si>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</si>
  <si>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</si>
  <si>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</si>
  <si>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</si>
  <si>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</si>
  <si>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</si>
  <si>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</si>
  <si>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</si>
  <si>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</si>
  <si>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</si>
  <si>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</si>
  <si>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</si>
  <si>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</si>
  <si>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</si>
  <si>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</si>
  <si>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</si>
  <si>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</si>
  <si>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</si>
  <si>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</si>
  <si>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</si>
  <si>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</si>
  <si>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</si>
  <si>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</si>
  <si>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</si>
  <si>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</si>
  <si>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</si>
  <si>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</si>
  <si>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</si>
  <si>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</si>
  <si>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</si>
  <si>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</si>
  <si>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</si>
  <si>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</si>
  <si>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</si>
  <si>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</si>
  <si>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</si>
  <si>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</si>
  <si>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</si>
  <si>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</si>
  <si>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</si>
  <si>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</si>
  <si>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</si>
  <si>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</si>
  <si>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</si>
  <si>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</si>
  <si>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</si>
  <si>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</si>
  <si>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</si>
  <si>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</si>
  <si>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</si>
  <si>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</si>
  <si>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</si>
  <si>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</si>
  <si>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</si>
  <si>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</si>
  <si>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</si>
  <si>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</si>
  <si>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</si>
  <si>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</si>
  <si>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</si>
  <si>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</si>
  <si>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</si>
  <si>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</si>
  <si>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</si>
  <si>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</si>
  <si>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</si>
  <si>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</si>
  <si>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</si>
  <si>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</si>
  <si>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</si>
  <si>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</si>
  <si>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</si>
  <si>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</si>
  <si>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</si>
  <si>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</si>
  <si>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</si>
  <si>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</si>
  <si>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</si>
  <si>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</si>
  <si>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</si>
  <si>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</si>
  <si>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</si>
  <si>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</si>
  <si>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</si>
  <si>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</si>
  <si>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</si>
  <si>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</si>
  <si>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</si>
  <si>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</si>
  <si>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</si>
  <si>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</si>
  <si>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</si>
  <si>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</si>
  <si>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</si>
  <si>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</si>
  <si>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</si>
  <si>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</si>
  <si>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</si>
  <si>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</si>
  <si>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</si>
  <si>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</si>
  <si>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</si>
  <si>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</si>
  <si>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</si>
  <si>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</si>
  <si>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</si>
  <si>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</si>
  <si>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</si>
  <si>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</si>
  <si>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</si>
  <si>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</si>
  <si>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</si>
  <si>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</si>
  <si>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</si>
  <si>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</si>
  <si>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</si>
  <si>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</si>
  <si>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</si>
  <si>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</si>
  <si>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</si>
  <si>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</si>
  <si>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</si>
  <si>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</si>
  <si>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</si>
  <si>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</si>
  <si>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</si>
  <si>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</si>
  <si>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</si>
  <si>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</si>
  <si>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</si>
  <si>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</si>
  <si>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</si>
  <si>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</si>
  <si>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</si>
  <si>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</si>
  <si>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</si>
  <si>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</si>
  <si>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</si>
  <si>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</si>
  <si>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</si>
  <si>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</si>
  <si>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</si>
  <si>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</si>
  <si>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</si>
  <si>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</si>
  <si>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</si>
  <si>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</si>
  <si>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</si>
  <si>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</si>
  <si>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</si>
  <si>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</si>
  <si>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</si>
  <si>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</si>
  <si>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</si>
  <si>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</si>
  <si>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</si>
  <si>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</si>
  <si>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</si>
  <si>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</si>
  <si>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</si>
  <si>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</si>
  <si>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</si>
  <si>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</si>
  <si>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</si>
  <si>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</si>
  <si>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</si>
  <si>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</si>
  <si>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</si>
  <si>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</si>
  <si>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</si>
  <si>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</si>
  <si>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</si>
  <si>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</si>
  <si>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</si>
  <si>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</si>
  <si>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</si>
  <si>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</si>
  <si>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</si>
  <si>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</si>
  <si>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</si>
  <si>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</si>
  <si>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</si>
  <si>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</si>
  <si>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</si>
  <si>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</si>
  <si>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</si>
  <si>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</si>
  <si>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</si>
  <si>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</si>
  <si>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</si>
  <si>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</si>
  <si>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</si>
  <si>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</si>
  <si>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</si>
  <si>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</si>
  <si>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</si>
  <si>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</si>
  <si>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</si>
  <si>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</si>
  <si>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</si>
  <si>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</si>
  <si>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</si>
  <si>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</si>
  <si>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</si>
  <si>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</si>
  <si>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</si>
  <si>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</si>
  <si>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</si>
  <si>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</si>
  <si>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</si>
  <si>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</si>
  <si>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</si>
  <si>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</si>
  <si>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</si>
  <si>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</si>
  <si>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</si>
  <si>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</si>
  <si>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</si>
  <si>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</si>
  <si>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</si>
  <si>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</si>
  <si>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</si>
  <si>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</si>
  <si>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</si>
  <si>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</si>
  <si>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</si>
  <si>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</si>
  <si>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</si>
  <si>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</si>
  <si>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</si>
  <si>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</si>
  <si>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</si>
  <si>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</si>
  <si>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</si>
  <si>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</si>
  <si>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</si>
  <si>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</si>
  <si>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</si>
  <si>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</si>
  <si>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</si>
  <si>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</si>
  <si>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</si>
  <si>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</si>
  <si>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</si>
  <si>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</si>
  <si>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</si>
  <si>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</si>
  <si>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</si>
  <si>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</si>
  <si>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</si>
  <si>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</si>
  <si>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</si>
  <si>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</si>
  <si>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</si>
  <si>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</si>
  <si>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</si>
  <si>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</si>
  <si>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</si>
  <si>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</si>
  <si>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</si>
  <si>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</si>
  <si>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</si>
  <si>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</si>
  <si>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</si>
  <si>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</si>
  <si>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</si>
  <si>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</si>
  <si>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</si>
  <si>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</si>
  <si>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</si>
  <si>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</si>
  <si>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</si>
  <si>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</si>
  <si>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</si>
  <si>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</si>
  <si>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</si>
  <si>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</si>
  <si>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</si>
  <si>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</si>
  <si>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</si>
  <si>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</si>
  <si>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</si>
  <si>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</si>
  <si>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</si>
  <si>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</si>
  <si>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</si>
  <si>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</si>
  <si>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</si>
  <si>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</si>
  <si>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</si>
  <si>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</si>
  <si>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</si>
  <si>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</si>
  <si>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</si>
  <si>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</si>
  <si>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</si>
  <si>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</si>
  <si>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</si>
  <si>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</si>
  <si>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</si>
  <si>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</si>
  <si>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</si>
  <si>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</si>
  <si>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</si>
  <si>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</si>
  <si>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</si>
  <si>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</si>
  <si>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</si>
  <si>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</si>
  <si>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</si>
  <si>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</si>
  <si>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</si>
  <si>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</si>
  <si>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</si>
  <si>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</si>
  <si>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</si>
  <si>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</si>
  <si>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</si>
  <si>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</si>
  <si>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</si>
  <si>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</si>
  <si>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</si>
  <si>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</si>
  <si>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</si>
  <si>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</si>
  <si>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</si>
  <si>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</si>
  <si>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</si>
  <si>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</si>
  <si>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</si>
  <si>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</si>
  <si>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</si>
  <si>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</si>
  <si>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</si>
  <si>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</si>
  <si>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</si>
  <si>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</si>
  <si>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</si>
  <si>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</si>
  <si>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</si>
  <si>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</si>
  <si>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</si>
  <si>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</si>
  <si>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</si>
  <si>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</si>
  <si>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</si>
  <si>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</si>
  <si>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</si>
  <si>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</si>
  <si>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</si>
  <si>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</si>
  <si>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</si>
  <si>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</si>
  <si>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</si>
  <si>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</si>
  <si>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</si>
  <si>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</si>
  <si>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</si>
  <si>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</si>
  <si>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</si>
  <si>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</si>
  <si>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</si>
  <si>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</si>
  <si>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</si>
  <si>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</si>
  <si>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</si>
  <si>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</si>
  <si>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</si>
  <si>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</si>
  <si>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</si>
  <si>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</si>
  <si>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</si>
  <si>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</si>
  <si>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</si>
  <si>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</si>
  <si>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</si>
  <si>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</si>
  <si>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</si>
  <si>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</si>
  <si>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</si>
  <si>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</si>
  <si>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</si>
  <si>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</si>
  <si>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</si>
  <si>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</si>
  <si>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</si>
  <si>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</si>
  <si>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</si>
  <si>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</si>
  <si>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</si>
  <si>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</si>
  <si>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</si>
  <si>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</si>
  <si>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</si>
  <si>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</si>
  <si>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</si>
  <si>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</si>
  <si>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</si>
  <si>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</si>
  <si>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</si>
  <si>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</si>
  <si>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</si>
  <si>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</si>
  <si>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</si>
  <si>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</si>
  <si>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</si>
  <si>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</si>
  <si>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</si>
  <si>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</si>
  <si>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</si>
  <si>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</si>
  <si>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</si>
  <si>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</si>
  <si>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</si>
  <si>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</si>
  <si>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</si>
  <si>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</si>
  <si>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</si>
  <si>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</si>
  <si>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</si>
  <si>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</si>
  <si>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</si>
  <si>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</si>
  <si>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</si>
  <si>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</si>
  <si>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</si>
  <si>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</si>
  <si>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</si>
  <si>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</si>
  <si>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</si>
  <si>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</si>
  <si>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</si>
  <si>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</si>
  <si>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</si>
  <si>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</si>
  <si>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</si>
  <si>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</si>
  <si>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</si>
  <si>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</si>
  <si>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</si>
  <si>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</si>
  <si>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</si>
  <si>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</si>
  <si>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</si>
  <si>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</si>
  <si>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</si>
  <si>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</si>
  <si>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</si>
  <si>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</si>
  <si>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</si>
  <si>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</si>
  <si>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</si>
  <si>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</si>
  <si>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</si>
  <si>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</si>
  <si>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</si>
  <si>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</si>
  <si>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</si>
  <si>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</si>
  <si>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</si>
  <si>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</si>
  <si>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</si>
  <si>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</si>
  <si>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</si>
  <si>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</si>
  <si>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</si>
  <si>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</si>
  <si>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</si>
  <si>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</si>
  <si>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</si>
  <si>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</si>
  <si>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</si>
  <si>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</si>
  <si>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</si>
  <si>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</si>
  <si>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</si>
  <si>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</si>
  <si>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</si>
  <si>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</si>
  <si>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</si>
  <si>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</si>
  <si>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</si>
  <si>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</si>
  <si>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</si>
  <si>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</si>
  <si>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</si>
  <si>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</si>
  <si>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</si>
  <si>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</si>
  <si>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</si>
  <si>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</si>
  <si>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</si>
  <si>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</si>
  <si>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</si>
  <si>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</si>
  <si>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</si>
  <si>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</si>
  <si>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</si>
  <si>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</si>
  <si>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</si>
  <si>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</si>
  <si>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</si>
  <si>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</si>
  <si>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</si>
  <si>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</si>
  <si>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</si>
  <si>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</si>
  <si>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</si>
  <si>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</si>
  <si>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</si>
  <si>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</si>
  <si>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</si>
  <si>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</si>
  <si>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</si>
  <si>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</si>
  <si>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</si>
  <si>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</si>
  <si>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</si>
  <si>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</si>
  <si>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</si>
  <si>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</si>
  <si>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</si>
  <si>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</si>
  <si>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</si>
  <si>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</si>
  <si>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</si>
  <si>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</si>
  <si>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</si>
  <si>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</si>
  <si>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</si>
  <si>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</si>
  <si>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</si>
  <si>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</si>
  <si>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</si>
  <si>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</si>
  <si>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</si>
  <si>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</si>
  <si>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</si>
  <si>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</si>
  <si>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</si>
  <si>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</si>
  <si>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</si>
  <si>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</si>
  <si>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</si>
  <si>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</si>
  <si>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</si>
  <si>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</si>
  <si>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</si>
  <si>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</si>
  <si>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</si>
  <si>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</si>
  <si>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</si>
  <si>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</si>
  <si>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PARTNER BLUEHDI 1.5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</si>
  <si>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</si>
  <si>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</si>
  <si>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</si>
  <si>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</si>
  <si>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</si>
  <si>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</si>
  <si>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</si>
  <si>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</si>
  <si>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</si>
  <si>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</si>
  <si>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</si>
  <si>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</si>
  <si>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</si>
  <si>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</si>
  <si>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</si>
  <si>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</si>
  <si>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</si>
  <si>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</si>
  <si>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</si>
  <si>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TERRITORY TITANIUM 4X2 1.5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</si>
  <si>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</si>
  <si>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</si>
  <si>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</si>
  <si>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</si>
  <si>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</si>
  <si>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</si>
  <si>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</si>
  <si>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</si>
  <si>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</si>
  <si>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</si>
  <si>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</si>
  <si>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</si>
  <si>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</si>
  <si>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</si>
  <si>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</si>
  <si>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</si>
  <si>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</si>
  <si>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</si>
  <si>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</si>
  <si>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</si>
  <si>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AZUL OBSESSION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</si>
  <si>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</si>
  <si>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</si>
  <si>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</si>
  <si>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</si>
  <si>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</si>
  <si>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</si>
  <si>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</si>
  <si>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</si>
  <si>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</si>
  <si>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</si>
  <si>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</si>
  <si>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</si>
  <si>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</si>
  <si>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</si>
  <si>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</si>
  <si>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</si>
  <si>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</si>
  <si>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</si>
  <si>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</si>
  <si>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</si>
  <si>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</si>
  <si>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</si>
  <si>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</si>
  <si>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</si>
  <si>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</si>
  <si>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</si>
  <si>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</si>
  <si>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</si>
  <si>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</si>
  <si>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</si>
  <si>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</si>
  <si>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</si>
  <si>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</si>
  <si>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</si>
  <si>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F150 PLATINUM 4X4 3.5 AUT</t>
  </si>
  <si>
    <t>NEGRO UNIVERSO</t>
  </si>
  <si>
    <t>COROLLA CROSS HEV 1.8 AUT</t>
  </si>
  <si>
    <t>BLANCO PERLADO PLATINUM</t>
  </si>
  <si>
    <t>RXRX10</t>
  </si>
  <si>
    <t>Q3 35 TFSI 1.4 AUT</t>
  </si>
  <si>
    <t>BLANCO GLACIAR METALICO</t>
  </si>
  <si>
    <t>ALL NEW COMPASS SPORT LX 2.4</t>
  </si>
  <si>
    <t>TIGGO 8 1.5</t>
  </si>
  <si>
    <t>AZUL OSCURO</t>
  </si>
  <si>
    <t>SCGS32</t>
  </si>
  <si>
    <t>ROJO TITANIO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</si>
  <si>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</si>
  <si>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</si>
  <si>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</si>
  <si>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</si>
  <si>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</si>
  <si>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</si>
  <si>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</si>
  <si>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</si>
  <si>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</si>
  <si>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</si>
  <si>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</si>
  <si>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ZX 1.5</t>
  </si>
  <si>
    <t>500 1.5 CVT</t>
  </si>
  <si>
    <t>SSTS46</t>
  </si>
  <si>
    <t>RIO 4 6MT 1.4</t>
  </si>
  <si>
    <t>NEGRO PERLA</t>
  </si>
  <si>
    <t>KZKL71</t>
  </si>
  <si>
    <t>ARRIZO 5 1.5</t>
  </si>
  <si>
    <t>TSZD67</t>
  </si>
  <si>
    <t>X55 4X2 1.5 AUT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</si>
  <si>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</si>
  <si>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</si>
  <si>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</si>
  <si>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</si>
  <si>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</si>
  <si>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</si>
  <si>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</si>
  <si>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</si>
  <si>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</si>
  <si>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</si>
  <si>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</si>
  <si>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</si>
  <si>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</si>
  <si>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</si>
  <si>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</si>
  <si>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NIVUS TSI 1.0 AUT</t>
  </si>
  <si>
    <t>GRIS PIEDRA DE LUNA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</si>
  <si>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</si>
  <si>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</si>
  <si>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</si>
  <si>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</si>
  <si>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</si>
  <si>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</si>
  <si>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</si>
  <si>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</si>
  <si>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</si>
  <si>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</si>
  <si>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</si>
  <si>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</si>
  <si>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</si>
  <si>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</si>
  <si>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</si>
  <si>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</si>
  <si>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</si>
  <si>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</si>
  <si>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</si>
  <si>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</si>
  <si>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</si>
  <si>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</si>
  <si>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</si>
  <si>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</si>
  <si>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</si>
  <si>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</si>
  <si>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</si>
  <si>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</si>
  <si>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</si>
  <si>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</si>
  <si>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</si>
  <si>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</si>
  <si>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</si>
  <si>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</si>
  <si>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</si>
  <si>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</si>
  <si>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</si>
  <si>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</si>
  <si>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</si>
  <si>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</si>
  <si>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</si>
  <si>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</si>
  <si>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</si>
  <si>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</si>
  <si>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</si>
  <si>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</si>
  <si>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</si>
  <si>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</si>
  <si>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</si>
  <si>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</si>
  <si>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</si>
  <si>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</si>
  <si>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</si>
  <si>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</si>
  <si>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</si>
  <si>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</si>
  <si>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</si>
  <si>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</si>
  <si>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</si>
  <si>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</si>
  <si>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</si>
  <si>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</si>
  <si>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</si>
  <si>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</si>
  <si>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</si>
  <si>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</si>
  <si>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</si>
  <si>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</si>
  <si>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</si>
  <si>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</si>
  <si>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</si>
  <si>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</si>
  <si>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</si>
  <si>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</si>
  <si>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</si>
  <si>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</si>
  <si>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</si>
  <si>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</si>
  <si>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</si>
  <si>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</si>
  <si>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</si>
  <si>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</si>
  <si>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</si>
  <si>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</si>
  <si>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</si>
  <si>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</si>
  <si>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</si>
  <si>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</si>
  <si>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</si>
  <si>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</si>
  <si>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</si>
  <si>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</si>
  <si>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</si>
  <si>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</si>
  <si>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</si>
  <si>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</si>
  <si>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</si>
  <si>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</si>
  <si>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</si>
  <si>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</si>
  <si>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</si>
  <si>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</si>
  <si>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</si>
  <si>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</si>
  <si>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</si>
  <si>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</si>
  <si>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</si>
  <si>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</si>
  <si>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</si>
  <si>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</si>
  <si>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</si>
  <si>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</si>
  <si>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</si>
  <si>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</si>
  <si>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</si>
  <si>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</si>
  <si>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</si>
  <si>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</si>
  <si>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</si>
  <si>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</si>
  <si>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</si>
  <si>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</si>
  <si>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</si>
  <si>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</si>
  <si>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</si>
  <si>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</si>
  <si>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</si>
  <si>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</si>
  <si>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</si>
  <si>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</si>
  <si>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</si>
  <si>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</si>
  <si>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</si>
  <si>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</si>
  <si>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</si>
  <si>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</si>
  <si>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</si>
  <si>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</si>
  <si>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</si>
  <si>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</si>
  <si>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</si>
  <si>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</si>
  <si>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</si>
  <si>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</si>
  <si>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</si>
  <si>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</si>
  <si>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</si>
  <si>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</si>
  <si>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</si>
  <si>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</si>
  <si>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</si>
  <si>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</si>
  <si>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</si>
  <si>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</si>
  <si>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</si>
  <si>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</si>
  <si>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</si>
  <si>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</si>
  <si>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</si>
  <si>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</si>
  <si>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</si>
  <si>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</si>
  <si>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</si>
  <si>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</si>
  <si>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</si>
  <si>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</si>
  <si>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</si>
  <si>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</si>
  <si>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</si>
  <si>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</si>
  <si>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</si>
  <si>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</si>
  <si>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</si>
  <si>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</si>
  <si>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</si>
  <si>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</si>
  <si>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</si>
  <si>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</si>
  <si>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</si>
  <si>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</si>
  <si>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</si>
  <si>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</si>
  <si>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</si>
  <si>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</si>
  <si>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</si>
  <si>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</si>
  <si>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</si>
  <si>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</si>
  <si>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</si>
  <si>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</si>
  <si>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</si>
  <si>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</si>
  <si>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</si>
  <si>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</si>
  <si>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</si>
  <si>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</si>
  <si>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</si>
  <si>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</si>
  <si>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</si>
  <si>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</si>
  <si>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</si>
  <si>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</si>
  <si>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</si>
  <si>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</si>
  <si>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</si>
  <si>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</si>
  <si>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</si>
  <si>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</si>
  <si>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</si>
  <si>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</si>
  <si>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</si>
  <si>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</si>
  <si>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</si>
  <si>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</si>
  <si>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</si>
  <si>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</si>
  <si>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</si>
  <si>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</si>
  <si>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</si>
  <si>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</si>
  <si>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</si>
  <si>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</si>
  <si>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</si>
  <si>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</si>
  <si>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</si>
  <si>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</si>
  <si>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</si>
  <si>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</si>
  <si>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</si>
  <si>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</si>
  <si>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</si>
  <si>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</si>
  <si>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</si>
  <si>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</si>
  <si>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</si>
  <si>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</si>
  <si>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</si>
  <si>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</si>
  <si>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</si>
  <si>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</si>
  <si>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</si>
  <si>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</si>
  <si>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</si>
  <si>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</si>
  <si>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</si>
  <si>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</si>
  <si>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</si>
  <si>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</si>
  <si>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</si>
  <si>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</si>
  <si>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</si>
  <si>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</si>
  <si>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</si>
  <si>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</si>
  <si>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</si>
  <si>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</si>
  <si>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</si>
  <si>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</si>
  <si>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</si>
  <si>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</si>
  <si>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</si>
  <si>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</si>
  <si>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</si>
  <si>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</si>
  <si>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</si>
  <si>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</si>
  <si>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</si>
  <si>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</si>
  <si>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</si>
  <si>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</si>
  <si>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</si>
  <si>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</si>
  <si>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</si>
  <si>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</si>
  <si>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</si>
  <si>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</si>
  <si>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</si>
  <si>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</si>
  <si>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</si>
  <si>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</si>
  <si>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</si>
  <si>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</si>
  <si>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</si>
  <si>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</si>
  <si>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</si>
  <si>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</si>
  <si>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</si>
  <si>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</si>
  <si>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</si>
  <si>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</si>
  <si>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</si>
  <si>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</si>
  <si>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</si>
  <si>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</si>
  <si>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</si>
  <si>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</si>
  <si>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</si>
  <si>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</si>
  <si>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</si>
  <si>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</si>
  <si>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</si>
  <si>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</si>
  <si>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</si>
  <si>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</si>
  <si>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</si>
  <si>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</si>
  <si>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</si>
  <si>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</si>
  <si>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</si>
  <si>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</si>
  <si>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</si>
  <si>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</si>
  <si>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</si>
  <si>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</si>
  <si>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</si>
  <si>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</si>
  <si>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</si>
  <si>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</si>
  <si>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</si>
  <si>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</si>
  <si>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</si>
  <si>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</si>
  <si>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</si>
  <si>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</si>
  <si>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</si>
  <si>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</si>
  <si>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</si>
  <si>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</si>
  <si>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</si>
  <si>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</si>
  <si>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</si>
  <si>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</si>
  <si>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</si>
  <si>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</si>
  <si>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</si>
  <si>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</si>
  <si>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</si>
  <si>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</si>
  <si>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</si>
  <si>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</si>
  <si>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</si>
  <si>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</si>
  <si>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</si>
  <si>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</si>
  <si>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</si>
  <si>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</si>
  <si>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</si>
  <si>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</si>
  <si>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</si>
  <si>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</si>
  <si>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</si>
  <si>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</si>
  <si>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</si>
  <si>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</si>
  <si>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</si>
  <si>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</si>
  <si>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</si>
  <si>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</si>
  <si>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</si>
  <si>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</si>
  <si>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</si>
  <si>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</si>
  <si>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</si>
  <si>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</si>
  <si>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</si>
  <si>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</si>
  <si>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</si>
  <si>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</si>
  <si>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</si>
  <si>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</si>
  <si>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</si>
  <si>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</si>
  <si>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</si>
  <si>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</si>
  <si>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</si>
  <si>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</si>
  <si>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</si>
  <si>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</si>
  <si>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</si>
  <si>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</si>
  <si>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</si>
  <si>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</si>
  <si>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</si>
  <si>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</si>
  <si>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</si>
  <si>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</si>
  <si>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</si>
  <si>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</si>
  <si>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</si>
  <si>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</si>
  <si>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</si>
  <si>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</si>
  <si>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</si>
  <si>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</si>
  <si>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</si>
  <si>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</si>
  <si>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</si>
  <si>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</si>
  <si>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</si>
  <si>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</si>
  <si>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</si>
  <si>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</si>
  <si>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</si>
  <si>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</si>
  <si>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</si>
  <si>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</si>
  <si>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</si>
  <si>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</si>
  <si>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</si>
  <si>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</si>
  <si>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</si>
  <si>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</si>
  <si>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</si>
  <si>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</si>
  <si>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</si>
  <si>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</si>
  <si>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</si>
  <si>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</si>
  <si>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</si>
  <si>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</si>
  <si>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</si>
  <si>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</si>
  <si>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</si>
  <si>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</si>
  <si>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</si>
  <si>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</si>
  <si>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</si>
  <si>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</si>
  <si>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</si>
  <si>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</si>
  <si>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</si>
  <si>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</si>
  <si>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</si>
  <si>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</si>
  <si>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</si>
  <si>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</si>
  <si>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</si>
  <si>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</si>
  <si>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</si>
  <si>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</si>
  <si>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</si>
  <si>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</si>
  <si>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</si>
  <si>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</si>
  <si>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</si>
  <si>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</si>
  <si>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</si>
  <si>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</si>
  <si>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</si>
  <si>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</si>
  <si>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</si>
  <si>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</si>
  <si>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</si>
  <si>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</si>
  <si>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</si>
  <si>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</si>
  <si>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</si>
  <si>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</si>
  <si>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</si>
  <si>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</si>
  <si>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</si>
  <si>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</si>
  <si>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</si>
  <si>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</si>
  <si>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</si>
  <si>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</si>
  <si>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</si>
  <si>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</si>
  <si>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</si>
  <si>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</si>
  <si>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</si>
  <si>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</si>
  <si>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</si>
  <si>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</si>
  <si>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</si>
  <si>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</si>
  <si>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</si>
  <si>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</si>
  <si>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</si>
  <si>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</si>
  <si>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</si>
  <si>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</si>
  <si>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</si>
  <si>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</si>
  <si>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</si>
  <si>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</si>
  <si>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</si>
  <si>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</si>
  <si>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</si>
  <si>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</si>
  <si>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</si>
  <si>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</si>
  <si>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</si>
  <si>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</si>
  <si>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</si>
  <si>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</si>
  <si>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</si>
  <si>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</si>
  <si>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</si>
  <si>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</si>
  <si>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</si>
  <si>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</si>
  <si>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</si>
  <si>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</si>
  <si>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</si>
  <si>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</si>
  <si>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</si>
  <si>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</si>
  <si>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</si>
  <si>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</si>
  <si>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</si>
  <si>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</si>
  <si>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</si>
  <si>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</si>
  <si>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</si>
  <si>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</si>
  <si>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</si>
  <si>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</si>
  <si>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</si>
  <si>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</si>
  <si>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</si>
  <si>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</si>
  <si>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</si>
  <si>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</si>
  <si>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</si>
  <si>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</si>
  <si>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</si>
  <si>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</si>
  <si>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</si>
  <si>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</si>
  <si>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</si>
  <si>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</si>
  <si>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</si>
  <si>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</si>
  <si>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</si>
  <si>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</si>
  <si>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</si>
  <si>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</si>
  <si>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</si>
  <si>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</si>
  <si>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</si>
  <si>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</si>
  <si>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</si>
  <si>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</si>
  <si>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</si>
  <si>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</si>
  <si>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</si>
  <si>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</si>
  <si>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</si>
  <si>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</si>
  <si>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</si>
  <si>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</si>
  <si>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</si>
  <si>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</si>
  <si>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</si>
  <si>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</si>
  <si>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</si>
  <si>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</si>
  <si>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</si>
  <si>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</si>
  <si>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</si>
  <si>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</si>
  <si>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</si>
  <si>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</si>
  <si>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</si>
  <si>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</si>
  <si>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</si>
  <si>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</si>
  <si>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</si>
  <si>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</si>
  <si>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</si>
  <si>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</si>
  <si>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</si>
  <si>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</si>
  <si>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</si>
  <si>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</si>
  <si>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</si>
  <si>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</si>
  <si>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</si>
  <si>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</si>
  <si>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</si>
  <si>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</si>
  <si>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</si>
  <si>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</si>
  <si>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</si>
  <si>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</si>
  <si>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</si>
  <si>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</si>
  <si>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</si>
  <si>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</si>
  <si>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</si>
  <si>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</si>
  <si>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</si>
  <si>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</si>
  <si>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</si>
  <si>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</si>
  <si>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</si>
  <si>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</si>
  <si>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</si>
  <si>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</si>
  <si>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</si>
  <si>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</si>
  <si>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</si>
  <si>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</si>
  <si>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</si>
  <si>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</si>
  <si>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</si>
  <si>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</si>
  <si>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</si>
  <si>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</si>
  <si>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</si>
  <si>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</si>
  <si>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</si>
  <si>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</si>
  <si>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</si>
  <si>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</si>
  <si>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</si>
  <si>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</si>
  <si>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</si>
  <si>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</si>
  <si>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</si>
  <si>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</si>
  <si>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</si>
  <si>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</si>
  <si>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</si>
  <si>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</si>
  <si>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</si>
  <si>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</si>
  <si>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</si>
  <si>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</si>
  <si>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</si>
  <si>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</si>
  <si>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</si>
  <si>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</si>
  <si>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</si>
  <si>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</si>
  <si>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</si>
  <si>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</si>
  <si>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</si>
  <si>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</si>
  <si>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</si>
  <si>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</si>
  <si>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</si>
  <si>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</si>
  <si>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</si>
  <si>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</si>
  <si>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</si>
  <si>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</si>
  <si>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</si>
  <si>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</si>
  <si>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</si>
  <si>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</si>
  <si>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</si>
  <si>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</si>
  <si>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</si>
  <si>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</si>
  <si>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</si>
  <si>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</si>
  <si>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</si>
  <si>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</si>
  <si>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</si>
  <si>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</si>
  <si>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</si>
  <si>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</si>
  <si>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</si>
  <si>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</si>
  <si>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</si>
  <si>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</si>
  <si>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</si>
  <si>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</si>
  <si>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</si>
  <si>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</si>
  <si>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</si>
  <si>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</si>
  <si>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</si>
  <si>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</si>
  <si>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</si>
  <si>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</si>
  <si>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</si>
  <si>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</si>
  <si>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</si>
  <si>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</si>
  <si>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</si>
  <si>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</si>
  <si>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</si>
  <si>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</si>
  <si>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</si>
  <si>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</si>
  <si>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</si>
  <si>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</si>
  <si>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</si>
  <si>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</si>
  <si>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</si>
  <si>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</si>
  <si>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</si>
  <si>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</si>
  <si>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</si>
  <si>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</si>
  <si>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</si>
  <si>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</si>
  <si>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</si>
  <si>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</si>
  <si>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</si>
  <si>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</si>
  <si>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</si>
  <si>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</si>
  <si>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</si>
  <si>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</si>
  <si>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</si>
  <si>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</si>
  <si>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</si>
  <si>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</si>
  <si>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</si>
  <si>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</si>
  <si>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</si>
  <si>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</si>
  <si>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</si>
  <si>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</si>
  <si>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</si>
  <si>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</si>
  <si>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</si>
  <si>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</si>
  <si>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</si>
  <si>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</si>
  <si>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</si>
  <si>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</si>
  <si>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</si>
  <si>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</si>
  <si>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</si>
  <si>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</si>
  <si>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</si>
  <si>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</si>
  <si>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</si>
  <si>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</si>
  <si>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</si>
  <si>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</si>
  <si>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</si>
  <si>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</si>
  <si>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</si>
  <si>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</si>
  <si>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</si>
  <si>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</si>
  <si>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</si>
  <si>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</si>
  <si>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</si>
  <si>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</si>
  <si>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</si>
  <si>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</si>
  <si>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</si>
  <si>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</si>
  <si>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</si>
  <si>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</si>
  <si>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</si>
  <si>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</si>
  <si>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</si>
  <si>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</si>
  <si>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</si>
  <si>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</si>
  <si>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</si>
  <si>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</si>
  <si>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</si>
  <si>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</si>
  <si>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</si>
  <si>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</si>
  <si>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</si>
  <si>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</si>
  <si>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</si>
  <si>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</si>
  <si>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</si>
  <si>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</si>
  <si>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</si>
  <si>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</si>
  <si>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</si>
  <si>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</si>
  <si>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</si>
  <si>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</si>
  <si>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</si>
  <si>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</si>
  <si>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</si>
  <si>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</si>
  <si>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</si>
  <si>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</si>
  <si>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</si>
  <si>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</si>
  <si>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</si>
  <si>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</si>
  <si>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</si>
  <si>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</si>
  <si>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</si>
  <si>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</si>
  <si>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</si>
  <si>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</si>
  <si>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</si>
  <si>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</si>
  <si>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</si>
  <si>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</si>
  <si>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</si>
  <si>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</si>
  <si>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</si>
  <si>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</si>
  <si>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</si>
  <si>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</si>
  <si>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</si>
  <si>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</si>
  <si>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</si>
  <si>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</si>
  <si>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</si>
  <si>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</si>
  <si>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</si>
  <si>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</si>
  <si>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</si>
  <si>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</si>
  <si>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</si>
  <si>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</si>
  <si>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</si>
  <si>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</si>
  <si>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</si>
  <si>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</si>
  <si>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</si>
  <si>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</si>
  <si>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</si>
  <si>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</si>
  <si>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</si>
  <si>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</si>
  <si>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</si>
  <si>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</si>
  <si>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</si>
  <si>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</si>
  <si>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</si>
  <si>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</si>
  <si>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</si>
  <si>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</si>
  <si>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</si>
  <si>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</si>
  <si>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</si>
  <si>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</si>
  <si>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</si>
  <si>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</si>
  <si>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</si>
  <si>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</si>
  <si>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</si>
  <si>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</si>
  <si>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</si>
  <si>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</si>
  <si>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</si>
  <si>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</si>
  <si>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</si>
  <si>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</si>
  <si>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</si>
  <si>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</si>
  <si>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</si>
  <si>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</si>
  <si>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</si>
  <si>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</si>
  <si>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</si>
  <si>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</si>
  <si>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</si>
  <si>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</si>
  <si>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</si>
  <si>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</si>
  <si>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</si>
  <si>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</si>
  <si>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</si>
  <si>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</si>
  <si>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</si>
  <si>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</si>
  <si>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</si>
  <si>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</si>
  <si>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</si>
  <si>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</si>
  <si>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</si>
  <si>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</si>
  <si>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</si>
  <si>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</si>
  <si>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</si>
  <si>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</si>
  <si>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</si>
  <si>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</si>
  <si>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</si>
  <si>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</si>
  <si>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</si>
  <si>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</si>
  <si>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</si>
  <si>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</si>
  <si>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</si>
  <si>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</si>
  <si>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</si>
  <si>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</si>
  <si>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</si>
  <si>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</si>
  <si>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</si>
  <si>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</si>
  <si>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</si>
  <si>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</si>
  <si>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</si>
  <si>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</si>
  <si>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</si>
  <si>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</si>
  <si>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</si>
  <si>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</si>
  <si>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</si>
  <si>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</si>
  <si>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</si>
  <si>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</si>
  <si>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</si>
  <si>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</si>
  <si>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</si>
  <si>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</si>
  <si>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</si>
  <si>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</si>
  <si>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</si>
  <si>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</si>
  <si>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</si>
  <si>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</si>
  <si>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</si>
  <si>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</si>
  <si>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</si>
  <si>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</si>
  <si>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</si>
  <si>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</si>
  <si>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</si>
  <si>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</si>
  <si>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</si>
  <si>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</si>
  <si>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</si>
  <si>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</si>
  <si>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</si>
  <si>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</si>
  <si>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</si>
  <si>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</si>
  <si>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</si>
  <si>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</si>
  <si>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</si>
  <si>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</si>
  <si>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</si>
  <si>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</si>
  <si>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</si>
  <si>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</si>
  <si>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</si>
  <si>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</si>
  <si>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</si>
  <si>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</si>
  <si>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</si>
  <si>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</si>
  <si>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</si>
  <si>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</si>
  <si>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</si>
  <si>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</si>
  <si>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</si>
  <si>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</si>
  <si>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</si>
  <si>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</si>
  <si>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</si>
  <si>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</si>
  <si>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</si>
  <si>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</si>
  <si>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</si>
  <si>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</si>
  <si>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</si>
  <si>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</si>
  <si>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</si>
  <si>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</si>
  <si>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</si>
  <si>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</si>
  <si>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</si>
  <si>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</si>
  <si>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</si>
  <si>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</si>
  <si>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</si>
  <si>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</si>
  <si>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</si>
  <si>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</si>
  <si>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</si>
  <si>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</si>
  <si>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</si>
  <si>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</si>
  <si>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</si>
  <si>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</si>
  <si>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</si>
  <si>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</si>
  <si>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</si>
  <si>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</si>
  <si>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</si>
  <si>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</si>
  <si>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</si>
  <si>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</si>
  <si>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</si>
  <si>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</si>
  <si>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</si>
  <si>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</si>
  <si>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</si>
  <si>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</si>
  <si>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</si>
  <si>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</si>
  <si>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</si>
  <si>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</si>
  <si>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</si>
  <si>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</si>
  <si>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</si>
  <si>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</si>
  <si>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</si>
  <si>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</si>
  <si>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</si>
  <si>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</si>
  <si>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</si>
  <si>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</si>
  <si>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</si>
  <si>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</si>
  <si>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</si>
  <si>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</si>
  <si>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</si>
  <si>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</si>
  <si>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</si>
  <si>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</si>
  <si>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</si>
  <si>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</si>
  <si>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</si>
  <si>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</si>
  <si>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</si>
  <si>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</si>
  <si>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</si>
  <si>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</si>
  <si>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</si>
  <si>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</si>
  <si>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</si>
  <si>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</si>
  <si>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</si>
  <si>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</si>
  <si>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</si>
  <si>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</si>
  <si>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</si>
  <si>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</si>
  <si>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</si>
  <si>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</si>
  <si>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</si>
  <si>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</si>
  <si>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</si>
  <si>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</si>
  <si>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</si>
  <si>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</si>
  <si>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</si>
  <si>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</si>
  <si>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</si>
  <si>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</si>
  <si>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</si>
  <si>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</si>
  <si>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</si>
  <si>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</si>
  <si>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</si>
  <si>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</si>
  <si>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</si>
  <si>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</si>
  <si>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</si>
  <si>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</si>
  <si>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</si>
  <si>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</si>
  <si>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</si>
  <si>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</si>
  <si>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</si>
  <si>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</si>
  <si>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</si>
  <si>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</si>
  <si>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</si>
  <si>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</si>
  <si>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</si>
  <si>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</si>
  <si>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</si>
  <si>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</si>
  <si>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</si>
  <si>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</si>
  <si>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</si>
  <si>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</si>
  <si>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</si>
  <si>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</si>
  <si>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</si>
  <si>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</si>
  <si>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</si>
  <si>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</si>
  <si>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</si>
  <si>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</si>
  <si>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</si>
  <si>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</si>
  <si>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</si>
  <si>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</si>
  <si>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</si>
  <si>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</si>
  <si>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</si>
  <si>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</si>
  <si>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</si>
  <si>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</si>
  <si>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</si>
  <si>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</si>
  <si>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</si>
  <si>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</si>
  <si>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</si>
  <si>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</si>
  <si>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</si>
  <si>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</si>
  <si>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</si>
  <si>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</si>
  <si>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</si>
  <si>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</si>
  <si>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</si>
  <si>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</si>
  <si>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</si>
  <si>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</si>
  <si>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</si>
  <si>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</si>
  <si>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</si>
  <si>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</si>
  <si>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</si>
  <si>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</si>
  <si>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</si>
  <si>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</si>
  <si>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</si>
  <si>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</si>
  <si>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</si>
  <si>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</si>
  <si>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</si>
  <si>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</si>
  <si>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</si>
  <si>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</si>
  <si>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</si>
  <si>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</si>
  <si>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</si>
  <si>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</si>
  <si>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</si>
  <si>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</si>
  <si>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</si>
  <si>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</si>
  <si>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</si>
  <si>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</si>
  <si>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</si>
  <si>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</si>
  <si>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</si>
  <si>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</si>
  <si>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</si>
  <si>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</si>
  <si>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</si>
  <si>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</si>
  <si>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</si>
  <si>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</si>
  <si>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</si>
  <si>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</si>
  <si>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</si>
  <si>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</si>
  <si>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</si>
  <si>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</si>
  <si>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</si>
  <si>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</si>
  <si>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</si>
  <si>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</si>
  <si>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</si>
  <si>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</si>
  <si>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</si>
  <si>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</si>
  <si>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</si>
  <si>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</si>
  <si>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</si>
  <si>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</si>
  <si>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</si>
  <si>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</si>
  <si>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</si>
  <si>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</si>
  <si>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</si>
  <si>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</si>
  <si>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</si>
  <si>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</si>
  <si>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</si>
  <si>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</si>
  <si>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</si>
  <si>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</si>
  <si>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</si>
  <si>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</si>
  <si>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</si>
  <si>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</si>
  <si>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</si>
  <si>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</si>
  <si>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</si>
  <si>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</si>
  <si>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</si>
  <si>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</si>
  <si>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</si>
  <si>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</si>
  <si>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</si>
  <si>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</si>
  <si>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</si>
  <si>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</si>
  <si>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</si>
  <si>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</si>
  <si>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</si>
  <si>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</si>
  <si>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</si>
  <si>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</si>
  <si>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</si>
  <si>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</si>
  <si>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</si>
  <si>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</si>
  <si>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</si>
  <si>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</si>
  <si>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</si>
  <si>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</si>
  <si>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</si>
  <si>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</si>
  <si>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</si>
  <si>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</si>
  <si>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</si>
  <si>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</si>
  <si>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</si>
  <si>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</si>
  <si>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</si>
  <si>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</si>
  <si>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</si>
  <si>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</si>
  <si>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</si>
  <si>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</si>
  <si>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</si>
  <si>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</si>
  <si>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</si>
  <si>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</si>
  <si>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</si>
  <si>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</si>
  <si>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</si>
  <si>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</si>
  <si>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</si>
  <si>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</si>
  <si>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</si>
  <si>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</si>
  <si>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</si>
  <si>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</si>
  <si>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</si>
  <si>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</si>
  <si>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</si>
  <si>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</si>
  <si>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</si>
  <si>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</si>
  <si>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</si>
  <si>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</si>
  <si>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</si>
  <si>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</si>
  <si>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</si>
  <si>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</si>
  <si>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</si>
  <si>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</si>
  <si>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</si>
  <si>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</si>
  <si>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</si>
  <si>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</si>
  <si>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</si>
  <si>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</si>
  <si>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</si>
  <si>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</si>
  <si>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</si>
  <si>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</si>
  <si>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</si>
  <si>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</si>
  <si>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</si>
  <si>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</si>
  <si>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</si>
  <si>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</si>
  <si>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</si>
  <si>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</si>
  <si>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</si>
  <si>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</si>
  <si>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</si>
  <si>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</si>
  <si>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</si>
  <si>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</si>
  <si>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</si>
  <si>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</si>
  <si>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</si>
  <si>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</si>
  <si>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</si>
  <si>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</si>
  <si>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</si>
  <si>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</si>
  <si>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</si>
  <si>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</si>
  <si>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</si>
  <si>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</si>
  <si>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</si>
  <si>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</si>
  <si>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</si>
  <si>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</si>
  <si>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</si>
  <si>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</si>
  <si>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</si>
  <si>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</si>
  <si>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</si>
  <si>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</si>
  <si>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</si>
  <si>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</si>
  <si>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</si>
  <si>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</si>
  <si>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</si>
  <si>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</si>
  <si>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</si>
  <si>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</si>
  <si>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</si>
  <si>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</si>
  <si>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</si>
  <si>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</si>
  <si>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</si>
  <si>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</si>
  <si>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</si>
  <si>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</si>
  <si>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</si>
  <si>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</si>
  <si>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</si>
  <si>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</si>
  <si>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</si>
  <si>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</si>
  <si>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</si>
  <si>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</si>
  <si>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</si>
  <si>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</si>
  <si>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</si>
  <si>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</si>
  <si>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</si>
  <si>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</si>
  <si>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</si>
  <si>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</si>
  <si>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</si>
  <si>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</si>
  <si>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</si>
  <si>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</si>
  <si>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</si>
  <si>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</si>
  <si>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</si>
  <si>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</si>
  <si>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</si>
  <si>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</si>
  <si>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</si>
  <si>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</si>
  <si>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</si>
  <si>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</si>
  <si>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</si>
  <si>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</si>
  <si>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</si>
  <si>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</si>
  <si>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</si>
  <si>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</si>
  <si>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</si>
  <si>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</si>
  <si>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</si>
  <si>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</si>
  <si>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</si>
  <si>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</si>
  <si>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</si>
  <si>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</si>
  <si>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</si>
  <si>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</si>
  <si>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</si>
  <si>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</si>
  <si>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</si>
  <si>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</si>
  <si>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</si>
  <si>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</si>
  <si>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</si>
  <si>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</si>
  <si>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</si>
  <si>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</si>
  <si>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</si>
  <si>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</si>
  <si>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</si>
  <si>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</si>
  <si>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</si>
  <si>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</si>
  <si>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</si>
  <si>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</si>
  <si>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</si>
  <si>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</si>
  <si>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</si>
  <si>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</si>
  <si>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</si>
  <si>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</si>
  <si>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</si>
  <si>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</si>
  <si>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</si>
  <si>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</si>
  <si>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</si>
  <si>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</si>
  <si>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</si>
  <si>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</si>
  <si>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</si>
  <si>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</si>
  <si>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</si>
  <si>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</si>
  <si>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</si>
  <si>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</si>
  <si>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</si>
  <si>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</si>
  <si>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</si>
  <si>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</si>
  <si>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</si>
  <si>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</si>
  <si>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</si>
  <si>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</si>
  <si>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</si>
  <si>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</si>
  <si>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</si>
  <si>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</si>
  <si>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</si>
  <si>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</si>
  <si>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</si>
  <si>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</si>
  <si>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</si>
  <si>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</si>
  <si>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</si>
  <si>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</si>
  <si>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</si>
  <si>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</si>
  <si>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</si>
  <si>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</si>
  <si>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</si>
  <si>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</si>
  <si>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</si>
  <si>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</si>
  <si>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</si>
  <si>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</si>
  <si>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</si>
  <si>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</si>
  <si>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</si>
  <si>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</si>
  <si>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</si>
  <si>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</si>
  <si>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</si>
  <si>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</si>
  <si>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</si>
  <si>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</si>
  <si>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</si>
  <si>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</si>
  <si>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</si>
  <si>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</si>
  <si>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</si>
  <si>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</si>
  <si>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</si>
  <si>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</si>
  <si>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</si>
  <si>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</si>
  <si>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</si>
  <si>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</si>
  <si>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</si>
  <si>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</si>
  <si>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</si>
  <si>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</si>
  <si>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</si>
  <si>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</si>
  <si>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</si>
  <si>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</si>
  <si>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</si>
  <si>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</si>
  <si>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</si>
  <si>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</si>
  <si>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</si>
  <si>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</si>
  <si>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</si>
  <si>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</si>
  <si>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</si>
  <si>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</si>
  <si>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</si>
  <si>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</si>
  <si>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</si>
  <si>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</si>
  <si>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</si>
  <si>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</si>
  <si>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</si>
  <si>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</si>
  <si>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</si>
  <si>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</si>
  <si>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</si>
  <si>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</si>
  <si>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</si>
  <si>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</si>
  <si>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</si>
  <si>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</si>
  <si>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</si>
  <si>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</si>
  <si>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</si>
  <si>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</si>
  <si>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</si>
  <si>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</si>
  <si>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</si>
  <si>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</si>
  <si>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</si>
  <si>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</si>
  <si>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</si>
  <si>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</si>
  <si>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</si>
  <si>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</si>
  <si>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</si>
  <si>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</si>
  <si>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</si>
  <si>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</si>
  <si>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</si>
  <si>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</si>
  <si>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</si>
  <si>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</si>
  <si>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</si>
  <si>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</si>
  <si>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</si>
  <si>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</si>
  <si>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</si>
  <si>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</si>
  <si>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</si>
  <si>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</si>
  <si>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</si>
  <si>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</si>
  <si>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</si>
  <si>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</si>
  <si>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ECOSPORT FREESTYLE 1.5</t>
  </si>
  <si>
    <t>VPGH20</t>
  </si>
  <si>
    <t>700 SLT DCAB 4X2 1.3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</si>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</sst>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1"/>
  <sheetViews>
    <sheetView topLeftCell="L1" zoomScale="81" zoomScaleNormal="81" workbookViewId="0">
      <pane ySplit="1" topLeftCell="A2" activePane="bottomLeft" state="frozen"/>
      <selection activeCell="E1" sqref="E1"/>
      <selection pane="bottomLeft" activeCell="B1" sqref="B1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10182</v>
      </c>
      <c r="AA1" s="21" t="s">
        <v>5388</v>
      </c>
      <c r="AB1" s="21" t="s">
        <v>10183</v>
      </c>
      <c r="AC1" s="21" t="s">
        <v>5390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1077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 s="8">
        <v>-782</v>
      </c>
      <c r="S2" s="5">
        <f>IFERROR(VLOOKUP(A2,'Base ATR'!$1:$1048576,3,FALSE),O2)</f>
        <v>21013250</v>
      </c>
      <c r="T2" t="str">
        <f>IF(K2&lt;=30,"ROTACION ALTA",IF(K2&lt;30,"ROTACION MEDIA",IF(K2&lt;60,"ROTACION BAJA",IF(K2&gt;60,"LIQUIDAR"))))</f>
        <v>LIQUIDAR</v>
      </c>
      <c r="U2" s="6">
        <f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>IF(K2&lt;=15,Z2,IF(K2&lt;30,AA2,IF(K2&lt;60,AB2,IF(K2&gt;60,AC2))))</f>
        <v>13515000</v>
      </c>
      <c r="Y2" s="9">
        <f>IFERROR(X2-V2,"")</f>
        <v>-2385000</v>
      </c>
      <c r="Z2" s="6">
        <f>_xlfn.XLOOKUP($A2,'Data precios'!$A:$A,'Data precios'!G:G,"",0,-1)</f>
        <v>13515000</v>
      </c>
      <c r="AA2" s="6">
        <f>_xlfn.XLOOKUP($A2,'Data precios'!$A:$A,'Data precios'!H:H,"",0,-1)</f>
        <v>13515000</v>
      </c>
      <c r="AB2" s="6">
        <f>_xlfn.XLOOKUP($A2,'Data precios'!$A:$A,'Data precios'!I:I,"",0,-1)</f>
        <v>13515000</v>
      </c>
      <c r="AC2" s="6">
        <f>_xlfn.XLOOKUP($A2,'Data precios'!$A:$A,'Data precios'!J:J,"",0,-1)</f>
        <v>13515000</v>
      </c>
    </row>
    <row r="3" spans="1:29" ht="15" thickBot="1" x14ac:dyDescent="0.35">
      <c r="A3" t="s">
        <v>8610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527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 s="8">
        <v>-239</v>
      </c>
      <c r="S3" s="5">
        <f>IFERROR(VLOOKUP(A3,'Base ATR'!$1:$1048576,3,FALSE),O3)</f>
        <v>38249836</v>
      </c>
      <c r="T3" t="str">
        <f>IF(K3&lt;=30,"ROTACION ALTA",IF(K3&lt;30,"ROTACION MEDIA",IF(K3&lt;60,"ROTACION BAJA",IF(K3&gt;60,"LIQUIDAR"))))</f>
        <v>LIQUIDAR</v>
      </c>
      <c r="U3" s="6">
        <f>IF(T3="ROTACION ALTA",P3,IF(T3="ROTACION MEDIA",P3*0.97,IF(T3="ROTACION BAJA",P3*0.9,IF(T3="LIQUIDAR",P3*0.85))))</f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>IF(K3&lt;=15,Z3,IF(K3&lt;30,AA3,IF(K3&lt;60,AB3,IF(K3&gt;60,AC3))))</f>
        <v>13515000</v>
      </c>
      <c r="Y3" s="9">
        <f>IFERROR(X3-V3,"")</f>
        <v>-2385000</v>
      </c>
      <c r="Z3" s="6">
        <f>_xlfn.XLOOKUP($A3,'Data precios'!$A:$A,'Data precios'!G:G,"",0,-1)</f>
        <v>13515000</v>
      </c>
      <c r="AA3" s="6">
        <f>_xlfn.XLOOKUP($A3,'Data precios'!$A:$A,'Data precios'!H:H,"",0,-1)</f>
        <v>13515000</v>
      </c>
      <c r="AB3" s="6">
        <f>_xlfn.XLOOKUP($A3,'Data precios'!$A:$A,'Data precios'!I:I,"",0,-1)</f>
        <v>13515000</v>
      </c>
      <c r="AC3" s="6">
        <f>_xlfn.XLOOKUP($A3,'Data precios'!$A:$A,'Data precios'!J:J,"",0,-1)</f>
        <v>13515000</v>
      </c>
    </row>
    <row r="4" spans="1:29" ht="15" thickBot="1" x14ac:dyDescent="0.35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I4" t="s">
        <v>26</v>
      </c>
      <c r="J4" t="s">
        <v>72</v>
      </c>
      <c r="K4">
        <v>457</v>
      </c>
      <c r="L4" t="s">
        <v>344</v>
      </c>
      <c r="M4">
        <v>29411430</v>
      </c>
      <c r="N4">
        <v>867366</v>
      </c>
      <c r="O4">
        <v>30278796</v>
      </c>
      <c r="P4">
        <v>20990000</v>
      </c>
      <c r="Q4">
        <v>-9288796</v>
      </c>
      <c r="R4" s="8">
        <v>-4425</v>
      </c>
      <c r="S4" s="5">
        <f>IFERROR(VLOOKUP(A4,'Base ATR'!$1:$1048576,3,FALSE),O4)</f>
        <v>30278796</v>
      </c>
      <c r="T4" t="str">
        <f>IF(K4&lt;=30,"ROTACION ALTA",IF(K4&lt;30,"ROTACION MEDIA",IF(K4&lt;60,"ROTACION BAJA",IF(K4&gt;60,"LIQUIDAR"))))</f>
        <v>LIQUIDAR</v>
      </c>
      <c r="U4" s="6">
        <f>IF(T4="ROTACION ALTA",P4,IF(T4="ROTACION MEDIA",P4*0.97,IF(T4="ROTACION BAJA",P4*0.9,IF(T4="LIQUIDAR",P4*0.85))))</f>
        <v>17841500</v>
      </c>
      <c r="V4" s="18" t="str">
        <f>_xlfn.XLOOKUP(A4,'Data precios'!A:A,'Data precios'!D:D,"",0,-1)</f>
        <v>Falta km</v>
      </c>
      <c r="X4" s="11" t="str">
        <f>IF(K4&lt;=15,Z4,IF(K4&lt;30,AA4,IF(K4&lt;60,AB4,IF(K4&gt;60,AC4))))</f>
        <v/>
      </c>
      <c r="Y4" s="9" t="str">
        <f>IFERROR(X4-V4,"")</f>
        <v/>
      </c>
      <c r="Z4" s="6" t="str">
        <f>_xlfn.XLOOKUP($A4,'Data precios'!$A:$A,'Data precios'!G:G,"",0,-1)</f>
        <v/>
      </c>
      <c r="AA4" s="6" t="str">
        <f>_xlfn.XLOOKUP($A4,'Data precios'!$A:$A,'Data precios'!H:H,"",0,-1)</f>
        <v/>
      </c>
      <c r="AB4" s="6" t="str">
        <f>_xlfn.XLOOKUP($A4,'Data precios'!$A:$A,'Data precios'!I:I,"",0,-1)</f>
        <v/>
      </c>
      <c r="AC4" s="6" t="str">
        <f>_xlfn.XLOOKUP($A4,'Data precios'!$A:$A,'Data precios'!J:J,"",0,-1)</f>
        <v/>
      </c>
    </row>
    <row r="5" spans="1:29" ht="15" thickBot="1" x14ac:dyDescent="0.35">
      <c r="A5" t="s">
        <v>440</v>
      </c>
      <c r="B5" t="s">
        <v>4019</v>
      </c>
      <c r="C5" t="s">
        <v>5351</v>
      </c>
      <c r="D5" t="s">
        <v>62</v>
      </c>
      <c r="E5" t="s">
        <v>8601</v>
      </c>
      <c r="F5">
        <v>2026</v>
      </c>
      <c r="G5">
        <v>2700</v>
      </c>
      <c r="I5" t="s">
        <v>26</v>
      </c>
      <c r="J5" t="s">
        <v>347</v>
      </c>
      <c r="K5">
        <v>197</v>
      </c>
      <c r="L5" t="s">
        <v>33</v>
      </c>
      <c r="M5">
        <v>32237100</v>
      </c>
      <c r="N5">
        <v>0</v>
      </c>
      <c r="O5">
        <v>32237100</v>
      </c>
      <c r="P5">
        <v>31990000</v>
      </c>
      <c r="Q5">
        <v>-247100</v>
      </c>
      <c r="R5" s="8">
        <v>-77</v>
      </c>
      <c r="S5" s="5">
        <f>IFERROR(VLOOKUP(A5,'Base ATR'!$1:$1048576,3,FALSE),O5)</f>
        <v>32237100</v>
      </c>
      <c r="T5" t="str">
        <f>IF(K5&lt;=30,"ROTACION ALTA",IF(K5&lt;30,"ROTACION MEDIA",IF(K5&lt;60,"ROTACION BAJA",IF(K5&gt;60,"LIQUIDAR"))))</f>
        <v>LIQUIDAR</v>
      </c>
      <c r="U5" s="6">
        <f>IF(T5="ROTACION ALTA",P5,IF(T5="ROTACION MEDIA",P5*0.97,IF(T5="ROTACION BAJA",P5*0.9,IF(T5="LIQUIDAR",P5*0.85))))</f>
        <v>27191500</v>
      </c>
      <c r="V5" s="18">
        <f>_xlfn.XLOOKUP(A5,'Data precios'!A:A,'Data precios'!D:D,"",0,-1)</f>
        <v>28200000</v>
      </c>
      <c r="W5" s="9">
        <f>V5-P5</f>
        <v>-3790000</v>
      </c>
      <c r="X5" s="11">
        <f>IF(K5&lt;=15,Z5,IF(K5&lt;30,AA5,IF(K5&lt;60,AB5,IF(K5&gt;60,AC5))))</f>
        <v>23970000</v>
      </c>
      <c r="Y5" s="9">
        <f>IFERROR(X5-V5,"")</f>
        <v>-4230000</v>
      </c>
      <c r="Z5" s="6">
        <f>_xlfn.XLOOKUP($A5,'Data precios'!$A:$A,'Data precios'!G:G,"",0,-1)</f>
        <v>23970000</v>
      </c>
      <c r="AA5" s="6">
        <f>_xlfn.XLOOKUP($A5,'Data precios'!$A:$A,'Data precios'!H:H,"",0,-1)</f>
        <v>23970000</v>
      </c>
      <c r="AB5" s="6">
        <f>_xlfn.XLOOKUP($A5,'Data precios'!$A:$A,'Data precios'!I:I,"",0,-1)</f>
        <v>23970000</v>
      </c>
      <c r="AC5" s="6">
        <f>_xlfn.XLOOKUP($A5,'Data precios'!$A:$A,'Data precios'!J:J,"",0,-1)</f>
        <v>23970000</v>
      </c>
    </row>
    <row r="6" spans="1:29" ht="15" thickBot="1" x14ac:dyDescent="0.35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I6" t="s">
        <v>343</v>
      </c>
      <c r="J6" t="s">
        <v>64</v>
      </c>
      <c r="K6">
        <v>626</v>
      </c>
      <c r="L6" t="s">
        <v>344</v>
      </c>
      <c r="M6">
        <v>19339411</v>
      </c>
      <c r="N6">
        <v>2743915</v>
      </c>
      <c r="O6">
        <v>22083326</v>
      </c>
      <c r="P6">
        <v>15290000</v>
      </c>
      <c r="Q6">
        <v>-6793326</v>
      </c>
      <c r="R6" s="8">
        <v>-4443</v>
      </c>
      <c r="S6" s="5">
        <f>IFERROR(VLOOKUP(A6,'Base ATR'!$1:$1048576,3,FALSE),O6)</f>
        <v>22083326</v>
      </c>
      <c r="T6" t="str">
        <f>IF(K6&lt;=30,"ROTACION ALTA",IF(K6&lt;30,"ROTACION MEDIA",IF(K6&lt;60,"ROTACION BAJA",IF(K6&gt;60,"LIQUIDAR"))))</f>
        <v>LIQUIDAR</v>
      </c>
      <c r="U6" s="6">
        <f>IF(T6="ROTACION ALTA",P6,IF(T6="ROTACION MEDIA",P6*0.97,IF(T6="ROTACION BAJA",P6*0.9,IF(T6="LIQUIDAR",P6*0.85))))</f>
        <v>12996500</v>
      </c>
      <c r="V6" s="18">
        <f>_xlfn.XLOOKUP(A6,'Data precios'!A:A,'Data precios'!D:D,"",0,-1)</f>
        <v>15000000</v>
      </c>
      <c r="W6" s="9">
        <f>V6-P6</f>
        <v>-290000</v>
      </c>
      <c r="X6" s="11">
        <f>IF(K6&lt;=15,Z6,IF(K6&lt;30,AA6,IF(K6&lt;60,AB6,IF(K6&gt;60,AC6))))</f>
        <v>12750000</v>
      </c>
      <c r="Y6" s="9">
        <f>IFERROR(X6-V6,"")</f>
        <v>-2250000</v>
      </c>
      <c r="Z6" s="6">
        <f>_xlfn.XLOOKUP($A6,'Data precios'!$A:$A,'Data precios'!G:G,"",0,-1)</f>
        <v>12750000</v>
      </c>
      <c r="AA6" s="6">
        <f>_xlfn.XLOOKUP($A6,'Data precios'!$A:$A,'Data precios'!H:H,"",0,-1)</f>
        <v>12750000</v>
      </c>
      <c r="AB6" s="6">
        <f>_xlfn.XLOOKUP($A6,'Data precios'!$A:$A,'Data precios'!I:I,"",0,-1)</f>
        <v>12750000</v>
      </c>
      <c r="AC6" s="6">
        <f>_xlfn.XLOOKUP($A6,'Data precios'!$A:$A,'Data precios'!J:J,"",0,-1)</f>
        <v>12750000</v>
      </c>
    </row>
    <row r="7" spans="1:29" ht="15" thickBot="1" x14ac:dyDescent="0.35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I7" t="s">
        <v>343</v>
      </c>
      <c r="J7" t="s">
        <v>273</v>
      </c>
      <c r="K7">
        <v>548</v>
      </c>
      <c r="L7" t="s">
        <v>344</v>
      </c>
      <c r="M7">
        <v>16691428</v>
      </c>
      <c r="N7">
        <v>1274699</v>
      </c>
      <c r="O7">
        <v>17966127</v>
      </c>
      <c r="P7">
        <v>16290000</v>
      </c>
      <c r="Q7">
        <v>-1676127</v>
      </c>
      <c r="R7" s="8">
        <v>-1029</v>
      </c>
      <c r="S7" s="5">
        <f>IFERROR(VLOOKUP(A7,'Base ATR'!$1:$1048576,3,FALSE),O7)</f>
        <v>17966127</v>
      </c>
      <c r="T7" t="str">
        <f>IF(K7&lt;=30,"ROTACION ALTA",IF(K7&lt;30,"ROTACION MEDIA",IF(K7&lt;60,"ROTACION BAJA",IF(K7&gt;60,"LIQUIDAR"))))</f>
        <v>LIQUIDAR</v>
      </c>
      <c r="U7" s="6">
        <f>IF(T7="ROTACION ALTA",P7,IF(T7="ROTACION MEDIA",P7*0.97,IF(T7="ROTACION BAJA",P7*0.9,IF(T7="LIQUIDAR",P7*0.85))))</f>
        <v>13846500</v>
      </c>
      <c r="V7" s="18">
        <f>_xlfn.XLOOKUP(A7,'Data precios'!A:A,'Data precios'!D:D,"",0,-1)</f>
        <v>13700000</v>
      </c>
      <c r="W7" s="9">
        <f>V7-P7</f>
        <v>-2590000</v>
      </c>
      <c r="X7" s="11">
        <f>IF(K7&lt;=15,Z7,IF(K7&lt;30,AA7,IF(K7&lt;60,AB7,IF(K7&gt;60,AC7))))</f>
        <v>11645000</v>
      </c>
      <c r="Y7" s="9">
        <f>IFERROR(X7-V7,"")</f>
        <v>-2055000</v>
      </c>
      <c r="Z7" s="6">
        <f>_xlfn.XLOOKUP($A7,'Data precios'!$A:$A,'Data precios'!G:G,"",0,-1)</f>
        <v>11645000</v>
      </c>
      <c r="AA7" s="6">
        <f>_xlfn.XLOOKUP($A7,'Data precios'!$A:$A,'Data precios'!H:H,"",0,-1)</f>
        <v>11645000</v>
      </c>
      <c r="AB7" s="6">
        <f>_xlfn.XLOOKUP($A7,'Data precios'!$A:$A,'Data precios'!I:I,"",0,-1)</f>
        <v>11645000</v>
      </c>
      <c r="AC7" s="6">
        <f>_xlfn.XLOOKUP($A7,'Data precios'!$A:$A,'Data precios'!J:J,"",0,-1)</f>
        <v>11645000</v>
      </c>
    </row>
    <row r="8" spans="1:29" ht="15" thickBot="1" x14ac:dyDescent="0.35">
      <c r="A8" t="s">
        <v>5833</v>
      </c>
      <c r="B8" t="s">
        <v>4019</v>
      </c>
      <c r="C8" t="s">
        <v>30</v>
      </c>
      <c r="D8" t="s">
        <v>62</v>
      </c>
      <c r="E8" t="s">
        <v>8613</v>
      </c>
      <c r="F8">
        <v>2024</v>
      </c>
      <c r="G8">
        <v>45647</v>
      </c>
      <c r="I8" t="s">
        <v>343</v>
      </c>
      <c r="J8" t="s">
        <v>357</v>
      </c>
      <c r="K8">
        <v>962</v>
      </c>
      <c r="L8" t="s">
        <v>33</v>
      </c>
      <c r="M8">
        <v>21175461</v>
      </c>
      <c r="N8">
        <v>1288456</v>
      </c>
      <c r="O8">
        <v>22463917</v>
      </c>
      <c r="P8">
        <v>17590000</v>
      </c>
      <c r="Q8">
        <v>-4873917</v>
      </c>
      <c r="R8" s="8">
        <v>-2771</v>
      </c>
      <c r="S8" s="5">
        <f>IFERROR(VLOOKUP(A8,'Base ATR'!$1:$1048576,3,FALSE),O8)</f>
        <v>22463917</v>
      </c>
      <c r="T8" t="str">
        <f>IF(K8&lt;=30,"ROTACION ALTA",IF(K8&lt;30,"ROTACION MEDIA",IF(K8&lt;60,"ROTACION BAJA",IF(K8&gt;60,"LIQUIDAR"))))</f>
        <v>LIQUIDAR</v>
      </c>
      <c r="U8" s="6">
        <f>IF(T8="ROTACION ALTA",P8,IF(T8="ROTACION MEDIA",P8*0.97,IF(T8="ROTACION BAJA",P8*0.9,IF(T8="LIQUIDAR",P8*0.85))))</f>
        <v>14951500</v>
      </c>
      <c r="V8" s="18">
        <f>_xlfn.XLOOKUP(A8,'Data precios'!A:A,'Data precios'!D:D,"",0,-1)</f>
        <v>16500000</v>
      </c>
      <c r="W8" s="9">
        <f>V8-P8</f>
        <v>-1090000</v>
      </c>
      <c r="X8" s="11">
        <f>IF(K8&lt;=15,Z8,IF(K8&lt;30,AA8,IF(K8&lt;60,AB8,IF(K8&gt;60,AC8))))</f>
        <v>14025000</v>
      </c>
      <c r="Y8" s="9">
        <f>IFERROR(X8-V8,"")</f>
        <v>-2475000</v>
      </c>
      <c r="Z8" s="6">
        <f>_xlfn.XLOOKUP($A8,'Data precios'!$A:$A,'Data precios'!G:G,"",0,-1)</f>
        <v>14025000</v>
      </c>
      <c r="AA8" s="6">
        <f>_xlfn.XLOOKUP($A8,'Data precios'!$A:$A,'Data precios'!H:H,"",0,-1)</f>
        <v>14025000</v>
      </c>
      <c r="AB8" s="6">
        <f>_xlfn.XLOOKUP($A8,'Data precios'!$A:$A,'Data precios'!I:I,"",0,-1)</f>
        <v>14025000</v>
      </c>
      <c r="AC8" s="6">
        <f>_xlfn.XLOOKUP($A8,'Data precios'!$A:$A,'Data precios'!J:J,"",0,-1)</f>
        <v>14025000</v>
      </c>
    </row>
    <row r="9" spans="1:29" ht="15" thickBot="1" x14ac:dyDescent="0.35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I9" t="s">
        <v>343</v>
      </c>
      <c r="J9" t="s">
        <v>273</v>
      </c>
      <c r="K9">
        <v>300</v>
      </c>
      <c r="L9" t="s">
        <v>344</v>
      </c>
      <c r="M9">
        <v>26670800</v>
      </c>
      <c r="N9">
        <v>991590</v>
      </c>
      <c r="O9">
        <v>27662390</v>
      </c>
      <c r="P9">
        <v>20990000</v>
      </c>
      <c r="Q9">
        <v>-6672390</v>
      </c>
      <c r="R9" s="8">
        <v>-3179</v>
      </c>
      <c r="S9" s="5">
        <f>IFERROR(VLOOKUP(A9,'Base ATR'!$1:$1048576,3,FALSE),O9)</f>
        <v>27662390</v>
      </c>
      <c r="T9" t="str">
        <f>IF(K9&lt;=30,"ROTACION ALTA",IF(K9&lt;30,"ROTACION MEDIA",IF(K9&lt;60,"ROTACION BAJA",IF(K9&gt;60,"LIQUIDAR"))))</f>
        <v>LIQUIDAR</v>
      </c>
      <c r="U9" s="6">
        <f>IF(T9="ROTACION ALTA",P9,IF(T9="ROTACION MEDIA",P9*0.97,IF(T9="ROTACION BAJA",P9*0.9,IF(T9="LIQUIDAR",P9*0.85))))</f>
        <v>17841500</v>
      </c>
      <c r="V9" s="18">
        <f>_xlfn.XLOOKUP(A9,'Data precios'!A:A,'Data precios'!D:D,"",0,-1)</f>
        <v>20300000</v>
      </c>
      <c r="W9" s="9">
        <f>V9-P9</f>
        <v>-690000</v>
      </c>
      <c r="X9" s="11">
        <f>IF(K9&lt;=15,Z9,IF(K9&lt;30,AA9,IF(K9&lt;60,AB9,IF(K9&gt;60,AC9))))</f>
        <v>17255000</v>
      </c>
      <c r="Y9" s="9">
        <f>IFERROR(X9-V9,"")</f>
        <v>-3045000</v>
      </c>
      <c r="Z9" s="6">
        <f>_xlfn.XLOOKUP($A9,'Data precios'!$A:$A,'Data precios'!G:G,"",0,-1)</f>
        <v>17255000</v>
      </c>
      <c r="AA9" s="6">
        <f>_xlfn.XLOOKUP($A9,'Data precios'!$A:$A,'Data precios'!H:H,"",0,-1)</f>
        <v>17255000</v>
      </c>
      <c r="AB9" s="6">
        <f>_xlfn.XLOOKUP($A9,'Data precios'!$A:$A,'Data precios'!I:I,"",0,-1)</f>
        <v>17255000</v>
      </c>
      <c r="AC9" s="6">
        <f>_xlfn.XLOOKUP($A9,'Data precios'!$A:$A,'Data precios'!J:J,"",0,-1)</f>
        <v>17255000</v>
      </c>
    </row>
    <row r="10" spans="1:29" ht="15" thickBot="1" x14ac:dyDescent="0.35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I10" t="s">
        <v>26</v>
      </c>
      <c r="J10" t="s">
        <v>152</v>
      </c>
      <c r="K10">
        <v>308</v>
      </c>
      <c r="L10" t="s">
        <v>344</v>
      </c>
      <c r="M10">
        <v>20390000</v>
      </c>
      <c r="N10">
        <v>0</v>
      </c>
      <c r="O10">
        <v>20390000</v>
      </c>
      <c r="P10">
        <v>16990000</v>
      </c>
      <c r="Q10">
        <v>-3400000</v>
      </c>
      <c r="R10" s="8">
        <v>-2001</v>
      </c>
      <c r="S10" s="5">
        <f>IFERROR(VLOOKUP(A10,'Base ATR'!$1:$1048576,3,FALSE),O10)</f>
        <v>20390000</v>
      </c>
      <c r="T10" t="str">
        <f>IF(K10&lt;=30,"ROTACION ALTA",IF(K10&lt;30,"ROTACION MEDIA",IF(K10&lt;60,"ROTACION BAJA",IF(K10&gt;60,"LIQUIDAR"))))</f>
        <v>LIQUIDAR</v>
      </c>
      <c r="U10" s="6">
        <f>IF(T10="ROTACION ALTA",P10,IF(T10="ROTACION MEDIA",P10*0.97,IF(T10="ROTACION BAJA",P10*0.9,IF(T10="LIQUIDAR",P10*0.85))))</f>
        <v>14441500</v>
      </c>
      <c r="V10" s="18">
        <f>_xlfn.XLOOKUP(A10,'Data precios'!A:A,'Data precios'!D:D,"",0,-1)</f>
        <v>15400000</v>
      </c>
      <c r="W10" s="9">
        <f>V10-P10</f>
        <v>-1590000</v>
      </c>
      <c r="X10" s="11">
        <f>IF(K10&lt;=15,Z10,IF(K10&lt;30,AA10,IF(K10&lt;60,AB10,IF(K10&gt;60,AC10))))</f>
        <v>13090000</v>
      </c>
      <c r="Y10" s="9">
        <f>IFERROR(X10-V10,"")</f>
        <v>-2310000</v>
      </c>
      <c r="Z10" s="6">
        <f>_xlfn.XLOOKUP($A10,'Data precios'!$A:$A,'Data precios'!G:G,"",0,-1)</f>
        <v>13090000</v>
      </c>
      <c r="AA10" s="6">
        <f>_xlfn.XLOOKUP($A10,'Data precios'!$A:$A,'Data precios'!H:H,"",0,-1)</f>
        <v>13090000</v>
      </c>
      <c r="AB10" s="6">
        <f>_xlfn.XLOOKUP($A10,'Data precios'!$A:$A,'Data precios'!I:I,"",0,-1)</f>
        <v>13090000</v>
      </c>
      <c r="AC10" s="6">
        <f>_xlfn.XLOOKUP($A10,'Data precios'!$A:$A,'Data precios'!J:J,"",0,-1)</f>
        <v>13090000</v>
      </c>
    </row>
    <row r="11" spans="1:29" ht="15" thickBot="1" x14ac:dyDescent="0.35">
      <c r="A11" t="s">
        <v>646</v>
      </c>
      <c r="B11" t="s">
        <v>4019</v>
      </c>
      <c r="C11" t="s">
        <v>54</v>
      </c>
      <c r="D11" t="s">
        <v>62</v>
      </c>
      <c r="E11" t="s">
        <v>257</v>
      </c>
      <c r="F11">
        <v>2025</v>
      </c>
      <c r="G11">
        <v>0</v>
      </c>
      <c r="I11" t="s">
        <v>26</v>
      </c>
      <c r="J11" t="s">
        <v>354</v>
      </c>
      <c r="K11">
        <v>22</v>
      </c>
      <c r="L11" t="s">
        <v>33</v>
      </c>
      <c r="M11">
        <v>31490000</v>
      </c>
      <c r="N11">
        <v>0</v>
      </c>
      <c r="O11">
        <v>31490000</v>
      </c>
      <c r="P11">
        <v>23990000</v>
      </c>
      <c r="Q11">
        <v>-7500000</v>
      </c>
      <c r="R11" s="8">
        <v>-3126</v>
      </c>
      <c r="S11" s="5">
        <f>IFERROR(VLOOKUP(A11,'Base ATR'!$1:$1048576,3,FALSE),O11)</f>
        <v>31490000</v>
      </c>
      <c r="T11" t="str">
        <f>IF(K11&lt;=30,"ROTACION ALTA",IF(K11&lt;30,"ROTACION MEDIA",IF(K11&lt;60,"ROTACION BAJA",IF(K11&gt;60,"LIQUIDAR"))))</f>
        <v>ROTACION ALTA</v>
      </c>
      <c r="U11" s="6">
        <f>IF(T11="ROTACION ALTA",P11,IF(T11="ROTACION MEDIA",P11*0.97,IF(T11="ROTACION BAJA",P11*0.9,IF(T11="LIQUIDAR",P11*0.85))))</f>
        <v>23990000</v>
      </c>
      <c r="V11" s="18">
        <f>_xlfn.XLOOKUP(A11,'Data precios'!A:A,'Data precios'!D:D,"",0,-1)</f>
        <v>23600000</v>
      </c>
      <c r="W11" s="9">
        <f>V11-P11</f>
        <v>-390000</v>
      </c>
      <c r="X11" s="11">
        <f>IF(K11&lt;=15,Z11,IF(K11&lt;30,AA11,IF(K11&lt;60,AB11,IF(K11&gt;60,AC11))))</f>
        <v>21240000</v>
      </c>
      <c r="Y11" s="9">
        <f>IFERROR(X11-V11,"")</f>
        <v>-2360000</v>
      </c>
      <c r="Z11" s="6">
        <f>_xlfn.XLOOKUP($A11,'Data precios'!$A:$A,'Data precios'!G:G,"",0,-1)</f>
        <v>21948000</v>
      </c>
      <c r="AA11" s="6">
        <f>_xlfn.XLOOKUP($A11,'Data precios'!$A:$A,'Data precios'!H:H,"",0,-1)</f>
        <v>21240000</v>
      </c>
      <c r="AB11" s="6">
        <f>_xlfn.XLOOKUP($A11,'Data precios'!$A:$A,'Data precios'!I:I,"",0,-1)</f>
        <v>20060000</v>
      </c>
      <c r="AC11" s="6">
        <f>_xlfn.XLOOKUP($A11,'Data precios'!$A:$A,'Data precios'!J:J,"",0,-1)</f>
        <v>18880000</v>
      </c>
    </row>
    <row r="12" spans="1:29" ht="15" thickBot="1" x14ac:dyDescent="0.35">
      <c r="A12" t="s">
        <v>421</v>
      </c>
      <c r="B12" t="s">
        <v>4019</v>
      </c>
      <c r="C12" t="s">
        <v>54</v>
      </c>
      <c r="D12" t="s">
        <v>62</v>
      </c>
      <c r="E12" t="s">
        <v>4148</v>
      </c>
      <c r="F12">
        <v>2025</v>
      </c>
      <c r="G12">
        <v>0</v>
      </c>
      <c r="I12" t="s">
        <v>26</v>
      </c>
      <c r="J12" t="s">
        <v>273</v>
      </c>
      <c r="K12">
        <v>224</v>
      </c>
      <c r="L12" t="s">
        <v>33</v>
      </c>
      <c r="M12">
        <v>26525100</v>
      </c>
      <c r="N12">
        <v>0</v>
      </c>
      <c r="O12">
        <v>26525100</v>
      </c>
      <c r="P12">
        <v>21990000</v>
      </c>
      <c r="Q12">
        <v>-4535100</v>
      </c>
      <c r="R12" s="8">
        <v>-2062</v>
      </c>
      <c r="S12" s="5">
        <f>IFERROR(VLOOKUP(A12,'Base ATR'!$1:$1048576,3,FALSE),O12)</f>
        <v>26525100</v>
      </c>
      <c r="T12" t="str">
        <f>IF(K12&lt;=30,"ROTACION ALTA",IF(K12&lt;30,"ROTACION MEDIA",IF(K12&lt;60,"ROTACION BAJA",IF(K12&gt;60,"LIQUIDAR"))))</f>
        <v>LIQUIDAR</v>
      </c>
      <c r="U12" s="6">
        <f>IF(T12="ROTACION ALTA",P12,IF(T12="ROTACION MEDIA",P12*0.97,IF(T12="ROTACION BAJA",P12*0.9,IF(T12="LIQUIDAR",P12*0.85))))</f>
        <v>18691500</v>
      </c>
      <c r="V12" s="18">
        <f>_xlfn.XLOOKUP(A12,'Data precios'!A:A,'Data precios'!D:D,"",0,-1)</f>
        <v>21400000</v>
      </c>
      <c r="W12" s="9">
        <f>V12-P12</f>
        <v>-590000</v>
      </c>
      <c r="X12" s="11">
        <f>IF(K12&lt;=15,Z12,IF(K12&lt;30,AA12,IF(K12&lt;60,AB12,IF(K12&gt;60,AC12))))</f>
        <v>18190000</v>
      </c>
      <c r="Y12" s="9">
        <f>IFERROR(X12-V12,"")</f>
        <v>-3210000</v>
      </c>
      <c r="Z12" s="6">
        <f>_xlfn.XLOOKUP($A12,'Data precios'!$A:$A,'Data precios'!G:G,"",0,-1)</f>
        <v>18190000</v>
      </c>
      <c r="AA12" s="6">
        <f>_xlfn.XLOOKUP($A12,'Data precios'!$A:$A,'Data precios'!H:H,"",0,-1)</f>
        <v>18190000</v>
      </c>
      <c r="AB12" s="6">
        <f>_xlfn.XLOOKUP($A12,'Data precios'!$A:$A,'Data precios'!I:I,"",0,-1)</f>
        <v>18190000</v>
      </c>
      <c r="AC12" s="6">
        <f>_xlfn.XLOOKUP($A12,'Data precios'!$A:$A,'Data precios'!J:J,"",0,-1)</f>
        <v>18190000</v>
      </c>
    </row>
    <row r="13" spans="1:29" ht="15" thickBot="1" x14ac:dyDescent="0.35">
      <c r="A13" t="s">
        <v>518</v>
      </c>
      <c r="B13" t="s">
        <v>4019</v>
      </c>
      <c r="C13" t="s">
        <v>5351</v>
      </c>
      <c r="D13" t="s">
        <v>62</v>
      </c>
      <c r="E13" t="s">
        <v>71</v>
      </c>
      <c r="F13">
        <v>2025</v>
      </c>
      <c r="G13">
        <v>0</v>
      </c>
      <c r="I13" t="s">
        <v>26</v>
      </c>
      <c r="J13" t="s">
        <v>273</v>
      </c>
      <c r="K13">
        <v>224</v>
      </c>
      <c r="L13" t="s">
        <v>52</v>
      </c>
      <c r="M13">
        <v>29381100</v>
      </c>
      <c r="N13">
        <v>0</v>
      </c>
      <c r="O13">
        <v>29381100</v>
      </c>
      <c r="P13">
        <v>21990000</v>
      </c>
      <c r="Q13">
        <v>-7391100</v>
      </c>
      <c r="R13" s="8">
        <v>-3361</v>
      </c>
      <c r="S13" s="5">
        <f>IFERROR(VLOOKUP(A13,'Base ATR'!$1:$1048576,3,FALSE),O13)</f>
        <v>29381100</v>
      </c>
      <c r="T13" t="str">
        <f>IF(K13&lt;=30,"ROTACION ALTA",IF(K13&lt;30,"ROTACION MEDIA",IF(K13&lt;60,"ROTACION BAJA",IF(K13&gt;60,"LIQUIDAR"))))</f>
        <v>LIQUIDAR</v>
      </c>
      <c r="U13" s="6">
        <f>IF(T13="ROTACION ALTA",P13,IF(T13="ROTACION MEDIA",P13*0.97,IF(T13="ROTACION BAJA",P13*0.9,IF(T13="LIQUIDAR",P13*0.85))))</f>
        <v>18691500</v>
      </c>
      <c r="V13" s="18">
        <f>_xlfn.XLOOKUP(A13,'Data precios'!A:A,'Data precios'!D:D,"",0,-1)</f>
        <v>25000000</v>
      </c>
      <c r="W13" s="9">
        <f>V13-P13</f>
        <v>3010000</v>
      </c>
      <c r="X13" s="11">
        <f>IF(K13&lt;=15,Z13,IF(K13&lt;30,AA13,IF(K13&lt;60,AB13,IF(K13&gt;60,AC13))))</f>
        <v>21250000</v>
      </c>
      <c r="Y13" s="9">
        <f>IFERROR(X13-V13,"")</f>
        <v>-3750000</v>
      </c>
      <c r="Z13" s="6">
        <f>_xlfn.XLOOKUP($A13,'Data precios'!$A:$A,'Data precios'!G:G,"",0,-1)</f>
        <v>21250000</v>
      </c>
      <c r="AA13" s="6">
        <f>_xlfn.XLOOKUP($A13,'Data precios'!$A:$A,'Data precios'!H:H,"",0,-1)</f>
        <v>21250000</v>
      </c>
      <c r="AB13" s="6">
        <f>_xlfn.XLOOKUP($A13,'Data precios'!$A:$A,'Data precios'!I:I,"",0,-1)</f>
        <v>21250000</v>
      </c>
      <c r="AC13" s="6">
        <f>_xlfn.XLOOKUP($A13,'Data precios'!$A:$A,'Data precios'!J:J,"",0,-1)</f>
        <v>21250000</v>
      </c>
    </row>
    <row r="14" spans="1:29" ht="15" thickBot="1" x14ac:dyDescent="0.35">
      <c r="A14" t="s">
        <v>8511</v>
      </c>
      <c r="B14" t="s">
        <v>4019</v>
      </c>
      <c r="C14" t="s">
        <v>35</v>
      </c>
      <c r="D14" t="s">
        <v>62</v>
      </c>
      <c r="E14" t="s">
        <v>8575</v>
      </c>
      <c r="F14">
        <v>2026</v>
      </c>
      <c r="G14">
        <v>941</v>
      </c>
      <c r="I14" t="s">
        <v>343</v>
      </c>
      <c r="J14" t="s">
        <v>347</v>
      </c>
      <c r="K14">
        <v>73</v>
      </c>
      <c r="L14" t="s">
        <v>344</v>
      </c>
      <c r="M14">
        <v>20512400</v>
      </c>
      <c r="N14">
        <v>270449</v>
      </c>
      <c r="O14">
        <v>20782849</v>
      </c>
      <c r="P14">
        <v>26990000</v>
      </c>
      <c r="Q14">
        <v>6207151</v>
      </c>
      <c r="R14" s="8">
        <v>23</v>
      </c>
      <c r="S14" s="5">
        <f>IFERROR(VLOOKUP(A14,'Base ATR'!$1:$1048576,3,FALSE),O14)</f>
        <v>20782849</v>
      </c>
      <c r="T14" t="str">
        <f>IF(K14&lt;=30,"ROTACION ALTA",IF(K14&lt;30,"ROTACION MEDIA",IF(K14&lt;60,"ROTACION BAJA",IF(K14&gt;60,"LIQUIDAR"))))</f>
        <v>LIQUIDAR</v>
      </c>
      <c r="U14" s="6">
        <f>IF(T14="ROTACION ALTA",P14,IF(T14="ROTACION MEDIA",P14*0.97,IF(T14="ROTACION BAJA",P14*0.9,IF(T14="LIQUIDAR",P14*0.85))))</f>
        <v>22941500</v>
      </c>
      <c r="V14" s="18">
        <f>_xlfn.XLOOKUP(A14,'Data precios'!A:A,'Data precios'!D:D,"",0,-1)</f>
        <v>25100000</v>
      </c>
      <c r="W14" s="9">
        <f>V14-P14</f>
        <v>-1890000</v>
      </c>
      <c r="X14" s="11">
        <f>IF(K14&lt;=15,Z14,IF(K14&lt;30,AA14,IF(K14&lt;60,AB14,IF(K14&gt;60,AC14))))</f>
        <v>20080000</v>
      </c>
      <c r="Y14" s="9">
        <f>IFERROR(X14-V14,"")</f>
        <v>-5020000</v>
      </c>
      <c r="Z14" s="6">
        <f>_xlfn.XLOOKUP($A14,'Data precios'!$A:$A,'Data precios'!G:G,"",0,-1)</f>
        <v>23343000</v>
      </c>
      <c r="AA14" s="6">
        <f>_xlfn.XLOOKUP($A14,'Data precios'!$A:$A,'Data precios'!H:H,"",0,-1)</f>
        <v>22590000</v>
      </c>
      <c r="AB14" s="6">
        <f>_xlfn.XLOOKUP($A14,'Data precios'!$A:$A,'Data precios'!I:I,"",0,-1)</f>
        <v>21335000</v>
      </c>
      <c r="AC14" s="6">
        <f>_xlfn.XLOOKUP($A14,'Data precios'!$A:$A,'Data precios'!J:J,"",0,-1)</f>
        <v>20080000</v>
      </c>
    </row>
    <row r="15" spans="1:29" ht="15" thickBot="1" x14ac:dyDescent="0.35">
      <c r="A15" t="s">
        <v>8527</v>
      </c>
      <c r="B15" t="s">
        <v>4019</v>
      </c>
      <c r="C15" t="s">
        <v>35</v>
      </c>
      <c r="D15" t="s">
        <v>230</v>
      </c>
      <c r="E15" t="s">
        <v>8573</v>
      </c>
      <c r="F15">
        <v>2026</v>
      </c>
      <c r="G15">
        <v>2705</v>
      </c>
      <c r="I15" t="s">
        <v>343</v>
      </c>
      <c r="J15" t="s">
        <v>8574</v>
      </c>
      <c r="K15">
        <v>73</v>
      </c>
      <c r="L15" t="s">
        <v>344</v>
      </c>
      <c r="M15">
        <v>16665547</v>
      </c>
      <c r="N15">
        <v>535096</v>
      </c>
      <c r="O15">
        <v>17200643</v>
      </c>
      <c r="P15">
        <v>20915966</v>
      </c>
      <c r="Q15">
        <v>3715323</v>
      </c>
      <c r="R15" s="8">
        <v>1776</v>
      </c>
      <c r="S15" s="5">
        <f>IFERROR(VLOOKUP(A15,'Base ATR'!$1:$1048576,3,FALSE),O15)</f>
        <v>17200643</v>
      </c>
      <c r="T15" t="str">
        <f>IF(K15&lt;=30,"ROTACION ALTA",IF(K15&lt;30,"ROTACION MEDIA",IF(K15&lt;60,"ROTACION BAJA",IF(K15&gt;60,"LIQUIDAR"))))</f>
        <v>LIQUIDAR</v>
      </c>
      <c r="U15" s="6">
        <f>IF(T15="ROTACION ALTA",P15,IF(T15="ROTACION MEDIA",P15*0.97,IF(T15="ROTACION BAJA",P15*0.9,IF(T15="LIQUIDAR",P15*0.85))))</f>
        <v>17778571.099999998</v>
      </c>
      <c r="V15" s="18">
        <f>_xlfn.XLOOKUP(A15,'Data precios'!A:A,'Data precios'!D:D,"",0,-1)</f>
        <v>18100000</v>
      </c>
      <c r="W15" s="9">
        <f>V15-P15</f>
        <v>-2815966</v>
      </c>
      <c r="X15" s="11">
        <f>IF(K15&lt;=15,Z15,IF(K15&lt;30,AA15,IF(K15&lt;60,AB15,IF(K15&gt;60,AC15))))</f>
        <v>14480000</v>
      </c>
      <c r="Y15" s="9">
        <f>IFERROR(X15-V15,"")</f>
        <v>-3620000</v>
      </c>
      <c r="Z15" s="6">
        <f>_xlfn.XLOOKUP($A15,'Data precios'!$A:$A,'Data precios'!G:G,"",0,-1)</f>
        <v>16833000</v>
      </c>
      <c r="AA15" s="6">
        <f>_xlfn.XLOOKUP($A15,'Data precios'!$A:$A,'Data precios'!H:H,"",0,-1)</f>
        <v>16290000</v>
      </c>
      <c r="AB15" s="6">
        <f>_xlfn.XLOOKUP($A15,'Data precios'!$A:$A,'Data precios'!I:I,"",0,-1)</f>
        <v>15385000</v>
      </c>
      <c r="AC15" s="6">
        <f>_xlfn.XLOOKUP($A15,'Data precios'!$A:$A,'Data precios'!J:J,"",0,-1)</f>
        <v>14480000</v>
      </c>
    </row>
    <row r="16" spans="1:29" ht="15" thickBot="1" x14ac:dyDescent="0.35">
      <c r="A16" t="s">
        <v>5236</v>
      </c>
      <c r="B16" t="s">
        <v>4019</v>
      </c>
      <c r="C16" t="s">
        <v>54</v>
      </c>
      <c r="D16" t="s">
        <v>62</v>
      </c>
      <c r="E16" t="s">
        <v>257</v>
      </c>
      <c r="F16">
        <v>2026</v>
      </c>
      <c r="G16">
        <v>4400</v>
      </c>
      <c r="I16" t="s">
        <v>26</v>
      </c>
      <c r="J16" t="s">
        <v>8598</v>
      </c>
      <c r="K16">
        <v>131</v>
      </c>
      <c r="L16" t="s">
        <v>8595</v>
      </c>
      <c r="M16">
        <v>28890000</v>
      </c>
      <c r="N16">
        <v>0</v>
      </c>
      <c r="O16">
        <v>28890000</v>
      </c>
      <c r="P16">
        <v>24590000</v>
      </c>
      <c r="Q16">
        <v>-4300000</v>
      </c>
      <c r="R16" s="8">
        <v>-1749</v>
      </c>
      <c r="S16" s="5">
        <f>IFERROR(VLOOKUP(A16,'Base ATR'!$1:$1048576,3,FALSE),O16)</f>
        <v>28890000</v>
      </c>
      <c r="T16" t="str">
        <f>IF(K16&lt;=30,"ROTACION ALTA",IF(K16&lt;30,"ROTACION MEDIA",IF(K16&lt;60,"ROTACION BAJA",IF(K16&gt;60,"LIQUIDAR"))))</f>
        <v>LIQUIDAR</v>
      </c>
      <c r="U16" s="6">
        <f>IF(T16="ROTACION ALTA",P16,IF(T16="ROTACION MEDIA",P16*0.97,IF(T16="ROTACION BAJA",P16*0.9,IF(T16="LIQUIDAR",P16*0.85))))</f>
        <v>20901500</v>
      </c>
      <c r="V16" s="18">
        <f>_xlfn.XLOOKUP(A16,'Data precios'!A:A,'Data precios'!D:D,"",0,-1)</f>
        <v>24200000</v>
      </c>
      <c r="W16" s="9">
        <f>V16-P16</f>
        <v>-390000</v>
      </c>
      <c r="X16" s="11">
        <f>IF(K16&lt;=15,Z16,IF(K16&lt;30,AA16,IF(K16&lt;60,AB16,IF(K16&gt;60,AC16))))</f>
        <v>21780000</v>
      </c>
      <c r="Y16" s="9">
        <f>IFERROR(X16-V16,"")</f>
        <v>-2420000</v>
      </c>
      <c r="Z16" s="6">
        <f>_xlfn.XLOOKUP($A16,'Data precios'!$A:$A,'Data precios'!G:G,"",0,-1)</f>
        <v>24200000</v>
      </c>
      <c r="AA16" s="6">
        <f>_xlfn.XLOOKUP($A16,'Data precios'!$A:$A,'Data precios'!H:H,"",0,-1)</f>
        <v>23474000</v>
      </c>
      <c r="AB16" s="6">
        <f>_xlfn.XLOOKUP($A16,'Data precios'!$A:$A,'Data precios'!I:I,"",0,-1)</f>
        <v>22748000</v>
      </c>
      <c r="AC16" s="6">
        <f>_xlfn.XLOOKUP($A16,'Data precios'!$A:$A,'Data precios'!J:J,"",0,-1)</f>
        <v>21780000</v>
      </c>
    </row>
    <row r="17" spans="1:29" ht="15" thickBot="1" x14ac:dyDescent="0.35">
      <c r="A17" t="s">
        <v>8702</v>
      </c>
      <c r="B17" t="s">
        <v>341</v>
      </c>
      <c r="C17" t="s">
        <v>5326</v>
      </c>
      <c r="D17" t="s">
        <v>191</v>
      </c>
      <c r="E17" t="s">
        <v>8703</v>
      </c>
      <c r="F17">
        <v>2008</v>
      </c>
      <c r="G17">
        <v>0</v>
      </c>
      <c r="I17" t="s">
        <v>343</v>
      </c>
      <c r="J17" t="s">
        <v>161</v>
      </c>
      <c r="K17">
        <v>3398</v>
      </c>
      <c r="L17" t="s">
        <v>8649</v>
      </c>
      <c r="M17">
        <v>0</v>
      </c>
      <c r="N17">
        <v>1558253</v>
      </c>
      <c r="O17">
        <v>1558253</v>
      </c>
      <c r="P17">
        <v>0</v>
      </c>
      <c r="Q17">
        <v>-1558253</v>
      </c>
      <c r="R17" s="8">
        <v>-155825300</v>
      </c>
      <c r="S17" s="5">
        <f>IFERROR(VLOOKUP(A17,'Base ATR'!$1:$1048576,3,FALSE),O17)</f>
        <v>1558253</v>
      </c>
      <c r="T17" t="str">
        <f>IF(K17&lt;=30,"ROTACION ALTA",IF(K17&lt;30,"ROTACION MEDIA",IF(K17&lt;60,"ROTACION BAJA",IF(K17&gt;60,"LIQUIDAR"))))</f>
        <v>LIQUIDAR</v>
      </c>
      <c r="U17" s="6">
        <f>IF(T17="ROTACION ALTA",P17,IF(T17="ROTACION MEDIA",P17*0.97,IF(T17="ROTACION BAJA",P17*0.9,IF(T17="LIQUIDAR",P17*0.85))))</f>
        <v>0</v>
      </c>
      <c r="V17" s="18" t="str">
        <f>_xlfn.XLOOKUP(A17,'Data precios'!A:A,'Data precios'!D:D,"",0,-1)</f>
        <v>USO SERVICIO/GERENCIA</v>
      </c>
      <c r="W17" s="9" t="str">
        <f>IFERROR(V17-P17,"")</f>
        <v/>
      </c>
      <c r="X17" s="11" t="str">
        <f>IF(K17&lt;=15,Z17,IF(K17&lt;30,AA17,IF(K17&lt;60,AB17,IF(K17&gt;60,AC17))))</f>
        <v/>
      </c>
      <c r="Y17" s="9" t="str">
        <f>IFERROR(X17-V17,"")</f>
        <v/>
      </c>
      <c r="Z17" s="6" t="str">
        <f>_xlfn.XLOOKUP(A17,'Data precios'!A:A,'Data precios'!G:G,"",0,-1)</f>
        <v/>
      </c>
      <c r="AA17" s="6" t="str">
        <f>IFERROR(VLOOKUP(A17,'Data precios'!$1:$1048576,8,0),"")</f>
        <v/>
      </c>
      <c r="AB17" s="6" t="str">
        <f>IFERROR(VLOOKUP(A17,'Data precios'!$1:$1048576,9,0),"")</f>
        <v/>
      </c>
      <c r="AC17" s="6" t="str">
        <f>IFERROR(VLOOKUP(A17,'Data precios'!$1:$1048576,10,0),"")</f>
        <v/>
      </c>
    </row>
    <row r="18" spans="1:29" ht="15" thickBot="1" x14ac:dyDescent="0.35">
      <c r="A18" t="s">
        <v>8623</v>
      </c>
      <c r="B18" t="s">
        <v>341</v>
      </c>
      <c r="C18" t="s">
        <v>386</v>
      </c>
      <c r="D18" t="s">
        <v>58</v>
      </c>
      <c r="E18" t="s">
        <v>8624</v>
      </c>
      <c r="F18">
        <v>2009</v>
      </c>
      <c r="G18">
        <v>0</v>
      </c>
      <c r="I18" t="s">
        <v>26</v>
      </c>
      <c r="J18" t="s">
        <v>8625</v>
      </c>
      <c r="K18">
        <v>3401</v>
      </c>
      <c r="L18" t="s">
        <v>28</v>
      </c>
      <c r="M18">
        <v>7295200</v>
      </c>
      <c r="N18">
        <v>0</v>
      </c>
      <c r="O18">
        <v>7295200</v>
      </c>
      <c r="P18">
        <v>8990000</v>
      </c>
      <c r="Q18">
        <v>1694800</v>
      </c>
      <c r="R18" s="8">
        <v>1885</v>
      </c>
      <c r="S18" s="5">
        <f>IFERROR(VLOOKUP(A18,'Base ATR'!$1:$1048576,3,FALSE),O18)</f>
        <v>7295200</v>
      </c>
      <c r="T18" t="str">
        <f>IF(K18&lt;=30,"ROTACION ALTA",IF(K18&lt;30,"ROTACION MEDIA",IF(K18&lt;60,"ROTACION BAJA",IF(K18&gt;60,"LIQUIDAR"))))</f>
        <v>LIQUIDAR</v>
      </c>
      <c r="U18" s="6">
        <f>IF(T18="ROTACION ALTA",P18,IF(T18="ROTACION MEDIA",P18*0.97,IF(T18="ROTACION BAJA",P18*0.9,IF(T18="LIQUIDAR",P18*0.85))))</f>
        <v>7641500</v>
      </c>
      <c r="V18" s="18" t="str">
        <f>_xlfn.XLOOKUP(A18,'Data precios'!A:A,'Data precios'!D:D,"",0,-1)</f>
        <v>NO DISPONIBLE</v>
      </c>
      <c r="W18" s="9" t="str">
        <f>IFERROR(V18-P18,"")</f>
        <v/>
      </c>
      <c r="X18" s="11" t="str">
        <f>IF(K18&lt;=15,Z18,IF(K18&lt;30,AA18,IF(K18&lt;60,AB18,IF(K18&gt;60,AC18))))</f>
        <v/>
      </c>
      <c r="Y18" s="9" t="str">
        <f>IFERROR(X18-V18,"")</f>
        <v/>
      </c>
      <c r="Z18" s="6" t="str">
        <f>_xlfn.XLOOKUP($A18,'Data precios'!$A:$A,'Data precios'!G:G,"",0,-1)</f>
        <v/>
      </c>
      <c r="AA18" s="6" t="str">
        <f>_xlfn.XLOOKUP($A18,'Data precios'!$A:$A,'Data precios'!H:H,"",0,-1)</f>
        <v/>
      </c>
      <c r="AB18" s="6" t="str">
        <f>_xlfn.XLOOKUP($A18,'Data precios'!$A:$A,'Data precios'!I:I,"",0,-1)</f>
        <v/>
      </c>
      <c r="AC18" s="6" t="str">
        <f>_xlfn.XLOOKUP($A18,'Data precios'!$A:$A,'Data precios'!J:J,"",0,-1)</f>
        <v/>
      </c>
    </row>
    <row r="19" spans="1:29" ht="15" thickBot="1" x14ac:dyDescent="0.35">
      <c r="A19" t="s">
        <v>8698</v>
      </c>
      <c r="B19" t="s">
        <v>341</v>
      </c>
      <c r="C19" t="s">
        <v>293</v>
      </c>
      <c r="D19" t="s">
        <v>58</v>
      </c>
      <c r="E19" t="s">
        <v>8687</v>
      </c>
      <c r="F19">
        <v>2016</v>
      </c>
      <c r="G19">
        <v>0</v>
      </c>
      <c r="I19" t="s">
        <v>343</v>
      </c>
      <c r="J19" t="s">
        <v>110</v>
      </c>
      <c r="K19">
        <v>3822</v>
      </c>
      <c r="L19" t="s">
        <v>8667</v>
      </c>
      <c r="M19">
        <v>13050001</v>
      </c>
      <c r="N19">
        <v>2576087</v>
      </c>
      <c r="O19">
        <v>15626088</v>
      </c>
      <c r="P19">
        <v>13100840</v>
      </c>
      <c r="Q19">
        <v>-2525248</v>
      </c>
      <c r="R19" s="8">
        <v>-1928</v>
      </c>
      <c r="S19" s="5">
        <f>IFERROR(VLOOKUP(A19,'Base ATR'!$1:$1048576,3,FALSE),O19)</f>
        <v>15626088</v>
      </c>
      <c r="T19" t="str">
        <f>IF(K19&lt;=30,"ROTACION ALTA",IF(K19&lt;30,"ROTACION MEDIA",IF(K19&lt;60,"ROTACION BAJA",IF(K19&gt;60,"LIQUIDAR"))))</f>
        <v>LIQUIDAR</v>
      </c>
      <c r="U19" s="6">
        <f>IF(T19="ROTACION ALTA",P19,IF(T19="ROTACION MEDIA",P19*0.97,IF(T19="ROTACION BAJA",P19*0.9,IF(T19="LIQUIDAR",P19*0.85))))</f>
        <v>11135714</v>
      </c>
      <c r="V19" s="18" t="str">
        <f>_xlfn.XLOOKUP(A19,'Data precios'!A:A,'Data precios'!D:D,"",0,-1)</f>
        <v>USO SERVICIO/GERENCIA</v>
      </c>
      <c r="W19" s="9" t="str">
        <f>IFERROR(V19-P19,"")</f>
        <v/>
      </c>
      <c r="X19" s="11" t="str">
        <f>IF(K19&lt;=15,Z19,IF(K19&lt;30,AA19,IF(K19&lt;60,AB19,IF(K19&gt;60,AC19))))</f>
        <v/>
      </c>
      <c r="Y19" s="9" t="str">
        <f>IFERROR(X19-V19,"")</f>
        <v/>
      </c>
      <c r="Z19" s="6" t="str">
        <f>_xlfn.XLOOKUP($A19,'Data precios'!$A:$A,'Data precios'!G:G,"",0,-1)</f>
        <v/>
      </c>
      <c r="AA19" s="6" t="str">
        <f>_xlfn.XLOOKUP($A19,'Data precios'!$A:$A,'Data precios'!H:H,"",0,-1)</f>
        <v/>
      </c>
      <c r="AB19" s="6" t="str">
        <f>_xlfn.XLOOKUP($A19,'Data precios'!$A:$A,'Data precios'!I:I,"",0,-1)</f>
        <v/>
      </c>
      <c r="AC19" s="6" t="str">
        <f>_xlfn.XLOOKUP($A19,'Data precios'!$A:$A,'Data precios'!J:J,"",0,-1)</f>
        <v/>
      </c>
    </row>
    <row r="20" spans="1:29" ht="15" thickBot="1" x14ac:dyDescent="0.35">
      <c r="A20" t="s">
        <v>8619</v>
      </c>
      <c r="B20" t="s">
        <v>341</v>
      </c>
      <c r="C20" t="s">
        <v>8620</v>
      </c>
      <c r="D20" t="s">
        <v>191</v>
      </c>
      <c r="E20" t="s">
        <v>8621</v>
      </c>
      <c r="F20">
        <v>2020</v>
      </c>
      <c r="G20">
        <v>0</v>
      </c>
      <c r="I20" t="s">
        <v>26</v>
      </c>
      <c r="J20" t="s">
        <v>43</v>
      </c>
      <c r="K20">
        <v>2304</v>
      </c>
      <c r="L20" t="s">
        <v>8622</v>
      </c>
      <c r="M20">
        <v>12990000</v>
      </c>
      <c r="N20">
        <v>0</v>
      </c>
      <c r="O20">
        <v>12990000</v>
      </c>
      <c r="P20">
        <v>12990000</v>
      </c>
      <c r="Q20">
        <v>0</v>
      </c>
      <c r="R20" s="8">
        <v>0</v>
      </c>
      <c r="S20" s="5">
        <f>IFERROR(VLOOKUP(A20,'Base ATR'!$1:$1048576,3,FALSE),O20)</f>
        <v>12990000</v>
      </c>
      <c r="T20" t="str">
        <f>IF(K20&lt;=30,"ROTACION ALTA",IF(K20&lt;30,"ROTACION MEDIA",IF(K20&lt;60,"ROTACION BAJA",IF(K20&gt;60,"LIQUIDAR"))))</f>
        <v>LIQUIDAR</v>
      </c>
      <c r="U20" s="6">
        <f>IF(T20="ROTACION ALTA",P20,IF(T20="ROTACION MEDIA",P20*0.97,IF(T20="ROTACION BAJA",P20*0.9,IF(T20="LIQUIDAR",P20*0.85))))</f>
        <v>11041500</v>
      </c>
      <c r="V20" s="18" t="str">
        <f>_xlfn.XLOOKUP(A20,'Data precios'!A:A,'Data precios'!D:D,"",0,-1)</f>
        <v>SINIESTRADO</v>
      </c>
      <c r="W20" s="9" t="str">
        <f>IFERROR(V20-P20,"")</f>
        <v/>
      </c>
      <c r="X20" s="11" t="str">
        <f>IF(K20&lt;=15,Z20,IF(K20&lt;30,AA20,IF(K20&lt;60,AB20,IF(K20&gt;60,AC20))))</f>
        <v/>
      </c>
      <c r="Y20" s="9" t="str">
        <f>IFERROR(X20-V20,"")</f>
        <v/>
      </c>
      <c r="Z20" s="6" t="str">
        <f>_xlfn.XLOOKUP($A20,'Data precios'!$A:$A,'Data precios'!G:G,"",0,-1)</f>
        <v/>
      </c>
      <c r="AA20" s="6" t="str">
        <f>_xlfn.XLOOKUP($A20,'Data precios'!$A:$A,'Data precios'!H:H,"",0,-1)</f>
        <v/>
      </c>
      <c r="AB20" s="6" t="str">
        <f>_xlfn.XLOOKUP($A20,'Data precios'!$A:$A,'Data precios'!I:I,"",0,-1)</f>
        <v/>
      </c>
      <c r="AC20" s="6" t="str">
        <f>_xlfn.XLOOKUP($A20,'Data precios'!$A:$A,'Data precios'!J:J,"",0,-1)</f>
        <v/>
      </c>
    </row>
    <row r="21" spans="1:29" ht="15" thickBot="1" x14ac:dyDescent="0.35">
      <c r="A21" t="s">
        <v>8616</v>
      </c>
      <c r="B21" t="s">
        <v>341</v>
      </c>
      <c r="C21" t="s">
        <v>391</v>
      </c>
      <c r="D21" t="s">
        <v>131</v>
      </c>
      <c r="E21" t="s">
        <v>8617</v>
      </c>
      <c r="F21">
        <v>2019</v>
      </c>
      <c r="G21">
        <v>6400</v>
      </c>
      <c r="I21" t="s">
        <v>343</v>
      </c>
      <c r="J21" t="s">
        <v>8618</v>
      </c>
      <c r="K21">
        <v>1322</v>
      </c>
      <c r="L21" t="s">
        <v>28</v>
      </c>
      <c r="M21">
        <v>12497480</v>
      </c>
      <c r="N21">
        <v>3135424</v>
      </c>
      <c r="O21">
        <v>15632904</v>
      </c>
      <c r="P21">
        <v>15900000</v>
      </c>
      <c r="Q21">
        <v>267096</v>
      </c>
      <c r="R21" s="8">
        <v>168</v>
      </c>
      <c r="S21" s="5">
        <f>IFERROR(VLOOKUP(A21,'Base ATR'!$1:$1048576,3,FALSE),O21)</f>
        <v>15632904</v>
      </c>
      <c r="T21" t="str">
        <f>IF(K21&lt;=30,"ROTACION ALTA",IF(K21&lt;30,"ROTACION MEDIA",IF(K21&lt;60,"ROTACION BAJA",IF(K21&gt;60,"LIQUIDAR"))))</f>
        <v>LIQUIDAR</v>
      </c>
      <c r="U21" s="6">
        <f>IF(T21="ROTACION ALTA",P21,IF(T21="ROTACION MEDIA",P21*0.97,IF(T21="ROTACION BAJA",P21*0.9,IF(T21="LIQUIDAR",P21*0.85))))</f>
        <v>13515000</v>
      </c>
      <c r="V21" s="18">
        <f>_xlfn.XLOOKUP(A21,'Data precios'!A:A,'Data precios'!D:D,"",0,-1)</f>
        <v>15500000</v>
      </c>
      <c r="W21" s="9">
        <f>IFERROR(V21-P21,"")</f>
        <v>-400000</v>
      </c>
      <c r="X21" s="11">
        <f>IF(K21&lt;=15,Z21,IF(K21&lt;30,AA21,IF(K21&lt;60,AB21,IF(K21&gt;60,AC21))))</f>
        <v>13175000</v>
      </c>
      <c r="Y21" s="9">
        <f>IFERROR(X21-V21,"")</f>
        <v>-2325000</v>
      </c>
      <c r="Z21" s="6">
        <f>_xlfn.XLOOKUP($A21,'Data precios'!$A:$A,'Data precios'!G:G,"",0,-1)</f>
        <v>13175000</v>
      </c>
      <c r="AA21" s="6">
        <f>_xlfn.XLOOKUP($A21,'Data precios'!$A:$A,'Data precios'!H:H,"",0,-1)</f>
        <v>13175000</v>
      </c>
      <c r="AB21" s="6">
        <f>_xlfn.XLOOKUP($A21,'Data precios'!$A:$A,'Data precios'!I:I,"",0,-1)</f>
        <v>13175000</v>
      </c>
      <c r="AC21" s="6">
        <f>_xlfn.XLOOKUP($A21,'Data precios'!$A:$A,'Data precios'!J:J,"",0,-1)</f>
        <v>13175000</v>
      </c>
    </row>
    <row r="22" spans="1:29" ht="15" thickBot="1" x14ac:dyDescent="0.35">
      <c r="A22" t="s">
        <v>8712</v>
      </c>
      <c r="B22" t="s">
        <v>341</v>
      </c>
      <c r="C22" t="s">
        <v>5343</v>
      </c>
      <c r="D22" t="s">
        <v>50</v>
      </c>
      <c r="E22" t="s">
        <v>8713</v>
      </c>
      <c r="F22">
        <v>2019</v>
      </c>
      <c r="G22">
        <v>0</v>
      </c>
      <c r="I22" t="s">
        <v>343</v>
      </c>
      <c r="J22" t="s">
        <v>43</v>
      </c>
      <c r="K22">
        <v>2660</v>
      </c>
      <c r="L22" t="s">
        <v>8667</v>
      </c>
      <c r="M22">
        <v>0</v>
      </c>
      <c r="N22">
        <v>2624366</v>
      </c>
      <c r="O22">
        <v>2624366</v>
      </c>
      <c r="P22">
        <v>5790000</v>
      </c>
      <c r="Q22">
        <v>3165634</v>
      </c>
      <c r="R22" s="8">
        <v>5467</v>
      </c>
      <c r="S22" s="5">
        <f>IFERROR(VLOOKUP(A22,'Base ATR'!$1:$1048576,3,FALSE),O22)</f>
        <v>2624366</v>
      </c>
      <c r="T22" t="str">
        <f>IF(K22&lt;=30,"ROTACION ALTA",IF(K22&lt;30,"ROTACION MEDIA",IF(K22&lt;60,"ROTACION BAJA",IF(K22&gt;60,"LIQUIDAR"))))</f>
        <v>LIQUIDAR</v>
      </c>
      <c r="U22" s="6">
        <f>IF(T22="ROTACION ALTA",P22,IF(T22="ROTACION MEDIA",P22*0.97,IF(T22="ROTACION BAJA",P22*0.9,IF(T22="LIQUIDAR",P22*0.85))))</f>
        <v>4921500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 t="str">
        <f>IF(K22&lt;=15,Z22,IF(K22&lt;30,AA22,IF(K22&lt;60,AB22,IF(K22&gt;60,AC22))))</f>
        <v/>
      </c>
      <c r="Y22" s="9" t="str">
        <f>IFERROR(X22-V22,"")</f>
        <v/>
      </c>
      <c r="Z22" s="6" t="str">
        <f>_xlfn.XLOOKUP($A22,'Data precios'!$A:$A,'Data precios'!G:G,"",0,-1)</f>
        <v/>
      </c>
      <c r="AA22" s="6" t="str">
        <f>_xlfn.XLOOKUP($A22,'Data precios'!$A:$A,'Data precios'!H:H,"",0,-1)</f>
        <v/>
      </c>
      <c r="AB22" s="6" t="str">
        <f>_xlfn.XLOOKUP($A22,'Data precios'!$A:$A,'Data precios'!I:I,"",0,-1)</f>
        <v/>
      </c>
      <c r="AC22" s="6" t="str">
        <f>_xlfn.XLOOKUP($A22,'Data precios'!$A:$A,'Data precios'!J:J,"",0,-1)</f>
        <v/>
      </c>
    </row>
    <row r="23" spans="1:29" ht="15" thickBot="1" x14ac:dyDescent="0.35">
      <c r="A23" t="s">
        <v>8704</v>
      </c>
      <c r="B23" t="s">
        <v>341</v>
      </c>
      <c r="C23" t="s">
        <v>386</v>
      </c>
      <c r="D23" t="s">
        <v>50</v>
      </c>
      <c r="E23" t="s">
        <v>8697</v>
      </c>
      <c r="F23">
        <v>2019</v>
      </c>
      <c r="G23">
        <v>0</v>
      </c>
      <c r="I23" t="s">
        <v>343</v>
      </c>
      <c r="J23" t="s">
        <v>43</v>
      </c>
      <c r="K23">
        <v>2554</v>
      </c>
      <c r="L23" t="s">
        <v>8667</v>
      </c>
      <c r="M23">
        <v>0</v>
      </c>
      <c r="N23">
        <v>2454691</v>
      </c>
      <c r="O23">
        <v>2454691</v>
      </c>
      <c r="P23">
        <v>7190000</v>
      </c>
      <c r="Q23">
        <v>4735309</v>
      </c>
      <c r="R23" s="8">
        <v>6586</v>
      </c>
      <c r="S23" s="5">
        <f>IFERROR(VLOOKUP(A23,'Base ATR'!$1:$1048576,3,FALSE),O23)</f>
        <v>2454691</v>
      </c>
      <c r="T23" t="str">
        <f>IF(K23&lt;=30,"ROTACION ALTA",IF(K23&lt;30,"ROTACION MEDIA",IF(K23&lt;60,"ROTACION BAJA",IF(K23&gt;60,"LIQUIDAR"))))</f>
        <v>LIQUIDAR</v>
      </c>
      <c r="U23" s="6">
        <f>IF(T23="ROTACION ALTA",P23,IF(T23="ROTACION MEDIA",P23*0.97,IF(T23="ROTACION BAJA",P23*0.9,IF(T23="LIQUIDAR",P23*0.85))))</f>
        <v>6111500</v>
      </c>
      <c r="V23" s="18" t="str">
        <f>_xlfn.XLOOKUP(A23,'Data precios'!A:A,'Data precios'!D:D,"",0,-1)</f>
        <v>USO SERVICIO/GERENCIA</v>
      </c>
      <c r="W23" s="9" t="str">
        <f>IFERROR(V23-P23,"")</f>
        <v/>
      </c>
      <c r="X23" s="11" t="str">
        <f>IF(K23&lt;=15,Z23,IF(K23&lt;30,AA23,IF(K23&lt;60,AB23,IF(K23&gt;60,AC23))))</f>
        <v/>
      </c>
      <c r="Y23" s="9" t="str">
        <f>IFERROR(X23-V23,"")</f>
        <v/>
      </c>
      <c r="Z23" s="6" t="str">
        <f>_xlfn.XLOOKUP($A23,'Data precios'!$A:$A,'Data precios'!G:G,"",0,-1)</f>
        <v/>
      </c>
      <c r="AA23" s="6" t="str">
        <f>_xlfn.XLOOKUP($A23,'Data precios'!$A:$A,'Data precios'!H:H,"",0,-1)</f>
        <v/>
      </c>
      <c r="AB23" s="6" t="str">
        <f>_xlfn.XLOOKUP($A23,'Data precios'!$A:$A,'Data precios'!I:I,"",0,-1)</f>
        <v/>
      </c>
      <c r="AC23" s="6" t="str">
        <f>_xlfn.XLOOKUP($A23,'Data precios'!$A:$A,'Data precios'!J:J,"",0,-1)</f>
        <v/>
      </c>
    </row>
    <row r="24" spans="1:29" ht="15" thickBot="1" x14ac:dyDescent="0.35">
      <c r="A24" t="s">
        <v>8714</v>
      </c>
      <c r="B24" t="s">
        <v>341</v>
      </c>
      <c r="C24" t="s">
        <v>8620</v>
      </c>
      <c r="D24" t="s">
        <v>50</v>
      </c>
      <c r="E24" t="s">
        <v>8697</v>
      </c>
      <c r="F24">
        <v>2019</v>
      </c>
      <c r="G24">
        <v>0</v>
      </c>
      <c r="I24" t="s">
        <v>343</v>
      </c>
      <c r="J24" t="s">
        <v>43</v>
      </c>
      <c r="K24">
        <v>2554</v>
      </c>
      <c r="L24" t="s">
        <v>8667</v>
      </c>
      <c r="M24">
        <v>0</v>
      </c>
      <c r="N24">
        <v>2502458</v>
      </c>
      <c r="O24">
        <v>2502458</v>
      </c>
      <c r="P24">
        <v>7190000</v>
      </c>
      <c r="Q24">
        <v>4687542</v>
      </c>
      <c r="R24" s="8">
        <v>652</v>
      </c>
      <c r="S24" s="5">
        <f>IFERROR(VLOOKUP(A24,'Base ATR'!$1:$1048576,3,FALSE),O24)</f>
        <v>2502458</v>
      </c>
      <c r="T24" t="str">
        <f>IF(K24&lt;=30,"ROTACION ALTA",IF(K24&lt;30,"ROTACION MEDIA",IF(K24&lt;60,"ROTACION BAJA",IF(K24&gt;60,"LIQUIDAR"))))</f>
        <v>LIQUIDAR</v>
      </c>
      <c r="U24" s="6">
        <f>IF(T24="ROTACION ALTA",P24,IF(T24="ROTACION MEDIA",P24*0.97,IF(T24="ROTACION BAJA",P24*0.9,IF(T24="LIQUIDAR",P24*0.85))))</f>
        <v>6111500</v>
      </c>
      <c r="V24" s="18" t="str">
        <f>_xlfn.XLOOKUP(A24,'Data precios'!A:A,'Data precios'!D:D,"",0,-1)</f>
        <v>USO SERVICIO/GERENCIA</v>
      </c>
      <c r="W24" s="9" t="str">
        <f>IFERROR(V24-P24,"")</f>
        <v/>
      </c>
      <c r="X24" s="11" t="str">
        <f>IF(K24&lt;=15,Z24,IF(K24&lt;30,AA24,IF(K24&lt;60,AB24,IF(K24&gt;60,AC24))))</f>
        <v/>
      </c>
      <c r="Y24" s="9" t="str">
        <f>IFERROR(X24-V24,"")</f>
        <v/>
      </c>
      <c r="Z24" s="6" t="str">
        <f>_xlfn.XLOOKUP($A24,'Data precios'!$A:$A,'Data precios'!G:G,"",0,-1)</f>
        <v/>
      </c>
      <c r="AA24" s="6" t="str">
        <f>_xlfn.XLOOKUP($A24,'Data precios'!$A:$A,'Data precios'!H:H,"",0,-1)</f>
        <v/>
      </c>
      <c r="AB24" s="6" t="str">
        <f>_xlfn.XLOOKUP($A24,'Data precios'!$A:$A,'Data precios'!I:I,"",0,-1)</f>
        <v/>
      </c>
      <c r="AC24" s="6" t="str">
        <f>_xlfn.XLOOKUP($A24,'Data precios'!$A:$A,'Data precios'!J:J,"",0,-1)</f>
        <v/>
      </c>
    </row>
    <row r="25" spans="1:29" ht="15" thickBot="1" x14ac:dyDescent="0.35">
      <c r="A25" t="s">
        <v>8696</v>
      </c>
      <c r="B25" t="s">
        <v>341</v>
      </c>
      <c r="C25" t="s">
        <v>386</v>
      </c>
      <c r="D25" t="s">
        <v>50</v>
      </c>
      <c r="E25" t="s">
        <v>8697</v>
      </c>
      <c r="F25">
        <v>2019</v>
      </c>
      <c r="G25">
        <v>0</v>
      </c>
      <c r="I25" t="s">
        <v>343</v>
      </c>
      <c r="J25" t="s">
        <v>43</v>
      </c>
      <c r="K25">
        <v>2554</v>
      </c>
      <c r="L25" t="s">
        <v>8667</v>
      </c>
      <c r="M25">
        <v>0</v>
      </c>
      <c r="N25">
        <v>2315480</v>
      </c>
      <c r="O25">
        <v>2315480</v>
      </c>
      <c r="P25">
        <v>7190000</v>
      </c>
      <c r="Q25">
        <v>4874520</v>
      </c>
      <c r="R25" s="8">
        <v>678</v>
      </c>
      <c r="S25" s="5">
        <f>IFERROR(VLOOKUP(A25,'Base ATR'!$1:$1048576,3,FALSE),O25)</f>
        <v>2315480</v>
      </c>
      <c r="T25" t="str">
        <f>IF(K25&lt;=30,"ROTACION ALTA",IF(K25&lt;30,"ROTACION MEDIA",IF(K25&lt;60,"ROTACION BAJA",IF(K25&gt;60,"LIQUIDAR"))))</f>
        <v>LIQUIDAR</v>
      </c>
      <c r="U25" s="6">
        <f>IF(T25="ROTACION ALTA",P25,IF(T25="ROTACION MEDIA",P25*0.97,IF(T25="ROTACION BAJA",P25*0.9,IF(T25="LIQUIDAR",P25*0.85))))</f>
        <v>6111500</v>
      </c>
      <c r="V25" s="18" t="str">
        <f>_xlfn.XLOOKUP(A25,'Data precios'!A:A,'Data precios'!D:D,"",0,-1)</f>
        <v>USO SERVICIO/GERENCIA</v>
      </c>
      <c r="W25" s="9" t="str">
        <f>IFERROR(V25-P25,"")</f>
        <v/>
      </c>
      <c r="X25" s="11" t="str">
        <f>IF(K25&lt;=15,Z25,IF(K25&lt;30,AA25,IF(K25&lt;60,AB25,IF(K25&gt;60,AC25))))</f>
        <v/>
      </c>
      <c r="Y25" s="9" t="str">
        <f>IFERROR(X25-V25,"")</f>
        <v/>
      </c>
      <c r="Z25" s="6" t="str">
        <f>_xlfn.XLOOKUP($A25,'Data precios'!$A:$A,'Data precios'!G:G,"",0,-1)</f>
        <v/>
      </c>
      <c r="AA25" s="6" t="str">
        <f>_xlfn.XLOOKUP($A25,'Data precios'!$A:$A,'Data precios'!H:H,"",0,-1)</f>
        <v/>
      </c>
      <c r="AB25" s="6" t="str">
        <f>_xlfn.XLOOKUP($A25,'Data precios'!$A:$A,'Data precios'!I:I,"",0,-1)</f>
        <v/>
      </c>
      <c r="AC25" s="6" t="str">
        <f>_xlfn.XLOOKUP($A25,'Data precios'!$A:$A,'Data precios'!J:J,"",0,-1)</f>
        <v/>
      </c>
    </row>
    <row r="26" spans="1:29" ht="15" thickBot="1" x14ac:dyDescent="0.35">
      <c r="A26" t="s">
        <v>8700</v>
      </c>
      <c r="B26" t="s">
        <v>341</v>
      </c>
      <c r="C26" t="s">
        <v>4006</v>
      </c>
      <c r="D26" t="s">
        <v>62</v>
      </c>
      <c r="E26" t="s">
        <v>8701</v>
      </c>
      <c r="F26">
        <v>2022</v>
      </c>
      <c r="G26">
        <v>0</v>
      </c>
      <c r="I26" t="s">
        <v>343</v>
      </c>
      <c r="J26" t="s">
        <v>347</v>
      </c>
      <c r="K26">
        <v>1449</v>
      </c>
      <c r="L26" t="s">
        <v>8667</v>
      </c>
      <c r="M26">
        <v>0</v>
      </c>
      <c r="N26">
        <v>3479924</v>
      </c>
      <c r="O26">
        <v>3479924</v>
      </c>
      <c r="P26">
        <v>0</v>
      </c>
      <c r="Q26">
        <v>-3479924</v>
      </c>
      <c r="R26" s="8">
        <v>-347992400</v>
      </c>
      <c r="S26" s="5">
        <f>IFERROR(VLOOKUP(A26,'Base ATR'!$1:$1048576,3,FALSE),O26)</f>
        <v>3479924</v>
      </c>
      <c r="T26" t="str">
        <f>IF(K26&lt;=30,"ROTACION ALTA",IF(K26&lt;30,"ROTACION MEDIA",IF(K26&lt;60,"ROTACION BAJA",IF(K26&gt;60,"LIQUIDAR"))))</f>
        <v>LIQUIDAR</v>
      </c>
      <c r="U26" s="6">
        <f>IF(T26="ROTACION ALTA",P26,IF(T26="ROTACION MEDIA",P26*0.97,IF(T26="ROTACION BAJA",P26*0.9,IF(T26="LIQUIDAR",P26*0.85))))</f>
        <v>0</v>
      </c>
      <c r="V26" s="18" t="str">
        <f>_xlfn.XLOOKUP(A26,'Data precios'!A:A,'Data precios'!D:D,"",0,-1)</f>
        <v>USO SERVICIO/GERENCIA</v>
      </c>
      <c r="W26" s="9" t="str">
        <f>IFERROR(V26-P26,"")</f>
        <v/>
      </c>
      <c r="X26" s="11" t="str">
        <f>IF(K26&lt;=15,Z26,IF(K26&lt;30,AA26,IF(K26&lt;60,AB26,IF(K26&gt;60,AC26))))</f>
        <v/>
      </c>
      <c r="Y26" s="9" t="str">
        <f>IFERROR(X26-V26,"")</f>
        <v/>
      </c>
      <c r="Z26" s="6" t="str">
        <f>_xlfn.XLOOKUP($A26,'Data precios'!$A:$A,'Data precios'!G:G,"",0,-1)</f>
        <v/>
      </c>
      <c r="AA26" s="6" t="str">
        <f>_xlfn.XLOOKUP($A26,'Data precios'!$A:$A,'Data precios'!H:H,"",0,-1)</f>
        <v/>
      </c>
      <c r="AB26" s="6" t="str">
        <f>_xlfn.XLOOKUP($A26,'Data precios'!$A:$A,'Data precios'!I:I,"",0,-1)</f>
        <v/>
      </c>
      <c r="AC26" s="6" t="str">
        <f>_xlfn.XLOOKUP($A26,'Data precios'!$A:$A,'Data precios'!J:J,"",0,-1)</f>
        <v/>
      </c>
    </row>
    <row r="27" spans="1:29" ht="15" thickBot="1" x14ac:dyDescent="0.35">
      <c r="A27" t="s">
        <v>8707</v>
      </c>
      <c r="B27" t="s">
        <v>341</v>
      </c>
      <c r="C27" t="s">
        <v>386</v>
      </c>
      <c r="D27" t="s">
        <v>50</v>
      </c>
      <c r="E27" t="s">
        <v>8708</v>
      </c>
      <c r="F27">
        <v>2023</v>
      </c>
      <c r="G27">
        <v>0</v>
      </c>
      <c r="I27" t="s">
        <v>343</v>
      </c>
      <c r="J27" t="s">
        <v>43</v>
      </c>
      <c r="K27">
        <v>1276</v>
      </c>
      <c r="L27" t="s">
        <v>8667</v>
      </c>
      <c r="M27">
        <v>0</v>
      </c>
      <c r="N27">
        <v>1443780</v>
      </c>
      <c r="O27">
        <v>1443780</v>
      </c>
      <c r="P27">
        <v>9290000</v>
      </c>
      <c r="Q27">
        <v>7846220</v>
      </c>
      <c r="R27" s="8">
        <v>8446</v>
      </c>
      <c r="S27" s="5">
        <f>IFERROR(VLOOKUP(A27,'Base ATR'!$1:$1048576,3,FALSE),O27)</f>
        <v>1443780</v>
      </c>
      <c r="T27" t="str">
        <f>IF(K27&lt;=30,"ROTACION ALTA",IF(K27&lt;30,"ROTACION MEDIA",IF(K27&lt;60,"ROTACION BAJA",IF(K27&gt;60,"LIQUIDAR"))))</f>
        <v>LIQUIDAR</v>
      </c>
      <c r="U27" s="6">
        <f>IF(T27="ROTACION ALTA",P27,IF(T27="ROTACION MEDIA",P27*0.97,IF(T27="ROTACION BAJA",P27*0.9,IF(T27="LIQUIDAR",P27*0.85))))</f>
        <v>7896500</v>
      </c>
      <c r="V27" s="18" t="str">
        <f>_xlfn.XLOOKUP(A27,'Data precios'!A:A,'Data precios'!D:D,"",0,-1)</f>
        <v>USO SERVICIO/GERENCIA</v>
      </c>
      <c r="W27" s="9" t="str">
        <f>IFERROR(V27-P27,"")</f>
        <v/>
      </c>
      <c r="X27" s="11" t="str">
        <f>IF(K27&lt;=15,Z27,IF(K27&lt;30,AA27,IF(K27&lt;60,AB27,IF(K27&gt;60,AC27))))</f>
        <v/>
      </c>
      <c r="Y27" s="9" t="str">
        <f>IFERROR(X27-V27,"")</f>
        <v/>
      </c>
      <c r="Z27" s="6" t="str">
        <f>_xlfn.XLOOKUP($A27,'Data precios'!$A:$A,'Data precios'!G:G,"",0,-1)</f>
        <v/>
      </c>
      <c r="AA27" s="6" t="str">
        <f>_xlfn.XLOOKUP($A27,'Data precios'!$A:$A,'Data precios'!H:H,"",0,-1)</f>
        <v/>
      </c>
      <c r="AB27" s="6" t="str">
        <f>_xlfn.XLOOKUP($A27,'Data precios'!$A:$A,'Data precios'!I:I,"",0,-1)</f>
        <v/>
      </c>
      <c r="AC27" s="6" t="str">
        <f>_xlfn.XLOOKUP($A27,'Data precios'!$A:$A,'Data precios'!J:J,"",0,-1)</f>
        <v/>
      </c>
    </row>
    <row r="28" spans="1:29" ht="15" thickBot="1" x14ac:dyDescent="0.35">
      <c r="A28" t="s">
        <v>377</v>
      </c>
      <c r="B28" t="s">
        <v>341</v>
      </c>
      <c r="C28" t="s">
        <v>35</v>
      </c>
      <c r="D28" t="s">
        <v>62</v>
      </c>
      <c r="E28" t="s">
        <v>370</v>
      </c>
      <c r="F28">
        <v>2023</v>
      </c>
      <c r="G28">
        <v>3324</v>
      </c>
      <c r="I28" t="s">
        <v>343</v>
      </c>
      <c r="J28" t="s">
        <v>175</v>
      </c>
      <c r="K28">
        <v>1051</v>
      </c>
      <c r="L28" t="s">
        <v>344</v>
      </c>
      <c r="M28">
        <v>18761887</v>
      </c>
      <c r="N28">
        <v>2068289</v>
      </c>
      <c r="O28">
        <v>20830176</v>
      </c>
      <c r="P28">
        <v>14990000</v>
      </c>
      <c r="Q28">
        <v>-5840176</v>
      </c>
      <c r="R28" s="8">
        <v>-3896</v>
      </c>
      <c r="S28" s="5">
        <f>IFERROR(VLOOKUP(A28,'Base ATR'!$1:$1048576,3,FALSE),O28)</f>
        <v>20830176</v>
      </c>
      <c r="T28" t="str">
        <f>IF(K28&lt;=30,"ROTACION ALTA",IF(K28&lt;30,"ROTACION MEDIA",IF(K28&lt;60,"ROTACION BAJA",IF(K28&gt;60,"LIQUIDAR"))))</f>
        <v>LIQUIDAR</v>
      </c>
      <c r="U28" s="6">
        <f>IF(T28="ROTACION ALTA",P28,IF(T28="ROTACION MEDIA",P28*0.97,IF(T28="ROTACION BAJA",P28*0.9,IF(T28="LIQUIDAR",P28*0.85))))</f>
        <v>12741500</v>
      </c>
      <c r="V28" s="18">
        <f>_xlfn.XLOOKUP(A28,'Data precios'!A:A,'Data precios'!D:D,"",0,-1)</f>
        <v>14200000</v>
      </c>
      <c r="W28" s="9">
        <f>IFERROR(V28-P28,"")</f>
        <v>-790000</v>
      </c>
      <c r="X28" s="11">
        <f>IF(K28&lt;=15,Z28,IF(K28&lt;30,AA28,IF(K28&lt;60,AB28,IF(K28&gt;60,AC28))))</f>
        <v>12070000</v>
      </c>
      <c r="Y28" s="9">
        <f>IFERROR(X28-V28,"")</f>
        <v>-2130000</v>
      </c>
      <c r="Z28" s="6">
        <f>_xlfn.XLOOKUP($A28,'Data precios'!$A:$A,'Data precios'!G:G,"",0,-1)</f>
        <v>12070000</v>
      </c>
      <c r="AA28" s="6">
        <f>_xlfn.XLOOKUP($A28,'Data precios'!$A:$A,'Data precios'!H:H,"",0,-1)</f>
        <v>12070000</v>
      </c>
      <c r="AB28" s="6">
        <f>_xlfn.XLOOKUP($A28,'Data precios'!$A:$A,'Data precios'!I:I,"",0,-1)</f>
        <v>12070000</v>
      </c>
      <c r="AC28" s="6">
        <f>_xlfn.XLOOKUP($A28,'Data precios'!$A:$A,'Data precios'!J:J,"",0,-1)</f>
        <v>12070000</v>
      </c>
    </row>
    <row r="29" spans="1:29" ht="15" thickBot="1" x14ac:dyDescent="0.35">
      <c r="A29" t="s">
        <v>5317</v>
      </c>
      <c r="B29" t="s">
        <v>341</v>
      </c>
      <c r="C29" t="s">
        <v>5291</v>
      </c>
      <c r="D29" t="s">
        <v>137</v>
      </c>
      <c r="E29" t="s">
        <v>5318</v>
      </c>
      <c r="F29">
        <v>2023</v>
      </c>
      <c r="G29">
        <v>9858</v>
      </c>
      <c r="I29" t="s">
        <v>343</v>
      </c>
      <c r="J29" t="s">
        <v>161</v>
      </c>
      <c r="K29">
        <v>433</v>
      </c>
      <c r="L29" t="s">
        <v>344</v>
      </c>
      <c r="M29">
        <v>23477764</v>
      </c>
      <c r="N29">
        <v>3890205</v>
      </c>
      <c r="O29">
        <v>27367969</v>
      </c>
      <c r="P29">
        <v>19490000</v>
      </c>
      <c r="Q29">
        <v>-7877969</v>
      </c>
      <c r="R29" s="8">
        <v>-4042</v>
      </c>
      <c r="S29" s="5">
        <f>IFERROR(VLOOKUP(A29,'Base ATR'!$1:$1048576,3,FALSE),O29)</f>
        <v>27367969</v>
      </c>
      <c r="T29" t="str">
        <f>IF(K29&lt;=30,"ROTACION ALTA",IF(K29&lt;30,"ROTACION MEDIA",IF(K29&lt;60,"ROTACION BAJA",IF(K29&gt;60,"LIQUIDAR"))))</f>
        <v>LIQUIDAR</v>
      </c>
      <c r="U29" s="6">
        <f>IF(T29="ROTACION ALTA",P29,IF(T29="ROTACION MEDIA",P29*0.97,IF(T29="ROTACION BAJA",P29*0.9,IF(T29="LIQUIDAR",P29*0.85))))</f>
        <v>16566500</v>
      </c>
      <c r="V29" s="18">
        <f>_xlfn.XLOOKUP(A29,'Data precios'!A:A,'Data precios'!D:D,"",0,-1)</f>
        <v>18600000</v>
      </c>
      <c r="W29" s="9">
        <f>IFERROR(V29-P29,"")</f>
        <v>-890000</v>
      </c>
      <c r="X29" s="11">
        <f>IF(K29&lt;=15,Z29,IF(K29&lt;30,AA29,IF(K29&lt;60,AB29,IF(K29&gt;60,AC29))))</f>
        <v>15810000</v>
      </c>
      <c r="Y29" s="9">
        <f>IFERROR(X29-V29,"")</f>
        <v>-2790000</v>
      </c>
      <c r="Z29" s="6">
        <f>_xlfn.XLOOKUP($A29,'Data precios'!$A:$A,'Data precios'!G:G,"",0,-1)</f>
        <v>15810000</v>
      </c>
      <c r="AA29" s="6">
        <f>_xlfn.XLOOKUP($A29,'Data precios'!$A:$A,'Data precios'!H:H,"",0,-1)</f>
        <v>15810000</v>
      </c>
      <c r="AB29" s="6">
        <f>_xlfn.XLOOKUP($A29,'Data precios'!$A:$A,'Data precios'!I:I,"",0,-1)</f>
        <v>15810000</v>
      </c>
      <c r="AC29" s="6">
        <f>_xlfn.XLOOKUP($A29,'Data precios'!$A:$A,'Data precios'!J:J,"",0,-1)</f>
        <v>15810000</v>
      </c>
    </row>
    <row r="30" spans="1:29" ht="15" thickBot="1" x14ac:dyDescent="0.35">
      <c r="A30" t="s">
        <v>8524</v>
      </c>
      <c r="B30" t="s">
        <v>341</v>
      </c>
      <c r="C30" t="s">
        <v>35</v>
      </c>
      <c r="D30" t="s">
        <v>62</v>
      </c>
      <c r="E30" t="s">
        <v>4129</v>
      </c>
      <c r="F30">
        <v>2024</v>
      </c>
      <c r="G30">
        <v>50982</v>
      </c>
      <c r="I30" t="s">
        <v>343</v>
      </c>
      <c r="J30" t="s">
        <v>354</v>
      </c>
      <c r="K30">
        <v>85</v>
      </c>
      <c r="L30" t="s">
        <v>344</v>
      </c>
      <c r="M30">
        <v>29014497</v>
      </c>
      <c r="N30">
        <v>3058563</v>
      </c>
      <c r="O30">
        <v>32073060</v>
      </c>
      <c r="P30">
        <v>20990000</v>
      </c>
      <c r="Q30">
        <v>-11083060</v>
      </c>
      <c r="R30" s="8">
        <v>-528</v>
      </c>
      <c r="S30" s="5">
        <f>IFERROR(VLOOKUP(A30,'Base ATR'!$1:$1048576,3,FALSE),O30)</f>
        <v>32073060</v>
      </c>
      <c r="T30" t="str">
        <f>IF(K30&lt;=30,"ROTACION ALTA",IF(K30&lt;30,"ROTACION MEDIA",IF(K30&lt;60,"ROTACION BAJA",IF(K30&gt;60,"LIQUIDAR"))))</f>
        <v>LIQUIDAR</v>
      </c>
      <c r="U30" s="6">
        <f>IF(T30="ROTACION ALTA",P30,IF(T30="ROTACION MEDIA",P30*0.97,IF(T30="ROTACION BAJA",P30*0.9,IF(T30="LIQUIDAR",P30*0.85))))</f>
        <v>17841500</v>
      </c>
      <c r="V30" s="18">
        <f>_xlfn.XLOOKUP(A30,'Data precios'!A:A,'Data precios'!D:D,"",0,-1)</f>
        <v>19200000</v>
      </c>
      <c r="W30" s="9">
        <f>IFERROR(V30-P30,"")</f>
        <v>-1790000</v>
      </c>
      <c r="X30" s="11">
        <f>IF(K30&lt;=15,Z30,IF(K30&lt;30,AA30,IF(K30&lt;60,AB30,IF(K30&gt;60,AC30))))</f>
        <v>15360000</v>
      </c>
      <c r="Y30" s="9">
        <f>IFERROR(X30-V30,"")</f>
        <v>-3840000</v>
      </c>
      <c r="Z30" s="6">
        <f>_xlfn.XLOOKUP($A30,'Data precios'!$A:$A,'Data precios'!G:G,"",0,-1)</f>
        <v>17856000</v>
      </c>
      <c r="AA30" s="6">
        <f>_xlfn.XLOOKUP($A30,'Data precios'!$A:$A,'Data precios'!H:H,"",0,-1)</f>
        <v>17280000</v>
      </c>
      <c r="AB30" s="6">
        <f>_xlfn.XLOOKUP($A30,'Data precios'!$A:$A,'Data precios'!I:I,"",0,-1)</f>
        <v>16320000</v>
      </c>
      <c r="AC30" s="6">
        <f>_xlfn.XLOOKUP($A30,'Data precios'!$A:$A,'Data precios'!J:J,"",0,-1)</f>
        <v>15360000</v>
      </c>
    </row>
    <row r="31" spans="1:29" ht="15" thickBot="1" x14ac:dyDescent="0.35">
      <c r="A31" t="s">
        <v>380</v>
      </c>
      <c r="B31" t="s">
        <v>341</v>
      </c>
      <c r="C31" t="s">
        <v>35</v>
      </c>
      <c r="D31" t="s">
        <v>62</v>
      </c>
      <c r="E31" t="s">
        <v>381</v>
      </c>
      <c r="F31">
        <v>2024</v>
      </c>
      <c r="G31">
        <v>2139</v>
      </c>
      <c r="I31" t="s">
        <v>343</v>
      </c>
      <c r="J31" t="s">
        <v>64</v>
      </c>
      <c r="K31">
        <v>609</v>
      </c>
      <c r="L31" t="s">
        <v>344</v>
      </c>
      <c r="M31">
        <v>30531382</v>
      </c>
      <c r="N31">
        <v>1126665</v>
      </c>
      <c r="O31">
        <v>31658047</v>
      </c>
      <c r="P31">
        <v>20590000</v>
      </c>
      <c r="Q31">
        <v>-11068047</v>
      </c>
      <c r="R31" s="8">
        <v>-5375</v>
      </c>
      <c r="S31" s="5">
        <f>IFERROR(VLOOKUP(A31,'Base ATR'!$1:$1048576,3,FALSE),O31)</f>
        <v>31658047</v>
      </c>
      <c r="T31" t="str">
        <f>IF(K31&lt;=30,"ROTACION ALTA",IF(K31&lt;30,"ROTACION MEDIA",IF(K31&lt;60,"ROTACION BAJA",IF(K31&gt;60,"LIQUIDAR"))))</f>
        <v>LIQUIDAR</v>
      </c>
      <c r="U31" s="6">
        <f>IF(T31="ROTACION ALTA",P31,IF(T31="ROTACION MEDIA",P31*0.97,IF(T31="ROTACION BAJA",P31*0.9,IF(T31="LIQUIDAR",P31*0.85))))</f>
        <v>17501500</v>
      </c>
      <c r="V31" s="18">
        <f>_xlfn.XLOOKUP(A31,'Data precios'!A:A,'Data precios'!D:D,"",0,-1)</f>
        <v>20700000</v>
      </c>
      <c r="W31" s="9">
        <f>IFERROR(V31-P31,"")</f>
        <v>110000</v>
      </c>
      <c r="X31" s="11">
        <f>IF(K31&lt;=15,Z31,IF(K31&lt;30,AA31,IF(K31&lt;60,AB31,IF(K31&gt;60,AC31))))</f>
        <v>17595000</v>
      </c>
      <c r="Y31" s="9">
        <f>IFERROR(X31-V31,"")</f>
        <v>-3105000</v>
      </c>
      <c r="Z31" s="6">
        <f>_xlfn.XLOOKUP($A31,'Data precios'!$A:$A,'Data precios'!G:G,"",0,-1)</f>
        <v>17595000</v>
      </c>
      <c r="AA31" s="6">
        <f>_xlfn.XLOOKUP($A31,'Data precios'!$A:$A,'Data precios'!H:H,"",0,-1)</f>
        <v>17595000</v>
      </c>
      <c r="AB31" s="6">
        <f>_xlfn.XLOOKUP($A31,'Data precios'!$A:$A,'Data precios'!I:I,"",0,-1)</f>
        <v>17595000</v>
      </c>
      <c r="AC31" s="6">
        <f>_xlfn.XLOOKUP($A31,'Data precios'!$A:$A,'Data precios'!J:J,"",0,-1)</f>
        <v>17595000</v>
      </c>
    </row>
    <row r="32" spans="1:29" ht="15" thickBot="1" x14ac:dyDescent="0.35">
      <c r="A32" t="s">
        <v>382</v>
      </c>
      <c r="B32" t="s">
        <v>341</v>
      </c>
      <c r="C32" t="s">
        <v>30</v>
      </c>
      <c r="D32" t="s">
        <v>62</v>
      </c>
      <c r="E32" t="s">
        <v>383</v>
      </c>
      <c r="F32">
        <v>2024</v>
      </c>
      <c r="G32">
        <v>21000</v>
      </c>
      <c r="I32" t="s">
        <v>343</v>
      </c>
      <c r="J32" t="s">
        <v>354</v>
      </c>
      <c r="K32">
        <v>519</v>
      </c>
      <c r="L32" t="s">
        <v>344</v>
      </c>
      <c r="M32">
        <v>27534317</v>
      </c>
      <c r="N32">
        <v>3169409</v>
      </c>
      <c r="O32">
        <v>30703726</v>
      </c>
      <c r="P32">
        <v>16990000</v>
      </c>
      <c r="Q32">
        <v>-13713726</v>
      </c>
      <c r="R32" s="8">
        <v>-8072</v>
      </c>
      <c r="S32" s="5">
        <f>IFERROR(VLOOKUP(A32,'Base ATR'!$1:$1048576,3,FALSE),O32)</f>
        <v>30703726</v>
      </c>
      <c r="T32" t="str">
        <f>IF(K32&lt;=30,"ROTACION ALTA",IF(K32&lt;30,"ROTACION MEDIA",IF(K32&lt;60,"ROTACION BAJA",IF(K32&gt;60,"LIQUIDAR"))))</f>
        <v>LIQUIDAR</v>
      </c>
      <c r="U32" s="6">
        <f>IF(T32="ROTACION ALTA",P32,IF(T32="ROTACION MEDIA",P32*0.97,IF(T32="ROTACION BAJA",P32*0.9,IF(T32="LIQUIDAR",P32*0.85))))</f>
        <v>14441500</v>
      </c>
      <c r="V32" s="18">
        <f>_xlfn.XLOOKUP(A32,'Data precios'!A:A,'Data precios'!D:D,"",0,-1)</f>
        <v>18900000</v>
      </c>
      <c r="W32" s="9">
        <f>IFERROR(V32-P32,"")</f>
        <v>1910000</v>
      </c>
      <c r="X32" s="11">
        <f>IF(K32&lt;=15,Z32,IF(K32&lt;30,AA32,IF(K32&lt;60,AB32,IF(K32&gt;60,AC32))))</f>
        <v>16065000</v>
      </c>
      <c r="Y32" s="9">
        <f>IFERROR(X32-V32,"")</f>
        <v>-2835000</v>
      </c>
      <c r="Z32" s="6">
        <f>_xlfn.XLOOKUP($A32,'Data precios'!$A:$A,'Data precios'!G:G,"",0,-1)</f>
        <v>16065000</v>
      </c>
      <c r="AA32" s="6">
        <f>_xlfn.XLOOKUP($A32,'Data precios'!$A:$A,'Data precios'!H:H,"",0,-1)</f>
        <v>16065000</v>
      </c>
      <c r="AB32" s="6">
        <f>_xlfn.XLOOKUP($A32,'Data precios'!$A:$A,'Data precios'!I:I,"",0,-1)</f>
        <v>16065000</v>
      </c>
      <c r="AC32" s="6">
        <f>_xlfn.XLOOKUP($A32,'Data precios'!$A:$A,'Data precios'!J:J,"",0,-1)</f>
        <v>16065000</v>
      </c>
    </row>
    <row r="33" spans="1:29" ht="15" thickBot="1" x14ac:dyDescent="0.35">
      <c r="A33" t="s">
        <v>4119</v>
      </c>
      <c r="B33" t="s">
        <v>341</v>
      </c>
      <c r="C33" t="s">
        <v>5291</v>
      </c>
      <c r="D33" t="s">
        <v>62</v>
      </c>
      <c r="E33" t="s">
        <v>4120</v>
      </c>
      <c r="F33">
        <v>2024</v>
      </c>
      <c r="G33">
        <v>37</v>
      </c>
      <c r="I33" t="s">
        <v>343</v>
      </c>
      <c r="J33" t="s">
        <v>347</v>
      </c>
      <c r="K33">
        <v>486</v>
      </c>
      <c r="L33" t="s">
        <v>33</v>
      </c>
      <c r="M33">
        <v>16134417</v>
      </c>
      <c r="N33">
        <v>1936043</v>
      </c>
      <c r="O33">
        <v>18070460</v>
      </c>
      <c r="P33">
        <v>17690000</v>
      </c>
      <c r="Q33">
        <v>-380460</v>
      </c>
      <c r="R33" s="8">
        <v>-215</v>
      </c>
      <c r="S33" s="5">
        <f>IFERROR(VLOOKUP(A33,'Base ATR'!$1:$1048576,3,FALSE),O33)</f>
        <v>18070460</v>
      </c>
      <c r="T33" t="str">
        <f>IF(K33&lt;=30,"ROTACION ALTA",IF(K33&lt;30,"ROTACION MEDIA",IF(K33&lt;60,"ROTACION BAJA",IF(K33&gt;60,"LIQUIDAR"))))</f>
        <v>LIQUIDAR</v>
      </c>
      <c r="U33" s="6">
        <f>IF(T33="ROTACION ALTA",P33,IF(T33="ROTACION MEDIA",P33*0.97,IF(T33="ROTACION BAJA",P33*0.9,IF(T33="LIQUIDAR",P33*0.85))))</f>
        <v>15036500</v>
      </c>
      <c r="V33" s="18">
        <f>_xlfn.XLOOKUP(A33,'Data precios'!A:A,'Data precios'!D:D,"",0,-1)</f>
        <v>13300000</v>
      </c>
      <c r="W33" s="9">
        <f>IFERROR(V33-P33,"")</f>
        <v>-4390000</v>
      </c>
      <c r="X33" s="11">
        <f>IF(K33&lt;=15,Z33,IF(K33&lt;30,AA33,IF(K33&lt;60,AB33,IF(K33&gt;60,AC33))))</f>
        <v>11305000</v>
      </c>
      <c r="Y33" s="9">
        <f>IFERROR(X33-V33,"")</f>
        <v>-1995000</v>
      </c>
      <c r="Z33" s="6">
        <f>_xlfn.XLOOKUP($A33,'Data precios'!$A:$A,'Data precios'!G:G,"",0,-1)</f>
        <v>11305000</v>
      </c>
      <c r="AA33" s="6">
        <f>_xlfn.XLOOKUP($A33,'Data precios'!$A:$A,'Data precios'!H:H,"",0,-1)</f>
        <v>11305000</v>
      </c>
      <c r="AB33" s="6">
        <f>_xlfn.XLOOKUP($A33,'Data precios'!$A:$A,'Data precios'!I:I,"",0,-1)</f>
        <v>11305000</v>
      </c>
      <c r="AC33" s="6">
        <f>_xlfn.XLOOKUP($A33,'Data precios'!$A:$A,'Data precios'!J:J,"",0,-1)</f>
        <v>11305000</v>
      </c>
    </row>
    <row r="34" spans="1:29" ht="15" thickBot="1" x14ac:dyDescent="0.35">
      <c r="A34" t="s">
        <v>5234</v>
      </c>
      <c r="B34" t="s">
        <v>341</v>
      </c>
      <c r="C34" t="s">
        <v>35</v>
      </c>
      <c r="D34" t="s">
        <v>62</v>
      </c>
      <c r="E34" t="s">
        <v>4016</v>
      </c>
      <c r="F34">
        <v>2024</v>
      </c>
      <c r="G34">
        <v>21752</v>
      </c>
      <c r="I34" t="s">
        <v>343</v>
      </c>
      <c r="J34" t="s">
        <v>4114</v>
      </c>
      <c r="K34">
        <v>234</v>
      </c>
      <c r="L34" t="s">
        <v>344</v>
      </c>
      <c r="M34">
        <v>19756759</v>
      </c>
      <c r="N34">
        <v>1932394</v>
      </c>
      <c r="O34">
        <v>21689153</v>
      </c>
      <c r="P34">
        <v>17490000</v>
      </c>
      <c r="Q34">
        <v>-4199153</v>
      </c>
      <c r="R34" s="8">
        <v>-2401</v>
      </c>
      <c r="S34" s="5">
        <f>IFERROR(VLOOKUP(A34,'Base ATR'!$1:$1048576,3,FALSE),O34)</f>
        <v>21689153</v>
      </c>
      <c r="T34" t="str">
        <f>IF(K34&lt;=30,"ROTACION ALTA",IF(K34&lt;30,"ROTACION MEDIA",IF(K34&lt;60,"ROTACION BAJA",IF(K34&gt;60,"LIQUIDAR"))))</f>
        <v>LIQUIDAR</v>
      </c>
      <c r="U34" s="6">
        <f>IF(T34="ROTACION ALTA",P34,IF(T34="ROTACION MEDIA",P34*0.97,IF(T34="ROTACION BAJA",P34*0.9,IF(T34="LIQUIDAR",P34*0.85))))</f>
        <v>14866500</v>
      </c>
      <c r="V34" s="18">
        <f>_xlfn.XLOOKUP(A34,'Data precios'!A:A,'Data precios'!D:D,"",0,-1)</f>
        <v>15300000</v>
      </c>
      <c r="W34" s="9">
        <f>IFERROR(V34-P34,"")</f>
        <v>-2190000</v>
      </c>
      <c r="X34" s="11">
        <f>IF(K34&lt;=15,Z34,IF(K34&lt;30,AA34,IF(K34&lt;60,AB34,IF(K34&gt;60,AC34))))</f>
        <v>13005000</v>
      </c>
      <c r="Y34" s="9">
        <f>IFERROR(X34-V34,"")</f>
        <v>-2295000</v>
      </c>
      <c r="Z34" s="6">
        <f>_xlfn.XLOOKUP($A34,'Data precios'!$A:$A,'Data precios'!G:G,"",0,-1)</f>
        <v>13005000</v>
      </c>
      <c r="AA34" s="6">
        <f>_xlfn.XLOOKUP($A34,'Data precios'!$A:$A,'Data precios'!H:H,"",0,-1)</f>
        <v>13005000</v>
      </c>
      <c r="AB34" s="6">
        <f>_xlfn.XLOOKUP($A34,'Data precios'!$A:$A,'Data precios'!I:I,"",0,-1)</f>
        <v>13005000</v>
      </c>
      <c r="AC34" s="6">
        <f>_xlfn.XLOOKUP($A34,'Data precios'!$A:$A,'Data precios'!J:J,"",0,-1)</f>
        <v>13005000</v>
      </c>
    </row>
    <row r="35" spans="1:29" ht="15" thickBot="1" x14ac:dyDescent="0.35">
      <c r="A35" t="s">
        <v>359</v>
      </c>
      <c r="B35" t="s">
        <v>341</v>
      </c>
      <c r="C35" t="s">
        <v>30</v>
      </c>
      <c r="D35" t="s">
        <v>62</v>
      </c>
      <c r="E35" t="s">
        <v>356</v>
      </c>
      <c r="F35">
        <v>2024</v>
      </c>
      <c r="G35">
        <v>22197</v>
      </c>
      <c r="I35" t="s">
        <v>343</v>
      </c>
      <c r="J35" t="s">
        <v>357</v>
      </c>
      <c r="K35">
        <v>454</v>
      </c>
      <c r="L35" t="s">
        <v>344</v>
      </c>
      <c r="M35">
        <v>18519784</v>
      </c>
      <c r="N35">
        <v>2080236</v>
      </c>
      <c r="O35">
        <v>20600020</v>
      </c>
      <c r="P35">
        <v>14490000</v>
      </c>
      <c r="Q35">
        <v>-6110020</v>
      </c>
      <c r="R35" s="8">
        <v>-4217</v>
      </c>
      <c r="S35" s="5">
        <f>IFERROR(VLOOKUP(A35,'Base ATR'!$1:$1048576,3,FALSE),O35)</f>
        <v>20600020</v>
      </c>
      <c r="T35" t="str">
        <f>IF(K35&lt;=30,"ROTACION ALTA",IF(K35&lt;30,"ROTACION MEDIA",IF(K35&lt;60,"ROTACION BAJA",IF(K35&gt;60,"LIQUIDAR"))))</f>
        <v>LIQUIDAR</v>
      </c>
      <c r="U35" s="6">
        <f>IF(T35="ROTACION ALTA",P35,IF(T35="ROTACION MEDIA",P35*0.97,IF(T35="ROTACION BAJA",P35*0.9,IF(T35="LIQUIDAR",P35*0.85))))</f>
        <v>12316500</v>
      </c>
      <c r="V35" s="18">
        <f>_xlfn.XLOOKUP(A35,'Data precios'!A:A,'Data precios'!D:D,"",0,-1)</f>
        <v>15200000</v>
      </c>
      <c r="W35" s="9">
        <f>IFERROR(V35-P35,"")</f>
        <v>710000</v>
      </c>
      <c r="X35" s="11">
        <f>IF(K35&lt;=15,Z35,IF(K35&lt;30,AA35,IF(K35&lt;60,AB35,IF(K35&gt;60,AC35))))</f>
        <v>12920000</v>
      </c>
      <c r="Y35" s="9">
        <f>IFERROR(X35-V35,"")</f>
        <v>-2280000</v>
      </c>
      <c r="Z35" s="6">
        <f>_xlfn.XLOOKUP($A35,'Data precios'!$A:$A,'Data precios'!G:G,"",0,-1)</f>
        <v>12920000</v>
      </c>
      <c r="AA35" s="6">
        <f>_xlfn.XLOOKUP($A35,'Data precios'!$A:$A,'Data precios'!H:H,"",0,-1)</f>
        <v>12920000</v>
      </c>
      <c r="AB35" s="6">
        <f>_xlfn.XLOOKUP($A35,'Data precios'!$A:$A,'Data precios'!I:I,"",0,-1)</f>
        <v>12920000</v>
      </c>
      <c r="AC35" s="6">
        <f>_xlfn.XLOOKUP($A35,'Data precios'!$A:$A,'Data precios'!J:J,"",0,-1)</f>
        <v>12920000</v>
      </c>
    </row>
    <row r="36" spans="1:29" ht="15" thickBot="1" x14ac:dyDescent="0.35">
      <c r="A36" t="s">
        <v>441</v>
      </c>
      <c r="B36" t="s">
        <v>341</v>
      </c>
      <c r="C36" t="s">
        <v>5343</v>
      </c>
      <c r="D36" t="s">
        <v>24</v>
      </c>
      <c r="E36" t="s">
        <v>4089</v>
      </c>
      <c r="F36">
        <v>2024</v>
      </c>
      <c r="G36">
        <v>0</v>
      </c>
      <c r="I36" t="s">
        <v>26</v>
      </c>
      <c r="J36" t="s">
        <v>5344</v>
      </c>
      <c r="K36">
        <v>259</v>
      </c>
      <c r="L36" t="s">
        <v>52</v>
      </c>
      <c r="M36">
        <v>32900000</v>
      </c>
      <c r="N36">
        <v>0</v>
      </c>
      <c r="O36">
        <v>32900000</v>
      </c>
      <c r="P36">
        <v>39151000</v>
      </c>
      <c r="Q36">
        <v>6251000</v>
      </c>
      <c r="R36" s="8">
        <v>1597</v>
      </c>
      <c r="S36" s="5">
        <f>IFERROR(VLOOKUP(A36,'Base ATR'!$1:$1048576,3,FALSE),O36)</f>
        <v>39151000</v>
      </c>
      <c r="T36" t="str">
        <f>IF(K36&lt;=30,"ROTACION ALTA",IF(K36&lt;30,"ROTACION MEDIA",IF(K36&lt;60,"ROTACION BAJA",IF(K36&gt;60,"LIQUIDAR"))))</f>
        <v>LIQUIDAR</v>
      </c>
      <c r="U36" s="6">
        <f>IF(T36="ROTACION ALTA",P36,IF(T36="ROTACION MEDIA",P36*0.97,IF(T36="ROTACION BAJA",P36*0.9,IF(T36="LIQUIDAR",P36*0.85))))</f>
        <v>33278350</v>
      </c>
      <c r="V36" s="18">
        <f>_xlfn.XLOOKUP(A36,'Data precios'!A:A,'Data precios'!D:D,"",0,-1)</f>
        <v>31900000</v>
      </c>
      <c r="W36" s="9">
        <f>IFERROR(V36-P36,"")</f>
        <v>-7251000</v>
      </c>
      <c r="X36" s="11">
        <f>IF(K36&lt;=15,Z36,IF(K36&lt;30,AA36,IF(K36&lt;60,AB36,IF(K36&gt;60,AC36))))</f>
        <v>27115000</v>
      </c>
      <c r="Y36" s="9">
        <f>IFERROR(X36-V36,"")</f>
        <v>-4785000</v>
      </c>
      <c r="Z36" s="6">
        <f>_xlfn.XLOOKUP($A36,'Data precios'!$A:$A,'Data precios'!G:G,"",0,-1)</f>
        <v>27115000</v>
      </c>
      <c r="AA36" s="6">
        <f>_xlfn.XLOOKUP($A36,'Data precios'!$A:$A,'Data precios'!H:H,"",0,-1)</f>
        <v>27115000</v>
      </c>
      <c r="AB36" s="6">
        <f>_xlfn.XLOOKUP($A36,'Data precios'!$A:$A,'Data precios'!I:I,"",0,-1)</f>
        <v>27115000</v>
      </c>
      <c r="AC36" s="6">
        <f>_xlfn.XLOOKUP($A36,'Data precios'!$A:$A,'Data precios'!J:J,"",0,-1)</f>
        <v>27115000</v>
      </c>
    </row>
    <row r="37" spans="1:29" ht="15" thickBot="1" x14ac:dyDescent="0.35">
      <c r="A37" t="s">
        <v>371</v>
      </c>
      <c r="B37" t="s">
        <v>341</v>
      </c>
      <c r="C37" t="s">
        <v>5291</v>
      </c>
      <c r="D37" t="s">
        <v>137</v>
      </c>
      <c r="E37" t="s">
        <v>372</v>
      </c>
      <c r="F37">
        <v>2024</v>
      </c>
      <c r="G37">
        <v>11900</v>
      </c>
      <c r="I37" t="s">
        <v>343</v>
      </c>
      <c r="J37" t="s">
        <v>46</v>
      </c>
      <c r="K37">
        <v>433</v>
      </c>
      <c r="L37" t="s">
        <v>344</v>
      </c>
      <c r="M37">
        <v>21483869</v>
      </c>
      <c r="N37">
        <v>3447358</v>
      </c>
      <c r="O37">
        <v>24931227</v>
      </c>
      <c r="P37">
        <v>19490000</v>
      </c>
      <c r="Q37">
        <v>-5441227</v>
      </c>
      <c r="R37" s="8">
        <v>-2792</v>
      </c>
      <c r="S37" s="5">
        <f>IFERROR(VLOOKUP(A37,'Base ATR'!$1:$1048576,3,FALSE),O37)</f>
        <v>24931227</v>
      </c>
      <c r="T37" t="str">
        <f>IF(K37&lt;=30,"ROTACION ALTA",IF(K37&lt;30,"ROTACION MEDIA",IF(K37&lt;60,"ROTACION BAJA",IF(K37&gt;60,"LIQUIDAR"))))</f>
        <v>LIQUIDAR</v>
      </c>
      <c r="U37" s="6">
        <f>IF(T37="ROTACION ALTA",P37,IF(T37="ROTACION MEDIA",P37*0.97,IF(T37="ROTACION BAJA",P37*0.9,IF(T37="LIQUIDAR",P37*0.85))))</f>
        <v>16566500</v>
      </c>
      <c r="V37" s="18">
        <f>_xlfn.XLOOKUP(A37,'Data precios'!A:A,'Data precios'!D:D,"",0,-1)</f>
        <v>19800000</v>
      </c>
      <c r="W37" s="9">
        <f>IFERROR(V37-P37,"")</f>
        <v>310000</v>
      </c>
      <c r="X37" s="11">
        <f>IF(K37&lt;=15,Z37,IF(K37&lt;30,AA37,IF(K37&lt;60,AB37,IF(K37&gt;60,AC37))))</f>
        <v>16830000</v>
      </c>
      <c r="Y37" s="9">
        <f>IFERROR(X37-V37,"")</f>
        <v>-2970000</v>
      </c>
      <c r="Z37" s="6">
        <f>_xlfn.XLOOKUP($A37,'Data precios'!$A:$A,'Data precios'!G:G,"",0,-1)</f>
        <v>16830000</v>
      </c>
      <c r="AA37" s="6">
        <f>_xlfn.XLOOKUP($A37,'Data precios'!$A:$A,'Data precios'!H:H,"",0,-1)</f>
        <v>16830000</v>
      </c>
      <c r="AB37" s="6">
        <f>_xlfn.XLOOKUP($A37,'Data precios'!$A:$A,'Data precios'!I:I,"",0,-1)</f>
        <v>16830000</v>
      </c>
      <c r="AC37" s="6">
        <f>_xlfn.XLOOKUP($A37,'Data precios'!$A:$A,'Data precios'!J:J,"",0,-1)</f>
        <v>16830000</v>
      </c>
    </row>
    <row r="38" spans="1:29" ht="15" thickBot="1" x14ac:dyDescent="0.35">
      <c r="A38" t="s">
        <v>4121</v>
      </c>
      <c r="B38" t="s">
        <v>341</v>
      </c>
      <c r="C38" t="s">
        <v>35</v>
      </c>
      <c r="D38" t="s">
        <v>131</v>
      </c>
      <c r="E38" t="s">
        <v>4122</v>
      </c>
      <c r="F38">
        <v>2024</v>
      </c>
      <c r="G38">
        <v>21500</v>
      </c>
      <c r="I38" t="s">
        <v>343</v>
      </c>
      <c r="J38" t="s">
        <v>4123</v>
      </c>
      <c r="K38">
        <v>184</v>
      </c>
      <c r="L38" t="s">
        <v>344</v>
      </c>
      <c r="M38">
        <v>21489916</v>
      </c>
      <c r="N38">
        <v>2992473</v>
      </c>
      <c r="O38">
        <v>24482389</v>
      </c>
      <c r="P38">
        <v>22764706</v>
      </c>
      <c r="Q38">
        <v>-1717683</v>
      </c>
      <c r="R38" s="8">
        <v>-755</v>
      </c>
      <c r="S38" s="5">
        <f>IFERROR(VLOOKUP(A38,'Base ATR'!$1:$1048576,3,FALSE),O38)</f>
        <v>24482389</v>
      </c>
      <c r="T38" t="str">
        <f>IF(K38&lt;=30,"ROTACION ALTA",IF(K38&lt;30,"ROTACION MEDIA",IF(K38&lt;60,"ROTACION BAJA",IF(K38&gt;60,"LIQUIDAR"))))</f>
        <v>LIQUIDAR</v>
      </c>
      <c r="U38" s="6">
        <f>IF(T38="ROTACION ALTA",P38,IF(T38="ROTACION MEDIA",P38*0.97,IF(T38="ROTACION BAJA",P38*0.9,IF(T38="LIQUIDAR",P38*0.85))))</f>
        <v>19350000.099999998</v>
      </c>
      <c r="V38" s="18">
        <f>_xlfn.XLOOKUP(A38,'Data precios'!A:A,'Data precios'!D:D,"",0,-1)</f>
        <v>22500000</v>
      </c>
      <c r="W38" s="9">
        <f>IFERROR(V38-P38,"")</f>
        <v>-264706</v>
      </c>
      <c r="X38" s="11">
        <f>IF(K38&lt;=15,Z38,IF(K38&lt;30,AA38,IF(K38&lt;60,AB38,IF(K38&gt;60,AC38))))</f>
        <v>19125000</v>
      </c>
      <c r="Y38" s="9">
        <f>IFERROR(X38-V38,"")</f>
        <v>-3375000</v>
      </c>
      <c r="Z38" s="6">
        <f>_xlfn.XLOOKUP($A38,'Data precios'!$A:$A,'Data precios'!G:G,"",0,-1)</f>
        <v>19125000</v>
      </c>
      <c r="AA38" s="6">
        <f>_xlfn.XLOOKUP($A38,'Data precios'!$A:$A,'Data precios'!H:H,"",0,-1)</f>
        <v>19125000</v>
      </c>
      <c r="AB38" s="6">
        <f>_xlfn.XLOOKUP($A38,'Data precios'!$A:$A,'Data precios'!I:I,"",0,-1)</f>
        <v>19125000</v>
      </c>
      <c r="AC38" s="6">
        <f>_xlfn.XLOOKUP($A38,'Data precios'!$A:$A,'Data precios'!J:J,"",0,-1)</f>
        <v>19125000</v>
      </c>
    </row>
    <row r="39" spans="1:29" ht="15" thickBot="1" x14ac:dyDescent="0.35">
      <c r="A39" t="s">
        <v>5372</v>
      </c>
      <c r="B39" t="s">
        <v>341</v>
      </c>
      <c r="C39" t="s">
        <v>35</v>
      </c>
      <c r="D39" t="s">
        <v>24</v>
      </c>
      <c r="E39" t="s">
        <v>4089</v>
      </c>
      <c r="F39">
        <v>2025</v>
      </c>
      <c r="G39">
        <v>66000</v>
      </c>
      <c r="I39" t="s">
        <v>26</v>
      </c>
      <c r="J39" t="s">
        <v>94</v>
      </c>
      <c r="K39">
        <v>110</v>
      </c>
      <c r="L39" t="s">
        <v>52</v>
      </c>
      <c r="M39">
        <v>25000000</v>
      </c>
      <c r="N39">
        <v>0</v>
      </c>
      <c r="O39">
        <v>25000000</v>
      </c>
      <c r="P39">
        <v>32990000</v>
      </c>
      <c r="Q39">
        <v>7990000</v>
      </c>
      <c r="R39" s="8">
        <v>2422</v>
      </c>
      <c r="S39" s="5">
        <f>IFERROR(VLOOKUP(A39,'Base ATR'!$1:$1048576,3,FALSE),O39)</f>
        <v>25000000</v>
      </c>
      <c r="T39" t="str">
        <f>IF(K39&lt;=30,"ROTACION ALTA",IF(K39&lt;30,"ROTACION MEDIA",IF(K39&lt;60,"ROTACION BAJA",IF(K39&gt;60,"LIQUIDAR"))))</f>
        <v>LIQUIDAR</v>
      </c>
      <c r="U39" s="6">
        <f>IF(T39="ROTACION ALTA",P39,IF(T39="ROTACION MEDIA",P39*0.97,IF(T39="ROTACION BAJA",P39*0.9,IF(T39="LIQUIDAR",P39*0.85))))</f>
        <v>28041500</v>
      </c>
      <c r="V39" s="18">
        <f>_xlfn.XLOOKUP(A39,'Data precios'!A:A,'Data precios'!D:D,"",0,-1)</f>
        <v>32600000</v>
      </c>
      <c r="W39" s="9">
        <f>V39-P39</f>
        <v>-390000</v>
      </c>
      <c r="X39" s="11">
        <f>IF(K39&lt;=15,Z39,IF(K39&lt;30,AA39,IF(K39&lt;60,AB39,IF(K39&gt;60,AC39))))</f>
        <v>27710000</v>
      </c>
      <c r="Y39" s="9">
        <f>IFERROR(X39-V39,"")</f>
        <v>-4890000</v>
      </c>
      <c r="Z39" s="6">
        <f>_xlfn.XLOOKUP($A39,'Data precios'!$A:$A,'Data precios'!G:G,"",0,-1)</f>
        <v>27710000</v>
      </c>
      <c r="AA39" s="6">
        <f>_xlfn.XLOOKUP($A39,'Data precios'!$A:$A,'Data precios'!H:H,"",0,-1)</f>
        <v>27710000</v>
      </c>
      <c r="AB39" s="6">
        <f>_xlfn.XLOOKUP($A39,'Data precios'!$A:$A,'Data precios'!I:I,"",0,-1)</f>
        <v>27710000</v>
      </c>
      <c r="AC39" s="6">
        <f>_xlfn.XLOOKUP($A39,'Data precios'!$A:$A,'Data precios'!J:J,"",0,-1)</f>
        <v>27710000</v>
      </c>
    </row>
    <row r="40" spans="1:29" ht="15" thickBot="1" x14ac:dyDescent="0.35">
      <c r="A40" t="s">
        <v>5345</v>
      </c>
      <c r="B40" t="s">
        <v>341</v>
      </c>
      <c r="C40" t="s">
        <v>5343</v>
      </c>
      <c r="D40" t="s">
        <v>24</v>
      </c>
      <c r="E40" t="s">
        <v>215</v>
      </c>
      <c r="F40">
        <v>2025</v>
      </c>
      <c r="G40">
        <v>0</v>
      </c>
      <c r="I40" t="s">
        <v>26</v>
      </c>
      <c r="J40" t="s">
        <v>43</v>
      </c>
      <c r="K40">
        <v>252</v>
      </c>
      <c r="L40" t="s">
        <v>8572</v>
      </c>
      <c r="M40">
        <v>39290000</v>
      </c>
      <c r="N40">
        <v>0</v>
      </c>
      <c r="O40">
        <v>39290000</v>
      </c>
      <c r="P40">
        <v>46755100</v>
      </c>
      <c r="Q40">
        <v>7465100</v>
      </c>
      <c r="R40" s="8">
        <v>1597</v>
      </c>
      <c r="S40" s="5">
        <f>IFERROR(VLOOKUP(A40,'Base ATR'!$1:$1048576,3,FALSE),O40)</f>
        <v>39290000</v>
      </c>
      <c r="T40" t="str">
        <f>IF(K40&lt;=30,"ROTACION ALTA",IF(K40&lt;30,"ROTACION MEDIA",IF(K40&lt;60,"ROTACION BAJA",IF(K40&gt;60,"LIQUIDAR"))))</f>
        <v>LIQUIDAR</v>
      </c>
      <c r="U40" s="6">
        <f>IF(T40="ROTACION ALTA",P40,IF(T40="ROTACION MEDIA",P40*0.97,IF(T40="ROTACION BAJA",P40*0.9,IF(T40="LIQUIDAR",P40*0.85))))</f>
        <v>39741835</v>
      </c>
      <c r="V40" s="18">
        <f>_xlfn.XLOOKUP(A40,'Data precios'!A:A,'Data precios'!D:D,"",0,-1)</f>
        <v>40700000</v>
      </c>
      <c r="W40" s="9">
        <f>V40-P40</f>
        <v>-6055100</v>
      </c>
      <c r="X40" s="11">
        <f>IF(K40&lt;=15,Z40,IF(K40&lt;30,AA40,IF(K40&lt;60,AB40,IF(K40&gt;60,AC40))))</f>
        <v>34595000</v>
      </c>
      <c r="Y40" s="9">
        <f>IFERROR(X40-V40,"")</f>
        <v>-6105000</v>
      </c>
      <c r="Z40" s="6">
        <f>_xlfn.XLOOKUP($A40,'Data precios'!$A:$A,'Data precios'!G:G,"",0,-1)</f>
        <v>34595000</v>
      </c>
      <c r="AA40" s="6">
        <f>_xlfn.XLOOKUP($A40,'Data precios'!$A:$A,'Data precios'!H:H,"",0,-1)</f>
        <v>34595000</v>
      </c>
      <c r="AB40" s="6">
        <f>_xlfn.XLOOKUP($A40,'Data precios'!$A:$A,'Data precios'!I:I,"",0,-1)</f>
        <v>34595000</v>
      </c>
      <c r="AC40" s="6">
        <f>_xlfn.XLOOKUP($A40,'Data precios'!$A:$A,'Data precios'!J:J,"",0,-1)</f>
        <v>34595000</v>
      </c>
    </row>
    <row r="41" spans="1:29" ht="15" thickBot="1" x14ac:dyDescent="0.35">
      <c r="A41" t="s">
        <v>5346</v>
      </c>
      <c r="B41" t="s">
        <v>341</v>
      </c>
      <c r="C41" t="s">
        <v>293</v>
      </c>
      <c r="D41" t="s">
        <v>4184</v>
      </c>
      <c r="E41" t="s">
        <v>5347</v>
      </c>
      <c r="F41">
        <v>2024</v>
      </c>
      <c r="G41">
        <v>0</v>
      </c>
      <c r="I41" t="s">
        <v>26</v>
      </c>
      <c r="J41" t="s">
        <v>5348</v>
      </c>
      <c r="K41">
        <v>114</v>
      </c>
      <c r="L41" t="s">
        <v>52</v>
      </c>
      <c r="M41">
        <v>11082000</v>
      </c>
      <c r="N41">
        <v>0</v>
      </c>
      <c r="O41">
        <v>11082000</v>
      </c>
      <c r="P41">
        <v>11082000</v>
      </c>
      <c r="Q41">
        <v>0</v>
      </c>
      <c r="R41" s="8">
        <v>0</v>
      </c>
      <c r="S41" s="5">
        <f>IFERROR(VLOOKUP(A41,'Base ATR'!$1:$1048576,3,FALSE),O41)</f>
        <v>11082000</v>
      </c>
      <c r="T41" t="str">
        <f>IF(K41&lt;=30,"ROTACION ALTA",IF(K41&lt;30,"ROTACION MEDIA",IF(K41&lt;60,"ROTACION BAJA",IF(K41&gt;60,"LIQUIDAR"))))</f>
        <v>LIQUIDAR</v>
      </c>
      <c r="U41" s="6">
        <f>IF(T41="ROTACION ALTA",P41,IF(T41="ROTACION MEDIA",P41*0.97,IF(T41="ROTACION BAJA",P41*0.9,IF(T41="LIQUIDAR",P41*0.85))))</f>
        <v>9419700</v>
      </c>
      <c r="V41" s="18" t="str">
        <f>_xlfn.XLOOKUP(A41,'Data precios'!A:A,'Data precios'!D:D,"",0,-1)</f>
        <v>-</v>
      </c>
      <c r="W41" s="9" t="e">
        <f>V41-P41</f>
        <v>#VALUE!</v>
      </c>
      <c r="X41" s="11" t="str">
        <f>IF(K41&lt;=15,Z41,IF(K41&lt;30,AA41,IF(K41&lt;60,AB41,IF(K41&gt;60,AC41))))</f>
        <v/>
      </c>
      <c r="Y41" s="9" t="str">
        <f>IFERROR(X41-V41,"")</f>
        <v/>
      </c>
      <c r="Z41" s="6" t="str">
        <f>_xlfn.XLOOKUP($A41,'Data precios'!$A:$A,'Data precios'!G:G,"",0,-1)</f>
        <v/>
      </c>
      <c r="AA41" s="6" t="str">
        <f>_xlfn.XLOOKUP($A41,'Data precios'!$A:$A,'Data precios'!H:H,"",0,-1)</f>
        <v/>
      </c>
      <c r="AB41" s="6" t="str">
        <f>_xlfn.XLOOKUP($A41,'Data precios'!$A:$A,'Data precios'!I:I,"",0,-1)</f>
        <v/>
      </c>
      <c r="AC41" s="6" t="str">
        <f>_xlfn.XLOOKUP($A41,'Data precios'!$A:$A,'Data precios'!J:J,"",0,-1)</f>
        <v/>
      </c>
    </row>
    <row r="42" spans="1:29" ht="15" thickBot="1" x14ac:dyDescent="0.35">
      <c r="A42" t="s">
        <v>553</v>
      </c>
      <c r="B42" t="s">
        <v>341</v>
      </c>
      <c r="C42" t="s">
        <v>35</v>
      </c>
      <c r="D42" t="s">
        <v>24</v>
      </c>
      <c r="E42" t="s">
        <v>4111</v>
      </c>
      <c r="F42">
        <v>2025</v>
      </c>
      <c r="G42">
        <v>13051</v>
      </c>
      <c r="I42" t="s">
        <v>26</v>
      </c>
      <c r="J42" t="s">
        <v>32</v>
      </c>
      <c r="K42">
        <v>211</v>
      </c>
      <c r="L42" t="s">
        <v>33</v>
      </c>
      <c r="M42">
        <v>43000000</v>
      </c>
      <c r="N42">
        <v>0</v>
      </c>
      <c r="O42">
        <v>43000000</v>
      </c>
      <c r="P42">
        <v>38990000</v>
      </c>
      <c r="Q42">
        <v>-4010000</v>
      </c>
      <c r="R42" s="8">
        <v>-1028</v>
      </c>
      <c r="S42" s="5">
        <f>IFERROR(VLOOKUP(A42,'Base ATR'!$1:$1048576,3,FALSE),O42)</f>
        <v>43000000</v>
      </c>
      <c r="T42" t="str">
        <f>IF(K42&lt;=30,"ROTACION ALTA",IF(K42&lt;30,"ROTACION MEDIA",IF(K42&lt;60,"ROTACION BAJA",IF(K42&gt;60,"LIQUIDAR"))))</f>
        <v>LIQUIDAR</v>
      </c>
      <c r="U42" s="6">
        <f>IF(T42="ROTACION ALTA",P42,IF(T42="ROTACION MEDIA",P42*0.97,IF(T42="ROTACION BAJA",P42*0.9,IF(T42="LIQUIDAR",P42*0.85))))</f>
        <v>33141500</v>
      </c>
      <c r="V42" s="18">
        <f>_xlfn.XLOOKUP(A42,'Data precios'!A:A,'Data precios'!D:D,"",0,-1)</f>
        <v>38600000</v>
      </c>
      <c r="W42" s="9">
        <f>V42-P42</f>
        <v>-390000</v>
      </c>
      <c r="X42" s="11">
        <f>IF(K42&lt;=15,Z42,IF(K42&lt;30,AA42,IF(K42&lt;60,AB42,IF(K42&gt;60,AC42))))</f>
        <v>32810000</v>
      </c>
      <c r="Y42" s="9">
        <f>IFERROR(X42-V42,"")</f>
        <v>-5790000</v>
      </c>
      <c r="Z42" s="6">
        <f>_xlfn.XLOOKUP($A42,'Data precios'!$A:$A,'Data precios'!G:G,"",0,-1)</f>
        <v>32810000</v>
      </c>
      <c r="AA42" s="6">
        <f>_xlfn.XLOOKUP($A42,'Data precios'!$A:$A,'Data precios'!H:H,"",0,-1)</f>
        <v>32810000</v>
      </c>
      <c r="AB42" s="6">
        <f>_xlfn.XLOOKUP($A42,'Data precios'!$A:$A,'Data precios'!I:I,"",0,-1)</f>
        <v>32810000</v>
      </c>
      <c r="AC42" s="6">
        <f>_xlfn.XLOOKUP($A42,'Data precios'!$A:$A,'Data precios'!J:J,"",0,-1)</f>
        <v>32810000</v>
      </c>
    </row>
    <row r="43" spans="1:29" ht="15" thickBot="1" x14ac:dyDescent="0.35">
      <c r="A43" t="s">
        <v>8596</v>
      </c>
      <c r="B43" t="s">
        <v>341</v>
      </c>
      <c r="C43" t="s">
        <v>35</v>
      </c>
      <c r="D43" t="s">
        <v>24</v>
      </c>
      <c r="E43" t="s">
        <v>8597</v>
      </c>
      <c r="F43">
        <v>2024</v>
      </c>
      <c r="G43">
        <v>0</v>
      </c>
      <c r="I43" t="s">
        <v>26</v>
      </c>
      <c r="J43" t="s">
        <v>5292</v>
      </c>
      <c r="K43">
        <v>128</v>
      </c>
      <c r="L43" t="s">
        <v>8595</v>
      </c>
      <c r="M43">
        <v>49771695</v>
      </c>
      <c r="N43">
        <v>0</v>
      </c>
      <c r="O43">
        <v>49771695</v>
      </c>
      <c r="P43">
        <v>49771695</v>
      </c>
      <c r="Q43">
        <v>0</v>
      </c>
      <c r="R43" s="8">
        <v>0</v>
      </c>
      <c r="S43" s="5">
        <f>IFERROR(VLOOKUP(A43,'Base ATR'!$1:$1048576,3,FALSE),O43)</f>
        <v>49771695</v>
      </c>
      <c r="T43" t="str">
        <f>IF(K43&lt;=30,"ROTACION ALTA",IF(K43&lt;30,"ROTACION MEDIA",IF(K43&lt;60,"ROTACION BAJA",IF(K43&gt;60,"LIQUIDAR"))))</f>
        <v>LIQUIDAR</v>
      </c>
      <c r="U43" s="6">
        <f>IF(T43="ROTACION ALTA",P43,IF(T43="ROTACION MEDIA",P43*0.97,IF(T43="ROTACION BAJA",P43*0.9,IF(T43="LIQUIDAR",P43*0.85))))</f>
        <v>42305940.75</v>
      </c>
      <c r="V43" s="18" t="str">
        <f>_xlfn.XLOOKUP(A43,'Data precios'!A:A,'Data precios'!D:D,"",0,-1)</f>
        <v>-</v>
      </c>
      <c r="W43" s="9" t="e">
        <f>V43-P43</f>
        <v>#VALUE!</v>
      </c>
      <c r="X43" s="11" t="str">
        <f>IF(K43&lt;=15,Z43,IF(K43&lt;30,AA43,IF(K43&lt;60,AB43,IF(K43&gt;60,AC43))))</f>
        <v/>
      </c>
      <c r="Y43" s="9" t="str">
        <f>IFERROR(X43-V43,"")</f>
        <v/>
      </c>
      <c r="Z43" s="6" t="str">
        <f>_xlfn.XLOOKUP($A43,'Data precios'!$A:$A,'Data precios'!G:G,"",0,-1)</f>
        <v/>
      </c>
      <c r="AA43" s="6" t="str">
        <f>_xlfn.XLOOKUP($A43,'Data precios'!$A:$A,'Data precios'!H:H,"",0,-1)</f>
        <v/>
      </c>
      <c r="AB43" s="6" t="str">
        <f>_xlfn.XLOOKUP($A43,'Data precios'!$A:$A,'Data precios'!I:I,"",0,-1)</f>
        <v/>
      </c>
      <c r="AC43" s="6" t="str">
        <f>_xlfn.XLOOKUP($A43,'Data precios'!$A:$A,'Data precios'!J:J,"",0,-1)</f>
        <v/>
      </c>
    </row>
    <row r="44" spans="1:29" ht="15" thickBot="1" x14ac:dyDescent="0.35">
      <c r="A44" t="s">
        <v>5319</v>
      </c>
      <c r="B44" t="s">
        <v>341</v>
      </c>
      <c r="C44" t="s">
        <v>35</v>
      </c>
      <c r="D44" t="s">
        <v>62</v>
      </c>
      <c r="E44" t="s">
        <v>368</v>
      </c>
      <c r="F44">
        <v>2024</v>
      </c>
      <c r="G44">
        <v>0</v>
      </c>
      <c r="I44" t="s">
        <v>343</v>
      </c>
      <c r="J44" t="s">
        <v>152</v>
      </c>
      <c r="K44">
        <v>134</v>
      </c>
      <c r="L44" t="s">
        <v>344</v>
      </c>
      <c r="M44">
        <v>16746050</v>
      </c>
      <c r="N44">
        <v>1501605</v>
      </c>
      <c r="O44">
        <v>18247655</v>
      </c>
      <c r="P44">
        <v>13890000</v>
      </c>
      <c r="Q44">
        <v>-4357655</v>
      </c>
      <c r="R44" s="8">
        <v>-3137</v>
      </c>
      <c r="S44" s="5">
        <f>IFERROR(VLOOKUP(A44,'Base ATR'!$1:$1048576,3,FALSE),O44)</f>
        <v>18247655</v>
      </c>
      <c r="T44" t="str">
        <f>IF(K44&lt;=30,"ROTACION ALTA",IF(K44&lt;30,"ROTACION MEDIA",IF(K44&lt;60,"ROTACION BAJA",IF(K44&gt;60,"LIQUIDAR"))))</f>
        <v>LIQUIDAR</v>
      </c>
      <c r="U44" s="6">
        <f>IF(T44="ROTACION ALTA",P44,IF(T44="ROTACION MEDIA",P44*0.97,IF(T44="ROTACION BAJA",P44*0.9,IF(T44="LIQUIDAR",P44*0.85))))</f>
        <v>11806500</v>
      </c>
      <c r="V44" s="18" t="str">
        <f>_xlfn.XLOOKUP(A44,'Data precios'!A:A,'Data precios'!D:D,"",0,-1)</f>
        <v>-</v>
      </c>
      <c r="W44" s="9" t="e">
        <f>V44-P44</f>
        <v>#VALUE!</v>
      </c>
      <c r="X44" s="11" t="str">
        <f>IF(K44&lt;=15,Z44,IF(K44&lt;30,AA44,IF(K44&lt;60,AB44,IF(K44&gt;60,AC44))))</f>
        <v/>
      </c>
      <c r="Y44" s="9" t="str">
        <f>IFERROR(X44-V44,"")</f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29" ht="15" thickBot="1" x14ac:dyDescent="0.35">
      <c r="A45" t="s">
        <v>367</v>
      </c>
      <c r="B45" t="s">
        <v>341</v>
      </c>
      <c r="C45" t="s">
        <v>5291</v>
      </c>
      <c r="D45" t="s">
        <v>62</v>
      </c>
      <c r="E45" t="s">
        <v>368</v>
      </c>
      <c r="F45">
        <v>2024</v>
      </c>
      <c r="G45">
        <v>2700</v>
      </c>
      <c r="I45" t="s">
        <v>343</v>
      </c>
      <c r="J45" t="s">
        <v>273</v>
      </c>
      <c r="K45">
        <v>519</v>
      </c>
      <c r="L45" t="s">
        <v>344</v>
      </c>
      <c r="M45">
        <v>16733445</v>
      </c>
      <c r="N45">
        <v>1434077</v>
      </c>
      <c r="O45">
        <v>18167522</v>
      </c>
      <c r="P45">
        <v>13890000</v>
      </c>
      <c r="Q45">
        <v>-4277522</v>
      </c>
      <c r="R45" s="8">
        <v>-308</v>
      </c>
      <c r="S45" s="5">
        <f>IFERROR(VLOOKUP(A45,'Base ATR'!$1:$1048576,3,FALSE),O45)</f>
        <v>18167522</v>
      </c>
      <c r="T45" t="str">
        <f>IF(K45&lt;=30,"ROTACION ALTA",IF(K45&lt;30,"ROTACION MEDIA",IF(K45&lt;60,"ROTACION BAJA",IF(K45&gt;60,"LIQUIDAR"))))</f>
        <v>LIQUIDAR</v>
      </c>
      <c r="U45" s="6">
        <f>IF(T45="ROTACION ALTA",P45,IF(T45="ROTACION MEDIA",P45*0.97,IF(T45="ROTACION BAJA",P45*0.9,IF(T45="LIQUIDAR",P45*0.85))))</f>
        <v>11806500</v>
      </c>
      <c r="V45" s="18">
        <f>_xlfn.XLOOKUP(A45,'Data precios'!A:A,'Data precios'!D:D,"",0,-1)</f>
        <v>13800000</v>
      </c>
      <c r="W45" s="9">
        <f>V45-P45</f>
        <v>-90000</v>
      </c>
      <c r="X45" s="11">
        <f>IF(K45&lt;=15,Z45,IF(K45&lt;30,AA45,IF(K45&lt;60,AB45,IF(K45&gt;60,AC45))))</f>
        <v>11730000</v>
      </c>
      <c r="Y45" s="9">
        <f>IFERROR(X45-V45,"")</f>
        <v>-2070000</v>
      </c>
      <c r="Z45" s="6">
        <f>_xlfn.XLOOKUP($A45,'Data precios'!$A:$A,'Data precios'!G:G,"",0,-1)</f>
        <v>11730000</v>
      </c>
      <c r="AA45" s="6">
        <f>_xlfn.XLOOKUP($A45,'Data precios'!$A:$A,'Data precios'!H:H,"",0,-1)</f>
        <v>11730000</v>
      </c>
      <c r="AB45" s="6">
        <f>_xlfn.XLOOKUP($A45,'Data precios'!$A:$A,'Data precios'!I:I,"",0,-1)</f>
        <v>11730000</v>
      </c>
      <c r="AC45" s="6">
        <f>_xlfn.XLOOKUP($A45,'Data precios'!$A:$A,'Data precios'!J:J,"",0,-1)</f>
        <v>11730000</v>
      </c>
    </row>
    <row r="46" spans="1:29" ht="15" thickBot="1" x14ac:dyDescent="0.35">
      <c r="A46" t="s">
        <v>467</v>
      </c>
      <c r="B46" t="s">
        <v>341</v>
      </c>
      <c r="C46" t="s">
        <v>4006</v>
      </c>
      <c r="D46" t="s">
        <v>24</v>
      </c>
      <c r="E46" t="s">
        <v>242</v>
      </c>
      <c r="F46">
        <v>2024</v>
      </c>
      <c r="G46">
        <v>0</v>
      </c>
      <c r="I46" t="s">
        <v>26</v>
      </c>
      <c r="J46" t="s">
        <v>4039</v>
      </c>
      <c r="K46">
        <v>209</v>
      </c>
      <c r="L46" t="s">
        <v>52</v>
      </c>
      <c r="M46">
        <v>23490000</v>
      </c>
      <c r="N46">
        <v>0</v>
      </c>
      <c r="O46">
        <v>23490000</v>
      </c>
      <c r="P46">
        <v>27953100</v>
      </c>
      <c r="Q46">
        <v>4463100</v>
      </c>
      <c r="R46" s="8">
        <v>1597</v>
      </c>
      <c r="S46" s="5">
        <f>IFERROR(VLOOKUP(A46,'Base ATR'!$1:$1048576,3,FALSE),O46)</f>
        <v>27953100</v>
      </c>
      <c r="T46" t="str">
        <f>IF(K46&lt;=30,"ROTACION ALTA",IF(K46&lt;30,"ROTACION MEDIA",IF(K46&lt;60,"ROTACION BAJA",IF(K46&gt;60,"LIQUIDAR"))))</f>
        <v>LIQUIDAR</v>
      </c>
      <c r="U46" s="6">
        <f>IF(T46="ROTACION ALTA",P46,IF(T46="ROTACION MEDIA",P46*0.97,IF(T46="ROTACION BAJA",P46*0.9,IF(T46="LIQUIDAR",P46*0.85))))</f>
        <v>23760135</v>
      </c>
      <c r="V46" s="18">
        <f>_xlfn.XLOOKUP(A46,'Data precios'!A:A,'Data precios'!D:D,"",0,-1)</f>
        <v>25200000</v>
      </c>
      <c r="W46" s="9">
        <f>V46-P46</f>
        <v>-2753100</v>
      </c>
      <c r="X46" s="11">
        <f>IF(K46&lt;=15,Z46,IF(K46&lt;30,AA46,IF(K46&lt;60,AB46,IF(K46&gt;60,AC46))))</f>
        <v>21420000</v>
      </c>
      <c r="Y46" s="9">
        <f>IFERROR(X46-V46,"")</f>
        <v>-3780000</v>
      </c>
      <c r="Z46" s="6">
        <f>_xlfn.XLOOKUP($A46,'Data precios'!$A:$A,'Data precios'!G:G,"",0,-1)</f>
        <v>21420000</v>
      </c>
      <c r="AA46" s="6">
        <f>_xlfn.XLOOKUP($A46,'Data precios'!$A:$A,'Data precios'!H:H,"",0,-1)</f>
        <v>21420000</v>
      </c>
      <c r="AB46" s="6">
        <f>_xlfn.XLOOKUP($A46,'Data precios'!$A:$A,'Data precios'!I:I,"",0,-1)</f>
        <v>21420000</v>
      </c>
      <c r="AC46" s="6">
        <f>_xlfn.XLOOKUP($A46,'Data precios'!$A:$A,'Data precios'!J:J,"",0,-1)</f>
        <v>21420000</v>
      </c>
    </row>
    <row r="47" spans="1:29" ht="15" thickBot="1" x14ac:dyDescent="0.35">
      <c r="A47" t="s">
        <v>4015</v>
      </c>
      <c r="B47" t="s">
        <v>341</v>
      </c>
      <c r="C47" t="s">
        <v>104</v>
      </c>
      <c r="D47" t="s">
        <v>62</v>
      </c>
      <c r="E47" t="s">
        <v>4016</v>
      </c>
      <c r="F47">
        <v>2024</v>
      </c>
      <c r="G47">
        <v>18</v>
      </c>
      <c r="I47" t="s">
        <v>260</v>
      </c>
      <c r="J47" t="s">
        <v>357</v>
      </c>
      <c r="K47">
        <v>720</v>
      </c>
      <c r="L47" t="s">
        <v>4001</v>
      </c>
      <c r="M47">
        <v>19671261</v>
      </c>
      <c r="N47">
        <v>448307</v>
      </c>
      <c r="O47">
        <v>20119568</v>
      </c>
      <c r="P47">
        <v>17490000</v>
      </c>
      <c r="Q47">
        <v>-2629568</v>
      </c>
      <c r="R47" s="8">
        <v>-1503</v>
      </c>
      <c r="S47" s="5">
        <f>IFERROR(VLOOKUP(A47,'Base ATR'!$1:$1048576,3,FALSE),O47)</f>
        <v>20119568</v>
      </c>
      <c r="T47" t="str">
        <f>IF(K47&lt;=30,"ROTACION ALTA",IF(K47&lt;30,"ROTACION MEDIA",IF(K47&lt;60,"ROTACION BAJA",IF(K47&gt;60,"LIQUIDAR"))))</f>
        <v>LIQUIDAR</v>
      </c>
      <c r="U47" s="6">
        <f>IF(T47="ROTACION ALTA",P47,IF(T47="ROTACION MEDIA",P47*0.97,IF(T47="ROTACION BAJA",P47*0.9,IF(T47="LIQUIDAR",P47*0.85))))</f>
        <v>14866500</v>
      </c>
      <c r="V47" s="18" t="str">
        <f>_xlfn.XLOOKUP(A47,'Data precios'!A:A,'Data precios'!D:D,"",0,-1)</f>
        <v/>
      </c>
      <c r="W47" s="9" t="e">
        <f>V47-P47</f>
        <v>#VALUE!</v>
      </c>
      <c r="X47" s="11" t="str">
        <f>IF(K47&lt;=15,Z47,IF(K47&lt;30,AA47,IF(K47&lt;60,AB47,IF(K47&gt;60,AC47))))</f>
        <v/>
      </c>
      <c r="Y47" s="9" t="str">
        <f>IFERROR(X47-V47,"")</f>
        <v/>
      </c>
      <c r="Z47" s="6" t="str">
        <f>_xlfn.XLOOKUP($A47,'Data precios'!$A:$A,'Data precios'!G:G,"",0,-1)</f>
        <v/>
      </c>
      <c r="AA47" s="6" t="str">
        <f>_xlfn.XLOOKUP($A47,'Data precios'!$A:$A,'Data precios'!H:H,"",0,-1)</f>
        <v/>
      </c>
      <c r="AB47" s="6" t="str">
        <f>_xlfn.XLOOKUP($A47,'Data precios'!$A:$A,'Data precios'!I:I,"",0,-1)</f>
        <v/>
      </c>
      <c r="AC47" s="6" t="str">
        <f>_xlfn.XLOOKUP($A47,'Data precios'!$A:$A,'Data precios'!J:J,"",0,-1)</f>
        <v/>
      </c>
    </row>
    <row r="48" spans="1:29" ht="15" thickBot="1" x14ac:dyDescent="0.35">
      <c r="A48" t="s">
        <v>348</v>
      </c>
      <c r="B48" t="s">
        <v>341</v>
      </c>
      <c r="C48" t="s">
        <v>30</v>
      </c>
      <c r="D48" t="s">
        <v>62</v>
      </c>
      <c r="E48" t="s">
        <v>349</v>
      </c>
      <c r="F48">
        <v>2025</v>
      </c>
      <c r="G48">
        <v>4385</v>
      </c>
      <c r="I48" t="s">
        <v>343</v>
      </c>
      <c r="J48" t="s">
        <v>175</v>
      </c>
      <c r="K48">
        <v>454</v>
      </c>
      <c r="L48" t="s">
        <v>344</v>
      </c>
      <c r="M48">
        <v>18511597</v>
      </c>
      <c r="N48">
        <v>814310</v>
      </c>
      <c r="O48">
        <v>19325907</v>
      </c>
      <c r="P48">
        <v>15790000</v>
      </c>
      <c r="Q48">
        <v>-3535907</v>
      </c>
      <c r="R48" s="8">
        <v>-2239</v>
      </c>
      <c r="S48" s="5">
        <f>IFERROR(VLOOKUP(A48,'Base ATR'!$1:$1048576,3,FALSE),O48)</f>
        <v>19325907</v>
      </c>
      <c r="T48" t="str">
        <f>IF(K48&lt;=30,"ROTACION ALTA",IF(K48&lt;30,"ROTACION MEDIA",IF(K48&lt;60,"ROTACION BAJA",IF(K48&gt;60,"LIQUIDAR"))))</f>
        <v>LIQUIDAR</v>
      </c>
      <c r="U48" s="6">
        <f>IF(T48="ROTACION ALTA",P48,IF(T48="ROTACION MEDIA",P48*0.97,IF(T48="ROTACION BAJA",P48*0.9,IF(T48="LIQUIDAR",P48*0.85))))</f>
        <v>13421500</v>
      </c>
      <c r="V48" s="18">
        <f>_xlfn.XLOOKUP(A48,'Data precios'!A:A,'Data precios'!D:D,"",0,-1)</f>
        <v>16400000</v>
      </c>
      <c r="W48" s="9">
        <f>V48-P48</f>
        <v>610000</v>
      </c>
      <c r="X48" s="11">
        <f>IF(K48&lt;=15,Z48,IF(K48&lt;30,AA48,IF(K48&lt;60,AB48,IF(K48&gt;60,AC48))))</f>
        <v>13940000</v>
      </c>
      <c r="Y48" s="9">
        <f>IFERROR(X48-V48,"")</f>
        <v>-2460000</v>
      </c>
      <c r="Z48" s="6">
        <f>_xlfn.XLOOKUP($A48,'Data precios'!$A:$A,'Data precios'!G:G,"",0,-1)</f>
        <v>13940000</v>
      </c>
      <c r="AA48" s="6">
        <f>_xlfn.XLOOKUP($A48,'Data precios'!$A:$A,'Data precios'!H:H,"",0,-1)</f>
        <v>13940000</v>
      </c>
      <c r="AB48" s="6">
        <f>_xlfn.XLOOKUP($A48,'Data precios'!$A:$A,'Data precios'!I:I,"",0,-1)</f>
        <v>13940000</v>
      </c>
      <c r="AC48" s="6">
        <f>_xlfn.XLOOKUP($A48,'Data precios'!$A:$A,'Data precios'!J:J,"",0,-1)</f>
        <v>13940000</v>
      </c>
    </row>
    <row r="49" spans="1:29" ht="15" thickBot="1" x14ac:dyDescent="0.35">
      <c r="A49" t="s">
        <v>369</v>
      </c>
      <c r="B49" t="s">
        <v>341</v>
      </c>
      <c r="C49" t="s">
        <v>5291</v>
      </c>
      <c r="D49" t="s">
        <v>62</v>
      </c>
      <c r="E49" t="s">
        <v>370</v>
      </c>
      <c r="F49">
        <v>2025</v>
      </c>
      <c r="G49">
        <v>3150</v>
      </c>
      <c r="I49" t="s">
        <v>343</v>
      </c>
      <c r="J49" t="s">
        <v>64</v>
      </c>
      <c r="K49">
        <v>498</v>
      </c>
      <c r="L49" t="s">
        <v>344</v>
      </c>
      <c r="M49">
        <v>19610840</v>
      </c>
      <c r="N49">
        <v>977921</v>
      </c>
      <c r="O49">
        <v>20588761</v>
      </c>
      <c r="P49">
        <v>16590000</v>
      </c>
      <c r="Q49">
        <v>-3998761</v>
      </c>
      <c r="R49" s="8">
        <v>-241</v>
      </c>
      <c r="S49" s="5">
        <f>IFERROR(VLOOKUP(A49,'Base ATR'!$1:$1048576,3,FALSE),O49)</f>
        <v>20588761</v>
      </c>
      <c r="T49" t="str">
        <f>IF(K49&lt;=30,"ROTACION ALTA",IF(K49&lt;30,"ROTACION MEDIA",IF(K49&lt;60,"ROTACION BAJA",IF(K49&gt;60,"LIQUIDAR"))))</f>
        <v>LIQUIDAR</v>
      </c>
      <c r="U49" s="6">
        <f>IF(T49="ROTACION ALTA",P49,IF(T49="ROTACION MEDIA",P49*0.97,IF(T49="ROTACION BAJA",P49*0.9,IF(T49="LIQUIDAR",P49*0.85))))</f>
        <v>14101500</v>
      </c>
      <c r="V49" s="18">
        <f>_xlfn.XLOOKUP(A49,'Data precios'!A:A,'Data precios'!D:D,"",0,-1)</f>
        <v>17300000</v>
      </c>
      <c r="W49" s="9">
        <f>V49-P49</f>
        <v>710000</v>
      </c>
      <c r="X49" s="11">
        <f>IF(K49&lt;=15,Z49,IF(K49&lt;30,AA49,IF(K49&lt;60,AB49,IF(K49&gt;60,AC49))))</f>
        <v>14705000</v>
      </c>
      <c r="Y49" s="9">
        <f>IFERROR(X49-V49,"")</f>
        <v>-2595000</v>
      </c>
      <c r="Z49" s="6">
        <f>_xlfn.XLOOKUP($A49,'Data precios'!$A:$A,'Data precios'!G:G,"",0,-1)</f>
        <v>14705000</v>
      </c>
      <c r="AA49" s="6">
        <f>_xlfn.XLOOKUP($A49,'Data precios'!$A:$A,'Data precios'!H:H,"",0,-1)</f>
        <v>14705000</v>
      </c>
      <c r="AB49" s="6">
        <f>_xlfn.XLOOKUP($A49,'Data precios'!$A:$A,'Data precios'!I:I,"",0,-1)</f>
        <v>14705000</v>
      </c>
      <c r="AC49" s="6">
        <f>_xlfn.XLOOKUP($A49,'Data precios'!$A:$A,'Data precios'!J:J,"",0,-1)</f>
        <v>14705000</v>
      </c>
    </row>
    <row r="50" spans="1:29" ht="15" thickBot="1" x14ac:dyDescent="0.35">
      <c r="A50" t="s">
        <v>360</v>
      </c>
      <c r="B50" t="s">
        <v>341</v>
      </c>
      <c r="C50" t="s">
        <v>35</v>
      </c>
      <c r="D50" t="s">
        <v>62</v>
      </c>
      <c r="E50" t="s">
        <v>361</v>
      </c>
      <c r="F50">
        <v>2025</v>
      </c>
      <c r="G50">
        <v>7735</v>
      </c>
      <c r="I50" t="s">
        <v>343</v>
      </c>
      <c r="J50" t="s">
        <v>64</v>
      </c>
      <c r="K50">
        <v>444</v>
      </c>
      <c r="L50" t="s">
        <v>344</v>
      </c>
      <c r="M50">
        <v>38661008</v>
      </c>
      <c r="N50">
        <v>876679</v>
      </c>
      <c r="O50">
        <v>39537687</v>
      </c>
      <c r="P50">
        <v>30590000</v>
      </c>
      <c r="Q50">
        <v>-8947687</v>
      </c>
      <c r="R50" s="8">
        <v>-2925</v>
      </c>
      <c r="S50" s="5">
        <f>IFERROR(VLOOKUP(A50,'Base ATR'!$1:$1048576,3,FALSE),O50)</f>
        <v>39537687</v>
      </c>
      <c r="T50" t="str">
        <f>IF(K50&lt;=30,"ROTACION ALTA",IF(K50&lt;30,"ROTACION MEDIA",IF(K50&lt;60,"ROTACION BAJA",IF(K50&gt;60,"LIQUIDAR"))))</f>
        <v>LIQUIDAR</v>
      </c>
      <c r="U50" s="6">
        <f>IF(T50="ROTACION ALTA",P50,IF(T50="ROTACION MEDIA",P50*0.97,IF(T50="ROTACION BAJA",P50*0.9,IF(T50="LIQUIDAR",P50*0.85))))</f>
        <v>26001500</v>
      </c>
      <c r="V50" s="18">
        <f>_xlfn.XLOOKUP(A50,'Data precios'!A:A,'Data precios'!D:D,"",0,-1)</f>
        <v>28300000</v>
      </c>
      <c r="W50" s="9">
        <f>V50-P50</f>
        <v>-2290000</v>
      </c>
      <c r="X50" s="11">
        <f>IF(K50&lt;=15,Z50,IF(K50&lt;30,AA50,IF(K50&lt;60,AB50,IF(K50&gt;60,AC50))))</f>
        <v>24055000</v>
      </c>
      <c r="Y50" s="9">
        <f>IFERROR(X50-V50,"")</f>
        <v>-4245000</v>
      </c>
      <c r="Z50" s="6">
        <f>_xlfn.XLOOKUP($A50,'Data precios'!$A:$A,'Data precios'!G:G,"",0,-1)</f>
        <v>24055000</v>
      </c>
      <c r="AA50" s="6">
        <f>_xlfn.XLOOKUP($A50,'Data precios'!$A:$A,'Data precios'!H:H,"",0,-1)</f>
        <v>24055000</v>
      </c>
      <c r="AB50" s="6">
        <f>_xlfn.XLOOKUP($A50,'Data precios'!$A:$A,'Data precios'!I:I,"",0,-1)</f>
        <v>24055000</v>
      </c>
      <c r="AC50" s="6">
        <f>_xlfn.XLOOKUP($A50,'Data precios'!$A:$A,'Data precios'!J:J,"",0,-1)</f>
        <v>24055000</v>
      </c>
    </row>
    <row r="51" spans="1:29" ht="15" thickBot="1" x14ac:dyDescent="0.35">
      <c r="A51" t="s">
        <v>4128</v>
      </c>
      <c r="B51" t="s">
        <v>341</v>
      </c>
      <c r="C51" t="s">
        <v>35</v>
      </c>
      <c r="D51" t="s">
        <v>62</v>
      </c>
      <c r="E51" t="s">
        <v>4129</v>
      </c>
      <c r="F51">
        <v>2025</v>
      </c>
      <c r="G51">
        <v>16021</v>
      </c>
      <c r="I51" t="s">
        <v>343</v>
      </c>
      <c r="J51" t="s">
        <v>72</v>
      </c>
      <c r="K51">
        <v>416</v>
      </c>
      <c r="L51" t="s">
        <v>344</v>
      </c>
      <c r="M51">
        <v>27816817</v>
      </c>
      <c r="N51">
        <v>748769</v>
      </c>
      <c r="O51">
        <v>28565586</v>
      </c>
      <c r="P51">
        <v>21990000</v>
      </c>
      <c r="Q51">
        <v>-6575586</v>
      </c>
      <c r="R51" s="8">
        <v>-299</v>
      </c>
      <c r="S51" s="5">
        <f>IFERROR(VLOOKUP(A51,'Base ATR'!$1:$1048576,3,FALSE),O51)</f>
        <v>28565586</v>
      </c>
      <c r="T51" t="str">
        <f>IF(K51&lt;=30,"ROTACION ALTA",IF(K51&lt;30,"ROTACION MEDIA",IF(K51&lt;60,"ROTACION BAJA",IF(K51&gt;60,"LIQUIDAR"))))</f>
        <v>LIQUIDAR</v>
      </c>
      <c r="U51" s="6">
        <f>IF(T51="ROTACION ALTA",P51,IF(T51="ROTACION MEDIA",P51*0.97,IF(T51="ROTACION BAJA",P51*0.9,IF(T51="LIQUIDAR",P51*0.85))))</f>
        <v>18691500</v>
      </c>
      <c r="V51" s="18">
        <f>_xlfn.XLOOKUP(A51,'Data precios'!A:A,'Data precios'!D:D,"",0,-1)</f>
        <v>21300000</v>
      </c>
      <c r="W51" s="9">
        <f>V51-P51</f>
        <v>-690000</v>
      </c>
      <c r="X51" s="11">
        <f>IF(K51&lt;=15,Z51,IF(K51&lt;30,AA51,IF(K51&lt;60,AB51,IF(K51&gt;60,AC51))))</f>
        <v>18105000</v>
      </c>
      <c r="Y51" s="9">
        <f>IFERROR(X51-V51,"")</f>
        <v>-3195000</v>
      </c>
      <c r="Z51" s="6">
        <f>_xlfn.XLOOKUP($A51,'Data precios'!$A:$A,'Data precios'!G:G,"",0,-1)</f>
        <v>18105000</v>
      </c>
      <c r="AA51" s="6">
        <f>_xlfn.XLOOKUP($A51,'Data precios'!$A:$A,'Data precios'!H:H,"",0,-1)</f>
        <v>18105000</v>
      </c>
      <c r="AB51" s="6">
        <f>_xlfn.XLOOKUP($A51,'Data precios'!$A:$A,'Data precios'!I:I,"",0,-1)</f>
        <v>18105000</v>
      </c>
      <c r="AC51" s="6">
        <f>_xlfn.XLOOKUP($A51,'Data precios'!$A:$A,'Data precios'!J:J,"",0,-1)</f>
        <v>18105000</v>
      </c>
    </row>
    <row r="52" spans="1:29" ht="15" thickBot="1" x14ac:dyDescent="0.35">
      <c r="A52" t="s">
        <v>620</v>
      </c>
      <c r="B52" t="s">
        <v>341</v>
      </c>
      <c r="C52" t="s">
        <v>5340</v>
      </c>
      <c r="D52" t="s">
        <v>5341</v>
      </c>
      <c r="E52" t="s">
        <v>5342</v>
      </c>
      <c r="F52">
        <v>2025</v>
      </c>
      <c r="G52">
        <v>0</v>
      </c>
      <c r="I52" t="s">
        <v>26</v>
      </c>
      <c r="J52" t="s">
        <v>43</v>
      </c>
      <c r="K52">
        <v>304</v>
      </c>
      <c r="L52" t="s">
        <v>52</v>
      </c>
      <c r="M52">
        <v>26953052</v>
      </c>
      <c r="N52">
        <v>0</v>
      </c>
      <c r="O52">
        <v>26953052</v>
      </c>
      <c r="P52">
        <v>26953052</v>
      </c>
      <c r="Q52">
        <v>0</v>
      </c>
      <c r="R52" s="8">
        <v>0</v>
      </c>
      <c r="S52" s="5">
        <f>IFERROR(VLOOKUP(A52,'Base ATR'!$1:$1048576,3,FALSE),O52)</f>
        <v>26953052</v>
      </c>
      <c r="T52" t="str">
        <f>IF(K52&lt;=30,"ROTACION ALTA",IF(K52&lt;30,"ROTACION MEDIA",IF(K52&lt;60,"ROTACION BAJA",IF(K52&gt;60,"LIQUIDAR"))))</f>
        <v>LIQUIDAR</v>
      </c>
      <c r="U52" s="6">
        <f>IF(T52="ROTACION ALTA",P52,IF(T52="ROTACION MEDIA",P52*0.97,IF(T52="ROTACION BAJA",P52*0.9,IF(T52="LIQUIDAR",P52*0.85))))</f>
        <v>22910094.199999999</v>
      </c>
      <c r="V52" s="18" t="str">
        <f>_xlfn.XLOOKUP(A52,'Data precios'!A:A,'Data precios'!D:D,"",0,-1)</f>
        <v>-</v>
      </c>
      <c r="W52" s="9" t="e">
        <f>V52-P52</f>
        <v>#VALUE!</v>
      </c>
      <c r="X52" s="11" t="str">
        <f>IF(K52&lt;=15,Z52,IF(K52&lt;30,AA52,IF(K52&lt;60,AB52,IF(K52&gt;60,AC52))))</f>
        <v/>
      </c>
      <c r="Y52" s="9" t="str">
        <f>IFERROR(X52-V52,"")</f>
        <v/>
      </c>
      <c r="Z52" s="6" t="str">
        <f>_xlfn.XLOOKUP($A52,'Data precios'!$A:$A,'Data precios'!G:G,"",0,-1)</f>
        <v/>
      </c>
      <c r="AA52" s="6" t="str">
        <f>_xlfn.XLOOKUP($A52,'Data precios'!$A:$A,'Data precios'!H:H,"",0,-1)</f>
        <v/>
      </c>
      <c r="AB52" s="6" t="str">
        <f>_xlfn.XLOOKUP($A52,'Data precios'!$A:$A,'Data precios'!I:I,"",0,-1)</f>
        <v/>
      </c>
      <c r="AC52" s="6" t="str">
        <f>_xlfn.XLOOKUP($A52,'Data precios'!$A:$A,'Data precios'!J:J,"",0,-1)</f>
        <v/>
      </c>
    </row>
    <row r="53" spans="1:29" ht="15" thickBot="1" x14ac:dyDescent="0.35">
      <c r="A53" t="s">
        <v>887</v>
      </c>
      <c r="B53" t="s">
        <v>341</v>
      </c>
      <c r="C53" t="s">
        <v>5291</v>
      </c>
      <c r="D53" t="s">
        <v>24</v>
      </c>
      <c r="E53" t="s">
        <v>5338</v>
      </c>
      <c r="F53">
        <v>2025</v>
      </c>
      <c r="G53">
        <v>0</v>
      </c>
      <c r="I53" t="s">
        <v>26</v>
      </c>
      <c r="J53" t="s">
        <v>5339</v>
      </c>
      <c r="K53">
        <v>387</v>
      </c>
      <c r="L53" t="s">
        <v>52</v>
      </c>
      <c r="M53">
        <v>48090000</v>
      </c>
      <c r="N53">
        <v>0</v>
      </c>
      <c r="O53">
        <v>48090000</v>
      </c>
      <c r="P53">
        <v>61000000</v>
      </c>
      <c r="Q53">
        <v>12910000</v>
      </c>
      <c r="R53" s="8">
        <v>2116</v>
      </c>
      <c r="S53" s="5">
        <f>IFERROR(VLOOKUP(A53,'Base ATR'!$1:$1048576,3,FALSE),O53)</f>
        <v>57227100</v>
      </c>
      <c r="T53" t="str">
        <f>IF(K53&lt;=30,"ROTACION ALTA",IF(K53&lt;30,"ROTACION MEDIA",IF(K53&lt;60,"ROTACION BAJA",IF(K53&gt;60,"LIQUIDAR"))))</f>
        <v>LIQUIDAR</v>
      </c>
      <c r="U53" s="6">
        <f>IF(T53="ROTACION ALTA",P53,IF(T53="ROTACION MEDIA",P53*0.97,IF(T53="ROTACION BAJA",P53*0.9,IF(T53="LIQUIDAR",P53*0.85))))</f>
        <v>51850000</v>
      </c>
      <c r="V53" s="18">
        <f>_xlfn.XLOOKUP(A53,'Data precios'!A:A,'Data precios'!D:D,"",0,-1)</f>
        <v>48300000</v>
      </c>
      <c r="W53" s="9">
        <f>V53-P53</f>
        <v>-12700000</v>
      </c>
      <c r="X53" s="11">
        <f>IF(K53&lt;=15,Z53,IF(K53&lt;30,AA53,IF(K53&lt;60,AB53,IF(K53&gt;60,AC53))))</f>
        <v>41055000</v>
      </c>
      <c r="Y53" s="9">
        <f>IFERROR(X53-V53,"")</f>
        <v>-7245000</v>
      </c>
      <c r="Z53" s="6">
        <f>_xlfn.XLOOKUP($A53,'Data precios'!$A:$A,'Data precios'!G:G,"",0,-1)</f>
        <v>41055000</v>
      </c>
      <c r="AA53" s="6">
        <f>_xlfn.XLOOKUP($A53,'Data precios'!$A:$A,'Data precios'!H:H,"",0,-1)</f>
        <v>41055000</v>
      </c>
      <c r="AB53" s="6">
        <f>_xlfn.XLOOKUP($A53,'Data precios'!$A:$A,'Data precios'!I:I,"",0,-1)</f>
        <v>41055000</v>
      </c>
      <c r="AC53" s="6">
        <f>_xlfn.XLOOKUP($A53,'Data precios'!$A:$A,'Data precios'!J:J,"",0,-1)</f>
        <v>41055000</v>
      </c>
    </row>
    <row r="54" spans="1:29" ht="15" thickBot="1" x14ac:dyDescent="0.35">
      <c r="A54" t="s">
        <v>5321</v>
      </c>
      <c r="B54" t="s">
        <v>341</v>
      </c>
      <c r="C54" t="s">
        <v>5291</v>
      </c>
      <c r="D54" t="s">
        <v>62</v>
      </c>
      <c r="E54" t="s">
        <v>5322</v>
      </c>
      <c r="F54">
        <v>2025</v>
      </c>
      <c r="G54">
        <v>0</v>
      </c>
      <c r="I54" t="s">
        <v>343</v>
      </c>
      <c r="J54" t="s">
        <v>152</v>
      </c>
      <c r="K54">
        <v>134</v>
      </c>
      <c r="L54" t="s">
        <v>344</v>
      </c>
      <c r="M54">
        <v>25392269</v>
      </c>
      <c r="N54">
        <v>1639523</v>
      </c>
      <c r="O54">
        <v>27031792</v>
      </c>
      <c r="P54">
        <v>27722689</v>
      </c>
      <c r="Q54">
        <v>690897</v>
      </c>
      <c r="R54" s="8">
        <v>249</v>
      </c>
      <c r="S54" s="5">
        <f>IFERROR(VLOOKUP(A54,'Base ATR'!$1:$1048576,3,FALSE),O54)</f>
        <v>27031792</v>
      </c>
      <c r="T54" t="str">
        <f>IF(K54&lt;=30,"ROTACION ALTA",IF(K54&lt;30,"ROTACION MEDIA",IF(K54&lt;60,"ROTACION BAJA",IF(K54&gt;60,"LIQUIDAR"))))</f>
        <v>LIQUIDAR</v>
      </c>
      <c r="U54" s="6">
        <f>IF(T54="ROTACION ALTA",P54,IF(T54="ROTACION MEDIA",P54*0.97,IF(T54="ROTACION BAJA",P54*0.9,IF(T54="LIQUIDAR",P54*0.85))))</f>
        <v>23564285.649999999</v>
      </c>
      <c r="V54" s="18">
        <f>_xlfn.XLOOKUP(A54,'Data precios'!A:A,'Data precios'!D:D,"",0,-1)</f>
        <v>24500000</v>
      </c>
      <c r="W54" s="9">
        <f>V54-P54</f>
        <v>-3222689</v>
      </c>
      <c r="X54" s="11">
        <f>IF(K54&lt;=15,Z54,IF(K54&lt;30,AA54,IF(K54&lt;60,AB54,IF(K54&gt;60,AC54))))</f>
        <v>20825000</v>
      </c>
      <c r="Y54" s="9">
        <f>IFERROR(X54-V54,"")</f>
        <v>-3675000</v>
      </c>
      <c r="Z54" s="6">
        <f>_xlfn.XLOOKUP($A54,'Data precios'!$A:$A,'Data precios'!G:G,"",0,-1)</f>
        <v>20825000</v>
      </c>
      <c r="AA54" s="6">
        <f>_xlfn.XLOOKUP($A54,'Data precios'!$A:$A,'Data precios'!H:H,"",0,-1)</f>
        <v>20825000</v>
      </c>
      <c r="AB54" s="6">
        <f>_xlfn.XLOOKUP($A54,'Data precios'!$A:$A,'Data precios'!I:I,"",0,-1)</f>
        <v>20825000</v>
      </c>
      <c r="AC54" s="6">
        <f>_xlfn.XLOOKUP($A54,'Data precios'!$A:$A,'Data precios'!J:J,"",0,-1)</f>
        <v>20825000</v>
      </c>
    </row>
    <row r="55" spans="1:29" ht="15" thickBot="1" x14ac:dyDescent="0.35">
      <c r="A55" t="s">
        <v>4102</v>
      </c>
      <c r="B55" t="s">
        <v>341</v>
      </c>
      <c r="C55" t="s">
        <v>35</v>
      </c>
      <c r="D55" t="s">
        <v>62</v>
      </c>
      <c r="E55" t="s">
        <v>4016</v>
      </c>
      <c r="F55">
        <v>2025</v>
      </c>
      <c r="G55">
        <v>0</v>
      </c>
      <c r="I55" t="s">
        <v>343</v>
      </c>
      <c r="J55" t="s">
        <v>357</v>
      </c>
      <c r="K55">
        <v>203</v>
      </c>
      <c r="L55" t="s">
        <v>344</v>
      </c>
      <c r="M55">
        <v>19593950</v>
      </c>
      <c r="N55">
        <v>1241319</v>
      </c>
      <c r="O55">
        <v>20835269</v>
      </c>
      <c r="P55">
        <v>17890000</v>
      </c>
      <c r="Q55">
        <v>-2945269</v>
      </c>
      <c r="R55" s="8">
        <v>-1646</v>
      </c>
      <c r="S55" s="5">
        <f>IFERROR(VLOOKUP(A55,'Base ATR'!$1:$1048576,3,FALSE),O55)</f>
        <v>20835269</v>
      </c>
      <c r="T55" t="str">
        <f>IF(K55&lt;=30,"ROTACION ALTA",IF(K55&lt;30,"ROTACION MEDIA",IF(K55&lt;60,"ROTACION BAJA",IF(K55&gt;60,"LIQUIDAR"))))</f>
        <v>LIQUIDAR</v>
      </c>
      <c r="U55" s="6">
        <f>IF(T55="ROTACION ALTA",P55,IF(T55="ROTACION MEDIA",P55*0.97,IF(T55="ROTACION BAJA",P55*0.9,IF(T55="LIQUIDAR",P55*0.85))))</f>
        <v>15206500</v>
      </c>
      <c r="V55" s="18" t="str">
        <f>_xlfn.XLOOKUP(A55,'Data precios'!A:A,'Data precios'!D:D,"",0,-1)</f>
        <v>-</v>
      </c>
      <c r="W55" s="9" t="e">
        <f>V55-P55</f>
        <v>#VALUE!</v>
      </c>
      <c r="X55" s="11" t="str">
        <f>IF(K55&lt;=15,Z55,IF(K55&lt;30,AA55,IF(K55&lt;60,AB55,IF(K55&gt;60,AC55))))</f>
        <v/>
      </c>
      <c r="Y55" s="9" t="str">
        <f>IFERROR(X55-V55,"")</f>
        <v/>
      </c>
      <c r="Z55" s="6" t="str">
        <f>_xlfn.XLOOKUP($A55,'Data precios'!$A:$A,'Data precios'!G:G,"",0,-1)</f>
        <v/>
      </c>
      <c r="AA55" s="6" t="str">
        <f>_xlfn.XLOOKUP($A55,'Data precios'!$A:$A,'Data precios'!H:H,"",0,-1)</f>
        <v/>
      </c>
      <c r="AB55" s="6" t="str">
        <f>_xlfn.XLOOKUP($A55,'Data precios'!$A:$A,'Data precios'!I:I,"",0,-1)</f>
        <v/>
      </c>
      <c r="AC55" s="6" t="str">
        <f>_xlfn.XLOOKUP($A55,'Data precios'!$A:$A,'Data precios'!J:J,"",0,-1)</f>
        <v/>
      </c>
    </row>
    <row r="56" spans="1:29" ht="15" thickBot="1" x14ac:dyDescent="0.35">
      <c r="A56" t="s">
        <v>8566</v>
      </c>
      <c r="B56" t="s">
        <v>341</v>
      </c>
      <c r="C56" t="s">
        <v>5291</v>
      </c>
      <c r="D56" t="s">
        <v>62</v>
      </c>
      <c r="E56" t="s">
        <v>8567</v>
      </c>
      <c r="F56">
        <v>2025</v>
      </c>
      <c r="G56">
        <v>0</v>
      </c>
      <c r="I56" t="s">
        <v>343</v>
      </c>
      <c r="J56" t="s">
        <v>152</v>
      </c>
      <c r="K56">
        <v>55</v>
      </c>
      <c r="L56" t="s">
        <v>344</v>
      </c>
      <c r="M56">
        <v>12945210</v>
      </c>
      <c r="N56">
        <v>923669</v>
      </c>
      <c r="O56">
        <v>13868879</v>
      </c>
      <c r="P56">
        <v>14025210</v>
      </c>
      <c r="Q56">
        <v>156331</v>
      </c>
      <c r="R56" s="8">
        <v>111</v>
      </c>
      <c r="S56" s="5">
        <f>IFERROR(VLOOKUP(A56,'Base ATR'!$1:$1048576,3,FALSE),O56)</f>
        <v>13868879</v>
      </c>
      <c r="T56" t="str">
        <f>IF(K56&lt;=30,"ROTACION ALTA",IF(K56&lt;30,"ROTACION MEDIA",IF(K56&lt;60,"ROTACION BAJA",IF(K56&gt;60,"LIQUIDAR"))))</f>
        <v>ROTACION BAJA</v>
      </c>
      <c r="U56" s="6">
        <f>IF(T56="ROTACION ALTA",P56,IF(T56="ROTACION MEDIA",P56*0.97,IF(T56="ROTACION BAJA",P56*0.9,IF(T56="LIQUIDAR",P56*0.85))))</f>
        <v>12622689</v>
      </c>
      <c r="V56" s="18">
        <f>_xlfn.XLOOKUP(A56,'Data precios'!A:A,'Data precios'!D:D,"",0,-1)</f>
        <v>11400000</v>
      </c>
      <c r="W56" s="9">
        <f>V56-P56</f>
        <v>-2625210</v>
      </c>
      <c r="X56" s="11">
        <f>IF(K56&lt;=15,Z56,IF(K56&lt;30,AA56,IF(K56&lt;60,AB56,IF(K56&gt;60,AC56))))</f>
        <v>10716000</v>
      </c>
      <c r="Y56" s="9">
        <f>IFERROR(X56-V56,"")</f>
        <v>-684000</v>
      </c>
      <c r="Z56" s="6">
        <f>_xlfn.XLOOKUP($A56,'Data precios'!$A:$A,'Data precios'!G:G,"",0,-1)</f>
        <v>11400000</v>
      </c>
      <c r="AA56" s="6">
        <f>_xlfn.XLOOKUP($A56,'Data precios'!$A:$A,'Data precios'!H:H,"",0,-1)</f>
        <v>11058000</v>
      </c>
      <c r="AB56" s="6">
        <f>_xlfn.XLOOKUP($A56,'Data precios'!$A:$A,'Data precios'!I:I,"",0,-1)</f>
        <v>10716000</v>
      </c>
      <c r="AC56" s="6">
        <f>_xlfn.XLOOKUP($A56,'Data precios'!$A:$A,'Data precios'!J:J,"",0,-1)</f>
        <v>10260000</v>
      </c>
    </row>
    <row r="57" spans="1:29" ht="15" thickBot="1" x14ac:dyDescent="0.35">
      <c r="A57" t="s">
        <v>8516</v>
      </c>
      <c r="B57" t="s">
        <v>341</v>
      </c>
      <c r="C57" t="s">
        <v>35</v>
      </c>
      <c r="D57" t="s">
        <v>230</v>
      </c>
      <c r="E57" t="s">
        <v>8584</v>
      </c>
      <c r="F57">
        <v>2025</v>
      </c>
      <c r="G57">
        <v>40200</v>
      </c>
      <c r="I57" t="s">
        <v>343</v>
      </c>
      <c r="J57" t="s">
        <v>347</v>
      </c>
      <c r="K57">
        <v>85</v>
      </c>
      <c r="L57" t="s">
        <v>344</v>
      </c>
      <c r="M57">
        <v>17140917</v>
      </c>
      <c r="N57">
        <v>641547</v>
      </c>
      <c r="O57">
        <v>17782464</v>
      </c>
      <c r="P57">
        <v>16290000</v>
      </c>
      <c r="Q57">
        <v>-1492464</v>
      </c>
      <c r="R57" s="8">
        <v>-916</v>
      </c>
      <c r="S57" s="5">
        <f>IFERROR(VLOOKUP(A57,'Base ATR'!$1:$1048576,3,FALSE),O57)</f>
        <v>17782464</v>
      </c>
      <c r="T57" t="str">
        <f>IF(K57&lt;=30,"ROTACION ALTA",IF(K57&lt;30,"ROTACION MEDIA",IF(K57&lt;60,"ROTACION BAJA",IF(K57&gt;60,"LIQUIDAR"))))</f>
        <v>LIQUIDAR</v>
      </c>
      <c r="U57" s="6">
        <f>IF(T57="ROTACION ALTA",P57,IF(T57="ROTACION MEDIA",P57*0.97,IF(T57="ROTACION BAJA",P57*0.9,IF(T57="LIQUIDAR",P57*0.85))))</f>
        <v>13846500</v>
      </c>
      <c r="V57" s="18">
        <f>_xlfn.XLOOKUP(A57,'Data precios'!A:A,'Data precios'!D:D,"",0,-1)</f>
        <v>15600000</v>
      </c>
      <c r="W57" s="9">
        <f>V57-P57</f>
        <v>-690000</v>
      </c>
      <c r="X57" s="11">
        <f>IF(K57&lt;=15,Z57,IF(K57&lt;30,AA57,IF(K57&lt;60,AB57,IF(K57&gt;60,AC57))))</f>
        <v>12480000</v>
      </c>
      <c r="Y57" s="9">
        <f>IFERROR(X57-V57,"")</f>
        <v>-3120000</v>
      </c>
      <c r="Z57" s="6">
        <f>_xlfn.XLOOKUP($A57,'Data precios'!$A:$A,'Data precios'!G:G,"",0,-1)</f>
        <v>14508000</v>
      </c>
      <c r="AA57" s="6">
        <f>_xlfn.XLOOKUP($A57,'Data precios'!$A:$A,'Data precios'!H:H,"",0,-1)</f>
        <v>14040000</v>
      </c>
      <c r="AB57" s="6">
        <f>_xlfn.XLOOKUP($A57,'Data precios'!$A:$A,'Data precios'!I:I,"",0,-1)</f>
        <v>13260000</v>
      </c>
      <c r="AC57" s="6">
        <f>_xlfn.XLOOKUP($A57,'Data precios'!$A:$A,'Data precios'!J:J,"",0,-1)</f>
        <v>12480000</v>
      </c>
    </row>
    <row r="58" spans="1:29" ht="15" thickBot="1" x14ac:dyDescent="0.35">
      <c r="A58" t="s">
        <v>4107</v>
      </c>
      <c r="B58" t="s">
        <v>341</v>
      </c>
      <c r="C58" t="s">
        <v>30</v>
      </c>
      <c r="D58" t="s">
        <v>58</v>
      </c>
      <c r="E58" t="s">
        <v>4108</v>
      </c>
      <c r="F58">
        <v>2025</v>
      </c>
      <c r="G58">
        <v>10800</v>
      </c>
      <c r="I58" t="s">
        <v>343</v>
      </c>
      <c r="J58" t="s">
        <v>4109</v>
      </c>
      <c r="K58">
        <v>255</v>
      </c>
      <c r="L58" t="s">
        <v>344</v>
      </c>
      <c r="M58">
        <v>13444790</v>
      </c>
      <c r="N58">
        <v>1226095</v>
      </c>
      <c r="O58">
        <v>14670885</v>
      </c>
      <c r="P58">
        <v>17490000</v>
      </c>
      <c r="Q58">
        <v>2819115</v>
      </c>
      <c r="R58" s="8">
        <v>1612</v>
      </c>
      <c r="S58" s="5">
        <f>IFERROR(VLOOKUP(A58,'Base ATR'!$1:$1048576,3,FALSE),O58)</f>
        <v>14670885</v>
      </c>
      <c r="T58" t="str">
        <f>IF(K58&lt;=30,"ROTACION ALTA",IF(K58&lt;30,"ROTACION MEDIA",IF(K58&lt;60,"ROTACION BAJA",IF(K58&gt;60,"LIQUIDAR"))))</f>
        <v>LIQUIDAR</v>
      </c>
      <c r="U58" s="6">
        <f>IF(T58="ROTACION ALTA",P58,IF(T58="ROTACION MEDIA",P58*0.97,IF(T58="ROTACION BAJA",P58*0.9,IF(T58="LIQUIDAR",P58*0.85))))</f>
        <v>14866500</v>
      </c>
      <c r="V58" s="18">
        <f>_xlfn.XLOOKUP(A58,'Data precios'!A:A,'Data precios'!D:D,"",0,-1)</f>
        <v>15700000</v>
      </c>
      <c r="W58" s="9">
        <f>V58-P58</f>
        <v>-1790000</v>
      </c>
      <c r="X58" s="11">
        <f>IF(K58&lt;=15,Z58,IF(K58&lt;30,AA58,IF(K58&lt;60,AB58,IF(K58&gt;60,AC58))))</f>
        <v>13345000</v>
      </c>
      <c r="Y58" s="9">
        <f>IFERROR(X58-V58,"")</f>
        <v>-2355000</v>
      </c>
      <c r="Z58" s="6">
        <f>_xlfn.XLOOKUP($A58,'Data precios'!$A:$A,'Data precios'!G:G,"",0,-1)</f>
        <v>13345000</v>
      </c>
      <c r="AA58" s="6">
        <f>_xlfn.XLOOKUP($A58,'Data precios'!$A:$A,'Data precios'!H:H,"",0,-1)</f>
        <v>13345000</v>
      </c>
      <c r="AB58" s="6">
        <f>_xlfn.XLOOKUP($A58,'Data precios'!$A:$A,'Data precios'!I:I,"",0,-1)</f>
        <v>13345000</v>
      </c>
      <c r="AC58" s="6">
        <f>_xlfn.XLOOKUP($A58,'Data precios'!$A:$A,'Data precios'!J:J,"",0,-1)</f>
        <v>13345000</v>
      </c>
    </row>
    <row r="59" spans="1:29" ht="15" thickBot="1" x14ac:dyDescent="0.35">
      <c r="A59" t="s">
        <v>7194</v>
      </c>
      <c r="B59" t="s">
        <v>341</v>
      </c>
      <c r="C59" t="s">
        <v>35</v>
      </c>
      <c r="D59" t="s">
        <v>62</v>
      </c>
      <c r="E59" t="s">
        <v>5322</v>
      </c>
      <c r="F59">
        <v>2025</v>
      </c>
      <c r="G59">
        <v>23967</v>
      </c>
      <c r="I59" t="s">
        <v>343</v>
      </c>
      <c r="J59" t="s">
        <v>354</v>
      </c>
      <c r="K59">
        <v>73</v>
      </c>
      <c r="L59" t="s">
        <v>344</v>
      </c>
      <c r="M59">
        <v>25546891</v>
      </c>
      <c r="N59">
        <v>1916780</v>
      </c>
      <c r="O59">
        <v>27463671</v>
      </c>
      <c r="P59">
        <v>27490000</v>
      </c>
      <c r="Q59">
        <v>26329</v>
      </c>
      <c r="R59" s="8">
        <v>1</v>
      </c>
      <c r="S59" s="5">
        <f>IFERROR(VLOOKUP(A59,'Base ATR'!$1:$1048576,3,FALSE),O59)</f>
        <v>27463671</v>
      </c>
      <c r="T59" t="str">
        <f>IF(K59&lt;=30,"ROTACION ALTA",IF(K59&lt;30,"ROTACION MEDIA",IF(K59&lt;60,"ROTACION BAJA",IF(K59&gt;60,"LIQUIDAR"))))</f>
        <v>LIQUIDAR</v>
      </c>
      <c r="U59" s="6">
        <f>IF(T59="ROTACION ALTA",P59,IF(T59="ROTACION MEDIA",P59*0.97,IF(T59="ROTACION BAJA",P59*0.9,IF(T59="LIQUIDAR",P59*0.85))))</f>
        <v>23366500</v>
      </c>
      <c r="V59" s="18">
        <f>_xlfn.XLOOKUP(A59,'Data precios'!A:A,'Data precios'!D:D,"",0,-1)</f>
        <v>24000000</v>
      </c>
      <c r="W59" s="9">
        <f>V59-P59</f>
        <v>-3490000</v>
      </c>
      <c r="X59" s="11">
        <f>IF(K59&lt;=15,Z59,IF(K59&lt;30,AA59,IF(K59&lt;60,AB59,IF(K59&gt;60,AC59))))</f>
        <v>19200000</v>
      </c>
      <c r="Y59" s="9">
        <f>IFERROR(X59-V59,"")</f>
        <v>-4800000</v>
      </c>
      <c r="Z59" s="6">
        <f>_xlfn.XLOOKUP($A59,'Data precios'!$A:$A,'Data precios'!G:G,"",0,-1)</f>
        <v>22320000</v>
      </c>
      <c r="AA59" s="6">
        <f>_xlfn.XLOOKUP($A59,'Data precios'!$A:$A,'Data precios'!H:H,"",0,-1)</f>
        <v>21600000</v>
      </c>
      <c r="AB59" s="6">
        <f>_xlfn.XLOOKUP($A59,'Data precios'!$A:$A,'Data precios'!I:I,"",0,-1)</f>
        <v>20400000</v>
      </c>
      <c r="AC59" s="6">
        <f>_xlfn.XLOOKUP($A59,'Data precios'!$A:$A,'Data precios'!J:J,"",0,-1)</f>
        <v>19200000</v>
      </c>
    </row>
    <row r="60" spans="1:29" ht="15" thickBot="1" x14ac:dyDescent="0.35">
      <c r="A60" t="s">
        <v>4012</v>
      </c>
      <c r="B60" t="s">
        <v>341</v>
      </c>
      <c r="C60" t="s">
        <v>5291</v>
      </c>
      <c r="D60" t="s">
        <v>62</v>
      </c>
      <c r="E60" t="s">
        <v>370</v>
      </c>
      <c r="F60">
        <v>2025</v>
      </c>
      <c r="G60">
        <v>20</v>
      </c>
      <c r="I60" t="s">
        <v>260</v>
      </c>
      <c r="J60" t="s">
        <v>64</v>
      </c>
      <c r="K60">
        <v>455</v>
      </c>
      <c r="L60" t="s">
        <v>4001</v>
      </c>
      <c r="M60">
        <v>19593950</v>
      </c>
      <c r="N60">
        <v>582960</v>
      </c>
      <c r="O60">
        <v>20176910</v>
      </c>
      <c r="P60">
        <v>17990000</v>
      </c>
      <c r="Q60">
        <v>-2186910</v>
      </c>
      <c r="R60" s="8">
        <v>-1216</v>
      </c>
      <c r="S60" s="5">
        <f>IFERROR(VLOOKUP(A60,'Base ATR'!$1:$1048576,3,FALSE),O60)</f>
        <v>20176910</v>
      </c>
      <c r="T60" t="str">
        <f>IF(K60&lt;=30,"ROTACION ALTA",IF(K60&lt;30,"ROTACION MEDIA",IF(K60&lt;60,"ROTACION BAJA",IF(K60&gt;60,"LIQUIDAR"))))</f>
        <v>LIQUIDAR</v>
      </c>
      <c r="U60" s="6">
        <f>IF(T60="ROTACION ALTA",P60,IF(T60="ROTACION MEDIA",P60*0.97,IF(T60="ROTACION BAJA",P60*0.9,IF(T60="LIQUIDAR",P60*0.85))))</f>
        <v>15291500</v>
      </c>
      <c r="V60" s="18" t="str">
        <f>_xlfn.XLOOKUP(A60,'Data precios'!A:A,'Data precios'!D:D,"",0,-1)</f>
        <v/>
      </c>
      <c r="W60" s="9" t="e">
        <f>V60-P60</f>
        <v>#VALUE!</v>
      </c>
      <c r="X60" s="11" t="str">
        <f>IF(K60&lt;=15,Z60,IF(K60&lt;30,AA60,IF(K60&lt;60,AB60,IF(K60&gt;60,AC60))))</f>
        <v/>
      </c>
      <c r="Y60" s="9" t="str">
        <f>IFERROR(X60-V60,"")</f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29" ht="15" thickBot="1" x14ac:dyDescent="0.35">
      <c r="A61" t="s">
        <v>5323</v>
      </c>
      <c r="B61" t="s">
        <v>341</v>
      </c>
      <c r="C61" t="s">
        <v>35</v>
      </c>
      <c r="D61" t="s">
        <v>230</v>
      </c>
      <c r="E61" t="s">
        <v>5324</v>
      </c>
      <c r="F61">
        <v>2026</v>
      </c>
      <c r="G61">
        <v>3623</v>
      </c>
      <c r="I61" t="s">
        <v>343</v>
      </c>
      <c r="J61" t="s">
        <v>273</v>
      </c>
      <c r="K61">
        <v>217</v>
      </c>
      <c r="L61" t="s">
        <v>344</v>
      </c>
      <c r="M61">
        <v>12713277</v>
      </c>
      <c r="N61">
        <v>905340</v>
      </c>
      <c r="O61">
        <v>13618617</v>
      </c>
      <c r="P61">
        <v>13990000</v>
      </c>
      <c r="Q61">
        <v>371383</v>
      </c>
      <c r="R61" s="8">
        <v>265</v>
      </c>
      <c r="S61" s="5">
        <f>IFERROR(VLOOKUP(A61,'Base ATR'!$1:$1048576,3,FALSE),O61)</f>
        <v>13618617</v>
      </c>
      <c r="T61" t="str">
        <f>IF(K61&lt;=30,"ROTACION ALTA",IF(K61&lt;30,"ROTACION MEDIA",IF(K61&lt;60,"ROTACION BAJA",IF(K61&gt;60,"LIQUIDAR"))))</f>
        <v>LIQUIDAR</v>
      </c>
      <c r="U61" s="6">
        <f>IF(T61="ROTACION ALTA",P61,IF(T61="ROTACION MEDIA",P61*0.97,IF(T61="ROTACION BAJA",P61*0.9,IF(T61="LIQUIDAR",P61*0.85))))</f>
        <v>11891500</v>
      </c>
      <c r="V61" s="18" t="str">
        <f>_xlfn.XLOOKUP(A61,'Data precios'!A:A,'Data precios'!D:D,"",0,-1)</f>
        <v>-</v>
      </c>
      <c r="W61" s="9" t="e">
        <f>V61-P61</f>
        <v>#VALUE!</v>
      </c>
      <c r="X61" s="11" t="str">
        <f>IF(K61&lt;=15,Z61,IF(K61&lt;30,AA61,IF(K61&lt;60,AB61,IF(K61&gt;60,AC61))))</f>
        <v/>
      </c>
      <c r="Y61" s="9" t="str">
        <f>IFERROR(X61-V61,"")</f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29" ht="15" thickBot="1" x14ac:dyDescent="0.35">
      <c r="A62" t="s">
        <v>8522</v>
      </c>
      <c r="B62" t="s">
        <v>341</v>
      </c>
      <c r="C62" t="s">
        <v>35</v>
      </c>
      <c r="D62" t="s">
        <v>62</v>
      </c>
      <c r="E62" t="s">
        <v>5322</v>
      </c>
      <c r="F62">
        <v>2025</v>
      </c>
      <c r="G62">
        <v>8160</v>
      </c>
      <c r="I62" t="s">
        <v>343</v>
      </c>
      <c r="J62" t="s">
        <v>152</v>
      </c>
      <c r="K62">
        <v>73</v>
      </c>
      <c r="L62" t="s">
        <v>344</v>
      </c>
      <c r="M62">
        <v>25546891</v>
      </c>
      <c r="N62">
        <v>2425655</v>
      </c>
      <c r="O62">
        <v>27972546</v>
      </c>
      <c r="P62">
        <v>27722689</v>
      </c>
      <c r="Q62">
        <v>-249857</v>
      </c>
      <c r="R62" s="8">
        <v>-9</v>
      </c>
      <c r="S62" s="5">
        <f>IFERROR(VLOOKUP(A62,'Base ATR'!$1:$1048576,3,FALSE),O62)</f>
        <v>27972546</v>
      </c>
      <c r="T62" t="str">
        <f>IF(K62&lt;=30,"ROTACION ALTA",IF(K62&lt;30,"ROTACION MEDIA",IF(K62&lt;60,"ROTACION BAJA",IF(K62&gt;60,"LIQUIDAR"))))</f>
        <v>LIQUIDAR</v>
      </c>
      <c r="U62" s="6">
        <f>IF(T62="ROTACION ALTA",P62,IF(T62="ROTACION MEDIA",P62*0.97,IF(T62="ROTACION BAJA",P62*0.9,IF(T62="LIQUIDAR",P62*0.85))))</f>
        <v>23564285.649999999</v>
      </c>
      <c r="V62" s="18">
        <f>_xlfn.XLOOKUP(A62,'Data precios'!A:A,'Data precios'!D:D,"",0,-1)</f>
        <v>24900000</v>
      </c>
      <c r="W62" s="9">
        <f>V62-P62</f>
        <v>-2822689</v>
      </c>
      <c r="X62" s="11">
        <f>IF(K62&lt;=15,Z62,IF(K62&lt;30,AA62,IF(K62&lt;60,AB62,IF(K62&gt;60,AC62))))</f>
        <v>19920000</v>
      </c>
      <c r="Y62" s="9">
        <f>IFERROR(X62-V62,"")</f>
        <v>-4980000</v>
      </c>
      <c r="Z62" s="6">
        <f>_xlfn.XLOOKUP($A62,'Data precios'!$A:$A,'Data precios'!G:G,"",0,-1)</f>
        <v>23157000</v>
      </c>
      <c r="AA62" s="6">
        <f>_xlfn.XLOOKUP($A62,'Data precios'!$A:$A,'Data precios'!H:H,"",0,-1)</f>
        <v>22410000</v>
      </c>
      <c r="AB62" s="6">
        <f>_xlfn.XLOOKUP($A62,'Data precios'!$A:$A,'Data precios'!I:I,"",0,-1)</f>
        <v>21165000</v>
      </c>
      <c r="AC62" s="6">
        <f>_xlfn.XLOOKUP($A62,'Data precios'!$A:$A,'Data precios'!J:J,"",0,-1)</f>
        <v>19920000</v>
      </c>
    </row>
    <row r="63" spans="1:29" ht="15" thickBot="1" x14ac:dyDescent="0.35">
      <c r="A63" t="s">
        <v>4115</v>
      </c>
      <c r="B63" t="s">
        <v>341</v>
      </c>
      <c r="C63" t="s">
        <v>35</v>
      </c>
      <c r="D63" t="s">
        <v>62</v>
      </c>
      <c r="E63" t="s">
        <v>4116</v>
      </c>
      <c r="F63">
        <v>2026</v>
      </c>
      <c r="G63">
        <v>0</v>
      </c>
      <c r="I63" t="s">
        <v>343</v>
      </c>
      <c r="J63" t="s">
        <v>357</v>
      </c>
      <c r="K63">
        <v>455</v>
      </c>
      <c r="L63" t="s">
        <v>8649</v>
      </c>
      <c r="M63">
        <v>21062857</v>
      </c>
      <c r="N63">
        <v>1471645</v>
      </c>
      <c r="O63">
        <v>22534502</v>
      </c>
      <c r="P63">
        <v>18990000</v>
      </c>
      <c r="Q63">
        <v>-3544502</v>
      </c>
      <c r="R63" s="8">
        <v>-1867</v>
      </c>
      <c r="S63" s="5">
        <f>IFERROR(VLOOKUP(A63,'Base ATR'!$1:$1048576,3,FALSE),O63)</f>
        <v>22534502</v>
      </c>
      <c r="T63" t="str">
        <f>IF(K63&lt;=30,"ROTACION ALTA",IF(K63&lt;30,"ROTACION MEDIA",IF(K63&lt;60,"ROTACION BAJA",IF(K63&gt;60,"LIQUIDAR"))))</f>
        <v>LIQUIDAR</v>
      </c>
      <c r="U63" s="6">
        <f>IF(T63="ROTACION ALTA",P63,IF(T63="ROTACION MEDIA",P63*0.97,IF(T63="ROTACION BAJA",P63*0.9,IF(T63="LIQUIDAR",P63*0.85))))</f>
        <v>16141500</v>
      </c>
      <c r="V63" s="18" t="str">
        <f>_xlfn.XLOOKUP(A63,'Data precios'!A:A,'Data precios'!D:D,"",0,-1)</f>
        <v>USO SERVICIO/GERENCIA</v>
      </c>
      <c r="W63" s="9" t="e">
        <f>V63-P63</f>
        <v>#VALUE!</v>
      </c>
      <c r="X63" s="11" t="str">
        <f>IF(K63&lt;=15,Z63,IF(K63&lt;30,AA63,IF(K63&lt;60,AB63,IF(K63&gt;60,AC63))))</f>
        <v/>
      </c>
      <c r="Y63" s="9" t="str">
        <f>IFERROR(X63-V63,"")</f>
        <v/>
      </c>
      <c r="Z63" s="6" t="str">
        <f>_xlfn.XLOOKUP($A63,'Data precios'!$A:$A,'Data precios'!G:G,"",0,-1)</f>
        <v/>
      </c>
      <c r="AA63" s="6" t="str">
        <f>_xlfn.XLOOKUP($A63,'Data precios'!$A:$A,'Data precios'!H:H,"",0,-1)</f>
        <v/>
      </c>
      <c r="AB63" s="6" t="str">
        <f>_xlfn.XLOOKUP($A63,'Data precios'!$A:$A,'Data precios'!I:I,"",0,-1)</f>
        <v/>
      </c>
      <c r="AC63" s="6" t="str">
        <f>_xlfn.XLOOKUP($A63,'Data precios'!$A:$A,'Data precios'!J:J,"",0,-1)</f>
        <v/>
      </c>
    </row>
    <row r="64" spans="1:29" ht="15" thickBot="1" x14ac:dyDescent="0.35">
      <c r="A64" t="s">
        <v>4017</v>
      </c>
      <c r="B64" t="s">
        <v>341</v>
      </c>
      <c r="C64" t="s">
        <v>293</v>
      </c>
      <c r="D64" t="s">
        <v>62</v>
      </c>
      <c r="E64" t="s">
        <v>4000</v>
      </c>
      <c r="F64">
        <v>2025</v>
      </c>
      <c r="G64">
        <v>0</v>
      </c>
      <c r="I64" t="s">
        <v>260</v>
      </c>
      <c r="J64" t="s">
        <v>72</v>
      </c>
      <c r="K64">
        <v>322</v>
      </c>
      <c r="L64" t="s">
        <v>4001</v>
      </c>
      <c r="M64">
        <v>23019217</v>
      </c>
      <c r="N64">
        <v>82230</v>
      </c>
      <c r="O64">
        <v>23101447</v>
      </c>
      <c r="P64">
        <v>22590000</v>
      </c>
      <c r="Q64">
        <v>-511447</v>
      </c>
      <c r="R64" s="8">
        <v>-226</v>
      </c>
      <c r="S64" s="5">
        <f>IFERROR(VLOOKUP(A64,'Base ATR'!$1:$1048576,3,FALSE),O64)</f>
        <v>23101447</v>
      </c>
      <c r="T64" t="str">
        <f>IF(K64&lt;=30,"ROTACION ALTA",IF(K64&lt;30,"ROTACION MEDIA",IF(K64&lt;60,"ROTACION BAJA",IF(K64&gt;60,"LIQUIDAR"))))</f>
        <v>LIQUIDAR</v>
      </c>
      <c r="U64" s="6">
        <f>IF(T64="ROTACION ALTA",P64,IF(T64="ROTACION MEDIA",P64*0.97,IF(T64="ROTACION BAJA",P64*0.9,IF(T64="LIQUIDAR",P64*0.85))))</f>
        <v>19201500</v>
      </c>
      <c r="V64" s="18" t="str">
        <f>_xlfn.XLOOKUP(A64,'Data precios'!A:A,'Data precios'!D:D,"",0,-1)</f>
        <v/>
      </c>
      <c r="W64" s="9" t="e">
        <f>V64-P64</f>
        <v>#VALUE!</v>
      </c>
      <c r="X64" s="11" t="str">
        <f>IF(K64&lt;=15,Z64,IF(K64&lt;30,AA64,IF(K64&lt;60,AB64,IF(K64&gt;60,AC64))))</f>
        <v/>
      </c>
      <c r="Y64" s="9" t="str">
        <f>IFERROR(X64-V64,"")</f>
        <v/>
      </c>
      <c r="Z64" s="6" t="str">
        <f>_xlfn.XLOOKUP($A64,'Data precios'!$A:$A,'Data precios'!G:G,"",0,-1)</f>
        <v/>
      </c>
      <c r="AA64" s="6" t="str">
        <f>_xlfn.XLOOKUP($A64,'Data precios'!$A:$A,'Data precios'!H:H,"",0,-1)</f>
        <v/>
      </c>
      <c r="AB64" s="6" t="str">
        <f>_xlfn.XLOOKUP($A64,'Data precios'!$A:$A,'Data precios'!I:I,"",0,-1)</f>
        <v/>
      </c>
      <c r="AC64" s="6" t="str">
        <f>_xlfn.XLOOKUP($A64,'Data precios'!$A:$A,'Data precios'!J:J,"",0,-1)</f>
        <v/>
      </c>
    </row>
    <row r="65" spans="1:29" ht="15" thickBot="1" x14ac:dyDescent="0.35">
      <c r="A65" t="s">
        <v>4011</v>
      </c>
      <c r="B65" t="s">
        <v>341</v>
      </c>
      <c r="C65" t="s">
        <v>35</v>
      </c>
      <c r="D65" t="s">
        <v>62</v>
      </c>
      <c r="E65" t="s">
        <v>4000</v>
      </c>
      <c r="F65">
        <v>2025</v>
      </c>
      <c r="G65">
        <v>0</v>
      </c>
      <c r="I65" t="s">
        <v>260</v>
      </c>
      <c r="J65" t="s">
        <v>4007</v>
      </c>
      <c r="K65">
        <v>322</v>
      </c>
      <c r="L65" t="s">
        <v>4001</v>
      </c>
      <c r="M65">
        <v>23019217</v>
      </c>
      <c r="N65">
        <v>82230</v>
      </c>
      <c r="O65">
        <v>23101447</v>
      </c>
      <c r="P65">
        <v>22590000</v>
      </c>
      <c r="Q65">
        <v>-511447</v>
      </c>
      <c r="R65" s="8">
        <v>-226</v>
      </c>
      <c r="S65" s="5">
        <f>IFERROR(VLOOKUP(A65,'Base ATR'!$1:$1048576,3,FALSE),O65)</f>
        <v>23101447</v>
      </c>
      <c r="T65" t="str">
        <f>IF(K65&lt;=30,"ROTACION ALTA",IF(K65&lt;30,"ROTACION MEDIA",IF(K65&lt;60,"ROTACION BAJA",IF(K65&gt;60,"LIQUIDAR"))))</f>
        <v>LIQUIDAR</v>
      </c>
      <c r="U65" s="6">
        <f>IF(T65="ROTACION ALTA",P65,IF(T65="ROTACION MEDIA",P65*0.97,IF(T65="ROTACION BAJA",P65*0.9,IF(T65="LIQUIDAR",P65*0.85))))</f>
        <v>19201500</v>
      </c>
      <c r="V65" s="18" t="str">
        <f>_xlfn.XLOOKUP(A65,'Data precios'!A:A,'Data precios'!D:D,"",0,-1)</f>
        <v/>
      </c>
      <c r="W65" s="9" t="e">
        <f>V65-P65</f>
        <v>#VALUE!</v>
      </c>
      <c r="X65" s="11" t="str">
        <f>IF(K65&lt;=15,Z65,IF(K65&lt;30,AA65,IF(K65&lt;60,AB65,IF(K65&gt;60,AC65))))</f>
        <v/>
      </c>
      <c r="Y65" s="9" t="str">
        <f>IFERROR(X65-V65,"")</f>
        <v/>
      </c>
      <c r="Z65" s="6" t="str">
        <f>_xlfn.XLOOKUP($A65,'Data precios'!$A:$A,'Data precios'!G:G,"",0,-1)</f>
        <v/>
      </c>
      <c r="AA65" s="6" t="str">
        <f>_xlfn.XLOOKUP($A65,'Data precios'!$A:$A,'Data precios'!H:H,"",0,-1)</f>
        <v/>
      </c>
      <c r="AB65" s="6" t="str">
        <f>_xlfn.XLOOKUP($A65,'Data precios'!$A:$A,'Data precios'!I:I,"",0,-1)</f>
        <v/>
      </c>
      <c r="AC65" s="6" t="str">
        <f>_xlfn.XLOOKUP($A65,'Data precios'!$A:$A,'Data precios'!J:J,"",0,-1)</f>
        <v/>
      </c>
    </row>
    <row r="66" spans="1:29" ht="15" thickBot="1" x14ac:dyDescent="0.35">
      <c r="A66" t="s">
        <v>4002</v>
      </c>
      <c r="B66" t="s">
        <v>341</v>
      </c>
      <c r="C66" t="s">
        <v>30</v>
      </c>
      <c r="D66" t="s">
        <v>62</v>
      </c>
      <c r="E66" t="s">
        <v>4000</v>
      </c>
      <c r="F66">
        <v>2025</v>
      </c>
      <c r="G66">
        <v>0</v>
      </c>
      <c r="I66" t="s">
        <v>260</v>
      </c>
      <c r="J66" t="s">
        <v>72</v>
      </c>
      <c r="K66">
        <v>322</v>
      </c>
      <c r="L66" t="s">
        <v>4001</v>
      </c>
      <c r="M66">
        <v>23019217</v>
      </c>
      <c r="N66">
        <v>82230</v>
      </c>
      <c r="O66">
        <v>23101447</v>
      </c>
      <c r="P66">
        <v>22590000</v>
      </c>
      <c r="Q66">
        <v>-511447</v>
      </c>
      <c r="R66" s="8">
        <v>-226</v>
      </c>
      <c r="S66" s="5">
        <f>IFERROR(VLOOKUP(A66,'Base ATR'!$1:$1048576,3,FALSE),O66)</f>
        <v>23101447</v>
      </c>
      <c r="T66" t="str">
        <f>IF(K66&lt;=30,"ROTACION ALTA",IF(K66&lt;30,"ROTACION MEDIA",IF(K66&lt;60,"ROTACION BAJA",IF(K66&gt;60,"LIQUIDAR"))))</f>
        <v>LIQUIDAR</v>
      </c>
      <c r="U66" s="6">
        <f>IF(T66="ROTACION ALTA",P66,IF(T66="ROTACION MEDIA",P66*0.97,IF(T66="ROTACION BAJA",P66*0.9,IF(T66="LIQUIDAR",P66*0.85))))</f>
        <v>19201500</v>
      </c>
      <c r="V66" s="18" t="str">
        <f>_xlfn.XLOOKUP(A66,'Data precios'!A:A,'Data precios'!D:D,"",0,-1)</f>
        <v/>
      </c>
      <c r="W66" s="9" t="e">
        <f>V66-P66</f>
        <v>#VALUE!</v>
      </c>
      <c r="X66" s="11" t="str">
        <f>IF(K66&lt;=15,Z66,IF(K66&lt;30,AA66,IF(K66&lt;60,AB66,IF(K66&gt;60,AC66))))</f>
        <v/>
      </c>
      <c r="Y66" s="9" t="str">
        <f>IFERROR(X66-V66,"")</f>
        <v/>
      </c>
      <c r="Z66" s="6" t="str">
        <f>_xlfn.XLOOKUP($A66,'Data precios'!$A:$A,'Data precios'!G:G,"",0,-1)</f>
        <v/>
      </c>
      <c r="AA66" s="6" t="str">
        <f>_xlfn.XLOOKUP($A66,'Data precios'!$A:$A,'Data precios'!H:H,"",0,-1)</f>
        <v/>
      </c>
      <c r="AB66" s="6" t="str">
        <f>_xlfn.XLOOKUP($A66,'Data precios'!$A:$A,'Data precios'!I:I,"",0,-1)</f>
        <v/>
      </c>
      <c r="AC66" s="6" t="str">
        <f>_xlfn.XLOOKUP($A66,'Data precios'!$A:$A,'Data precios'!J:J,"",0,-1)</f>
        <v/>
      </c>
    </row>
    <row r="67" spans="1:29" ht="15" thickBot="1" x14ac:dyDescent="0.35">
      <c r="A67" t="s">
        <v>4005</v>
      </c>
      <c r="B67" t="s">
        <v>341</v>
      </c>
      <c r="C67" t="s">
        <v>4006</v>
      </c>
      <c r="D67" t="s">
        <v>62</v>
      </c>
      <c r="E67" t="s">
        <v>4000</v>
      </c>
      <c r="F67">
        <v>2025</v>
      </c>
      <c r="G67">
        <v>0</v>
      </c>
      <c r="I67" t="s">
        <v>260</v>
      </c>
      <c r="J67" t="s">
        <v>4007</v>
      </c>
      <c r="K67">
        <v>322</v>
      </c>
      <c r="L67" t="s">
        <v>4001</v>
      </c>
      <c r="M67">
        <v>23019217</v>
      </c>
      <c r="N67">
        <v>82230</v>
      </c>
      <c r="O67">
        <v>23101447</v>
      </c>
      <c r="P67">
        <v>22590000</v>
      </c>
      <c r="Q67">
        <v>-511447</v>
      </c>
      <c r="R67" s="8">
        <v>-226</v>
      </c>
      <c r="S67" s="5">
        <f>IFERROR(VLOOKUP(A67,'Base ATR'!$1:$1048576,3,FALSE),O67)</f>
        <v>23101447</v>
      </c>
      <c r="T67" t="str">
        <f>IF(K67&lt;=30,"ROTACION ALTA",IF(K67&lt;30,"ROTACION MEDIA",IF(K67&lt;60,"ROTACION BAJA",IF(K67&gt;60,"LIQUIDAR"))))</f>
        <v>LIQUIDAR</v>
      </c>
      <c r="U67" s="6">
        <f>IF(T67="ROTACION ALTA",P67,IF(T67="ROTACION MEDIA",P67*0.97,IF(T67="ROTACION BAJA",P67*0.9,IF(T67="LIQUIDAR",P67*0.85))))</f>
        <v>19201500</v>
      </c>
      <c r="V67" s="18" t="str">
        <f>_xlfn.XLOOKUP(A67,'Data precios'!A:A,'Data precios'!D:D,"",0,-1)</f>
        <v/>
      </c>
      <c r="W67" s="9" t="e">
        <f>V67-P67</f>
        <v>#VALUE!</v>
      </c>
      <c r="X67" s="11" t="str">
        <f>IF(K67&lt;=15,Z67,IF(K67&lt;30,AA67,IF(K67&lt;60,AB67,IF(K67&gt;60,AC67))))</f>
        <v/>
      </c>
      <c r="Y67" s="9" t="str">
        <f>IFERROR(X67-V67,"")</f>
        <v/>
      </c>
      <c r="Z67" s="6" t="str">
        <f>_xlfn.XLOOKUP($A67,'Data precios'!$A:$A,'Data precios'!G:G,"",0,-1)</f>
        <v/>
      </c>
      <c r="AA67" s="6" t="str">
        <f>_xlfn.XLOOKUP($A67,'Data precios'!$A:$A,'Data precios'!H:H,"",0,-1)</f>
        <v/>
      </c>
      <c r="AB67" s="6" t="str">
        <f>_xlfn.XLOOKUP($A67,'Data precios'!$A:$A,'Data precios'!I:I,"",0,-1)</f>
        <v/>
      </c>
      <c r="AC67" s="6" t="str">
        <f>_xlfn.XLOOKUP($A67,'Data precios'!$A:$A,'Data precios'!J:J,"",0,-1)</f>
        <v/>
      </c>
    </row>
    <row r="68" spans="1:29" ht="15" thickBot="1" x14ac:dyDescent="0.35">
      <c r="A68" t="s">
        <v>4008</v>
      </c>
      <c r="B68" t="s">
        <v>341</v>
      </c>
      <c r="C68" t="s">
        <v>293</v>
      </c>
      <c r="D68" t="s">
        <v>62</v>
      </c>
      <c r="E68" t="s">
        <v>4000</v>
      </c>
      <c r="F68">
        <v>2025</v>
      </c>
      <c r="G68">
        <v>0</v>
      </c>
      <c r="I68" t="s">
        <v>260</v>
      </c>
      <c r="J68" t="s">
        <v>4009</v>
      </c>
      <c r="K68">
        <v>322</v>
      </c>
      <c r="L68" t="s">
        <v>4001</v>
      </c>
      <c r="M68">
        <v>23019217</v>
      </c>
      <c r="N68">
        <v>82230</v>
      </c>
      <c r="O68">
        <v>23101447</v>
      </c>
      <c r="P68">
        <v>22590000</v>
      </c>
      <c r="Q68">
        <v>-511447</v>
      </c>
      <c r="R68" s="8">
        <v>-226</v>
      </c>
      <c r="S68" s="5">
        <f>IFERROR(VLOOKUP(A68,'Base ATR'!$1:$1048576,3,FALSE),O68)</f>
        <v>23101447</v>
      </c>
      <c r="T68" t="str">
        <f>IF(K68&lt;=30,"ROTACION ALTA",IF(K68&lt;30,"ROTACION MEDIA",IF(K68&lt;60,"ROTACION BAJA",IF(K68&gt;60,"LIQUIDAR"))))</f>
        <v>LIQUIDAR</v>
      </c>
      <c r="U68" s="6">
        <f>IF(T68="ROTACION ALTA",P68,IF(T68="ROTACION MEDIA",P68*0.97,IF(T68="ROTACION BAJA",P68*0.9,IF(T68="LIQUIDAR",P68*0.85))))</f>
        <v>19201500</v>
      </c>
      <c r="V68" s="18" t="str">
        <f>_xlfn.XLOOKUP(A68,'Data precios'!A:A,'Data precios'!D:D,"",0,-1)</f>
        <v/>
      </c>
      <c r="W68" s="9" t="e">
        <f>V68-P68</f>
        <v>#VALUE!</v>
      </c>
      <c r="X68" s="11" t="str">
        <f>IF(K68&lt;=15,Z68,IF(K68&lt;30,AA68,IF(K68&lt;60,AB68,IF(K68&gt;60,AC68))))</f>
        <v/>
      </c>
      <c r="Y68" s="9" t="str">
        <f>IFERROR(X68-V68,"")</f>
        <v/>
      </c>
      <c r="Z68" s="6" t="str">
        <f>_xlfn.XLOOKUP($A68,'Data precios'!$A:$A,'Data precios'!G:G,"",0,-1)</f>
        <v/>
      </c>
      <c r="AA68" s="6" t="str">
        <f>_xlfn.XLOOKUP($A68,'Data precios'!$A:$A,'Data precios'!H:H,"",0,-1)</f>
        <v/>
      </c>
      <c r="AB68" s="6" t="str">
        <f>_xlfn.XLOOKUP($A68,'Data precios'!$A:$A,'Data precios'!I:I,"",0,-1)</f>
        <v/>
      </c>
      <c r="AC68" s="6" t="str">
        <f>_xlfn.XLOOKUP($A68,'Data precios'!$A:$A,'Data precios'!J:J,"",0,-1)</f>
        <v/>
      </c>
    </row>
    <row r="69" spans="1:29" ht="15" thickBot="1" x14ac:dyDescent="0.35">
      <c r="A69" t="s">
        <v>5349</v>
      </c>
      <c r="B69" t="s">
        <v>341</v>
      </c>
      <c r="C69" t="s">
        <v>35</v>
      </c>
      <c r="D69" t="s">
        <v>24</v>
      </c>
      <c r="E69" t="s">
        <v>5311</v>
      </c>
      <c r="F69">
        <v>2025</v>
      </c>
      <c r="G69">
        <v>28620</v>
      </c>
      <c r="I69" t="s">
        <v>26</v>
      </c>
      <c r="J69" t="s">
        <v>5344</v>
      </c>
      <c r="K69">
        <v>112</v>
      </c>
      <c r="L69" t="s">
        <v>8595</v>
      </c>
      <c r="M69">
        <v>37000000</v>
      </c>
      <c r="N69">
        <v>0</v>
      </c>
      <c r="O69">
        <v>37000000</v>
      </c>
      <c r="P69">
        <v>32990000</v>
      </c>
      <c r="Q69">
        <v>-4010000</v>
      </c>
      <c r="R69" s="8">
        <v>-1216</v>
      </c>
      <c r="S69" s="5">
        <f>IFERROR(VLOOKUP(A69,'Base ATR'!$1:$1048576,3,FALSE),O69)</f>
        <v>37000000</v>
      </c>
      <c r="T69" t="str">
        <f>IF(K69&lt;=30,"ROTACION ALTA",IF(K69&lt;30,"ROTACION MEDIA",IF(K69&lt;60,"ROTACION BAJA",IF(K69&gt;60,"LIQUIDAR"))))</f>
        <v>LIQUIDAR</v>
      </c>
      <c r="U69" s="6">
        <f>IF(T69="ROTACION ALTA",P69,IF(T69="ROTACION MEDIA",P69*0.97,IF(T69="ROTACION BAJA",P69*0.9,IF(T69="LIQUIDAR",P69*0.85))))</f>
        <v>28041500</v>
      </c>
      <c r="V69" s="18">
        <f>_xlfn.XLOOKUP(A69,'Data precios'!A:A,'Data precios'!D:D,"",0,-1)</f>
        <v>30500000</v>
      </c>
      <c r="W69" s="9">
        <f>V69-P69</f>
        <v>-2490000</v>
      </c>
      <c r="X69" s="11">
        <f>IF(K69&lt;=15,Z69,IF(K69&lt;30,AA69,IF(K69&lt;60,AB69,IF(K69&gt;60,AC69))))</f>
        <v>25925000</v>
      </c>
      <c r="Y69" s="9">
        <f>IFERROR(X69-V69,"")</f>
        <v>-4575000</v>
      </c>
      <c r="Z69" s="6">
        <f>_xlfn.XLOOKUP($A69,'Data precios'!$A:$A,'Data precios'!G:G,"",0,-1)</f>
        <v>25925000</v>
      </c>
      <c r="AA69" s="6">
        <f>_xlfn.XLOOKUP($A69,'Data precios'!$A:$A,'Data precios'!H:H,"",0,-1)</f>
        <v>25925000</v>
      </c>
      <c r="AB69" s="6">
        <f>_xlfn.XLOOKUP($A69,'Data precios'!$A:$A,'Data precios'!I:I,"",0,-1)</f>
        <v>25925000</v>
      </c>
      <c r="AC69" s="6">
        <f>_xlfn.XLOOKUP($A69,'Data precios'!$A:$A,'Data precios'!J:J,"",0,-1)</f>
        <v>25925000</v>
      </c>
    </row>
    <row r="70" spans="1:29" ht="15" thickBot="1" x14ac:dyDescent="0.35">
      <c r="A70" t="s">
        <v>8709</v>
      </c>
      <c r="B70" t="s">
        <v>341</v>
      </c>
      <c r="C70" t="s">
        <v>386</v>
      </c>
      <c r="D70" t="s">
        <v>24</v>
      </c>
      <c r="E70" t="s">
        <v>8710</v>
      </c>
      <c r="F70">
        <v>2025</v>
      </c>
      <c r="G70">
        <v>0</v>
      </c>
      <c r="I70" t="s">
        <v>26</v>
      </c>
      <c r="J70" t="s">
        <v>8711</v>
      </c>
      <c r="K70">
        <v>30</v>
      </c>
      <c r="L70" t="s">
        <v>52</v>
      </c>
      <c r="M70">
        <v>58536100</v>
      </c>
      <c r="N70">
        <v>0</v>
      </c>
      <c r="O70">
        <v>58536100</v>
      </c>
      <c r="P70">
        <v>58536100</v>
      </c>
      <c r="Q70">
        <v>0</v>
      </c>
      <c r="R70" s="8">
        <v>0</v>
      </c>
      <c r="S70" s="5">
        <f>IFERROR(VLOOKUP(A70,'Base ATR'!$1:$1048576,3,FALSE),O70)</f>
        <v>58536100</v>
      </c>
      <c r="T70" t="str">
        <f>IF(K70&lt;=30,"ROTACION ALTA",IF(K70&lt;30,"ROTACION MEDIA",IF(K70&lt;60,"ROTACION BAJA",IF(K70&gt;60,"LIQUIDAR"))))</f>
        <v>ROTACION ALTA</v>
      </c>
      <c r="U70" s="6">
        <f>IF(T70="ROTACION ALTA",P70,IF(T70="ROTACION MEDIA",P70*0.97,IF(T70="ROTACION BAJA",P70*0.9,IF(T70="LIQUIDAR",P70*0.85))))</f>
        <v>58536100</v>
      </c>
      <c r="V70" s="18">
        <f>_xlfn.XLOOKUP(A70,'Data precios'!A:A,'Data precios'!D:D,"",0,-1)</f>
        <v>56000000</v>
      </c>
      <c r="W70" s="9">
        <f>V70-P70</f>
        <v>-2536100</v>
      </c>
      <c r="X70" s="11">
        <f>IF(K70&lt;=15,Z70,IF(K70&lt;30,AA70,IF(K70&lt;60,AB70,IF(K70&gt;60,AC70))))</f>
        <v>55440000</v>
      </c>
      <c r="Y70" s="9">
        <f>IFERROR(X70-V70,"")</f>
        <v>-560000</v>
      </c>
      <c r="Z70" s="6">
        <f>_xlfn.XLOOKUP($A70,'Data precios'!$A:$A,'Data precios'!G:G,"",0,-1)</f>
        <v>57680000</v>
      </c>
      <c r="AA70" s="6">
        <f>_xlfn.XLOOKUP($A70,'Data precios'!$A:$A,'Data precios'!H:H,"",0,-1)</f>
        <v>56000000</v>
      </c>
      <c r="AB70" s="6">
        <f>_xlfn.XLOOKUP($A70,'Data precios'!$A:$A,'Data precios'!I:I,"",0,-1)</f>
        <v>55440000</v>
      </c>
      <c r="AC70" s="6">
        <f>_xlfn.XLOOKUP($A70,'Data precios'!$A:$A,'Data precios'!J:J,"",0,-1)</f>
        <v>52080000</v>
      </c>
    </row>
    <row r="71" spans="1:29" ht="15" thickBot="1" x14ac:dyDescent="0.35">
      <c r="A71" t="s">
        <v>5538</v>
      </c>
      <c r="B71" t="s">
        <v>341</v>
      </c>
      <c r="C71" t="s">
        <v>293</v>
      </c>
      <c r="D71" t="s">
        <v>24</v>
      </c>
      <c r="E71" t="s">
        <v>8571</v>
      </c>
      <c r="F71">
        <v>2026</v>
      </c>
      <c r="G71">
        <v>5964</v>
      </c>
      <c r="I71" t="s">
        <v>26</v>
      </c>
      <c r="J71" t="s">
        <v>225</v>
      </c>
      <c r="K71">
        <v>66</v>
      </c>
      <c r="L71" t="s">
        <v>52</v>
      </c>
      <c r="M71">
        <v>33921345</v>
      </c>
      <c r="N71">
        <v>0</v>
      </c>
      <c r="O71">
        <v>33921345</v>
      </c>
      <c r="P71">
        <v>29990000</v>
      </c>
      <c r="Q71">
        <v>-3931345</v>
      </c>
      <c r="R71" s="8">
        <v>-1311</v>
      </c>
      <c r="S71" s="5">
        <f>IFERROR(VLOOKUP(A71,'Base ATR'!$1:$1048576,3,FALSE),O71)</f>
        <v>33921345</v>
      </c>
      <c r="T71" t="str">
        <f>IF(K71&lt;=30,"ROTACION ALTA",IF(K71&lt;30,"ROTACION MEDIA",IF(K71&lt;60,"ROTACION BAJA",IF(K71&gt;60,"LIQUIDAR"))))</f>
        <v>LIQUIDAR</v>
      </c>
      <c r="U71" s="6">
        <f>IF(T71="ROTACION ALTA",P71,IF(T71="ROTACION MEDIA",P71*0.97,IF(T71="ROTACION BAJA",P71*0.9,IF(T71="LIQUIDAR",P71*0.85))))</f>
        <v>25491500</v>
      </c>
      <c r="V71" s="18">
        <f>_xlfn.XLOOKUP(A71,'Data precios'!A:A,'Data precios'!D:D,"",0,-1)</f>
        <v>31100000</v>
      </c>
      <c r="W71" s="9">
        <f>V71-P71</f>
        <v>1110000</v>
      </c>
      <c r="X71" s="11">
        <f>IF(K71&lt;=15,Z71,IF(K71&lt;30,AA71,IF(K71&lt;60,AB71,IF(K71&gt;60,AC71))))</f>
        <v>27990000</v>
      </c>
      <c r="Y71" s="9">
        <f>IFERROR(X71-V71,"")</f>
        <v>-3110000</v>
      </c>
      <c r="Z71" s="6">
        <f>_xlfn.XLOOKUP($A71,'Data precios'!$A:$A,'Data precios'!G:G,"",0,-1)</f>
        <v>31100000</v>
      </c>
      <c r="AA71" s="6">
        <f>_xlfn.XLOOKUP($A71,'Data precios'!$A:$A,'Data precios'!H:H,"",0,-1)</f>
        <v>30167000</v>
      </c>
      <c r="AB71" s="6">
        <f>_xlfn.XLOOKUP($A71,'Data precios'!$A:$A,'Data precios'!I:I,"",0,-1)</f>
        <v>29234000</v>
      </c>
      <c r="AC71" s="6">
        <f>_xlfn.XLOOKUP($A71,'Data precios'!$A:$A,'Data precios'!J:J,"",0,-1)</f>
        <v>27990000</v>
      </c>
    </row>
    <row r="72" spans="1:29" ht="15" thickBot="1" x14ac:dyDescent="0.35">
      <c r="A72" t="s">
        <v>7185</v>
      </c>
      <c r="B72" t="s">
        <v>341</v>
      </c>
      <c r="C72" t="s">
        <v>35</v>
      </c>
      <c r="D72" t="s">
        <v>58</v>
      </c>
      <c r="E72" t="s">
        <v>8589</v>
      </c>
      <c r="F72">
        <v>2026</v>
      </c>
      <c r="G72">
        <v>3756</v>
      </c>
      <c r="I72" t="s">
        <v>343</v>
      </c>
      <c r="J72" t="s">
        <v>8590</v>
      </c>
      <c r="K72">
        <v>91</v>
      </c>
      <c r="L72" t="s">
        <v>344</v>
      </c>
      <c r="M72">
        <v>14110588</v>
      </c>
      <c r="N72">
        <v>731651</v>
      </c>
      <c r="O72">
        <v>14842239</v>
      </c>
      <c r="P72">
        <v>16798319</v>
      </c>
      <c r="Q72">
        <v>1956080</v>
      </c>
      <c r="R72" s="8">
        <v>1164</v>
      </c>
      <c r="S72" s="5">
        <f>IFERROR(VLOOKUP(A72,'Base ATR'!$1:$1048576,3,FALSE),O72)</f>
        <v>14842239</v>
      </c>
      <c r="T72" t="str">
        <f>IF(K72&lt;=30,"ROTACION ALTA",IF(K72&lt;30,"ROTACION MEDIA",IF(K72&lt;60,"ROTACION BAJA",IF(K72&gt;60,"LIQUIDAR"))))</f>
        <v>LIQUIDAR</v>
      </c>
      <c r="U72" s="6">
        <f>IF(T72="ROTACION ALTA",P72,IF(T72="ROTACION MEDIA",P72*0.97,IF(T72="ROTACION BAJA",P72*0.9,IF(T72="LIQUIDAR",P72*0.85))))</f>
        <v>14278571.15</v>
      </c>
      <c r="V72" s="18">
        <f>_xlfn.XLOOKUP(A72,'Data precios'!A:A,'Data precios'!D:D,"",0,-1)</f>
        <v>18500000</v>
      </c>
      <c r="W72" s="9">
        <f>V72-P72</f>
        <v>1701681</v>
      </c>
      <c r="X72" s="11">
        <f>IF(K72&lt;=15,Z72,IF(K72&lt;30,AA72,IF(K72&lt;60,AB72,IF(K72&gt;60,AC72))))</f>
        <v>15725000</v>
      </c>
      <c r="Y72" s="9">
        <f>IFERROR(X72-V72,"")</f>
        <v>-2775000</v>
      </c>
      <c r="Z72" s="6">
        <f>_xlfn.XLOOKUP($A72,'Data precios'!$A:$A,'Data precios'!G:G,"",0,-1)</f>
        <v>15725000</v>
      </c>
      <c r="AA72" s="6">
        <f>_xlfn.XLOOKUP($A72,'Data precios'!$A:$A,'Data precios'!H:H,"",0,-1)</f>
        <v>15725000</v>
      </c>
      <c r="AB72" s="6">
        <f>_xlfn.XLOOKUP($A72,'Data precios'!$A:$A,'Data precios'!I:I,"",0,-1)</f>
        <v>15725000</v>
      </c>
      <c r="AC72" s="6">
        <f>_xlfn.XLOOKUP($A72,'Data precios'!$A:$A,'Data precios'!J:J,"",0,-1)</f>
        <v>15725000</v>
      </c>
    </row>
    <row r="73" spans="1:29" ht="15" thickBot="1" x14ac:dyDescent="0.35">
      <c r="A73" t="s">
        <v>7198</v>
      </c>
      <c r="B73" t="s">
        <v>341</v>
      </c>
      <c r="C73" t="s">
        <v>35</v>
      </c>
      <c r="D73" t="s">
        <v>58</v>
      </c>
      <c r="E73" t="s">
        <v>8588</v>
      </c>
      <c r="F73">
        <v>2026</v>
      </c>
      <c r="G73">
        <v>3478</v>
      </c>
      <c r="I73" t="s">
        <v>343</v>
      </c>
      <c r="J73" t="s">
        <v>284</v>
      </c>
      <c r="K73">
        <v>91</v>
      </c>
      <c r="L73" t="s">
        <v>344</v>
      </c>
      <c r="M73">
        <v>33169412</v>
      </c>
      <c r="N73">
        <v>2080269</v>
      </c>
      <c r="O73">
        <v>35249681</v>
      </c>
      <c r="P73">
        <v>39487395</v>
      </c>
      <c r="Q73">
        <v>4237714</v>
      </c>
      <c r="R73" s="8">
        <v>1073</v>
      </c>
      <c r="S73" s="5">
        <f>IFERROR(VLOOKUP(A73,'Base ATR'!$1:$1048576,3,FALSE),O73)</f>
        <v>35249681</v>
      </c>
      <c r="T73" t="str">
        <f>IF(K73&lt;=30,"ROTACION ALTA",IF(K73&lt;30,"ROTACION MEDIA",IF(K73&lt;60,"ROTACION BAJA",IF(K73&gt;60,"LIQUIDAR"))))</f>
        <v>LIQUIDAR</v>
      </c>
      <c r="U73" s="6">
        <f>IF(T73="ROTACION ALTA",P73,IF(T73="ROTACION MEDIA",P73*0.97,IF(T73="ROTACION BAJA",P73*0.9,IF(T73="LIQUIDAR",P73*0.85))))</f>
        <v>33564285.75</v>
      </c>
      <c r="V73" s="18">
        <f>_xlfn.XLOOKUP(A73,'Data precios'!A:A,'Data precios'!D:D,"",0,-1)</f>
        <v>36100000</v>
      </c>
      <c r="W73" s="9">
        <f>V73-P73</f>
        <v>-3387395</v>
      </c>
      <c r="X73" s="11">
        <f>IF(K73&lt;=15,Z73,IF(K73&lt;30,AA73,IF(K73&lt;60,AB73,IF(K73&gt;60,AC73))))</f>
        <v>30685000</v>
      </c>
      <c r="Y73" s="9">
        <f>IFERROR(X73-V73,"")</f>
        <v>-5415000</v>
      </c>
      <c r="Z73" s="6">
        <f>_xlfn.XLOOKUP($A73,'Data precios'!$A:$A,'Data precios'!G:G,"",0,-1)</f>
        <v>30685000</v>
      </c>
      <c r="AA73" s="6">
        <f>_xlfn.XLOOKUP($A73,'Data precios'!$A:$A,'Data precios'!H:H,"",0,-1)</f>
        <v>30685000</v>
      </c>
      <c r="AB73" s="6">
        <f>_xlfn.XLOOKUP($A73,'Data precios'!$A:$A,'Data precios'!I:I,"",0,-1)</f>
        <v>30685000</v>
      </c>
      <c r="AC73" s="6">
        <f>_xlfn.XLOOKUP($A73,'Data precios'!$A:$A,'Data precios'!J:J,"",0,-1)</f>
        <v>30685000</v>
      </c>
    </row>
    <row r="74" spans="1:29" ht="15" thickBot="1" x14ac:dyDescent="0.35">
      <c r="A74" t="s">
        <v>10193</v>
      </c>
      <c r="B74" t="s">
        <v>341</v>
      </c>
      <c r="C74" t="s">
        <v>391</v>
      </c>
      <c r="D74" t="s">
        <v>62</v>
      </c>
      <c r="E74" t="s">
        <v>4013</v>
      </c>
      <c r="F74">
        <v>2026</v>
      </c>
      <c r="G74">
        <v>0</v>
      </c>
      <c r="I74" t="s">
        <v>260</v>
      </c>
      <c r="J74" t="s">
        <v>347</v>
      </c>
      <c r="K74">
        <v>200</v>
      </c>
      <c r="L74" t="s">
        <v>4001</v>
      </c>
      <c r="M74">
        <v>20985546</v>
      </c>
      <c r="N74">
        <v>0</v>
      </c>
      <c r="O74">
        <v>20985546</v>
      </c>
      <c r="P74">
        <v>22764706</v>
      </c>
      <c r="Q74">
        <v>1779160</v>
      </c>
      <c r="R74">
        <v>782</v>
      </c>
      <c r="S74" s="5">
        <f>IFERROR(VLOOKUP(A74,'Base ATR'!$1:$1048576,3,FALSE),O74)</f>
        <v>20985546</v>
      </c>
      <c r="T74" t="str">
        <f>IF(K74&lt;=30,"ROTACION ALTA",IF(K74&lt;30,"ROTACION MEDIA",IF(K74&lt;60,"ROTACION BAJA",IF(K74&gt;60,"LIQUIDAR"))))</f>
        <v>LIQUIDAR</v>
      </c>
      <c r="U74" s="6">
        <f>IF(T74="ROTACION ALTA",P74,IF(T74="ROTACION MEDIA",P74*0.97,IF(T74="ROTACION BAJA",P74*0.9,IF(T74="LIQUIDAR",P74*0.85))))</f>
        <v>19350000.099999998</v>
      </c>
      <c r="V74" s="18" t="str">
        <f>_xlfn.XLOOKUP(A74,'Data precios'!A:A,'Data precios'!D:D,"",0,-1)</f>
        <v/>
      </c>
      <c r="W74" s="9" t="e">
        <f>V74-P74</f>
        <v>#VALUE!</v>
      </c>
      <c r="X74" s="11" t="str">
        <f>IF(K74&lt;=15,Z74,IF(K74&lt;30,AA74,IF(K74&lt;60,AB74,IF(K74&gt;60,AC74))))</f>
        <v/>
      </c>
      <c r="Y74" s="9" t="str">
        <f>IFERROR(X74-V74,"")</f>
        <v/>
      </c>
      <c r="Z74" s="6" t="str">
        <f>_xlfn.XLOOKUP($A74,'Data precios'!$A:$A,'Data precios'!G:G,"",0,-1)</f>
        <v/>
      </c>
      <c r="AA74" s="6" t="str">
        <f>_xlfn.XLOOKUP($A74,'Data precios'!$A:$A,'Data precios'!H:H,"",0,-1)</f>
        <v/>
      </c>
      <c r="AB74" s="6" t="str">
        <f>_xlfn.XLOOKUP($A74,'Data precios'!$A:$A,'Data precios'!I:I,"",0,-1)</f>
        <v/>
      </c>
      <c r="AC74" s="6" t="str">
        <f>_xlfn.XLOOKUP($A74,'Data precios'!$A:$A,'Data precios'!J:J,"",0,-1)</f>
        <v/>
      </c>
    </row>
    <row r="75" spans="1:29" ht="15" thickBot="1" x14ac:dyDescent="0.35">
      <c r="A75" t="s">
        <v>4014</v>
      </c>
      <c r="B75" t="s">
        <v>341</v>
      </c>
      <c r="C75" t="s">
        <v>391</v>
      </c>
      <c r="D75" t="s">
        <v>62</v>
      </c>
      <c r="E75" t="s">
        <v>4013</v>
      </c>
      <c r="F75">
        <v>2026</v>
      </c>
      <c r="G75">
        <v>0</v>
      </c>
      <c r="I75" t="s">
        <v>260</v>
      </c>
      <c r="J75" t="s">
        <v>152</v>
      </c>
      <c r="K75">
        <v>200</v>
      </c>
      <c r="L75" t="s">
        <v>4001</v>
      </c>
      <c r="M75">
        <v>20985546</v>
      </c>
      <c r="N75">
        <v>0</v>
      </c>
      <c r="O75">
        <v>20985546</v>
      </c>
      <c r="P75">
        <v>22990000</v>
      </c>
      <c r="Q75">
        <v>2004454</v>
      </c>
      <c r="R75">
        <v>872</v>
      </c>
      <c r="S75" s="5">
        <f>IFERROR(VLOOKUP(A75,'Base ATR'!$1:$1048576,3,FALSE),O75)</f>
        <v>20985546</v>
      </c>
      <c r="T75" t="str">
        <f>IF(K75&lt;=30,"ROTACION ALTA",IF(K75&lt;30,"ROTACION MEDIA",IF(K75&lt;60,"ROTACION BAJA",IF(K75&gt;60,"LIQUIDAR"))))</f>
        <v>LIQUIDAR</v>
      </c>
      <c r="U75" s="6">
        <f>IF(T75="ROTACION ALTA",P75,IF(T75="ROTACION MEDIA",P75*0.97,IF(T75="ROTACION BAJA",P75*0.9,IF(T75="LIQUIDAR",P75*0.85))))</f>
        <v>19541500</v>
      </c>
      <c r="V75" s="18" t="str">
        <f>_xlfn.XLOOKUP(A75,'Data precios'!A:A,'Data precios'!D:D,"",0,-1)</f>
        <v/>
      </c>
      <c r="W75" s="9" t="e">
        <f>V75-P75</f>
        <v>#VALUE!</v>
      </c>
      <c r="X75" s="11" t="str">
        <f>IF(K75&lt;=15,Z75,IF(K75&lt;30,AA75,IF(K75&lt;60,AB75,IF(K75&gt;60,AC75))))</f>
        <v/>
      </c>
      <c r="Y75" s="9" t="str">
        <f>IFERROR(X75-V75,"")</f>
        <v/>
      </c>
      <c r="Z75" s="6" t="str">
        <f>_xlfn.XLOOKUP($A75,'Data precios'!$A:$A,'Data precios'!G:G,"",0,-1)</f>
        <v/>
      </c>
      <c r="AA75" s="6" t="str">
        <f>_xlfn.XLOOKUP($A75,'Data precios'!$A:$A,'Data precios'!H:H,"",0,-1)</f>
        <v/>
      </c>
      <c r="AB75" s="6" t="str">
        <f>_xlfn.XLOOKUP($A75,'Data precios'!$A:$A,'Data precios'!I:I,"",0,-1)</f>
        <v/>
      </c>
      <c r="AC75" s="6" t="str">
        <f>_xlfn.XLOOKUP($A75,'Data precios'!$A:$A,'Data precios'!J:J,"",0,-1)</f>
        <v/>
      </c>
    </row>
    <row r="76" spans="1:29" ht="15" thickBot="1" x14ac:dyDescent="0.35">
      <c r="A76" t="s">
        <v>8705</v>
      </c>
      <c r="B76" t="s">
        <v>341</v>
      </c>
      <c r="C76" t="s">
        <v>391</v>
      </c>
      <c r="D76" t="s">
        <v>3991</v>
      </c>
      <c r="E76" t="s">
        <v>8706</v>
      </c>
      <c r="F76">
        <v>2026</v>
      </c>
      <c r="G76">
        <v>0</v>
      </c>
      <c r="I76" t="s">
        <v>343</v>
      </c>
      <c r="J76" t="s">
        <v>4636</v>
      </c>
      <c r="K76">
        <v>139</v>
      </c>
      <c r="L76" t="s">
        <v>8649</v>
      </c>
      <c r="M76">
        <v>21210924</v>
      </c>
      <c r="N76">
        <v>976055</v>
      </c>
      <c r="O76">
        <v>22186979</v>
      </c>
      <c r="P76">
        <v>23521008</v>
      </c>
      <c r="Q76">
        <v>1334029</v>
      </c>
      <c r="R76">
        <v>567</v>
      </c>
      <c r="S76" s="5">
        <f>IFERROR(VLOOKUP(A76,'Base ATR'!$1:$1048576,3,FALSE),O76)</f>
        <v>22186979</v>
      </c>
      <c r="T76" t="str">
        <f>IF(K76&lt;=30,"ROTACION ALTA",IF(K76&lt;30,"ROTACION MEDIA",IF(K76&lt;60,"ROTACION BAJA",IF(K76&gt;60,"LIQUIDAR"))))</f>
        <v>LIQUIDAR</v>
      </c>
      <c r="U76" s="6">
        <f>IF(T76="ROTACION ALTA",P76,IF(T76="ROTACION MEDIA",P76*0.97,IF(T76="ROTACION BAJA",P76*0.9,IF(T76="LIQUIDAR",P76*0.85))))</f>
        <v>19992856.800000001</v>
      </c>
      <c r="V76" s="18" t="str">
        <f>_xlfn.XLOOKUP(A76,'Data precios'!A:A,'Data precios'!D:D,"",0,-1)</f>
        <v>USO SERVICIO/GERENCIA</v>
      </c>
      <c r="W76" s="9" t="e">
        <f>V76-P76</f>
        <v>#VALUE!</v>
      </c>
      <c r="X76" s="11" t="str">
        <f>IF(K76&lt;=15,Z76,IF(K76&lt;30,AA76,IF(K76&lt;60,AB76,IF(K76&gt;60,AC76))))</f>
        <v/>
      </c>
      <c r="Y76" s="9" t="str">
        <f>IFERROR(X76-V76,"")</f>
        <v/>
      </c>
      <c r="Z76" s="6" t="str">
        <f>_xlfn.XLOOKUP($A76,'Data precios'!$A:$A,'Data precios'!G:G,"",0,-1)</f>
        <v/>
      </c>
      <c r="AA76" s="6" t="str">
        <f>_xlfn.XLOOKUP($A76,'Data precios'!$A:$A,'Data precios'!H:H,"",0,-1)</f>
        <v/>
      </c>
      <c r="AB76" s="6" t="str">
        <f>_xlfn.XLOOKUP($A76,'Data precios'!$A:$A,'Data precios'!I:I,"",0,-1)</f>
        <v/>
      </c>
      <c r="AC76" s="6" t="str">
        <f>_xlfn.XLOOKUP($A76,'Data precios'!$A:$A,'Data precios'!J:J,"",0,-1)</f>
        <v/>
      </c>
    </row>
    <row r="77" spans="1:29" ht="15" thickBot="1" x14ac:dyDescent="0.35">
      <c r="A77" t="s">
        <v>6477</v>
      </c>
      <c r="B77" t="s">
        <v>341</v>
      </c>
      <c r="C77" t="s">
        <v>5343</v>
      </c>
      <c r="D77" t="s">
        <v>24</v>
      </c>
      <c r="E77" t="s">
        <v>215</v>
      </c>
      <c r="F77">
        <v>2026</v>
      </c>
      <c r="G77">
        <v>2366</v>
      </c>
      <c r="I77" t="s">
        <v>343</v>
      </c>
      <c r="J77" t="s">
        <v>216</v>
      </c>
      <c r="K77">
        <v>58</v>
      </c>
      <c r="L77" t="s">
        <v>52</v>
      </c>
      <c r="M77">
        <v>39737899</v>
      </c>
      <c r="N77">
        <v>0</v>
      </c>
      <c r="O77">
        <v>39737899</v>
      </c>
      <c r="P77">
        <v>47288100</v>
      </c>
      <c r="Q77">
        <v>7550201</v>
      </c>
      <c r="R77">
        <v>1597</v>
      </c>
      <c r="S77" s="5">
        <f>IFERROR(VLOOKUP(A77,'Base ATR'!$1:$1048576,3,FALSE),O77)</f>
        <v>47288100</v>
      </c>
      <c r="T77" t="str">
        <f>IF(K77&lt;=30,"ROTACION ALTA",IF(K77&lt;30,"ROTACION MEDIA",IF(K77&lt;60,"ROTACION BAJA",IF(K77&gt;60,"LIQUIDAR"))))</f>
        <v>ROTACION BAJA</v>
      </c>
      <c r="U77" s="6">
        <f>IF(T77="ROTACION ALTA",P77,IF(T77="ROTACION MEDIA",P77*0.97,IF(T77="ROTACION BAJA",P77*0.9,IF(T77="LIQUIDAR",P77*0.85))))</f>
        <v>42559290</v>
      </c>
      <c r="V77" s="18">
        <f>_xlfn.XLOOKUP(A77,'Data precios'!A:A,'Data precios'!D:D,"",0,-1)</f>
        <v>44100000</v>
      </c>
      <c r="W77" s="9">
        <f>V77-P77</f>
        <v>-3188100</v>
      </c>
      <c r="X77" s="11">
        <f>IF(K77&lt;=15,Z77,IF(K77&lt;30,AA77,IF(K77&lt;60,AB77,IF(K77&gt;60,AC77))))</f>
        <v>37485000</v>
      </c>
      <c r="Y77" s="9">
        <f>IFERROR(X77-V77,"")</f>
        <v>-6615000</v>
      </c>
      <c r="Z77" s="6">
        <f>_xlfn.XLOOKUP($A77,'Data precios'!$A:$A,'Data precios'!G:G,"",0,-1)</f>
        <v>41013000</v>
      </c>
      <c r="AA77" s="6">
        <f>_xlfn.XLOOKUP($A77,'Data precios'!$A:$A,'Data precios'!H:H,"",0,-1)</f>
        <v>39690000</v>
      </c>
      <c r="AB77" s="6">
        <f>_xlfn.XLOOKUP($A77,'Data precios'!$A:$A,'Data precios'!I:I,"",0,-1)</f>
        <v>37485000</v>
      </c>
      <c r="AC77" s="6">
        <f>_xlfn.XLOOKUP($A77,'Data precios'!$A:$A,'Data precios'!J:J,"",0,-1)</f>
        <v>35280000</v>
      </c>
    </row>
    <row r="78" spans="1:29" ht="15" thickBot="1" x14ac:dyDescent="0.35">
      <c r="A78" t="s">
        <v>179</v>
      </c>
      <c r="B78" t="s">
        <v>22</v>
      </c>
      <c r="C78" t="s">
        <v>35</v>
      </c>
      <c r="D78" t="s">
        <v>154</v>
      </c>
      <c r="E78" t="s">
        <v>180</v>
      </c>
      <c r="F78">
        <v>2013</v>
      </c>
      <c r="G78">
        <v>160000</v>
      </c>
      <c r="I78" t="s">
        <v>26</v>
      </c>
      <c r="J78" t="s">
        <v>38</v>
      </c>
      <c r="K78">
        <v>1471</v>
      </c>
      <c r="L78" t="s">
        <v>28</v>
      </c>
      <c r="M78">
        <v>13800000</v>
      </c>
      <c r="N78">
        <v>513046</v>
      </c>
      <c r="O78">
        <v>14313046</v>
      </c>
      <c r="P78">
        <v>11490000</v>
      </c>
      <c r="Q78">
        <v>-2823046</v>
      </c>
      <c r="R78" s="8">
        <v>-2457</v>
      </c>
      <c r="S78" s="5">
        <f>IFERROR(VLOOKUP(A78,'Base ATR'!$1:$1048576,3,FALSE),O78)</f>
        <v>13800000</v>
      </c>
      <c r="T78" t="str">
        <f>IF(K78&lt;=30,"ROTACION ALTA",IF(K78&lt;30,"ROTACION MEDIA",IF(K78&lt;60,"ROTACION BAJA",IF(K78&gt;60,"LIQUIDAR"))))</f>
        <v>LIQUIDAR</v>
      </c>
      <c r="U78" s="6">
        <f>IF(T78="ROTACION ALTA",P78,IF(T78="ROTACION MEDIA",P78*0.97,IF(T78="ROTACION BAJA",P78*0.9,IF(T78="LIQUIDAR",P78*0.85))))</f>
        <v>9766500</v>
      </c>
      <c r="V78" s="18">
        <f>_xlfn.XLOOKUP(A78,'Data precios'!A:A,'Data precios'!D:D,"",0,-1)</f>
        <v>10300000</v>
      </c>
      <c r="W78" s="9">
        <f>IFERROR(V78-P78,"")</f>
        <v>-1190000</v>
      </c>
      <c r="X78" s="11">
        <f>IF(K78&lt;=15,Z78,IF(K78&lt;30,AA78,IF(K78&lt;60,AB78,IF(K78&gt;60,AC78))))</f>
        <v>8755000</v>
      </c>
      <c r="Y78" s="9">
        <f>IFERROR(X78-V78,"")</f>
        <v>-1545000</v>
      </c>
      <c r="Z78" s="6">
        <f>_xlfn.XLOOKUP($A78,'Data precios'!$A:$A,'Data precios'!G:G,"",0,-1)</f>
        <v>8755000</v>
      </c>
      <c r="AA78" s="6">
        <f>_xlfn.XLOOKUP($A78,'Data precios'!$A:$A,'Data precios'!H:H,"",0,-1)</f>
        <v>8755000</v>
      </c>
      <c r="AB78" s="6">
        <f>_xlfn.XLOOKUP($A78,'Data precios'!$A:$A,'Data precios'!I:I,"",0,-1)</f>
        <v>8755000</v>
      </c>
      <c r="AC78" s="6">
        <f>_xlfn.XLOOKUP($A78,'Data precios'!$A:$A,'Data precios'!J:J,"",0,-1)</f>
        <v>8755000</v>
      </c>
    </row>
    <row r="79" spans="1:29" ht="15" thickBot="1" x14ac:dyDescent="0.35">
      <c r="A79" t="s">
        <v>116</v>
      </c>
      <c r="B79" t="s">
        <v>22</v>
      </c>
      <c r="C79" t="s">
        <v>35</v>
      </c>
      <c r="D79" t="s">
        <v>58</v>
      </c>
      <c r="E79" t="s">
        <v>8647</v>
      </c>
      <c r="F79">
        <v>2014</v>
      </c>
      <c r="G79">
        <v>83000</v>
      </c>
      <c r="I79" t="s">
        <v>26</v>
      </c>
      <c r="J79" t="s">
        <v>8648</v>
      </c>
      <c r="K79">
        <v>2281</v>
      </c>
      <c r="L79" t="s">
        <v>8649</v>
      </c>
      <c r="M79">
        <v>0</v>
      </c>
      <c r="N79">
        <v>2523835</v>
      </c>
      <c r="O79">
        <v>2523835</v>
      </c>
      <c r="P79">
        <v>8490000</v>
      </c>
      <c r="Q79">
        <v>5966165</v>
      </c>
      <c r="R79" s="8">
        <v>7027</v>
      </c>
      <c r="S79" s="5">
        <f>IFERROR(VLOOKUP(A79,'Base ATR'!$1:$1048576,3,FALSE),O79)</f>
        <v>6300000</v>
      </c>
      <c r="T79" t="str">
        <f>IF(K79&lt;=30,"ROTACION ALTA",IF(K79&lt;30,"ROTACION MEDIA",IF(K79&lt;60,"ROTACION BAJA",IF(K79&gt;60,"LIQUIDAR"))))</f>
        <v>LIQUIDAR</v>
      </c>
      <c r="U79" s="6">
        <f>IF(T79="ROTACION ALTA",P79,IF(T79="ROTACION MEDIA",P79*0.97,IF(T79="ROTACION BAJA",P79*0.9,IF(T79="LIQUIDAR",P79*0.85))))</f>
        <v>7216500</v>
      </c>
      <c r="V79" s="18">
        <f>_xlfn.XLOOKUP(A79,'Data precios'!A:A,'Data precios'!D:D,"",0,-1)</f>
        <v>8700000</v>
      </c>
      <c r="W79" s="9">
        <f>IFERROR(V79-P79,"")</f>
        <v>210000</v>
      </c>
      <c r="X79" s="11">
        <f>IF(K79&lt;=15,Z79,IF(K79&lt;30,AA79,IF(K79&lt;60,AB79,IF(K79&gt;60,AC79))))</f>
        <v>7395000</v>
      </c>
      <c r="Y79" s="9">
        <f>IFERROR(X79-V79,"")</f>
        <v>-1305000</v>
      </c>
      <c r="Z79" s="6">
        <f>_xlfn.XLOOKUP($A79,'Data precios'!$A:$A,'Data precios'!G:G,"",0,-1)</f>
        <v>7395000</v>
      </c>
      <c r="AA79" s="6">
        <f>_xlfn.XLOOKUP($A79,'Data precios'!$A:$A,'Data precios'!H:H,"",0,-1)</f>
        <v>7395000</v>
      </c>
      <c r="AB79" s="6">
        <f>_xlfn.XLOOKUP($A79,'Data precios'!$A:$A,'Data precios'!I:I,"",0,-1)</f>
        <v>7395000</v>
      </c>
      <c r="AC79" s="6">
        <f>_xlfn.XLOOKUP($A79,'Data precios'!$A:$A,'Data precios'!J:J,"",0,-1)</f>
        <v>7395000</v>
      </c>
    </row>
    <row r="80" spans="1:29" ht="15" thickBot="1" x14ac:dyDescent="0.35">
      <c r="A80" t="s">
        <v>8691</v>
      </c>
      <c r="B80" t="s">
        <v>22</v>
      </c>
      <c r="C80" t="s">
        <v>8686</v>
      </c>
      <c r="D80" t="s">
        <v>58</v>
      </c>
      <c r="E80" t="s">
        <v>8692</v>
      </c>
      <c r="F80">
        <v>2014</v>
      </c>
      <c r="G80">
        <v>50000</v>
      </c>
      <c r="I80" t="s">
        <v>26</v>
      </c>
      <c r="J80" t="s">
        <v>8693</v>
      </c>
      <c r="K80">
        <v>2865</v>
      </c>
      <c r="L80" t="s">
        <v>8688</v>
      </c>
      <c r="M80">
        <v>0</v>
      </c>
      <c r="N80">
        <v>1812732</v>
      </c>
      <c r="O80">
        <v>1812732</v>
      </c>
      <c r="P80">
        <v>4390000</v>
      </c>
      <c r="Q80">
        <v>2577268</v>
      </c>
      <c r="R80" s="8">
        <v>5871</v>
      </c>
      <c r="S80" s="5">
        <f>IFERROR(VLOOKUP(A80,'Base ATR'!$1:$1048576,3,FALSE),O80)</f>
        <v>1812732</v>
      </c>
      <c r="T80" t="str">
        <f>IF(K80&lt;=30,"ROTACION ALTA",IF(K80&lt;30,"ROTACION MEDIA",IF(K80&lt;60,"ROTACION BAJA",IF(K80&gt;60,"LIQUIDAR"))))</f>
        <v>LIQUIDAR</v>
      </c>
      <c r="U80" s="6">
        <f>IF(T80="ROTACION ALTA",P80,IF(T80="ROTACION MEDIA",P80*0.97,IF(T80="ROTACION BAJA",P80*0.9,IF(T80="LIQUIDAR",P80*0.85))))</f>
        <v>3731500</v>
      </c>
      <c r="V80" s="18" t="str">
        <f>_xlfn.XLOOKUP(A80,'Data precios'!A:A,'Data precios'!D:D,"",0,-1)</f>
        <v>USO SERVICIO/GERENCIA</v>
      </c>
      <c r="W80" s="9" t="str">
        <f>IFERROR(V80-P80,"")</f>
        <v/>
      </c>
      <c r="X80" s="11" t="str">
        <f>IF(K80&lt;=15,Z80,IF(K80&lt;30,AA80,IF(K80&lt;60,AB80,IF(K80&gt;60,AC80))))</f>
        <v/>
      </c>
      <c r="Y80" s="9" t="str">
        <f>IFERROR(X80-V80,"")</f>
        <v/>
      </c>
      <c r="Z80" s="6" t="str">
        <f>_xlfn.XLOOKUP($A80,'Data precios'!$A:$A,'Data precios'!G:G,"",0,-1)</f>
        <v/>
      </c>
      <c r="AA80" s="6" t="str">
        <f>_xlfn.XLOOKUP($A80,'Data precios'!$A:$A,'Data precios'!H:H,"",0,-1)</f>
        <v/>
      </c>
      <c r="AB80" s="6" t="str">
        <f>_xlfn.XLOOKUP($A80,'Data precios'!$A:$A,'Data precios'!I:I,"",0,-1)</f>
        <v/>
      </c>
      <c r="AC80" s="6" t="str">
        <f>_xlfn.XLOOKUP($A80,'Data precios'!$A:$A,'Data precios'!J:J,"",0,-1)</f>
        <v/>
      </c>
    </row>
    <row r="81" spans="1:29" ht="15" thickBot="1" x14ac:dyDescent="0.35">
      <c r="A81" t="s">
        <v>8665</v>
      </c>
      <c r="B81" t="s">
        <v>22</v>
      </c>
      <c r="C81" t="s">
        <v>293</v>
      </c>
      <c r="D81" t="s">
        <v>50</v>
      </c>
      <c r="E81" t="s">
        <v>8666</v>
      </c>
      <c r="F81">
        <v>2014</v>
      </c>
      <c r="G81">
        <v>0</v>
      </c>
      <c r="I81" t="s">
        <v>26</v>
      </c>
      <c r="J81" t="s">
        <v>43</v>
      </c>
      <c r="K81">
        <v>4390</v>
      </c>
      <c r="L81" t="s">
        <v>8667</v>
      </c>
      <c r="M81">
        <v>108561</v>
      </c>
      <c r="N81">
        <v>3090141</v>
      </c>
      <c r="O81">
        <v>3198702</v>
      </c>
      <c r="P81">
        <v>4867100</v>
      </c>
      <c r="Q81">
        <v>1668398</v>
      </c>
      <c r="R81" s="8">
        <v>3428</v>
      </c>
      <c r="S81" s="5">
        <f>IFERROR(VLOOKUP(A81,'Base ATR'!$1:$1048576,3,FALSE),O81)</f>
        <v>3198702</v>
      </c>
      <c r="T81" t="str">
        <f>IF(K81&lt;=30,"ROTACION ALTA",IF(K81&lt;30,"ROTACION MEDIA",IF(K81&lt;60,"ROTACION BAJA",IF(K81&gt;60,"LIQUIDAR"))))</f>
        <v>LIQUIDAR</v>
      </c>
      <c r="U81" s="6">
        <f>IF(T81="ROTACION ALTA",P81,IF(T81="ROTACION MEDIA",P81*0.97,IF(T81="ROTACION BAJA",P81*0.9,IF(T81="LIQUIDAR",P81*0.85))))</f>
        <v>4137035</v>
      </c>
      <c r="V81" s="18" t="str">
        <f>_xlfn.XLOOKUP(A81,'Data precios'!A:A,'Data precios'!D:D,"",0,-1)</f>
        <v>USO SERVICIO</v>
      </c>
      <c r="W81" s="9" t="str">
        <f>IFERROR(V81-P81,"")</f>
        <v/>
      </c>
      <c r="X81" s="11" t="str">
        <f>IF(K81&lt;=15,Z81,IF(K81&lt;30,AA81,IF(K81&lt;60,AB81,IF(K81&gt;60,AC81))))</f>
        <v/>
      </c>
      <c r="Y81" s="9" t="str">
        <f>IFERROR(X81-V81,"")</f>
        <v/>
      </c>
      <c r="Z81" s="6" t="str">
        <f>_xlfn.XLOOKUP($A81,'Data precios'!$A:$A,'Data precios'!G:G,"",0,-1)</f>
        <v/>
      </c>
      <c r="AA81" s="6" t="str">
        <f>_xlfn.XLOOKUP($A81,'Data precios'!$A:$A,'Data precios'!H:H,"",0,-1)</f>
        <v/>
      </c>
      <c r="AB81" s="6" t="str">
        <f>_xlfn.XLOOKUP($A81,'Data precios'!$A:$A,'Data precios'!I:I,"",0,-1)</f>
        <v/>
      </c>
      <c r="AC81" s="6" t="str">
        <f>_xlfn.XLOOKUP($A81,'Data precios'!$A:$A,'Data precios'!J:J,"",0,-1)</f>
        <v/>
      </c>
    </row>
    <row r="82" spans="1:29" ht="15" thickBot="1" x14ac:dyDescent="0.35">
      <c r="A82" t="s">
        <v>8672</v>
      </c>
      <c r="B82" t="s">
        <v>22</v>
      </c>
      <c r="C82" t="s">
        <v>35</v>
      </c>
      <c r="D82" t="s">
        <v>50</v>
      </c>
      <c r="E82" t="s">
        <v>8666</v>
      </c>
      <c r="F82">
        <v>2014</v>
      </c>
      <c r="G82">
        <v>0</v>
      </c>
      <c r="I82" t="s">
        <v>26</v>
      </c>
      <c r="J82" t="s">
        <v>43</v>
      </c>
      <c r="K82">
        <v>4397</v>
      </c>
      <c r="L82" t="s">
        <v>8667</v>
      </c>
      <c r="M82">
        <v>82597</v>
      </c>
      <c r="N82">
        <v>4016851</v>
      </c>
      <c r="O82">
        <v>4099448</v>
      </c>
      <c r="P82">
        <v>3490000</v>
      </c>
      <c r="Q82">
        <v>-609448</v>
      </c>
      <c r="R82" s="8">
        <v>-1746</v>
      </c>
      <c r="S82" s="5">
        <f>IFERROR(VLOOKUP(A82,'Base ATR'!$1:$1048576,3,FALSE),O82)</f>
        <v>4099448</v>
      </c>
      <c r="T82" t="str">
        <f>IF(K82&lt;=30,"ROTACION ALTA",IF(K82&lt;30,"ROTACION MEDIA",IF(K82&lt;60,"ROTACION BAJA",IF(K82&gt;60,"LIQUIDAR"))))</f>
        <v>LIQUIDAR</v>
      </c>
      <c r="U82" s="6">
        <f>IF(T82="ROTACION ALTA",P82,IF(T82="ROTACION MEDIA",P82*0.97,IF(T82="ROTACION BAJA",P82*0.9,IF(T82="LIQUIDAR",P82*0.85))))</f>
        <v>2966500</v>
      </c>
      <c r="V82" s="18" t="str">
        <f>_xlfn.XLOOKUP(A82,'Data precios'!A:A,'Data precios'!D:D,"",0,-1)</f>
        <v>USO SERVICIO/GERENCIA</v>
      </c>
      <c r="W82" s="9" t="str">
        <f>IFERROR(V82-P82,"")</f>
        <v/>
      </c>
      <c r="X82" s="11" t="str">
        <f>IF(K82&lt;=15,Z82,IF(K82&lt;30,AA82,IF(K82&lt;60,AB82,IF(K82&gt;60,AC82))))</f>
        <v/>
      </c>
      <c r="Y82" s="9" t="str">
        <f>IFERROR(X82-V82,"")</f>
        <v/>
      </c>
      <c r="Z82" s="6" t="str">
        <f>_xlfn.XLOOKUP($A82,'Data precios'!$A:$A,'Data precios'!G:G,"",0,-1)</f>
        <v/>
      </c>
      <c r="AA82" s="6" t="str">
        <f>_xlfn.XLOOKUP($A82,'Data precios'!$A:$A,'Data precios'!H:H,"",0,-1)</f>
        <v/>
      </c>
      <c r="AB82" s="6" t="str">
        <f>_xlfn.XLOOKUP($A82,'Data precios'!$A:$A,'Data precios'!I:I,"",0,-1)</f>
        <v/>
      </c>
      <c r="AC82" s="6" t="str">
        <f>_xlfn.XLOOKUP($A82,'Data precios'!$A:$A,'Data precios'!J:J,"",0,-1)</f>
        <v/>
      </c>
    </row>
    <row r="83" spans="1:29" ht="15" thickBot="1" x14ac:dyDescent="0.35">
      <c r="A83" t="s">
        <v>302</v>
      </c>
      <c r="B83" t="s">
        <v>22</v>
      </c>
      <c r="C83" t="s">
        <v>5291</v>
      </c>
      <c r="D83" t="s">
        <v>182</v>
      </c>
      <c r="E83" t="s">
        <v>303</v>
      </c>
      <c r="F83">
        <v>2015</v>
      </c>
      <c r="G83">
        <v>169000</v>
      </c>
      <c r="I83" t="s">
        <v>26</v>
      </c>
      <c r="J83" t="s">
        <v>94</v>
      </c>
      <c r="K83">
        <v>1556</v>
      </c>
      <c r="L83" t="s">
        <v>28</v>
      </c>
      <c r="M83">
        <v>10500000</v>
      </c>
      <c r="N83">
        <v>461694</v>
      </c>
      <c r="O83">
        <v>10961694</v>
      </c>
      <c r="P83">
        <v>8490000</v>
      </c>
      <c r="Q83">
        <v>-2471694</v>
      </c>
      <c r="R83" s="8">
        <v>-2911</v>
      </c>
      <c r="S83" s="5">
        <f>IFERROR(VLOOKUP(A83,'Base ATR'!$1:$1048576,3,FALSE),O83)</f>
        <v>10500000</v>
      </c>
      <c r="T83" t="str">
        <f>IF(K83&lt;=30,"ROTACION ALTA",IF(K83&lt;30,"ROTACION MEDIA",IF(K83&lt;60,"ROTACION BAJA",IF(K83&gt;60,"LIQUIDAR"))))</f>
        <v>LIQUIDAR</v>
      </c>
      <c r="U83" s="6">
        <f>IF(T83="ROTACION ALTA",P83,IF(T83="ROTACION MEDIA",P83*0.97,IF(T83="ROTACION BAJA",P83*0.9,IF(T83="LIQUIDAR",P83*0.85))))</f>
        <v>7216500</v>
      </c>
      <c r="V83" s="18">
        <f>_xlfn.XLOOKUP(A83,'Data precios'!A:A,'Data precios'!D:D,"",0,-1)</f>
        <v>6410000</v>
      </c>
      <c r="W83" s="9">
        <f>IFERROR(V83-P83,"")</f>
        <v>-2080000</v>
      </c>
      <c r="X83" s="11">
        <f>IF(K83&lt;=15,Z83,IF(K83&lt;30,AA83,IF(K83&lt;60,AB83,IF(K83&gt;60,AC83))))</f>
        <v>5448500</v>
      </c>
      <c r="Y83" s="9">
        <f>IFERROR(X83-V83,"")</f>
        <v>-961500</v>
      </c>
      <c r="Z83" s="6">
        <f>_xlfn.XLOOKUP($A83,'Data precios'!$A:$A,'Data precios'!G:G,"",0,-1)</f>
        <v>5448500</v>
      </c>
      <c r="AA83" s="6">
        <f>_xlfn.XLOOKUP($A83,'Data precios'!$A:$A,'Data precios'!H:H,"",0,-1)</f>
        <v>5448500</v>
      </c>
      <c r="AB83" s="6">
        <f>_xlfn.XLOOKUP($A83,'Data precios'!$A:$A,'Data precios'!I:I,"",0,-1)</f>
        <v>5448500</v>
      </c>
      <c r="AC83" s="6">
        <f>_xlfn.XLOOKUP($A83,'Data precios'!$A:$A,'Data precios'!J:J,"",0,-1)</f>
        <v>5448500</v>
      </c>
    </row>
    <row r="84" spans="1:29" ht="15" thickBot="1" x14ac:dyDescent="0.35">
      <c r="A84" t="s">
        <v>8685</v>
      </c>
      <c r="B84" t="s">
        <v>22</v>
      </c>
      <c r="C84" t="s">
        <v>8686</v>
      </c>
      <c r="D84" t="s">
        <v>58</v>
      </c>
      <c r="E84" t="s">
        <v>8687</v>
      </c>
      <c r="F84">
        <v>2016</v>
      </c>
      <c r="G84">
        <v>0</v>
      </c>
      <c r="I84" t="s">
        <v>26</v>
      </c>
      <c r="J84" t="s">
        <v>110</v>
      </c>
      <c r="K84">
        <v>3874</v>
      </c>
      <c r="L84" t="s">
        <v>8688</v>
      </c>
      <c r="M84">
        <v>323597</v>
      </c>
      <c r="N84">
        <v>3165631</v>
      </c>
      <c r="O84">
        <v>3489228</v>
      </c>
      <c r="P84">
        <v>14800000</v>
      </c>
      <c r="Q84">
        <v>11310772</v>
      </c>
      <c r="R84" s="8">
        <v>7642</v>
      </c>
      <c r="S84" s="5">
        <f>IFERROR(VLOOKUP(A84,'Base ATR'!$1:$1048576,3,FALSE),O84)</f>
        <v>3489228</v>
      </c>
      <c r="T84" t="str">
        <f>IF(K84&lt;=30,"ROTACION ALTA",IF(K84&lt;30,"ROTACION MEDIA",IF(K84&lt;60,"ROTACION BAJA",IF(K84&gt;60,"LIQUIDAR"))))</f>
        <v>LIQUIDAR</v>
      </c>
      <c r="U84" s="6">
        <f>IF(T84="ROTACION ALTA",P84,IF(T84="ROTACION MEDIA",P84*0.97,IF(T84="ROTACION BAJA",P84*0.9,IF(T84="LIQUIDAR",P84*0.85))))</f>
        <v>12580000</v>
      </c>
      <c r="V84" s="18" t="str">
        <f>_xlfn.XLOOKUP(A84,'Data precios'!A:A,'Data precios'!D:D,"",0,-1)</f>
        <v>USO SERVICIO/GERENCIA</v>
      </c>
      <c r="W84" s="9" t="str">
        <f>IFERROR(V84-P84,"")</f>
        <v/>
      </c>
      <c r="X84" s="11" t="str">
        <f>IF(K84&lt;=15,Z84,IF(K84&lt;30,AA84,IF(K84&lt;60,AB84,IF(K84&gt;60,AC84))))</f>
        <v/>
      </c>
      <c r="Y84" s="9" t="str">
        <f>IFERROR(X84-V84,"")</f>
        <v/>
      </c>
      <c r="Z84" s="6" t="str">
        <f>_xlfn.XLOOKUP($A84,'Data precios'!$A:$A,'Data precios'!G:G,"",0,-1)</f>
        <v/>
      </c>
      <c r="AA84" s="6" t="str">
        <f>_xlfn.XLOOKUP($A84,'Data precios'!$A:$A,'Data precios'!H:H,"",0,-1)</f>
        <v/>
      </c>
      <c r="AB84" s="6" t="str">
        <f>_xlfn.XLOOKUP($A84,'Data precios'!$A:$A,'Data precios'!I:I,"",0,-1)</f>
        <v/>
      </c>
      <c r="AC84" s="6" t="str">
        <f>_xlfn.XLOOKUP($A84,'Data precios'!$A:$A,'Data precios'!J:J,"",0,-1)</f>
        <v/>
      </c>
    </row>
    <row r="85" spans="1:29" ht="15" thickBot="1" x14ac:dyDescent="0.35">
      <c r="A85" t="s">
        <v>91</v>
      </c>
      <c r="B85" t="s">
        <v>22</v>
      </c>
      <c r="C85" t="s">
        <v>35</v>
      </c>
      <c r="D85" t="s">
        <v>92</v>
      </c>
      <c r="E85" t="s">
        <v>93</v>
      </c>
      <c r="F85">
        <v>2017</v>
      </c>
      <c r="G85">
        <v>75000</v>
      </c>
      <c r="I85" t="s">
        <v>26</v>
      </c>
      <c r="J85" t="s">
        <v>94</v>
      </c>
      <c r="K85">
        <v>295</v>
      </c>
      <c r="L85" t="s">
        <v>52</v>
      </c>
      <c r="M85">
        <v>7300000</v>
      </c>
      <c r="N85">
        <v>235530</v>
      </c>
      <c r="O85">
        <v>7535530</v>
      </c>
      <c r="P85">
        <v>9590000</v>
      </c>
      <c r="Q85">
        <v>2054470</v>
      </c>
      <c r="R85" s="8">
        <v>2142</v>
      </c>
      <c r="S85" s="5">
        <f>IFERROR(VLOOKUP(A85,'Base ATR'!$1:$1048576,3,FALSE),O85)</f>
        <v>7300000</v>
      </c>
      <c r="T85" t="str">
        <f>IF(K85&lt;=30,"ROTACION ALTA",IF(K85&lt;30,"ROTACION MEDIA",IF(K85&lt;60,"ROTACION BAJA",IF(K85&gt;60,"LIQUIDAR"))))</f>
        <v>LIQUIDAR</v>
      </c>
      <c r="U85" s="6">
        <f>IF(T85="ROTACION ALTA",P85,IF(T85="ROTACION MEDIA",P85*0.97,IF(T85="ROTACION BAJA",P85*0.9,IF(T85="LIQUIDAR",P85*0.85))))</f>
        <v>8151500</v>
      </c>
      <c r="V85" s="18">
        <f>_xlfn.XLOOKUP(A85,'Data precios'!A:A,'Data precios'!D:D,"",0,-1)</f>
        <v>8900000</v>
      </c>
      <c r="W85" s="9">
        <f>IFERROR(V85-P85,"")</f>
        <v>-690000</v>
      </c>
      <c r="X85" s="11">
        <f>IF(K85&lt;=15,Z85,IF(K85&lt;30,AA85,IF(K85&lt;60,AB85,IF(K85&gt;60,AC85))))</f>
        <v>7565000</v>
      </c>
      <c r="Y85" s="9">
        <f>IFERROR(X85-V85,"")</f>
        <v>-1335000</v>
      </c>
      <c r="Z85" s="6">
        <f>_xlfn.XLOOKUP($A85,'Data precios'!$A:$A,'Data precios'!G:G,"",0,-1)</f>
        <v>7565000</v>
      </c>
      <c r="AA85" s="6">
        <f>_xlfn.XLOOKUP($A85,'Data precios'!$A:$A,'Data precios'!H:H,"",0,-1)</f>
        <v>7565000</v>
      </c>
      <c r="AB85" s="6">
        <f>_xlfn.XLOOKUP($A85,'Data precios'!$A:$A,'Data precios'!I:I,"",0,-1)</f>
        <v>7565000</v>
      </c>
      <c r="AC85" s="6">
        <f>_xlfn.XLOOKUP($A85,'Data precios'!$A:$A,'Data precios'!J:J,"",0,-1)</f>
        <v>7565000</v>
      </c>
    </row>
    <row r="86" spans="1:29" ht="15" thickBot="1" x14ac:dyDescent="0.35">
      <c r="A86" t="s">
        <v>8645</v>
      </c>
      <c r="B86" t="s">
        <v>22</v>
      </c>
      <c r="C86" t="s">
        <v>54</v>
      </c>
      <c r="D86" t="s">
        <v>5329</v>
      </c>
      <c r="E86" t="s">
        <v>8646</v>
      </c>
      <c r="F86">
        <v>2017</v>
      </c>
      <c r="G86">
        <v>55000</v>
      </c>
      <c r="I86" t="s">
        <v>26</v>
      </c>
      <c r="J86" t="s">
        <v>5330</v>
      </c>
      <c r="K86">
        <v>8</v>
      </c>
      <c r="L86" t="s">
        <v>52</v>
      </c>
      <c r="M86">
        <v>4600000</v>
      </c>
      <c r="N86">
        <v>0</v>
      </c>
      <c r="O86">
        <v>4600000</v>
      </c>
      <c r="P86">
        <v>5290000</v>
      </c>
      <c r="Q86">
        <v>690000</v>
      </c>
      <c r="R86" s="8">
        <v>1304</v>
      </c>
      <c r="S86" s="5">
        <f>IFERROR(VLOOKUP(A86,'Base ATR'!$1:$1048576,3,FALSE),O86)</f>
        <v>4600000</v>
      </c>
      <c r="T86" t="str">
        <f>IF(K86&lt;=30,"ROTACION ALTA",IF(K86&lt;30,"ROTACION MEDIA",IF(K86&lt;60,"ROTACION BAJA",IF(K86&gt;60,"LIQUIDAR"))))</f>
        <v>ROTACION ALTA</v>
      </c>
      <c r="U86" s="6">
        <f>IF(T86="ROTACION ALTA",P86,IF(T86="ROTACION MEDIA",P86*0.97,IF(T86="ROTACION BAJA",P86*0.9,IF(T86="LIQUIDAR",P86*0.85))))</f>
        <v>5290000</v>
      </c>
      <c r="V86" s="18">
        <f>_xlfn.XLOOKUP(A86,'Data precios'!A:A,'Data precios'!D:D,"",0,-1)</f>
        <v>5500000</v>
      </c>
      <c r="W86" s="9">
        <f>IFERROR(V86-P86,"")</f>
        <v>210000</v>
      </c>
      <c r="X86" s="11">
        <f>IF(K86&lt;=15,Z86,IF(K86&lt;30,AA86,IF(K86&lt;60,AB86,IF(K86&gt;60,AC86))))</f>
        <v>5115000</v>
      </c>
      <c r="Y86" s="9">
        <f>IFERROR(X86-V86,"")</f>
        <v>-385000</v>
      </c>
      <c r="Z86" s="6">
        <f>_xlfn.XLOOKUP($A86,'Data precios'!$A:$A,'Data precios'!G:G,"",0,-1)</f>
        <v>5115000</v>
      </c>
      <c r="AA86" s="6">
        <f>_xlfn.XLOOKUP($A86,'Data precios'!$A:$A,'Data precios'!H:H,"",0,-1)</f>
        <v>4950000</v>
      </c>
      <c r="AB86" s="6">
        <f>_xlfn.XLOOKUP($A86,'Data precios'!$A:$A,'Data precios'!I:I,"",0,-1)</f>
        <v>4675000</v>
      </c>
      <c r="AC86" s="6">
        <f>_xlfn.XLOOKUP($A86,'Data precios'!$A:$A,'Data precios'!J:J,"",0,-1)</f>
        <v>4400000</v>
      </c>
    </row>
    <row r="87" spans="1:29" ht="15" thickBot="1" x14ac:dyDescent="0.35">
      <c r="A87" t="s">
        <v>254</v>
      </c>
      <c r="B87" t="s">
        <v>22</v>
      </c>
      <c r="C87" t="s">
        <v>35</v>
      </c>
      <c r="D87" t="s">
        <v>62</v>
      </c>
      <c r="E87" t="s">
        <v>255</v>
      </c>
      <c r="F87">
        <v>2018</v>
      </c>
      <c r="G87">
        <v>120000</v>
      </c>
      <c r="I87" t="s">
        <v>26</v>
      </c>
      <c r="J87" t="s">
        <v>67</v>
      </c>
      <c r="K87">
        <v>1582</v>
      </c>
      <c r="L87" t="s">
        <v>52</v>
      </c>
      <c r="M87">
        <v>17650000</v>
      </c>
      <c r="N87">
        <v>753678</v>
      </c>
      <c r="O87">
        <v>18403678</v>
      </c>
      <c r="P87">
        <v>14390000</v>
      </c>
      <c r="Q87">
        <v>-4013678</v>
      </c>
      <c r="R87" s="8">
        <v>-2789</v>
      </c>
      <c r="S87" s="5">
        <f>IFERROR(VLOOKUP(A87,'Base ATR'!$1:$1048576,3,FALSE),O87)</f>
        <v>18403678</v>
      </c>
      <c r="T87" t="str">
        <f>IF(K87&lt;=30,"ROTACION ALTA",IF(K87&lt;30,"ROTACION MEDIA",IF(K87&lt;60,"ROTACION BAJA",IF(K87&gt;60,"LIQUIDAR"))))</f>
        <v>LIQUIDAR</v>
      </c>
      <c r="U87" s="6">
        <f>IF(T87="ROTACION ALTA",P87,IF(T87="ROTACION MEDIA",P87*0.97,IF(T87="ROTACION BAJA",P87*0.9,IF(T87="LIQUIDAR",P87*0.85))))</f>
        <v>12231500</v>
      </c>
      <c r="V87" s="18">
        <f>_xlfn.XLOOKUP(A87,'Data precios'!A:A,'Data precios'!D:D,"",0,-1)</f>
        <v>10900000</v>
      </c>
      <c r="W87" s="9">
        <f>IFERROR(V87-P87,"")</f>
        <v>-3490000</v>
      </c>
      <c r="X87" s="11">
        <f>IF(K87&lt;=15,Z87,IF(K87&lt;30,AA87,IF(K87&lt;60,AB87,IF(K87&gt;60,AC87))))</f>
        <v>9265000</v>
      </c>
      <c r="Y87" s="9">
        <f>IFERROR(X87-V87,"")</f>
        <v>-1635000</v>
      </c>
      <c r="Z87" s="6">
        <f>_xlfn.XLOOKUP($A87,'Data precios'!$A:$A,'Data precios'!G:G,"",0,-1)</f>
        <v>9265000</v>
      </c>
      <c r="AA87" s="6">
        <f>_xlfn.XLOOKUP($A87,'Data precios'!$A:$A,'Data precios'!H:H,"",0,-1)</f>
        <v>9265000</v>
      </c>
      <c r="AB87" s="6">
        <f>_xlfn.XLOOKUP($A87,'Data precios'!$A:$A,'Data precios'!I:I,"",0,-1)</f>
        <v>9265000</v>
      </c>
      <c r="AC87" s="6">
        <f>_xlfn.XLOOKUP($A87,'Data precios'!$A:$A,'Data precios'!J:J,"",0,-1)</f>
        <v>9265000</v>
      </c>
    </row>
    <row r="88" spans="1:29" ht="15" thickBot="1" x14ac:dyDescent="0.35">
      <c r="A88" t="s">
        <v>245</v>
      </c>
      <c r="B88" t="s">
        <v>22</v>
      </c>
      <c r="C88" t="s">
        <v>30</v>
      </c>
      <c r="D88" t="s">
        <v>62</v>
      </c>
      <c r="E88" t="s">
        <v>246</v>
      </c>
      <c r="F88">
        <v>2018</v>
      </c>
      <c r="G88">
        <v>95984</v>
      </c>
      <c r="I88" t="s">
        <v>26</v>
      </c>
      <c r="J88" t="s">
        <v>247</v>
      </c>
      <c r="K88">
        <v>167</v>
      </c>
      <c r="L88" t="s">
        <v>52</v>
      </c>
      <c r="M88">
        <v>8800000</v>
      </c>
      <c r="N88">
        <v>258030</v>
      </c>
      <c r="O88">
        <v>9058030</v>
      </c>
      <c r="P88">
        <v>10490000</v>
      </c>
      <c r="Q88">
        <v>1431970</v>
      </c>
      <c r="R88" s="8">
        <v>1365</v>
      </c>
      <c r="S88" s="5">
        <f>IFERROR(VLOOKUP(A88,'Base ATR'!$1:$1048576,3,FALSE),O88)</f>
        <v>8800000</v>
      </c>
      <c r="T88" t="str">
        <f>IF(K88&lt;=30,"ROTACION ALTA",IF(K88&lt;30,"ROTACION MEDIA",IF(K88&lt;60,"ROTACION BAJA",IF(K88&gt;60,"LIQUIDAR"))))</f>
        <v>LIQUIDAR</v>
      </c>
      <c r="U88" s="6">
        <f>IF(T88="ROTACION ALTA",P88,IF(T88="ROTACION MEDIA",P88*0.97,IF(T88="ROTACION BAJA",P88*0.9,IF(T88="LIQUIDAR",P88*0.85))))</f>
        <v>8916500</v>
      </c>
      <c r="V88" s="18">
        <f>_xlfn.XLOOKUP(A88,'Data precios'!A:A,'Data precios'!D:D,"",0,-1)</f>
        <v>11870000</v>
      </c>
      <c r="W88" s="9">
        <f>IFERROR(V88-P88,"")</f>
        <v>1380000</v>
      </c>
      <c r="X88" s="11">
        <f>IF(K88&lt;=15,Z88,IF(K88&lt;30,AA88,IF(K88&lt;60,AB88,IF(K88&gt;60,AC88))))</f>
        <v>10683000</v>
      </c>
      <c r="Y88" s="9">
        <f>IFERROR(X88-V88,"")</f>
        <v>-1187000</v>
      </c>
      <c r="Z88" s="6">
        <f>_xlfn.XLOOKUP($A88,'Data precios'!$A:$A,'Data precios'!G:G,"",0,-1)</f>
        <v>11870000</v>
      </c>
      <c r="AA88" s="6">
        <f>_xlfn.XLOOKUP($A88,'Data precios'!$A:$A,'Data precios'!H:H,"",0,-1)</f>
        <v>11513900</v>
      </c>
      <c r="AB88" s="6">
        <f>_xlfn.XLOOKUP($A88,'Data precios'!$A:$A,'Data precios'!I:I,"",0,-1)</f>
        <v>11157800</v>
      </c>
      <c r="AC88" s="6">
        <f>_xlfn.XLOOKUP($A88,'Data precios'!$A:$A,'Data precios'!J:J,"",0,-1)</f>
        <v>10683000</v>
      </c>
    </row>
    <row r="89" spans="1:29" ht="15" thickBot="1" x14ac:dyDescent="0.35">
      <c r="A89" t="s">
        <v>8717</v>
      </c>
      <c r="B89" t="s">
        <v>22</v>
      </c>
      <c r="C89" t="s">
        <v>54</v>
      </c>
      <c r="D89" t="s">
        <v>24</v>
      </c>
      <c r="E89" t="s">
        <v>10192</v>
      </c>
      <c r="F89">
        <v>2018</v>
      </c>
      <c r="G89">
        <v>63000</v>
      </c>
      <c r="I89" t="s">
        <v>26</v>
      </c>
      <c r="J89" t="s">
        <v>43</v>
      </c>
      <c r="K89">
        <v>1</v>
      </c>
      <c r="L89" t="s">
        <v>39</v>
      </c>
      <c r="M89">
        <v>6500000</v>
      </c>
      <c r="N89">
        <v>0</v>
      </c>
      <c r="O89">
        <v>6500000</v>
      </c>
      <c r="P89">
        <v>7990000</v>
      </c>
      <c r="Q89">
        <v>1490000</v>
      </c>
      <c r="R89" s="8">
        <v>1865</v>
      </c>
      <c r="S89" s="5">
        <f>IFERROR(VLOOKUP(A89,'Base ATR'!$1:$1048576,3,FALSE),O89)</f>
        <v>6500000</v>
      </c>
      <c r="T89" t="str">
        <f>IF(K89&lt;=30,"ROTACION ALTA",IF(K89&lt;30,"ROTACION MEDIA",IF(K89&lt;60,"ROTACION BAJA",IF(K89&gt;60,"LIQUIDAR"))))</f>
        <v>ROTACION ALTA</v>
      </c>
      <c r="U89" s="6">
        <f>IF(T89="ROTACION ALTA",P89,IF(T89="ROTACION MEDIA",P89*0.97,IF(T89="ROTACION BAJA",P89*0.9,IF(T89="LIQUIDAR",P89*0.85))))</f>
        <v>7990000</v>
      </c>
      <c r="V89" s="18">
        <f>_xlfn.XLOOKUP(A89,'Data precios'!A:A,'Data precios'!D:D,"",0,-1)</f>
        <v>8000000</v>
      </c>
      <c r="W89" s="9">
        <f>IFERROR(V89-P89,"")</f>
        <v>10000</v>
      </c>
      <c r="X89" s="11">
        <f>IF(K89&lt;=15,Z89,IF(K89&lt;30,AA89,IF(K89&lt;60,AB89,IF(K89&gt;60,AC89))))</f>
        <v>7440000</v>
      </c>
      <c r="Y89" s="9">
        <f>IFERROR(X89-V89,"")</f>
        <v>-560000</v>
      </c>
      <c r="Z89" s="6">
        <f>_xlfn.XLOOKUP($A89,'Data precios'!$A:$A,'Data precios'!G:G,"",0,-1)</f>
        <v>7440000</v>
      </c>
      <c r="AA89" s="6">
        <f>_xlfn.XLOOKUP($A89,'Data precios'!$A:$A,'Data precios'!H:H,"",0,-1)</f>
        <v>7200000</v>
      </c>
      <c r="AB89" s="6">
        <f>_xlfn.XLOOKUP($A89,'Data precios'!$A:$A,'Data precios'!I:I,"",0,-1)</f>
        <v>6800000</v>
      </c>
      <c r="AC89" s="6">
        <f>_xlfn.XLOOKUP($A89,'Data precios'!$A:$A,'Data precios'!J:J,"",0,-1)</f>
        <v>6400000</v>
      </c>
    </row>
    <row r="90" spans="1:29" ht="15" thickBot="1" x14ac:dyDescent="0.35">
      <c r="A90" t="s">
        <v>5632</v>
      </c>
      <c r="B90" t="s">
        <v>22</v>
      </c>
      <c r="C90" t="s">
        <v>54</v>
      </c>
      <c r="D90" t="s">
        <v>154</v>
      </c>
      <c r="E90" t="s">
        <v>8640</v>
      </c>
      <c r="F90">
        <v>2018</v>
      </c>
      <c r="G90">
        <v>105000</v>
      </c>
      <c r="I90" t="s">
        <v>26</v>
      </c>
      <c r="J90" t="s">
        <v>161</v>
      </c>
      <c r="K90">
        <v>19</v>
      </c>
      <c r="L90" t="s">
        <v>33</v>
      </c>
      <c r="M90">
        <v>7600000</v>
      </c>
      <c r="N90">
        <v>243240</v>
      </c>
      <c r="O90">
        <v>7843240</v>
      </c>
      <c r="P90">
        <v>8990000</v>
      </c>
      <c r="Q90">
        <v>1146760</v>
      </c>
      <c r="R90" s="8">
        <v>1276</v>
      </c>
      <c r="S90" s="5">
        <f>IFERROR(VLOOKUP(A90,'Base ATR'!$1:$1048576,3,FALSE),O90)</f>
        <v>7600000</v>
      </c>
      <c r="T90" t="str">
        <f>IF(K90&lt;=30,"ROTACION ALTA",IF(K90&lt;30,"ROTACION MEDIA",IF(K90&lt;60,"ROTACION BAJA",IF(K90&gt;60,"LIQUIDAR"))))</f>
        <v>ROTACION ALTA</v>
      </c>
      <c r="U90" s="6">
        <f>IF(T90="ROTACION ALTA",P90,IF(T90="ROTACION MEDIA",P90*0.97,IF(T90="ROTACION BAJA",P90*0.9,IF(T90="LIQUIDAR",P90*0.85))))</f>
        <v>8990000</v>
      </c>
      <c r="V90" s="18">
        <f>_xlfn.XLOOKUP(A90,'Data precios'!A:A,'Data precios'!D:D,"",0,-1)</f>
        <v>9400000</v>
      </c>
      <c r="W90" s="9">
        <f>IFERROR(V90-P90,"")</f>
        <v>410000</v>
      </c>
      <c r="X90" s="11">
        <f>IF(K90&lt;=15,Z90,IF(K90&lt;30,AA90,IF(K90&lt;60,AB90,IF(K90&gt;60,AC90))))</f>
        <v>8460000</v>
      </c>
      <c r="Y90" s="9">
        <f>IFERROR(X90-V90,"")</f>
        <v>-940000</v>
      </c>
      <c r="Z90" s="6">
        <f>_xlfn.XLOOKUP($A90,'Data precios'!$A:$A,'Data precios'!G:G,"",0,-1)</f>
        <v>8742000</v>
      </c>
      <c r="AA90" s="6">
        <f>_xlfn.XLOOKUP($A90,'Data precios'!$A:$A,'Data precios'!H:H,"",0,-1)</f>
        <v>8460000</v>
      </c>
      <c r="AB90" s="6">
        <f>_xlfn.XLOOKUP($A90,'Data precios'!$A:$A,'Data precios'!I:I,"",0,-1)</f>
        <v>7990000</v>
      </c>
      <c r="AC90" s="6">
        <f>_xlfn.XLOOKUP($A90,'Data precios'!$A:$A,'Data precios'!J:J,"",0,-1)</f>
        <v>7520000</v>
      </c>
    </row>
    <row r="91" spans="1:29" ht="15" thickBot="1" x14ac:dyDescent="0.35">
      <c r="A91" t="s">
        <v>8661</v>
      </c>
      <c r="B91" t="s">
        <v>22</v>
      </c>
      <c r="C91" t="s">
        <v>5291</v>
      </c>
      <c r="D91" t="s">
        <v>36</v>
      </c>
      <c r="E91" t="s">
        <v>8662</v>
      </c>
      <c r="F91">
        <v>2019</v>
      </c>
      <c r="G91">
        <v>66000</v>
      </c>
      <c r="I91" t="s">
        <v>26</v>
      </c>
      <c r="J91" t="s">
        <v>123</v>
      </c>
      <c r="K91">
        <v>10</v>
      </c>
      <c r="L91" t="s">
        <v>52</v>
      </c>
      <c r="M91">
        <v>3900000</v>
      </c>
      <c r="N91">
        <v>187740</v>
      </c>
      <c r="O91">
        <v>4087740</v>
      </c>
      <c r="P91">
        <v>5290000</v>
      </c>
      <c r="Q91">
        <v>1202260</v>
      </c>
      <c r="R91" s="8">
        <v>2273</v>
      </c>
      <c r="S91" s="5">
        <f>IFERROR(VLOOKUP(A91,'Base ATR'!$1:$1048576,3,FALSE),O91)</f>
        <v>3900000</v>
      </c>
      <c r="T91" t="str">
        <f>IF(K91&lt;=30,"ROTACION ALTA",IF(K91&lt;30,"ROTACION MEDIA",IF(K91&lt;60,"ROTACION BAJA",IF(K91&gt;60,"LIQUIDAR"))))</f>
        <v>ROTACION ALTA</v>
      </c>
      <c r="U91" s="6">
        <f>IF(T91="ROTACION ALTA",P91,IF(T91="ROTACION MEDIA",P91*0.97,IF(T91="ROTACION BAJA",P91*0.9,IF(T91="LIQUIDAR",P91*0.85))))</f>
        <v>5290000</v>
      </c>
      <c r="V91" s="18">
        <f>_xlfn.XLOOKUP(A91,'Data precios'!A:A,'Data precios'!D:D,"",0,-1)</f>
        <v>5400000</v>
      </c>
      <c r="W91" s="9">
        <f>IFERROR(V91-P91,"")</f>
        <v>110000</v>
      </c>
      <c r="X91" s="11">
        <f>IF(K91&lt;=15,Z91,IF(K91&lt;30,AA91,IF(K91&lt;60,AB91,IF(K91&gt;60,AC91))))</f>
        <v>5400000</v>
      </c>
      <c r="Y91" s="9">
        <f>IFERROR(X91-V91,"")</f>
        <v>0</v>
      </c>
      <c r="Z91" s="6">
        <f>_xlfn.XLOOKUP($A91,'Data precios'!$A:$A,'Data precios'!G:G,"",0,-1)</f>
        <v>5400000</v>
      </c>
      <c r="AA91" s="6">
        <f>_xlfn.XLOOKUP($A91,'Data precios'!$A:$A,'Data precios'!H:H,"",0,-1)</f>
        <v>5238000</v>
      </c>
      <c r="AB91" s="6">
        <f>_xlfn.XLOOKUP($A91,'Data precios'!$A:$A,'Data precios'!I:I,"",0,-1)</f>
        <v>5076000</v>
      </c>
      <c r="AC91" s="6">
        <f>_xlfn.XLOOKUP($A91,'Data precios'!$A:$A,'Data precios'!J:J,"",0,-1)</f>
        <v>4860000</v>
      </c>
    </row>
    <row r="92" spans="1:29" ht="15" thickBot="1" x14ac:dyDescent="0.35">
      <c r="A92" t="s">
        <v>6299</v>
      </c>
      <c r="B92" t="s">
        <v>22</v>
      </c>
      <c r="C92" t="s">
        <v>5291</v>
      </c>
      <c r="D92" t="s">
        <v>4641</v>
      </c>
      <c r="E92" t="s">
        <v>8579</v>
      </c>
      <c r="F92">
        <v>2019</v>
      </c>
      <c r="G92">
        <v>63000</v>
      </c>
      <c r="I92" t="s">
        <v>26</v>
      </c>
      <c r="J92" t="s">
        <v>94</v>
      </c>
      <c r="K92">
        <v>73</v>
      </c>
      <c r="L92" t="s">
        <v>33</v>
      </c>
      <c r="M92">
        <v>9100000</v>
      </c>
      <c r="N92">
        <v>265740</v>
      </c>
      <c r="O92">
        <v>9365740</v>
      </c>
      <c r="P92">
        <v>11290000</v>
      </c>
      <c r="Q92">
        <v>1924260</v>
      </c>
      <c r="R92" s="8">
        <v>1704</v>
      </c>
      <c r="S92" s="5">
        <f>IFERROR(VLOOKUP(A92,'Base ATR'!$1:$1048576,3,FALSE),O92)</f>
        <v>9100000</v>
      </c>
      <c r="T92" t="str">
        <f>IF(K92&lt;=30,"ROTACION ALTA",IF(K92&lt;30,"ROTACION MEDIA",IF(K92&lt;60,"ROTACION BAJA",IF(K92&gt;60,"LIQUIDAR"))))</f>
        <v>LIQUIDAR</v>
      </c>
      <c r="U92" s="6">
        <f>IF(T92="ROTACION ALTA",P92,IF(T92="ROTACION MEDIA",P92*0.97,IF(T92="ROTACION BAJA",P92*0.9,IF(T92="LIQUIDAR",P92*0.85))))</f>
        <v>9596500</v>
      </c>
      <c r="V92" s="18">
        <f>_xlfn.XLOOKUP(A92,'Data precios'!A:A,'Data precios'!D:D,"",0,-1)</f>
        <v>11850000</v>
      </c>
      <c r="W92" s="9">
        <f>IFERROR(V92-P92,"")</f>
        <v>560000</v>
      </c>
      <c r="X92" s="11">
        <f>IF(K92&lt;=15,Z92,IF(K92&lt;30,AA92,IF(K92&lt;60,AB92,IF(K92&gt;60,AC92))))</f>
        <v>10665000</v>
      </c>
      <c r="Y92" s="9">
        <f>IFERROR(X92-V92,"")</f>
        <v>-1185000</v>
      </c>
      <c r="Z92" s="6">
        <f>_xlfn.XLOOKUP($A92,'Data precios'!$A:$A,'Data precios'!G:G,"",0,-1)</f>
        <v>11850000</v>
      </c>
      <c r="AA92" s="6">
        <f>_xlfn.XLOOKUP($A92,'Data precios'!$A:$A,'Data precios'!H:H,"",0,-1)</f>
        <v>11494500</v>
      </c>
      <c r="AB92" s="6">
        <f>_xlfn.XLOOKUP($A92,'Data precios'!$A:$A,'Data precios'!I:I,"",0,-1)</f>
        <v>11139000</v>
      </c>
      <c r="AC92" s="6">
        <f>_xlfn.XLOOKUP($A92,'Data precios'!$A:$A,'Data precios'!J:J,"",0,-1)</f>
        <v>10665000</v>
      </c>
    </row>
    <row r="93" spans="1:29" ht="15" thickBot="1" x14ac:dyDescent="0.35">
      <c r="A93" t="s">
        <v>6542</v>
      </c>
      <c r="B93" t="s">
        <v>22</v>
      </c>
      <c r="C93" t="s">
        <v>5291</v>
      </c>
      <c r="D93" t="s">
        <v>4097</v>
      </c>
      <c r="E93" t="s">
        <v>8552</v>
      </c>
      <c r="F93">
        <v>2019</v>
      </c>
      <c r="G93">
        <v>95000</v>
      </c>
      <c r="I93" t="s">
        <v>26</v>
      </c>
      <c r="J93" t="s">
        <v>8553</v>
      </c>
      <c r="K93">
        <v>49</v>
      </c>
      <c r="L93" t="s">
        <v>52</v>
      </c>
      <c r="M93">
        <v>5800000</v>
      </c>
      <c r="N93">
        <v>216240</v>
      </c>
      <c r="O93">
        <v>6016240</v>
      </c>
      <c r="P93">
        <v>7690000</v>
      </c>
      <c r="Q93">
        <v>1673760</v>
      </c>
      <c r="R93" s="8">
        <v>2177</v>
      </c>
      <c r="S93" s="5">
        <f>IFERROR(VLOOKUP(A93,'Base ATR'!$1:$1048576,3,FALSE),O93)</f>
        <v>5800000</v>
      </c>
      <c r="T93" t="str">
        <f>IF(K93&lt;=30,"ROTACION ALTA",IF(K93&lt;30,"ROTACION MEDIA",IF(K93&lt;60,"ROTACION BAJA",IF(K93&gt;60,"LIQUIDAR"))))</f>
        <v>ROTACION BAJA</v>
      </c>
      <c r="U93" s="6">
        <f>IF(T93="ROTACION ALTA",P93,IF(T93="ROTACION MEDIA",P93*0.97,IF(T93="ROTACION BAJA",P93*0.9,IF(T93="LIQUIDAR",P93*0.85))))</f>
        <v>6921000</v>
      </c>
      <c r="V93" s="18">
        <f>_xlfn.XLOOKUP(A93,'Data precios'!A:A,'Data precios'!D:D,"",0,-1)</f>
        <v>7900000</v>
      </c>
      <c r="W93" s="9">
        <f>IFERROR(V93-P93,"")</f>
        <v>210000</v>
      </c>
      <c r="X93" s="11">
        <f>IF(K93&lt;=15,Z93,IF(K93&lt;30,AA93,IF(K93&lt;60,AB93,IF(K93&gt;60,AC93))))</f>
        <v>7426000</v>
      </c>
      <c r="Y93" s="9">
        <f>IFERROR(X93-V93,"")</f>
        <v>-474000</v>
      </c>
      <c r="Z93" s="6">
        <f>_xlfn.XLOOKUP($A93,'Data precios'!$A:$A,'Data precios'!G:G,"",0,-1)</f>
        <v>7900000</v>
      </c>
      <c r="AA93" s="6">
        <f>_xlfn.XLOOKUP($A93,'Data precios'!$A:$A,'Data precios'!H:H,"",0,-1)</f>
        <v>7663000</v>
      </c>
      <c r="AB93" s="6">
        <f>_xlfn.XLOOKUP($A93,'Data precios'!$A:$A,'Data precios'!I:I,"",0,-1)</f>
        <v>7426000</v>
      </c>
      <c r="AC93" s="6">
        <f>_xlfn.XLOOKUP($A93,'Data precios'!$A:$A,'Data precios'!J:J,"",0,-1)</f>
        <v>7110000</v>
      </c>
    </row>
    <row r="94" spans="1:29" ht="15" thickBot="1" x14ac:dyDescent="0.35">
      <c r="A94" t="s">
        <v>253</v>
      </c>
      <c r="B94" t="s">
        <v>22</v>
      </c>
      <c r="C94" t="s">
        <v>35</v>
      </c>
      <c r="D94" t="s">
        <v>199</v>
      </c>
      <c r="E94" t="s">
        <v>8668</v>
      </c>
      <c r="F94">
        <v>2019</v>
      </c>
      <c r="G94">
        <v>72580</v>
      </c>
      <c r="I94" t="s">
        <v>26</v>
      </c>
      <c r="J94" t="s">
        <v>8669</v>
      </c>
      <c r="K94">
        <v>45</v>
      </c>
      <c r="L94" t="s">
        <v>52</v>
      </c>
      <c r="M94">
        <v>8300000</v>
      </c>
      <c r="N94">
        <v>253740</v>
      </c>
      <c r="O94">
        <v>8553740</v>
      </c>
      <c r="P94">
        <v>9290000</v>
      </c>
      <c r="Q94">
        <v>736260</v>
      </c>
      <c r="R94" s="8">
        <v>793</v>
      </c>
      <c r="S94" s="5">
        <f>IFERROR(VLOOKUP(A94,'Base ATR'!$1:$1048576,3,FALSE),O94)</f>
        <v>8300000</v>
      </c>
      <c r="T94" t="str">
        <f>IF(K94&lt;=30,"ROTACION ALTA",IF(K94&lt;30,"ROTACION MEDIA",IF(K94&lt;60,"ROTACION BAJA",IF(K94&gt;60,"LIQUIDAR"))))</f>
        <v>ROTACION BAJA</v>
      </c>
      <c r="U94" s="6">
        <f>IF(T94="ROTACION ALTA",P94,IF(T94="ROTACION MEDIA",P94*0.97,IF(T94="ROTACION BAJA",P94*0.9,IF(T94="LIQUIDAR",P94*0.85))))</f>
        <v>8361000</v>
      </c>
      <c r="V94" s="18">
        <f>_xlfn.XLOOKUP(A94,'Data precios'!A:A,'Data precios'!D:D,"",0,-1)</f>
        <v>8800000</v>
      </c>
      <c r="W94" s="9">
        <f>IFERROR(V94-P94,"")</f>
        <v>-490000</v>
      </c>
      <c r="X94" s="11">
        <f>IF(K94&lt;=15,Z94,IF(K94&lt;30,AA94,IF(K94&lt;60,AB94,IF(K94&gt;60,AC94))))</f>
        <v>8271999.9999999991</v>
      </c>
      <c r="Y94" s="9">
        <f>IFERROR(X94-V94,"")</f>
        <v>-528000.00000000093</v>
      </c>
      <c r="Z94" s="6">
        <f>_xlfn.XLOOKUP($A94,'Data precios'!$A:$A,'Data precios'!G:G,"",0,-1)</f>
        <v>8800000</v>
      </c>
      <c r="AA94" s="6">
        <f>_xlfn.XLOOKUP($A94,'Data precios'!$A:$A,'Data precios'!H:H,"",0,-1)</f>
        <v>8536000</v>
      </c>
      <c r="AB94" s="6">
        <f>_xlfn.XLOOKUP($A94,'Data precios'!$A:$A,'Data precios'!I:I,"",0,-1)</f>
        <v>8271999.9999999991</v>
      </c>
      <c r="AC94" s="6">
        <f>_xlfn.XLOOKUP($A94,'Data precios'!$A:$A,'Data precios'!J:J,"",0,-1)</f>
        <v>7920000</v>
      </c>
    </row>
    <row r="95" spans="1:29" ht="15" thickBot="1" x14ac:dyDescent="0.35">
      <c r="A95" t="s">
        <v>5379</v>
      </c>
      <c r="B95" t="s">
        <v>22</v>
      </c>
      <c r="C95" t="s">
        <v>35</v>
      </c>
      <c r="D95" t="s">
        <v>24</v>
      </c>
      <c r="E95" t="s">
        <v>8593</v>
      </c>
      <c r="F95">
        <v>2020</v>
      </c>
      <c r="G95">
        <v>84600</v>
      </c>
      <c r="I95" t="s">
        <v>26</v>
      </c>
      <c r="J95" t="s">
        <v>8594</v>
      </c>
      <c r="K95">
        <v>110</v>
      </c>
      <c r="L95" t="s">
        <v>52</v>
      </c>
      <c r="M95">
        <v>17000000</v>
      </c>
      <c r="N95">
        <v>381030</v>
      </c>
      <c r="O95">
        <v>17381030</v>
      </c>
      <c r="P95">
        <v>22990000</v>
      </c>
      <c r="Q95">
        <v>5608970</v>
      </c>
      <c r="R95" s="8">
        <v>244</v>
      </c>
      <c r="S95" s="5">
        <f>IFERROR(VLOOKUP(A95,'Base ATR'!$1:$1048576,3,FALSE),O95)</f>
        <v>17000000</v>
      </c>
      <c r="T95" t="str">
        <f>IF(K95&lt;=30,"ROTACION ALTA",IF(K95&lt;30,"ROTACION MEDIA",IF(K95&lt;60,"ROTACION BAJA",IF(K95&gt;60,"LIQUIDAR"))))</f>
        <v>LIQUIDAR</v>
      </c>
      <c r="U95" s="6">
        <f>IF(T95="ROTACION ALTA",P95,IF(T95="ROTACION MEDIA",P95*0.97,IF(T95="ROTACION BAJA",P95*0.9,IF(T95="LIQUIDAR",P95*0.85))))</f>
        <v>19541500</v>
      </c>
      <c r="V95" s="18">
        <f>_xlfn.XLOOKUP(A95,'Data precios'!A:A,'Data precios'!D:D,"",0,-1)</f>
        <v>23000000</v>
      </c>
      <c r="W95" s="9">
        <f>IFERROR(V95-P95,"")</f>
        <v>10000</v>
      </c>
      <c r="X95" s="11">
        <f>IF(K95&lt;=15,Z95,IF(K95&lt;30,AA95,IF(K95&lt;60,AB95,IF(K95&gt;60,AC95))))</f>
        <v>19550000</v>
      </c>
      <c r="Y95" s="9">
        <f>IFERROR(X95-V95,"")</f>
        <v>-3450000</v>
      </c>
      <c r="Z95" s="6">
        <f>_xlfn.XLOOKUP($A95,'Data precios'!$A:$A,'Data precios'!G:G,"",0,-1)</f>
        <v>19550000</v>
      </c>
      <c r="AA95" s="6">
        <f>_xlfn.XLOOKUP($A95,'Data precios'!$A:$A,'Data precios'!H:H,"",0,-1)</f>
        <v>19550000</v>
      </c>
      <c r="AB95" s="6">
        <f>_xlfn.XLOOKUP($A95,'Data precios'!$A:$A,'Data precios'!I:I,"",0,-1)</f>
        <v>19550000</v>
      </c>
      <c r="AC95" s="6">
        <f>_xlfn.XLOOKUP($A95,'Data precios'!$A:$A,'Data precios'!J:J,"",0,-1)</f>
        <v>19550000</v>
      </c>
    </row>
    <row r="96" spans="1:29" ht="15" thickBot="1" x14ac:dyDescent="0.35">
      <c r="A96" t="s">
        <v>265</v>
      </c>
      <c r="B96" t="s">
        <v>22</v>
      </c>
      <c r="C96" t="s">
        <v>54</v>
      </c>
      <c r="D96" t="s">
        <v>62</v>
      </c>
      <c r="E96" t="s">
        <v>266</v>
      </c>
      <c r="F96">
        <v>2020</v>
      </c>
      <c r="G96">
        <v>31000</v>
      </c>
      <c r="I96" t="s">
        <v>26</v>
      </c>
      <c r="J96" t="s">
        <v>64</v>
      </c>
      <c r="K96">
        <v>1508</v>
      </c>
      <c r="L96" t="s">
        <v>52</v>
      </c>
      <c r="M96">
        <v>20000000</v>
      </c>
      <c r="N96">
        <v>1051072</v>
      </c>
      <c r="O96">
        <v>21051072</v>
      </c>
      <c r="P96">
        <v>14990000</v>
      </c>
      <c r="Q96">
        <v>-6061072</v>
      </c>
      <c r="R96" s="8">
        <v>-4043</v>
      </c>
      <c r="S96" s="5">
        <f>IFERROR(VLOOKUP(A96,'Base ATR'!$1:$1048576,3,FALSE),O96)</f>
        <v>20000000</v>
      </c>
      <c r="T96" t="str">
        <f>IF(K96&lt;=30,"ROTACION ALTA",IF(K96&lt;30,"ROTACION MEDIA",IF(K96&lt;60,"ROTACION BAJA",IF(K96&gt;60,"LIQUIDAR"))))</f>
        <v>LIQUIDAR</v>
      </c>
      <c r="U96" s="6">
        <f>IF(T96="ROTACION ALTA",P96,IF(T96="ROTACION MEDIA",P96*0.97,IF(T96="ROTACION BAJA",P96*0.9,IF(T96="LIQUIDAR",P96*0.85))))</f>
        <v>12741500</v>
      </c>
      <c r="V96" s="18">
        <f>_xlfn.XLOOKUP(A96,'Data precios'!A:A,'Data precios'!D:D,"",0,-1)</f>
        <v>14700000</v>
      </c>
      <c r="W96" s="9">
        <f>IFERROR(V96-P96,"")</f>
        <v>-290000</v>
      </c>
      <c r="X96" s="11">
        <f>IF(K96&lt;=15,Z96,IF(K96&lt;30,AA96,IF(K96&lt;60,AB96,IF(K96&gt;60,AC96))))</f>
        <v>11760000</v>
      </c>
      <c r="Y96" s="9">
        <f>IFERROR(X96-V96,"")</f>
        <v>-2940000</v>
      </c>
      <c r="Z96" s="6">
        <f>_xlfn.XLOOKUP($A96,'Data precios'!$A:$A,'Data precios'!G:G,"",0,-1)</f>
        <v>13671000</v>
      </c>
      <c r="AA96" s="6">
        <f>_xlfn.XLOOKUP($A96,'Data precios'!$A:$A,'Data precios'!H:H,"",0,-1)</f>
        <v>13230000</v>
      </c>
      <c r="AB96" s="6">
        <f>_xlfn.XLOOKUP($A96,'Data precios'!$A:$A,'Data precios'!I:I,"",0,-1)</f>
        <v>12495000</v>
      </c>
      <c r="AC96" s="6">
        <f>_xlfn.XLOOKUP($A96,'Data precios'!$A:$A,'Data precios'!J:J,"",0,-1)</f>
        <v>11760000</v>
      </c>
    </row>
    <row r="97" spans="1:29" ht="15" thickBot="1" x14ac:dyDescent="0.35">
      <c r="A97" t="s">
        <v>318</v>
      </c>
      <c r="B97" t="s">
        <v>22</v>
      </c>
      <c r="C97" t="s">
        <v>54</v>
      </c>
      <c r="D97" t="s">
        <v>24</v>
      </c>
      <c r="E97" t="s">
        <v>119</v>
      </c>
      <c r="F97">
        <v>2020</v>
      </c>
      <c r="G97">
        <v>97261</v>
      </c>
      <c r="I97" t="s">
        <v>26</v>
      </c>
      <c r="J97" t="s">
        <v>27</v>
      </c>
      <c r="K97">
        <v>231</v>
      </c>
      <c r="L97" t="s">
        <v>121</v>
      </c>
      <c r="M97">
        <v>34200000</v>
      </c>
      <c r="N97">
        <v>639030</v>
      </c>
      <c r="O97">
        <v>34839030</v>
      </c>
      <c r="P97">
        <v>45990000</v>
      </c>
      <c r="Q97">
        <v>11150970</v>
      </c>
      <c r="R97" s="8">
        <v>2425</v>
      </c>
      <c r="S97" s="5">
        <f>IFERROR(VLOOKUP(A97,'Base ATR'!$1:$1048576,3,FALSE),O97)</f>
        <v>34200000</v>
      </c>
      <c r="T97" t="str">
        <f>IF(K97&lt;=30,"ROTACION ALTA",IF(K97&lt;30,"ROTACION MEDIA",IF(K97&lt;60,"ROTACION BAJA",IF(K97&gt;60,"LIQUIDAR"))))</f>
        <v>LIQUIDAR</v>
      </c>
      <c r="U97" s="6">
        <f>IF(T97="ROTACION ALTA",P97,IF(T97="ROTACION MEDIA",P97*0.97,IF(T97="ROTACION BAJA",P97*0.9,IF(T97="LIQUIDAR",P97*0.85))))</f>
        <v>39091500</v>
      </c>
      <c r="V97" s="18">
        <f>_xlfn.XLOOKUP(A97,'Data precios'!A:A,'Data precios'!D:D,"",0,-1)</f>
        <v>42400000</v>
      </c>
      <c r="W97" s="9">
        <f>IFERROR(V97-P97,"")</f>
        <v>-3590000</v>
      </c>
      <c r="X97" s="11">
        <f>IF(K97&lt;=15,Z97,IF(K97&lt;30,AA97,IF(K97&lt;60,AB97,IF(K97&gt;60,AC97))))</f>
        <v>33920000</v>
      </c>
      <c r="Y97" s="9">
        <f>IFERROR(X97-V97,"")</f>
        <v>-8480000</v>
      </c>
      <c r="Z97" s="6">
        <f>_xlfn.XLOOKUP($A97,'Data precios'!$A:$A,'Data precios'!G:G,"",0,-1)</f>
        <v>39432000</v>
      </c>
      <c r="AA97" s="6">
        <f>_xlfn.XLOOKUP($A97,'Data precios'!$A:$A,'Data precios'!H:H,"",0,-1)</f>
        <v>38160000</v>
      </c>
      <c r="AB97" s="6">
        <f>_xlfn.XLOOKUP($A97,'Data precios'!$A:$A,'Data precios'!I:I,"",0,-1)</f>
        <v>36040000</v>
      </c>
      <c r="AC97" s="6">
        <f>_xlfn.XLOOKUP($A97,'Data precios'!$A:$A,'Data precios'!J:J,"",0,-1)</f>
        <v>33920000</v>
      </c>
    </row>
    <row r="98" spans="1:29" ht="15" thickBot="1" x14ac:dyDescent="0.35">
      <c r="A98" t="s">
        <v>263</v>
      </c>
      <c r="B98" t="s">
        <v>22</v>
      </c>
      <c r="C98" t="s">
        <v>5291</v>
      </c>
      <c r="D98" t="s">
        <v>199</v>
      </c>
      <c r="E98" t="s">
        <v>264</v>
      </c>
      <c r="F98">
        <v>2020</v>
      </c>
      <c r="G98">
        <v>96150</v>
      </c>
      <c r="I98" t="s">
        <v>26</v>
      </c>
      <c r="J98" t="s">
        <v>43</v>
      </c>
      <c r="K98">
        <v>535</v>
      </c>
      <c r="L98" t="s">
        <v>52</v>
      </c>
      <c r="M98">
        <v>14190000</v>
      </c>
      <c r="N98">
        <v>338880</v>
      </c>
      <c r="O98">
        <v>14528880</v>
      </c>
      <c r="P98">
        <v>13990000</v>
      </c>
      <c r="Q98">
        <v>-538880</v>
      </c>
      <c r="R98" s="8">
        <v>-385</v>
      </c>
      <c r="S98" s="5">
        <f>IFERROR(VLOOKUP(A98,'Base ATR'!$1:$1048576,3,FALSE),O98)</f>
        <v>14190000</v>
      </c>
      <c r="T98" t="str">
        <f>IF(K98&lt;=30,"ROTACION ALTA",IF(K98&lt;30,"ROTACION MEDIA",IF(K98&lt;60,"ROTACION BAJA",IF(K98&gt;60,"LIQUIDAR"))))</f>
        <v>LIQUIDAR</v>
      </c>
      <c r="U98" s="6">
        <f>IF(T98="ROTACION ALTA",P98,IF(T98="ROTACION MEDIA",P98*0.97,IF(T98="ROTACION BAJA",P98*0.9,IF(T98="LIQUIDAR",P98*0.85))))</f>
        <v>11891500</v>
      </c>
      <c r="V98" s="18">
        <f>_xlfn.XLOOKUP(A98,'Data precios'!A:A,'Data precios'!D:D,"",0,-1)</f>
        <v>12500000</v>
      </c>
      <c r="W98" s="9">
        <f>IFERROR(V98-P98,"")</f>
        <v>-1490000</v>
      </c>
      <c r="X98" s="11">
        <f>IF(K98&lt;=15,Z98,IF(K98&lt;30,AA98,IF(K98&lt;60,AB98,IF(K98&gt;60,AC98))))</f>
        <v>10625000</v>
      </c>
      <c r="Y98" s="9">
        <f>IFERROR(X98-V98,"")</f>
        <v>-1875000</v>
      </c>
      <c r="Z98" s="6">
        <f>_xlfn.XLOOKUP($A98,'Data precios'!$A:$A,'Data precios'!G:G,"",0,-1)</f>
        <v>10625000</v>
      </c>
      <c r="AA98" s="6">
        <f>_xlfn.XLOOKUP($A98,'Data precios'!$A:$A,'Data precios'!H:H,"",0,-1)</f>
        <v>10625000</v>
      </c>
      <c r="AB98" s="6">
        <f>_xlfn.XLOOKUP($A98,'Data precios'!$A:$A,'Data precios'!I:I,"",0,-1)</f>
        <v>10625000</v>
      </c>
      <c r="AC98" s="6">
        <f>_xlfn.XLOOKUP($A98,'Data precios'!$A:$A,'Data precios'!J:J,"",0,-1)</f>
        <v>10625000</v>
      </c>
    </row>
    <row r="99" spans="1:29" ht="15" thickBot="1" x14ac:dyDescent="0.35">
      <c r="A99" t="s">
        <v>118</v>
      </c>
      <c r="B99" t="s">
        <v>22</v>
      </c>
      <c r="C99" t="s">
        <v>54</v>
      </c>
      <c r="D99" t="s">
        <v>24</v>
      </c>
      <c r="E99" t="s">
        <v>119</v>
      </c>
      <c r="F99">
        <v>2020</v>
      </c>
      <c r="G99">
        <v>80000</v>
      </c>
      <c r="I99" t="s">
        <v>26</v>
      </c>
      <c r="J99" t="s">
        <v>120</v>
      </c>
      <c r="K99">
        <v>231</v>
      </c>
      <c r="L99" t="s">
        <v>33</v>
      </c>
      <c r="M99">
        <v>37200000</v>
      </c>
      <c r="N99">
        <v>684030</v>
      </c>
      <c r="O99">
        <v>37884030</v>
      </c>
      <c r="P99">
        <v>45990000</v>
      </c>
      <c r="Q99">
        <v>8105970</v>
      </c>
      <c r="R99" s="8">
        <v>1763</v>
      </c>
      <c r="S99" s="5">
        <f>IFERROR(VLOOKUP(A99,'Base ATR'!$1:$1048576,3,FALSE),O99)</f>
        <v>37200000</v>
      </c>
      <c r="T99" t="str">
        <f>IF(K99&lt;=30,"ROTACION ALTA",IF(K99&lt;30,"ROTACION MEDIA",IF(K99&lt;60,"ROTACION BAJA",IF(K99&gt;60,"LIQUIDAR"))))</f>
        <v>LIQUIDAR</v>
      </c>
      <c r="U99" s="6">
        <f>IF(T99="ROTACION ALTA",P99,IF(T99="ROTACION MEDIA",P99*0.97,IF(T99="ROTACION BAJA",P99*0.9,IF(T99="LIQUIDAR",P99*0.85))))</f>
        <v>39091500</v>
      </c>
      <c r="V99" s="18">
        <f>_xlfn.XLOOKUP(A99,'Data precios'!A:A,'Data precios'!D:D,"",0,-1)</f>
        <v>42700000</v>
      </c>
      <c r="W99" s="9">
        <f>IFERROR(V99-P99,"")</f>
        <v>-3290000</v>
      </c>
      <c r="X99" s="11">
        <f>IF(K99&lt;=15,Z99,IF(K99&lt;30,AA99,IF(K99&lt;60,AB99,IF(K99&gt;60,AC99))))</f>
        <v>36295000</v>
      </c>
      <c r="Y99" s="9">
        <f>IFERROR(X99-V99,"")</f>
        <v>-6405000</v>
      </c>
      <c r="Z99" s="6">
        <f>_xlfn.XLOOKUP($A99,'Data precios'!$A:$A,'Data precios'!G:G,"",0,-1)</f>
        <v>36295000</v>
      </c>
      <c r="AA99" s="6">
        <f>_xlfn.XLOOKUP($A99,'Data precios'!$A:$A,'Data precios'!H:H,"",0,-1)</f>
        <v>36295000</v>
      </c>
      <c r="AB99" s="6">
        <f>_xlfn.XLOOKUP($A99,'Data precios'!$A:$A,'Data precios'!I:I,"",0,-1)</f>
        <v>36295000</v>
      </c>
      <c r="AC99" s="6">
        <f>_xlfn.XLOOKUP($A99,'Data precios'!$A:$A,'Data precios'!J:J,"",0,-1)</f>
        <v>36295000</v>
      </c>
    </row>
    <row r="100" spans="1:29" ht="15" thickBot="1" x14ac:dyDescent="0.35">
      <c r="A100" t="s">
        <v>112</v>
      </c>
      <c r="B100" t="s">
        <v>22</v>
      </c>
      <c r="C100" t="s">
        <v>54</v>
      </c>
      <c r="D100" t="s">
        <v>24</v>
      </c>
      <c r="E100" t="s">
        <v>113</v>
      </c>
      <c r="F100">
        <v>2020</v>
      </c>
      <c r="G100">
        <v>55000</v>
      </c>
      <c r="I100" t="s">
        <v>26</v>
      </c>
      <c r="J100" t="s">
        <v>114</v>
      </c>
      <c r="K100">
        <v>1192</v>
      </c>
      <c r="L100" t="s">
        <v>52</v>
      </c>
      <c r="M100">
        <v>18000000</v>
      </c>
      <c r="N100">
        <v>673380</v>
      </c>
      <c r="O100">
        <v>18673380</v>
      </c>
      <c r="P100">
        <v>18490000</v>
      </c>
      <c r="Q100">
        <v>-183380</v>
      </c>
      <c r="R100" s="8">
        <v>-99</v>
      </c>
      <c r="S100" s="5">
        <f>IFERROR(VLOOKUP(A100,'Base ATR'!$1:$1048576,3,FALSE),O100)</f>
        <v>18000000</v>
      </c>
      <c r="T100" t="str">
        <f>IF(K100&lt;=30,"ROTACION ALTA",IF(K100&lt;30,"ROTACION MEDIA",IF(K100&lt;60,"ROTACION BAJA",IF(K100&gt;60,"LIQUIDAR"))))</f>
        <v>LIQUIDAR</v>
      </c>
      <c r="U100" s="6">
        <f>IF(T100="ROTACION ALTA",P100,IF(T100="ROTACION MEDIA",P100*0.97,IF(T100="ROTACION BAJA",P100*0.9,IF(T100="LIQUIDAR",P100*0.85))))</f>
        <v>15716500</v>
      </c>
      <c r="V100" s="18">
        <f>_xlfn.XLOOKUP(A100,'Data precios'!A:A,'Data precios'!D:D,"",0,-1)</f>
        <v>17200000</v>
      </c>
      <c r="W100" s="9">
        <f>IFERROR(V100-P100,"")</f>
        <v>-1290000</v>
      </c>
      <c r="X100" s="11">
        <f>IF(K100&lt;=15,Z100,IF(K100&lt;30,AA100,IF(K100&lt;60,AB100,IF(K100&gt;60,AC100))))</f>
        <v>14620000</v>
      </c>
      <c r="Y100" s="9">
        <f>IFERROR(X100-V100,"")</f>
        <v>-2580000</v>
      </c>
      <c r="Z100" s="6">
        <f>_xlfn.XLOOKUP($A100,'Data precios'!$A:$A,'Data precios'!G:G,"",0,-1)</f>
        <v>14620000</v>
      </c>
      <c r="AA100" s="6">
        <f>_xlfn.XLOOKUP($A100,'Data precios'!$A:$A,'Data precios'!H:H,"",0,-1)</f>
        <v>14620000</v>
      </c>
      <c r="AB100" s="6">
        <f>_xlfn.XLOOKUP($A100,'Data precios'!$A:$A,'Data precios'!I:I,"",0,-1)</f>
        <v>14620000</v>
      </c>
      <c r="AC100" s="6">
        <f>_xlfn.XLOOKUP($A100,'Data precios'!$A:$A,'Data precios'!J:J,"",0,-1)</f>
        <v>14620000</v>
      </c>
    </row>
    <row r="101" spans="1:29" ht="15" thickBot="1" x14ac:dyDescent="0.35">
      <c r="A101" t="s">
        <v>1087</v>
      </c>
      <c r="B101" t="s">
        <v>22</v>
      </c>
      <c r="C101" t="s">
        <v>35</v>
      </c>
      <c r="D101" t="s">
        <v>137</v>
      </c>
      <c r="E101" t="s">
        <v>5294</v>
      </c>
      <c r="F101">
        <v>2020</v>
      </c>
      <c r="G101">
        <v>96000</v>
      </c>
      <c r="I101" t="s">
        <v>26</v>
      </c>
      <c r="J101" t="s">
        <v>46</v>
      </c>
      <c r="K101">
        <v>134</v>
      </c>
      <c r="L101" t="s">
        <v>33</v>
      </c>
      <c r="M101">
        <v>8500000</v>
      </c>
      <c r="N101">
        <v>253530</v>
      </c>
      <c r="O101">
        <v>8753530</v>
      </c>
      <c r="P101">
        <v>10990000</v>
      </c>
      <c r="Q101">
        <v>2236470</v>
      </c>
      <c r="R101" s="8">
        <v>2035</v>
      </c>
      <c r="S101" s="5">
        <f>IFERROR(VLOOKUP(A101,'Base ATR'!$1:$1048576,3,FALSE),O101)</f>
        <v>8500000</v>
      </c>
      <c r="T101" t="str">
        <f>IF(K101&lt;=30,"ROTACION ALTA",IF(K101&lt;30,"ROTACION MEDIA",IF(K101&lt;60,"ROTACION BAJA",IF(K101&gt;60,"LIQUIDAR"))))</f>
        <v>LIQUIDAR</v>
      </c>
      <c r="U101" s="6">
        <f>IF(T101="ROTACION ALTA",P101,IF(T101="ROTACION MEDIA",P101*0.97,IF(T101="ROTACION BAJA",P101*0.9,IF(T101="LIQUIDAR",P101*0.85))))</f>
        <v>9341500</v>
      </c>
      <c r="V101" s="18">
        <f>_xlfn.XLOOKUP(A101,'Data precios'!A:A,'Data precios'!D:D,"",0,-1)</f>
        <v>11470000</v>
      </c>
      <c r="W101" s="9">
        <f>IFERROR(V101-P101,"")</f>
        <v>480000</v>
      </c>
      <c r="X101" s="11">
        <f>IF(K101&lt;=15,Z101,IF(K101&lt;30,AA101,IF(K101&lt;60,AB101,IF(K101&gt;60,AC101))))</f>
        <v>10323000</v>
      </c>
      <c r="Y101" s="9">
        <f>IFERROR(X101-V101,"")</f>
        <v>-1147000</v>
      </c>
      <c r="Z101" s="6">
        <f>_xlfn.XLOOKUP($A101,'Data precios'!$A:$A,'Data precios'!G:G,"",0,-1)</f>
        <v>11470000</v>
      </c>
      <c r="AA101" s="6">
        <f>_xlfn.XLOOKUP($A101,'Data precios'!$A:$A,'Data precios'!H:H,"",0,-1)</f>
        <v>11125900</v>
      </c>
      <c r="AB101" s="6">
        <f>_xlfn.XLOOKUP($A101,'Data precios'!$A:$A,'Data precios'!I:I,"",0,-1)</f>
        <v>10781800</v>
      </c>
      <c r="AC101" s="6">
        <f>_xlfn.XLOOKUP($A101,'Data precios'!$A:$A,'Data precios'!J:J,"",0,-1)</f>
        <v>10323000</v>
      </c>
    </row>
    <row r="102" spans="1:29" ht="15" thickBot="1" x14ac:dyDescent="0.35">
      <c r="A102" t="s">
        <v>6054</v>
      </c>
      <c r="B102" t="s">
        <v>22</v>
      </c>
      <c r="C102" t="s">
        <v>54</v>
      </c>
      <c r="D102" t="s">
        <v>92</v>
      </c>
      <c r="E102" t="s">
        <v>8581</v>
      </c>
      <c r="F102">
        <v>2020</v>
      </c>
      <c r="G102">
        <v>85300</v>
      </c>
      <c r="I102" t="s">
        <v>26</v>
      </c>
      <c r="J102" t="s">
        <v>114</v>
      </c>
      <c r="K102">
        <v>78</v>
      </c>
      <c r="L102" t="s">
        <v>33</v>
      </c>
      <c r="M102">
        <v>24500000</v>
      </c>
      <c r="N102">
        <v>496740</v>
      </c>
      <c r="O102">
        <v>24996740</v>
      </c>
      <c r="P102">
        <v>28990000</v>
      </c>
      <c r="Q102">
        <v>3993260</v>
      </c>
      <c r="R102" s="8">
        <v>1377</v>
      </c>
      <c r="S102" s="5">
        <f>IFERROR(VLOOKUP(A102,'Base ATR'!$1:$1048576,3,FALSE),O102)</f>
        <v>24500000</v>
      </c>
      <c r="T102" t="str">
        <f>IF(K102&lt;=30,"ROTACION ALTA",IF(K102&lt;30,"ROTACION MEDIA",IF(K102&lt;60,"ROTACION BAJA",IF(K102&gt;60,"LIQUIDAR"))))</f>
        <v>LIQUIDAR</v>
      </c>
      <c r="U102" s="6">
        <f>IF(T102="ROTACION ALTA",P102,IF(T102="ROTACION MEDIA",P102*0.97,IF(T102="ROTACION BAJA",P102*0.9,IF(T102="LIQUIDAR",P102*0.85))))</f>
        <v>24641500</v>
      </c>
      <c r="V102" s="18">
        <f>_xlfn.XLOOKUP(A102,'Data precios'!A:A,'Data precios'!D:D,"",0,-1)</f>
        <v>30300000</v>
      </c>
      <c r="W102" s="9">
        <f>IFERROR(V102-P102,"")</f>
        <v>1310000</v>
      </c>
      <c r="X102" s="11">
        <f>IF(K102&lt;=15,Z102,IF(K102&lt;30,AA102,IF(K102&lt;60,AB102,IF(K102&gt;60,AC102))))</f>
        <v>24240000</v>
      </c>
      <c r="Y102" s="9">
        <f>IFERROR(X102-V102,"")</f>
        <v>-6060000</v>
      </c>
      <c r="Z102" s="6">
        <f>_xlfn.XLOOKUP($A102,'Data precios'!$A:$A,'Data precios'!G:G,"",0,-1)</f>
        <v>28179000</v>
      </c>
      <c r="AA102" s="6">
        <f>_xlfn.XLOOKUP($A102,'Data precios'!$A:$A,'Data precios'!H:H,"",0,-1)</f>
        <v>27270000</v>
      </c>
      <c r="AB102" s="6">
        <f>_xlfn.XLOOKUP($A102,'Data precios'!$A:$A,'Data precios'!I:I,"",0,-1)</f>
        <v>25755000</v>
      </c>
      <c r="AC102" s="6">
        <f>_xlfn.XLOOKUP($A102,'Data precios'!$A:$A,'Data precios'!J:J,"",0,-1)</f>
        <v>24240000</v>
      </c>
    </row>
    <row r="103" spans="1:29" ht="15" thickBot="1" x14ac:dyDescent="0.35">
      <c r="A103" t="s">
        <v>212</v>
      </c>
      <c r="B103" t="s">
        <v>22</v>
      </c>
      <c r="C103" t="s">
        <v>54</v>
      </c>
      <c r="D103" t="s">
        <v>24</v>
      </c>
      <c r="E103" t="s">
        <v>213</v>
      </c>
      <c r="F103">
        <v>2021</v>
      </c>
      <c r="G103">
        <v>26963</v>
      </c>
      <c r="I103" t="s">
        <v>26</v>
      </c>
      <c r="J103" t="s">
        <v>60</v>
      </c>
      <c r="K103">
        <v>1238</v>
      </c>
      <c r="L103" t="s">
        <v>52</v>
      </c>
      <c r="M103">
        <v>15500000</v>
      </c>
      <c r="N103">
        <v>899467</v>
      </c>
      <c r="O103">
        <v>16399467</v>
      </c>
      <c r="P103">
        <v>12990000</v>
      </c>
      <c r="Q103">
        <v>-3409467</v>
      </c>
      <c r="R103" s="8">
        <v>-2625</v>
      </c>
      <c r="S103" s="5">
        <f>IFERROR(VLOOKUP(A103,'Base ATR'!$1:$1048576,3,FALSE),O103)</f>
        <v>15500000</v>
      </c>
      <c r="T103" t="str">
        <f>IF(K103&lt;=30,"ROTACION ALTA",IF(K103&lt;30,"ROTACION MEDIA",IF(K103&lt;60,"ROTACION BAJA",IF(K103&gt;60,"LIQUIDAR"))))</f>
        <v>LIQUIDAR</v>
      </c>
      <c r="U103" s="6">
        <f>IF(T103="ROTACION ALTA",P103,IF(T103="ROTACION MEDIA",P103*0.97,IF(T103="ROTACION BAJA",P103*0.9,IF(T103="LIQUIDAR",P103*0.85))))</f>
        <v>11041500</v>
      </c>
      <c r="V103" s="18">
        <f>_xlfn.XLOOKUP(A103,'Data precios'!A:A,'Data precios'!D:D,"",0,-1)</f>
        <v>12100000</v>
      </c>
      <c r="W103" s="9">
        <f>IFERROR(V103-P103,"")</f>
        <v>-890000</v>
      </c>
      <c r="X103" s="11">
        <f>IF(K103&lt;=15,Z103,IF(K103&lt;30,AA103,IF(K103&lt;60,AB103,IF(K103&gt;60,AC103))))</f>
        <v>10285000</v>
      </c>
      <c r="Y103" s="9">
        <f>IFERROR(X103-V103,"")</f>
        <v>-1815000</v>
      </c>
      <c r="Z103" s="6">
        <f>_xlfn.XLOOKUP($A103,'Data precios'!$A:$A,'Data precios'!G:G,"",0,-1)</f>
        <v>10285000</v>
      </c>
      <c r="AA103" s="6">
        <f>_xlfn.XLOOKUP($A103,'Data precios'!$A:$A,'Data precios'!H:H,"",0,-1)</f>
        <v>10285000</v>
      </c>
      <c r="AB103" s="6">
        <f>_xlfn.XLOOKUP($A103,'Data precios'!$A:$A,'Data precios'!I:I,"",0,-1)</f>
        <v>10285000</v>
      </c>
      <c r="AC103" s="6">
        <f>_xlfn.XLOOKUP($A103,'Data precios'!$A:$A,'Data precios'!J:J,"",0,-1)</f>
        <v>10285000</v>
      </c>
    </row>
    <row r="104" spans="1:29" ht="15" thickBot="1" x14ac:dyDescent="0.35">
      <c r="A104" t="s">
        <v>316</v>
      </c>
      <c r="B104" t="s">
        <v>22</v>
      </c>
      <c r="C104" t="s">
        <v>5291</v>
      </c>
      <c r="D104" t="s">
        <v>182</v>
      </c>
      <c r="E104" t="s">
        <v>317</v>
      </c>
      <c r="F104">
        <v>2021</v>
      </c>
      <c r="G104">
        <v>75000</v>
      </c>
      <c r="I104" t="s">
        <v>26</v>
      </c>
      <c r="J104" t="s">
        <v>43</v>
      </c>
      <c r="K104">
        <v>338</v>
      </c>
      <c r="L104" t="s">
        <v>52</v>
      </c>
      <c r="M104">
        <v>11000000</v>
      </c>
      <c r="N104">
        <v>443877</v>
      </c>
      <c r="O104">
        <v>11443877</v>
      </c>
      <c r="P104">
        <v>12990000</v>
      </c>
      <c r="Q104">
        <v>1546123</v>
      </c>
      <c r="R104" s="8">
        <v>119</v>
      </c>
      <c r="S104" s="5">
        <f>IFERROR(VLOOKUP(A104,'Base ATR'!$1:$1048576,3,FALSE),O104)</f>
        <v>11000000</v>
      </c>
      <c r="T104" t="str">
        <f>IF(K104&lt;=30,"ROTACION ALTA",IF(K104&lt;30,"ROTACION MEDIA",IF(K104&lt;60,"ROTACION BAJA",IF(K104&gt;60,"LIQUIDAR"))))</f>
        <v>LIQUIDAR</v>
      </c>
      <c r="U104" s="6">
        <f>IF(T104="ROTACION ALTA",P104,IF(T104="ROTACION MEDIA",P104*0.97,IF(T104="ROTACION BAJA",P104*0.9,IF(T104="LIQUIDAR",P104*0.85))))</f>
        <v>11041500</v>
      </c>
      <c r="V104" s="18">
        <f>_xlfn.XLOOKUP(A104,'Data precios'!A:A,'Data precios'!D:D,"",0,-1)</f>
        <v>12000000</v>
      </c>
      <c r="W104" s="9">
        <f>IFERROR(V104-P104,"")</f>
        <v>-990000</v>
      </c>
      <c r="X104" s="11">
        <f>IF(K104&lt;=15,Z104,IF(K104&lt;30,AA104,IF(K104&lt;60,AB104,IF(K104&gt;60,AC104))))</f>
        <v>10200000</v>
      </c>
      <c r="Y104" s="9">
        <f>IFERROR(X104-V104,"")</f>
        <v>-1800000</v>
      </c>
      <c r="Z104" s="6">
        <f>_xlfn.XLOOKUP($A104,'Data precios'!$A:$A,'Data precios'!G:G,"",0,-1)</f>
        <v>10200000</v>
      </c>
      <c r="AA104" s="6">
        <f>_xlfn.XLOOKUP($A104,'Data precios'!$A:$A,'Data precios'!H:H,"",0,-1)</f>
        <v>10200000</v>
      </c>
      <c r="AB104" s="6">
        <f>_xlfn.XLOOKUP($A104,'Data precios'!$A:$A,'Data precios'!I:I,"",0,-1)</f>
        <v>10200000</v>
      </c>
      <c r="AC104" s="6">
        <f>_xlfn.XLOOKUP($A104,'Data precios'!$A:$A,'Data precios'!J:J,"",0,-1)</f>
        <v>10200000</v>
      </c>
    </row>
    <row r="105" spans="1:29" ht="15" thickBot="1" x14ac:dyDescent="0.35">
      <c r="A105" t="s">
        <v>81</v>
      </c>
      <c r="B105" t="s">
        <v>22</v>
      </c>
      <c r="C105" t="s">
        <v>30</v>
      </c>
      <c r="D105" t="s">
        <v>24</v>
      </c>
      <c r="E105" t="s">
        <v>82</v>
      </c>
      <c r="F105">
        <v>2021</v>
      </c>
      <c r="G105">
        <v>111255</v>
      </c>
      <c r="I105" t="s">
        <v>26</v>
      </c>
      <c r="J105" t="s">
        <v>83</v>
      </c>
      <c r="K105">
        <v>195</v>
      </c>
      <c r="L105" t="s">
        <v>33</v>
      </c>
      <c r="M105">
        <v>24000000</v>
      </c>
      <c r="N105">
        <v>486030</v>
      </c>
      <c r="O105">
        <v>24486030</v>
      </c>
      <c r="P105">
        <v>27190000</v>
      </c>
      <c r="Q105">
        <v>2703970</v>
      </c>
      <c r="R105" s="8">
        <v>994</v>
      </c>
      <c r="S105" s="5">
        <f>IFERROR(VLOOKUP(A105,'Base ATR'!$1:$1048576,3,FALSE),O105)</f>
        <v>24000000</v>
      </c>
      <c r="T105" t="str">
        <f>IF(K105&lt;=30,"ROTACION ALTA",IF(K105&lt;30,"ROTACION MEDIA",IF(K105&lt;60,"ROTACION BAJA",IF(K105&gt;60,"LIQUIDAR"))))</f>
        <v>LIQUIDAR</v>
      </c>
      <c r="U105" s="6">
        <f>IF(T105="ROTACION ALTA",P105,IF(T105="ROTACION MEDIA",P105*0.97,IF(T105="ROTACION BAJA",P105*0.9,IF(T105="LIQUIDAR",P105*0.85))))</f>
        <v>23111500</v>
      </c>
      <c r="V105" s="18">
        <f>_xlfn.XLOOKUP(A105,'Data precios'!A:A,'Data precios'!D:D,"",0,-1)</f>
        <v>28900000</v>
      </c>
      <c r="W105" s="9">
        <f>IFERROR(V105-P105,"")</f>
        <v>1710000</v>
      </c>
      <c r="X105" s="11">
        <f>IF(K105&lt;=15,Z105,IF(K105&lt;30,AA105,IF(K105&lt;60,AB105,IF(K105&gt;60,AC105))))</f>
        <v>26010000</v>
      </c>
      <c r="Y105" s="9">
        <f>IFERROR(X105-V105,"")</f>
        <v>-2890000</v>
      </c>
      <c r="Z105" s="6">
        <f>_xlfn.XLOOKUP($A105,'Data precios'!$A:$A,'Data precios'!G:G,"",0,-1)</f>
        <v>28900000</v>
      </c>
      <c r="AA105" s="6">
        <f>_xlfn.XLOOKUP($A105,'Data precios'!$A:$A,'Data precios'!H:H,"",0,-1)</f>
        <v>28033000</v>
      </c>
      <c r="AB105" s="6">
        <f>_xlfn.XLOOKUP($A105,'Data precios'!$A:$A,'Data precios'!I:I,"",0,-1)</f>
        <v>27166000</v>
      </c>
      <c r="AC105" s="6">
        <f>_xlfn.XLOOKUP($A105,'Data precios'!$A:$A,'Data precios'!J:J,"",0,-1)</f>
        <v>26010000</v>
      </c>
    </row>
    <row r="106" spans="1:29" ht="15" thickBot="1" x14ac:dyDescent="0.35">
      <c r="A106" t="s">
        <v>4977</v>
      </c>
      <c r="B106" t="s">
        <v>22</v>
      </c>
      <c r="C106" t="s">
        <v>54</v>
      </c>
      <c r="D106" t="s">
        <v>24</v>
      </c>
      <c r="E106" t="s">
        <v>8576</v>
      </c>
      <c r="F106">
        <v>2021</v>
      </c>
      <c r="G106">
        <v>47500</v>
      </c>
      <c r="I106" t="s">
        <v>26</v>
      </c>
      <c r="J106" t="s">
        <v>5307</v>
      </c>
      <c r="K106">
        <v>73</v>
      </c>
      <c r="L106" t="s">
        <v>52</v>
      </c>
      <c r="M106">
        <v>20000000</v>
      </c>
      <c r="N106">
        <v>429240</v>
      </c>
      <c r="O106">
        <v>20429240</v>
      </c>
      <c r="P106">
        <v>31990000</v>
      </c>
      <c r="Q106">
        <v>11560760</v>
      </c>
      <c r="R106" s="8">
        <v>3614</v>
      </c>
      <c r="S106" s="5">
        <f>IFERROR(VLOOKUP(A106,'Base ATR'!$1:$1048576,3,FALSE),O106)</f>
        <v>20000000</v>
      </c>
      <c r="T106" t="str">
        <f>IF(K106&lt;=30,"ROTACION ALTA",IF(K106&lt;30,"ROTACION MEDIA",IF(K106&lt;60,"ROTACION BAJA",IF(K106&gt;60,"LIQUIDAR"))))</f>
        <v>LIQUIDAR</v>
      </c>
      <c r="U106" s="6">
        <f>IF(T106="ROTACION ALTA",P106,IF(T106="ROTACION MEDIA",P106*0.97,IF(T106="ROTACION BAJA",P106*0.9,IF(T106="LIQUIDAR",P106*0.85))))</f>
        <v>27191500</v>
      </c>
      <c r="V106" s="18">
        <f>_xlfn.XLOOKUP(A106,'Data precios'!A:A,'Data precios'!D:D,"",0,-1)</f>
        <v>32100000</v>
      </c>
      <c r="W106" s="9">
        <f>IFERROR(V106-P106,"")</f>
        <v>110000</v>
      </c>
      <c r="X106" s="11">
        <f>IF(K106&lt;=15,Z106,IF(K106&lt;30,AA106,IF(K106&lt;60,AB106,IF(K106&gt;60,AC106))))</f>
        <v>28890000</v>
      </c>
      <c r="Y106" s="9">
        <f>IFERROR(X106-V106,"")</f>
        <v>-3210000</v>
      </c>
      <c r="Z106" s="6">
        <f>_xlfn.XLOOKUP($A106,'Data precios'!$A:$A,'Data precios'!G:G,"",0,-1)</f>
        <v>32100000</v>
      </c>
      <c r="AA106" s="6">
        <f>_xlfn.XLOOKUP($A106,'Data precios'!$A:$A,'Data precios'!H:H,"",0,-1)</f>
        <v>31137000</v>
      </c>
      <c r="AB106" s="6">
        <f>_xlfn.XLOOKUP($A106,'Data precios'!$A:$A,'Data precios'!I:I,"",0,-1)</f>
        <v>30174000</v>
      </c>
      <c r="AC106" s="6">
        <f>_xlfn.XLOOKUP($A106,'Data precios'!$A:$A,'Data precios'!J:J,"",0,-1)</f>
        <v>28890000</v>
      </c>
    </row>
    <row r="107" spans="1:29" ht="15" thickBot="1" x14ac:dyDescent="0.35">
      <c r="A107" t="s">
        <v>4759</v>
      </c>
      <c r="B107" t="s">
        <v>22</v>
      </c>
      <c r="C107" t="s">
        <v>5291</v>
      </c>
      <c r="D107" t="s">
        <v>62</v>
      </c>
      <c r="E107" t="s">
        <v>218</v>
      </c>
      <c r="F107">
        <v>2021</v>
      </c>
      <c r="G107">
        <v>77000</v>
      </c>
      <c r="I107" t="s">
        <v>26</v>
      </c>
      <c r="J107" t="s">
        <v>125</v>
      </c>
      <c r="K107">
        <v>80</v>
      </c>
      <c r="L107" t="s">
        <v>33</v>
      </c>
      <c r="M107">
        <v>14600000</v>
      </c>
      <c r="N107">
        <v>348240</v>
      </c>
      <c r="O107">
        <v>14948240</v>
      </c>
      <c r="P107">
        <v>16490000</v>
      </c>
      <c r="Q107">
        <v>1541760</v>
      </c>
      <c r="R107" s="8">
        <v>935</v>
      </c>
      <c r="S107" s="5">
        <f>IFERROR(VLOOKUP(A107,'Base ATR'!$1:$1048576,3,FALSE),O107)</f>
        <v>14600000</v>
      </c>
      <c r="T107" t="str">
        <f>IF(K107&lt;=30,"ROTACION ALTA",IF(K107&lt;30,"ROTACION MEDIA",IF(K107&lt;60,"ROTACION BAJA",IF(K107&gt;60,"LIQUIDAR"))))</f>
        <v>LIQUIDAR</v>
      </c>
      <c r="U107" s="6">
        <f>IF(T107="ROTACION ALTA",P107,IF(T107="ROTACION MEDIA",P107*0.97,IF(T107="ROTACION BAJA",P107*0.9,IF(T107="LIQUIDAR",P107*0.85))))</f>
        <v>14016500</v>
      </c>
      <c r="V107" s="18">
        <f>_xlfn.XLOOKUP(A107,'Data precios'!A:A,'Data precios'!D:D,"",0,-1)</f>
        <v>17800000</v>
      </c>
      <c r="W107" s="9">
        <f>IFERROR(V107-P107,"")</f>
        <v>1310000</v>
      </c>
      <c r="X107" s="11">
        <f>IF(K107&lt;=15,Z107,IF(K107&lt;30,AA107,IF(K107&lt;60,AB107,IF(K107&gt;60,AC107))))</f>
        <v>14240000</v>
      </c>
      <c r="Y107" s="9">
        <f>IFERROR(X107-V107,"")</f>
        <v>-3560000</v>
      </c>
      <c r="Z107" s="6">
        <f>_xlfn.XLOOKUP($A107,'Data precios'!$A:$A,'Data precios'!G:G,"",0,-1)</f>
        <v>16554000</v>
      </c>
      <c r="AA107" s="6">
        <f>_xlfn.XLOOKUP($A107,'Data precios'!$A:$A,'Data precios'!H:H,"",0,-1)</f>
        <v>16020000</v>
      </c>
      <c r="AB107" s="6">
        <f>_xlfn.XLOOKUP($A107,'Data precios'!$A:$A,'Data precios'!I:I,"",0,-1)</f>
        <v>15130000</v>
      </c>
      <c r="AC107" s="6">
        <f>_xlfn.XLOOKUP($A107,'Data precios'!$A:$A,'Data precios'!J:J,"",0,-1)</f>
        <v>14240000</v>
      </c>
    </row>
    <row r="108" spans="1:29" ht="15" thickBot="1" x14ac:dyDescent="0.35">
      <c r="A108" t="s">
        <v>159</v>
      </c>
      <c r="B108" t="s">
        <v>22</v>
      </c>
      <c r="C108" t="s">
        <v>35</v>
      </c>
      <c r="D108" t="s">
        <v>137</v>
      </c>
      <c r="E108" t="s">
        <v>160</v>
      </c>
      <c r="F108">
        <v>2021</v>
      </c>
      <c r="G108">
        <v>85390</v>
      </c>
      <c r="I108" t="s">
        <v>26</v>
      </c>
      <c r="J108" t="s">
        <v>161</v>
      </c>
      <c r="K108">
        <v>328</v>
      </c>
      <c r="L108" t="s">
        <v>52</v>
      </c>
      <c r="M108">
        <v>7700000</v>
      </c>
      <c r="N108">
        <v>241530</v>
      </c>
      <c r="O108">
        <v>7941530</v>
      </c>
      <c r="P108">
        <v>9790000</v>
      </c>
      <c r="Q108">
        <v>1848470</v>
      </c>
      <c r="R108" s="8">
        <v>1888</v>
      </c>
      <c r="S108" s="5">
        <f>IFERROR(VLOOKUP(A108,'Base ATR'!$1:$1048576,3,FALSE),O108)</f>
        <v>7700000</v>
      </c>
      <c r="T108" t="str">
        <f>IF(K108&lt;=30,"ROTACION ALTA",IF(K108&lt;30,"ROTACION MEDIA",IF(K108&lt;60,"ROTACION BAJA",IF(K108&gt;60,"LIQUIDAR"))))</f>
        <v>LIQUIDAR</v>
      </c>
      <c r="U108" s="6">
        <f>IF(T108="ROTACION ALTA",P108,IF(T108="ROTACION MEDIA",P108*0.97,IF(T108="ROTACION BAJA",P108*0.9,IF(T108="LIQUIDAR",P108*0.85))))</f>
        <v>8321500</v>
      </c>
      <c r="V108" s="18">
        <f>_xlfn.XLOOKUP(A108,'Data precios'!A:A,'Data precios'!D:D,"",0,-1)</f>
        <v>9800000</v>
      </c>
      <c r="W108" s="9">
        <f>IFERROR(V108-P108,"")</f>
        <v>10000</v>
      </c>
      <c r="X108" s="11">
        <f>IF(K108&lt;=15,Z108,IF(K108&lt;30,AA108,IF(K108&lt;60,AB108,IF(K108&gt;60,AC108))))</f>
        <v>8330000</v>
      </c>
      <c r="Y108" s="9">
        <f>IFERROR(X108-V108,"")</f>
        <v>-1470000</v>
      </c>
      <c r="Z108" s="6">
        <f>_xlfn.XLOOKUP($A108,'Data precios'!$A:$A,'Data precios'!G:G,"",0,-1)</f>
        <v>8330000</v>
      </c>
      <c r="AA108" s="6">
        <f>_xlfn.XLOOKUP($A108,'Data precios'!$A:$A,'Data precios'!H:H,"",0,-1)</f>
        <v>8330000</v>
      </c>
      <c r="AB108" s="6">
        <f>_xlfn.XLOOKUP($A108,'Data precios'!$A:$A,'Data precios'!I:I,"",0,-1)</f>
        <v>8330000</v>
      </c>
      <c r="AC108" s="6">
        <f>_xlfn.XLOOKUP($A108,'Data precios'!$A:$A,'Data precios'!J:J,"",0,-1)</f>
        <v>8330000</v>
      </c>
    </row>
    <row r="109" spans="1:29" ht="15" thickBot="1" x14ac:dyDescent="0.35">
      <c r="A109" t="s">
        <v>324</v>
      </c>
      <c r="B109" t="s">
        <v>22</v>
      </c>
      <c r="C109" t="s">
        <v>5291</v>
      </c>
      <c r="D109" t="s">
        <v>36</v>
      </c>
      <c r="E109" t="s">
        <v>325</v>
      </c>
      <c r="F109">
        <v>2021</v>
      </c>
      <c r="G109">
        <v>40095</v>
      </c>
      <c r="I109" t="s">
        <v>26</v>
      </c>
      <c r="J109" t="s">
        <v>106</v>
      </c>
      <c r="K109">
        <v>239</v>
      </c>
      <c r="L109" t="s">
        <v>211</v>
      </c>
      <c r="M109">
        <v>6200000</v>
      </c>
      <c r="N109">
        <v>219030</v>
      </c>
      <c r="O109">
        <v>6419030</v>
      </c>
      <c r="P109">
        <v>8190000</v>
      </c>
      <c r="Q109">
        <v>1770970</v>
      </c>
      <c r="R109" s="8">
        <v>2162</v>
      </c>
      <c r="S109" s="5">
        <f>IFERROR(VLOOKUP(A109,'Base ATR'!$1:$1048576,3,FALSE),O109)</f>
        <v>6200000</v>
      </c>
      <c r="T109" t="str">
        <f>IF(K109&lt;=30,"ROTACION ALTA",IF(K109&lt;30,"ROTACION MEDIA",IF(K109&lt;60,"ROTACION BAJA",IF(K109&gt;60,"LIQUIDAR"))))</f>
        <v>LIQUIDAR</v>
      </c>
      <c r="U109" s="6">
        <f>IF(T109="ROTACION ALTA",P109,IF(T109="ROTACION MEDIA",P109*0.97,IF(T109="ROTACION BAJA",P109*0.9,IF(T109="LIQUIDAR",P109*0.85))))</f>
        <v>6961500</v>
      </c>
      <c r="V109" s="18">
        <f>_xlfn.XLOOKUP(A109,'Data precios'!A:A,'Data precios'!D:D,"",0,-1)</f>
        <v>8200000</v>
      </c>
      <c r="W109" s="9">
        <f>IFERROR(V109-P109,"")</f>
        <v>10000</v>
      </c>
      <c r="X109" s="11">
        <f>IF(K109&lt;=15,Z109,IF(K109&lt;30,AA109,IF(K109&lt;60,AB109,IF(K109&gt;60,AC109))))</f>
        <v>6970000</v>
      </c>
      <c r="Y109" s="9">
        <f>IFERROR(X109-V109,"")</f>
        <v>-1230000</v>
      </c>
      <c r="Z109" s="6">
        <f>_xlfn.XLOOKUP($A109,'Data precios'!$A:$A,'Data precios'!G:G,"",0,-1)</f>
        <v>6970000</v>
      </c>
      <c r="AA109" s="6">
        <f>_xlfn.XLOOKUP($A109,'Data precios'!$A:$A,'Data precios'!H:H,"",0,-1)</f>
        <v>6970000</v>
      </c>
      <c r="AB109" s="6">
        <f>_xlfn.XLOOKUP($A109,'Data precios'!$A:$A,'Data precios'!I:I,"",0,-1)</f>
        <v>6970000</v>
      </c>
      <c r="AC109" s="6">
        <f>_xlfn.XLOOKUP($A109,'Data precios'!$A:$A,'Data precios'!J:J,"",0,-1)</f>
        <v>6970000</v>
      </c>
    </row>
    <row r="110" spans="1:29" ht="15" thickBot="1" x14ac:dyDescent="0.35">
      <c r="A110" t="s">
        <v>6492</v>
      </c>
      <c r="B110" t="s">
        <v>22</v>
      </c>
      <c r="C110" t="s">
        <v>54</v>
      </c>
      <c r="D110" t="s">
        <v>7793</v>
      </c>
      <c r="E110" t="s">
        <v>8563</v>
      </c>
      <c r="F110">
        <v>2022</v>
      </c>
      <c r="G110">
        <v>58000</v>
      </c>
      <c r="I110" t="s">
        <v>26</v>
      </c>
      <c r="J110" t="s">
        <v>109</v>
      </c>
      <c r="K110">
        <v>51</v>
      </c>
      <c r="L110" t="s">
        <v>33</v>
      </c>
      <c r="M110">
        <v>8900000</v>
      </c>
      <c r="N110">
        <v>262740</v>
      </c>
      <c r="O110">
        <v>9162740</v>
      </c>
      <c r="P110">
        <v>9990000</v>
      </c>
      <c r="Q110">
        <v>827260</v>
      </c>
      <c r="R110" s="8">
        <v>828</v>
      </c>
      <c r="S110" s="5">
        <f>IFERROR(VLOOKUP(A110,'Base ATR'!$1:$1048576,3,FALSE),O110)</f>
        <v>8900000</v>
      </c>
      <c r="T110" t="str">
        <f>IF(K110&lt;=30,"ROTACION ALTA",IF(K110&lt;30,"ROTACION MEDIA",IF(K110&lt;60,"ROTACION BAJA",IF(K110&gt;60,"LIQUIDAR"))))</f>
        <v>ROTACION BAJA</v>
      </c>
      <c r="U110" s="6">
        <f>IF(T110="ROTACION ALTA",P110,IF(T110="ROTACION MEDIA",P110*0.97,IF(T110="ROTACION BAJA",P110*0.9,IF(T110="LIQUIDAR",P110*0.85))))</f>
        <v>8991000</v>
      </c>
      <c r="V110" s="18">
        <f>_xlfn.XLOOKUP(A110,'Data precios'!A:A,'Data precios'!D:D,"",0,-1)</f>
        <v>11100000</v>
      </c>
      <c r="W110" s="9">
        <f>IFERROR(V110-P110,"")</f>
        <v>1110000</v>
      </c>
      <c r="X110" s="11">
        <f>IF(K110&lt;=15,Z110,IF(K110&lt;30,AA110,IF(K110&lt;60,AB110,IF(K110&gt;60,AC110))))</f>
        <v>10434000</v>
      </c>
      <c r="Y110" s="9">
        <f>IFERROR(X110-V110,"")</f>
        <v>-666000</v>
      </c>
      <c r="Z110" s="6">
        <f>_xlfn.XLOOKUP($A110,'Data precios'!$A:$A,'Data precios'!G:G,"",0,-1)</f>
        <v>11100000</v>
      </c>
      <c r="AA110" s="6">
        <f>_xlfn.XLOOKUP($A110,'Data precios'!$A:$A,'Data precios'!H:H,"",0,-1)</f>
        <v>10767000</v>
      </c>
      <c r="AB110" s="6">
        <f>_xlfn.XLOOKUP($A110,'Data precios'!$A:$A,'Data precios'!I:I,"",0,-1)</f>
        <v>10434000</v>
      </c>
      <c r="AC110" s="6">
        <f>_xlfn.XLOOKUP($A110,'Data precios'!$A:$A,'Data precios'!J:J,"",0,-1)</f>
        <v>9990000</v>
      </c>
    </row>
    <row r="111" spans="1:29" ht="15" thickBot="1" x14ac:dyDescent="0.35">
      <c r="A111" t="s">
        <v>149</v>
      </c>
      <c r="B111" t="s">
        <v>22</v>
      </c>
      <c r="C111" t="s">
        <v>5291</v>
      </c>
      <c r="D111" t="s">
        <v>145</v>
      </c>
      <c r="E111" t="s">
        <v>150</v>
      </c>
      <c r="F111">
        <v>2022</v>
      </c>
      <c r="G111">
        <v>0</v>
      </c>
      <c r="I111" t="s">
        <v>26</v>
      </c>
      <c r="J111" t="s">
        <v>43</v>
      </c>
      <c r="K111">
        <v>170</v>
      </c>
      <c r="L111" t="s">
        <v>52</v>
      </c>
      <c r="M111">
        <v>8137896</v>
      </c>
      <c r="N111">
        <v>248098</v>
      </c>
      <c r="O111">
        <v>8385994</v>
      </c>
      <c r="P111">
        <v>6390000</v>
      </c>
      <c r="Q111">
        <v>-1995994</v>
      </c>
      <c r="R111" s="8">
        <v>-3124</v>
      </c>
      <c r="S111" s="5">
        <f>IFERROR(VLOOKUP(A111,'Base ATR'!$1:$1048576,3,FALSE),O111)</f>
        <v>4850000</v>
      </c>
      <c r="T111" t="str">
        <f>IF(K111&lt;=30,"ROTACION ALTA",IF(K111&lt;30,"ROTACION MEDIA",IF(K111&lt;60,"ROTACION BAJA",IF(K111&gt;60,"LIQUIDAR"))))</f>
        <v>LIQUIDAR</v>
      </c>
      <c r="U111" s="6">
        <f>IF(T111="ROTACION ALTA",P111,IF(T111="ROTACION MEDIA",P111*0.97,IF(T111="ROTACION BAJA",P111*0.9,IF(T111="LIQUIDAR",P111*0.85))))</f>
        <v>5431500</v>
      </c>
      <c r="V111" s="18">
        <f>_xlfn.XLOOKUP(A111,'Data precios'!A:A,'Data precios'!D:D,"",0,-1)</f>
        <v>6860000</v>
      </c>
      <c r="W111" s="9">
        <f>IFERROR(V111-P111,"")</f>
        <v>470000</v>
      </c>
      <c r="X111" s="11">
        <f>IF(K111&lt;=15,Z111,IF(K111&lt;30,AA111,IF(K111&lt;60,AB111,IF(K111&gt;60,AC111))))</f>
        <v>6174000</v>
      </c>
      <c r="Y111" s="9">
        <f>IFERROR(X111-V111,"")</f>
        <v>-686000</v>
      </c>
      <c r="Z111" s="6">
        <f>_xlfn.XLOOKUP($A111,'Data precios'!$A:$A,'Data precios'!G:G,"",0,-1)</f>
        <v>6860000</v>
      </c>
      <c r="AA111" s="6">
        <f>_xlfn.XLOOKUP($A111,'Data precios'!$A:$A,'Data precios'!H:H,"",0,-1)</f>
        <v>6654200</v>
      </c>
      <c r="AB111" s="6">
        <f>_xlfn.XLOOKUP($A111,'Data precios'!$A:$A,'Data precios'!I:I,"",0,-1)</f>
        <v>6448400</v>
      </c>
      <c r="AC111" s="6">
        <f>_xlfn.XLOOKUP($A111,'Data precios'!$A:$A,'Data precios'!J:J,"",0,-1)</f>
        <v>6174000</v>
      </c>
    </row>
    <row r="112" spans="1:29" ht="15" thickBot="1" x14ac:dyDescent="0.35">
      <c r="A112" t="s">
        <v>309</v>
      </c>
      <c r="B112" t="s">
        <v>22</v>
      </c>
      <c r="C112" t="s">
        <v>35</v>
      </c>
      <c r="D112" t="s">
        <v>24</v>
      </c>
      <c r="E112" t="s">
        <v>213</v>
      </c>
      <c r="F112">
        <v>2022</v>
      </c>
      <c r="G112">
        <v>25200</v>
      </c>
      <c r="I112" t="s">
        <v>26</v>
      </c>
      <c r="J112" t="s">
        <v>310</v>
      </c>
      <c r="K112">
        <v>415</v>
      </c>
      <c r="L112" t="s">
        <v>52</v>
      </c>
      <c r="M112">
        <v>10300000</v>
      </c>
      <c r="N112">
        <v>280530</v>
      </c>
      <c r="O112">
        <v>10580530</v>
      </c>
      <c r="P112">
        <v>10490000</v>
      </c>
      <c r="Q112">
        <v>-90530</v>
      </c>
      <c r="R112" s="8">
        <v>-86</v>
      </c>
      <c r="S112" s="5">
        <f>IFERROR(VLOOKUP(A112,'Base ATR'!$1:$1048576,3,FALSE),O112)</f>
        <v>10300000</v>
      </c>
      <c r="T112" t="str">
        <f>IF(K112&lt;=30,"ROTACION ALTA",IF(K112&lt;30,"ROTACION MEDIA",IF(K112&lt;60,"ROTACION BAJA",IF(K112&gt;60,"LIQUIDAR"))))</f>
        <v>LIQUIDAR</v>
      </c>
      <c r="U112" s="6">
        <f>IF(T112="ROTACION ALTA",P112,IF(T112="ROTACION MEDIA",P112*0.97,IF(T112="ROTACION BAJA",P112*0.9,IF(T112="LIQUIDAR",P112*0.85))))</f>
        <v>8916500</v>
      </c>
      <c r="V112" s="18">
        <f>_xlfn.XLOOKUP(A112,'Data precios'!A:A,'Data precios'!D:D,"",0,-1)</f>
        <v>11900000</v>
      </c>
      <c r="W112" s="9">
        <f>IFERROR(V112-P112,"")</f>
        <v>1410000</v>
      </c>
      <c r="X112" s="11">
        <f>IF(K112&lt;=15,Z112,IF(K112&lt;30,AA112,IF(K112&lt;60,AB112,IF(K112&gt;60,AC112))))</f>
        <v>10115000</v>
      </c>
      <c r="Y112" s="9">
        <f>IFERROR(X112-V112,"")</f>
        <v>-1785000</v>
      </c>
      <c r="Z112" s="6">
        <f>_xlfn.XLOOKUP($A112,'Data precios'!$A:$A,'Data precios'!G:G,"",0,-1)</f>
        <v>10115000</v>
      </c>
      <c r="AA112" s="6">
        <f>_xlfn.XLOOKUP($A112,'Data precios'!$A:$A,'Data precios'!H:H,"",0,-1)</f>
        <v>10115000</v>
      </c>
      <c r="AB112" s="6">
        <f>_xlfn.XLOOKUP($A112,'Data precios'!$A:$A,'Data precios'!I:I,"",0,-1)</f>
        <v>10115000</v>
      </c>
      <c r="AC112" s="6">
        <f>_xlfn.XLOOKUP($A112,'Data precios'!$A:$A,'Data precios'!J:J,"",0,-1)</f>
        <v>10115000</v>
      </c>
    </row>
    <row r="113" spans="1:30" ht="15" thickBot="1" x14ac:dyDescent="0.35">
      <c r="A113" t="s">
        <v>5427</v>
      </c>
      <c r="B113" t="s">
        <v>22</v>
      </c>
      <c r="C113" t="s">
        <v>54</v>
      </c>
      <c r="D113" t="s">
        <v>36</v>
      </c>
      <c r="E113" t="s">
        <v>8641</v>
      </c>
      <c r="F113">
        <v>2022</v>
      </c>
      <c r="G113">
        <v>30000</v>
      </c>
      <c r="I113" t="s">
        <v>26</v>
      </c>
      <c r="J113" t="s">
        <v>8642</v>
      </c>
      <c r="K113">
        <v>42</v>
      </c>
      <c r="L113" t="s">
        <v>47</v>
      </c>
      <c r="M113">
        <v>9500000</v>
      </c>
      <c r="N113">
        <v>271740</v>
      </c>
      <c r="O113">
        <v>9771740</v>
      </c>
      <c r="P113">
        <v>11490000</v>
      </c>
      <c r="Q113">
        <v>1718260</v>
      </c>
      <c r="R113" s="8">
        <v>1495</v>
      </c>
      <c r="S113" s="5">
        <f>IFERROR(VLOOKUP(A113,'Base ATR'!$1:$1048576,3,FALSE),O113)</f>
        <v>9500000</v>
      </c>
      <c r="T113" t="str">
        <f>IF(K113&lt;=30,"ROTACION ALTA",IF(K113&lt;30,"ROTACION MEDIA",IF(K113&lt;60,"ROTACION BAJA",IF(K113&gt;60,"LIQUIDAR"))))</f>
        <v>ROTACION BAJA</v>
      </c>
      <c r="U113" s="6">
        <f>IF(T113="ROTACION ALTA",P113,IF(T113="ROTACION MEDIA",P113*0.97,IF(T113="ROTACION BAJA",P113*0.9,IF(T113="LIQUIDAR",P113*0.85))))</f>
        <v>10341000</v>
      </c>
      <c r="V113" s="18">
        <f>_xlfn.XLOOKUP(A113,'Data precios'!A:A,'Data precios'!D:D,"",0,-1)</f>
        <v>11500000</v>
      </c>
      <c r="W113" s="9">
        <f>IFERROR(V113-P113,"")</f>
        <v>10000</v>
      </c>
      <c r="X113" s="11">
        <f>IF(K113&lt;=15,Z113,IF(K113&lt;30,AA113,IF(K113&lt;60,AB113,IF(K113&gt;60,AC113))))</f>
        <v>10810000</v>
      </c>
      <c r="Y113" s="9">
        <f>IFERROR(X113-V113,"")</f>
        <v>-690000</v>
      </c>
      <c r="Z113" s="6">
        <f>_xlfn.XLOOKUP($A113,'Data precios'!$A:$A,'Data precios'!G:G,"",0,-1)</f>
        <v>11500000</v>
      </c>
      <c r="AA113" s="6">
        <f>_xlfn.XLOOKUP($A113,'Data precios'!$A:$A,'Data precios'!H:H,"",0,-1)</f>
        <v>11155000</v>
      </c>
      <c r="AB113" s="6">
        <f>_xlfn.XLOOKUP($A113,'Data precios'!$A:$A,'Data precios'!I:I,"",0,-1)</f>
        <v>10810000</v>
      </c>
      <c r="AC113" s="6">
        <f>_xlfn.XLOOKUP($A113,'Data precios'!$A:$A,'Data precios'!J:J,"",0,-1)</f>
        <v>10350000</v>
      </c>
    </row>
    <row r="114" spans="1:30" ht="15" thickBot="1" x14ac:dyDescent="0.35">
      <c r="A114" t="s">
        <v>6494</v>
      </c>
      <c r="B114" t="s">
        <v>22</v>
      </c>
      <c r="C114" t="s">
        <v>5291</v>
      </c>
      <c r="D114" t="s">
        <v>4031</v>
      </c>
      <c r="E114" t="s">
        <v>8555</v>
      </c>
      <c r="F114">
        <v>2022</v>
      </c>
      <c r="G114">
        <v>58239</v>
      </c>
      <c r="I114" t="s">
        <v>26</v>
      </c>
      <c r="J114" t="s">
        <v>60</v>
      </c>
      <c r="K114">
        <v>49</v>
      </c>
      <c r="L114" t="s">
        <v>33</v>
      </c>
      <c r="M114">
        <v>10100000</v>
      </c>
      <c r="N114">
        <v>280740</v>
      </c>
      <c r="O114">
        <v>10380740</v>
      </c>
      <c r="P114">
        <v>12490000</v>
      </c>
      <c r="Q114">
        <v>2109260</v>
      </c>
      <c r="R114" s="8">
        <v>1689</v>
      </c>
      <c r="S114" s="5">
        <f>IFERROR(VLOOKUP(A114,'Base ATR'!$1:$1048576,3,FALSE),O114)</f>
        <v>10100000</v>
      </c>
      <c r="T114" t="str">
        <f>IF(K114&lt;=30,"ROTACION ALTA",IF(K114&lt;30,"ROTACION MEDIA",IF(K114&lt;60,"ROTACION BAJA",IF(K114&gt;60,"LIQUIDAR"))))</f>
        <v>ROTACION BAJA</v>
      </c>
      <c r="U114" s="6">
        <f>IF(T114="ROTACION ALTA",P114,IF(T114="ROTACION MEDIA",P114*0.97,IF(T114="ROTACION BAJA",P114*0.9,IF(T114="LIQUIDAR",P114*0.85))))</f>
        <v>11241000</v>
      </c>
      <c r="V114" s="18">
        <f>_xlfn.XLOOKUP(A114,'Data precios'!A:A,'Data precios'!D:D,"",0,-1)</f>
        <v>12500000</v>
      </c>
      <c r="W114" s="9">
        <f>IFERROR(V114-P114,"")</f>
        <v>10000</v>
      </c>
      <c r="X114" s="11">
        <f>IF(K114&lt;=15,Z114,IF(K114&lt;30,AA114,IF(K114&lt;60,AB114,IF(K114&gt;60,AC114))))</f>
        <v>11750000</v>
      </c>
      <c r="Y114" s="9">
        <f>IFERROR(X114-V114,"")</f>
        <v>-750000</v>
      </c>
      <c r="Z114" s="6">
        <f>_xlfn.XLOOKUP($A114,'Data precios'!$A:$A,'Data precios'!G:G,"",0,-1)</f>
        <v>12500000</v>
      </c>
      <c r="AA114" s="6">
        <f>_xlfn.XLOOKUP($A114,'Data precios'!$A:$A,'Data precios'!H:H,"",0,-1)</f>
        <v>12125000</v>
      </c>
      <c r="AB114" s="6">
        <f>_xlfn.XLOOKUP($A114,'Data precios'!$A:$A,'Data precios'!I:I,"",0,-1)</f>
        <v>11750000</v>
      </c>
      <c r="AC114" s="6">
        <f>_xlfn.XLOOKUP($A114,'Data precios'!$A:$A,'Data precios'!J:J,"",0,-1)</f>
        <v>11250000</v>
      </c>
    </row>
    <row r="115" spans="1:30" ht="15" thickBot="1" x14ac:dyDescent="0.35">
      <c r="A115" t="s">
        <v>5503</v>
      </c>
      <c r="B115" t="s">
        <v>22</v>
      </c>
      <c r="C115" t="s">
        <v>30</v>
      </c>
      <c r="D115" t="s">
        <v>62</v>
      </c>
      <c r="E115" t="s">
        <v>8628</v>
      </c>
      <c r="F115">
        <v>2022</v>
      </c>
      <c r="G115">
        <v>63400</v>
      </c>
      <c r="I115" t="s">
        <v>26</v>
      </c>
      <c r="J115" t="s">
        <v>64</v>
      </c>
      <c r="K115">
        <v>2</v>
      </c>
      <c r="L115" t="s">
        <v>39</v>
      </c>
      <c r="M115">
        <v>9700000</v>
      </c>
      <c r="N115">
        <v>0</v>
      </c>
      <c r="O115">
        <v>9700000</v>
      </c>
      <c r="P115">
        <v>12190000</v>
      </c>
      <c r="Q115">
        <v>2490000</v>
      </c>
      <c r="R115" s="8">
        <v>2043</v>
      </c>
      <c r="S115" s="5">
        <f>IFERROR(VLOOKUP(A115,'Base ATR'!$1:$1048576,3,FALSE),O115)</f>
        <v>9700000</v>
      </c>
      <c r="T115" t="str">
        <f>IF(K115&lt;=30,"ROTACION ALTA",IF(K115&lt;30,"ROTACION MEDIA",IF(K115&lt;60,"ROTACION BAJA",IF(K115&gt;60,"LIQUIDAR"))))</f>
        <v>ROTACION ALTA</v>
      </c>
      <c r="U115" s="6">
        <f>IF(T115="ROTACION ALTA",P115,IF(T115="ROTACION MEDIA",P115*0.97,IF(T115="ROTACION BAJA",P115*0.9,IF(T115="LIQUIDAR",P115*0.85))))</f>
        <v>12190000</v>
      </c>
      <c r="V115" s="18">
        <f>_xlfn.XLOOKUP(A115,'Data precios'!A:A,'Data precios'!D:D,"",0,-1)</f>
        <v>13100000</v>
      </c>
      <c r="W115" s="9">
        <f>IFERROR(V115-P115,"")</f>
        <v>910000</v>
      </c>
      <c r="X115" s="11">
        <f>IF(K115&lt;=15,Z115,IF(K115&lt;30,AA115,IF(K115&lt;60,AB115,IF(K115&gt;60,AC115))))</f>
        <v>12183000</v>
      </c>
      <c r="Y115" s="9">
        <f>IFERROR(X115-V115,"")</f>
        <v>-917000</v>
      </c>
      <c r="Z115" s="6">
        <f>_xlfn.XLOOKUP($A115,'Data precios'!$A:$A,'Data precios'!G:G,"",0,-1)</f>
        <v>12183000</v>
      </c>
      <c r="AA115" s="6">
        <f>_xlfn.XLOOKUP($A115,'Data precios'!$A:$A,'Data precios'!H:H,"",0,-1)</f>
        <v>11790000</v>
      </c>
      <c r="AB115" s="6">
        <f>_xlfn.XLOOKUP($A115,'Data precios'!$A:$A,'Data precios'!I:I,"",0,-1)</f>
        <v>11135000</v>
      </c>
      <c r="AC115" s="6">
        <f>_xlfn.XLOOKUP($A115,'Data precios'!$A:$A,'Data precios'!J:J,"",0,-1)</f>
        <v>10480000</v>
      </c>
    </row>
    <row r="116" spans="1:30" ht="15" thickBot="1" x14ac:dyDescent="0.35">
      <c r="A116" t="s">
        <v>5357</v>
      </c>
      <c r="B116" t="s">
        <v>22</v>
      </c>
      <c r="C116" t="s">
        <v>54</v>
      </c>
      <c r="D116" t="s">
        <v>24</v>
      </c>
      <c r="E116" t="s">
        <v>8592</v>
      </c>
      <c r="F116">
        <v>2023</v>
      </c>
      <c r="G116">
        <v>70000</v>
      </c>
      <c r="I116" t="s">
        <v>26</v>
      </c>
      <c r="J116" t="s">
        <v>43</v>
      </c>
      <c r="K116">
        <v>92</v>
      </c>
      <c r="L116" t="s">
        <v>33</v>
      </c>
      <c r="M116">
        <v>14500000</v>
      </c>
      <c r="N116">
        <v>343530</v>
      </c>
      <c r="O116">
        <v>14843530</v>
      </c>
      <c r="P116">
        <v>16990000</v>
      </c>
      <c r="Q116">
        <v>2146470</v>
      </c>
      <c r="R116" s="8">
        <v>1263</v>
      </c>
      <c r="S116" s="5">
        <f>IFERROR(VLOOKUP(A116,'Base ATR'!$1:$1048576,3,FALSE),O116)</f>
        <v>14500000</v>
      </c>
      <c r="T116" t="str">
        <f>IF(K116&lt;=30,"ROTACION ALTA",IF(K116&lt;30,"ROTACION MEDIA",IF(K116&lt;60,"ROTACION BAJA",IF(K116&gt;60,"LIQUIDAR"))))</f>
        <v>LIQUIDAR</v>
      </c>
      <c r="U116" s="6">
        <f>IF(T116="ROTACION ALTA",P116,IF(T116="ROTACION MEDIA",P116*0.97,IF(T116="ROTACION BAJA",P116*0.9,IF(T116="LIQUIDAR",P116*0.85))))</f>
        <v>14441500</v>
      </c>
      <c r="V116" s="18">
        <f>_xlfn.XLOOKUP(A116,'Data precios'!A:A,'Data precios'!D:D,"",0,-1)</f>
        <v>18700000</v>
      </c>
      <c r="W116" s="9">
        <f>IFERROR(V116-P116,"")</f>
        <v>1710000</v>
      </c>
      <c r="X116" s="11">
        <f>IF(K116&lt;=15,Z116,IF(K116&lt;30,AA116,IF(K116&lt;60,AB116,IF(K116&gt;60,AC116))))</f>
        <v>16830000</v>
      </c>
      <c r="Y116" s="9">
        <f>IFERROR(X116-V116,"")</f>
        <v>-1870000</v>
      </c>
      <c r="Z116" s="6">
        <f>_xlfn.XLOOKUP($A116,'Data precios'!$A:$A,'Data precios'!G:G,"",0,-1)</f>
        <v>18700000</v>
      </c>
      <c r="AA116" s="6">
        <f>_xlfn.XLOOKUP($A116,'Data precios'!$A:$A,'Data precios'!H:H,"",0,-1)</f>
        <v>18139000</v>
      </c>
      <c r="AB116" s="6">
        <f>_xlfn.XLOOKUP($A116,'Data precios'!$A:$A,'Data precios'!I:I,"",0,-1)</f>
        <v>17578000</v>
      </c>
      <c r="AC116" s="6">
        <f>_xlfn.XLOOKUP($A116,'Data precios'!$A:$A,'Data precios'!J:J,"",0,-1)</f>
        <v>16830000</v>
      </c>
    </row>
    <row r="117" spans="1:30" ht="15" thickBot="1" x14ac:dyDescent="0.35">
      <c r="A117" t="s">
        <v>5386</v>
      </c>
      <c r="B117" t="s">
        <v>22</v>
      </c>
      <c r="C117" t="s">
        <v>54</v>
      </c>
      <c r="D117" t="s">
        <v>36</v>
      </c>
      <c r="E117" t="s">
        <v>312</v>
      </c>
      <c r="F117">
        <v>2022</v>
      </c>
      <c r="G117">
        <v>56079</v>
      </c>
      <c r="I117" t="s">
        <v>26</v>
      </c>
      <c r="J117" t="s">
        <v>8599</v>
      </c>
      <c r="K117">
        <v>134</v>
      </c>
      <c r="L117" t="s">
        <v>52</v>
      </c>
      <c r="M117">
        <v>10000000</v>
      </c>
      <c r="N117">
        <v>276030</v>
      </c>
      <c r="O117">
        <v>10276030</v>
      </c>
      <c r="P117">
        <v>11990000</v>
      </c>
      <c r="Q117">
        <v>1713970</v>
      </c>
      <c r="R117" s="8">
        <v>1429</v>
      </c>
      <c r="S117" s="5">
        <f>IFERROR(VLOOKUP(A117,'Base ATR'!$1:$1048576,3,FALSE),O117)</f>
        <v>10000000</v>
      </c>
      <c r="T117" t="str">
        <f>IF(K117&lt;=30,"ROTACION ALTA",IF(K117&lt;30,"ROTACION MEDIA",IF(K117&lt;60,"ROTACION BAJA",IF(K117&gt;60,"LIQUIDAR"))))</f>
        <v>LIQUIDAR</v>
      </c>
      <c r="U117" s="6">
        <f>IF(T117="ROTACION ALTA",P117,IF(T117="ROTACION MEDIA",P117*0.97,IF(T117="ROTACION BAJA",P117*0.9,IF(T117="LIQUIDAR",P117*0.85))))</f>
        <v>10191500</v>
      </c>
      <c r="V117" s="18">
        <f>_xlfn.XLOOKUP(A117,'Data precios'!A:A,'Data precios'!D:D,"",0,-1)</f>
        <v>11800000</v>
      </c>
      <c r="W117" s="9">
        <f>IFERROR(V117-P117,"")</f>
        <v>-190000</v>
      </c>
      <c r="X117" s="11">
        <f>IF(K117&lt;=15,Z117,IF(K117&lt;30,AA117,IF(K117&lt;60,AB117,IF(K117&gt;60,AC117))))</f>
        <v>10030000</v>
      </c>
      <c r="Y117" s="9">
        <f>IFERROR(X117-V117,"")</f>
        <v>-1770000</v>
      </c>
      <c r="Z117" s="6">
        <f>_xlfn.XLOOKUP($A117,'Data precios'!$A:$A,'Data precios'!G:G,"",0,-1)</f>
        <v>10030000</v>
      </c>
      <c r="AA117" s="6">
        <f>_xlfn.XLOOKUP($A117,'Data precios'!$A:$A,'Data precios'!H:H,"",0,-1)</f>
        <v>10030000</v>
      </c>
      <c r="AB117" s="6">
        <f>_xlfn.XLOOKUP($A117,'Data precios'!$A:$A,'Data precios'!I:I,"",0,-1)</f>
        <v>10030000</v>
      </c>
      <c r="AC117" s="6">
        <f>_xlfn.XLOOKUP($A117,'Data precios'!$A:$A,'Data precios'!J:J,"",0,-1)</f>
        <v>10030000</v>
      </c>
    </row>
    <row r="118" spans="1:30" ht="15" thickBot="1" x14ac:dyDescent="0.35">
      <c r="A118" t="s">
        <v>8677</v>
      </c>
      <c r="B118" t="s">
        <v>22</v>
      </c>
      <c r="C118" t="s">
        <v>5291</v>
      </c>
      <c r="D118" t="s">
        <v>108</v>
      </c>
      <c r="E118" t="s">
        <v>8678</v>
      </c>
      <c r="F118">
        <v>2022</v>
      </c>
      <c r="G118">
        <v>75000</v>
      </c>
      <c r="I118" t="s">
        <v>26</v>
      </c>
      <c r="J118" t="s">
        <v>43</v>
      </c>
      <c r="K118">
        <v>17</v>
      </c>
      <c r="L118" t="s">
        <v>33</v>
      </c>
      <c r="M118">
        <v>7100000</v>
      </c>
      <c r="N118">
        <v>235740</v>
      </c>
      <c r="O118">
        <v>7335740</v>
      </c>
      <c r="P118">
        <v>9490000</v>
      </c>
      <c r="Q118">
        <v>2154260</v>
      </c>
      <c r="R118" s="8">
        <v>227</v>
      </c>
      <c r="S118" s="5">
        <f>IFERROR(VLOOKUP(A118,'Base ATR'!$1:$1048576,3,FALSE),O118)</f>
        <v>7100000</v>
      </c>
      <c r="T118" t="str">
        <f>IF(K118&lt;=30,"ROTACION ALTA",IF(K118&lt;30,"ROTACION MEDIA",IF(K118&lt;60,"ROTACION BAJA",IF(K118&gt;60,"LIQUIDAR"))))</f>
        <v>ROTACION ALTA</v>
      </c>
      <c r="U118" s="6">
        <f>IF(T118="ROTACION ALTA",P118,IF(T118="ROTACION MEDIA",P118*0.97,IF(T118="ROTACION BAJA",P118*0.9,IF(T118="LIQUIDAR",P118*0.85))))</f>
        <v>9490000</v>
      </c>
      <c r="V118" s="18">
        <f>_xlfn.XLOOKUP(A118,'Data precios'!A:A,'Data precios'!D:D,"",0,-1)</f>
        <v>9400000</v>
      </c>
      <c r="W118" s="9">
        <f>IFERROR(V118-P118,"")</f>
        <v>-90000</v>
      </c>
      <c r="X118" s="11">
        <f>IF(K118&lt;=15,Z118,IF(K118&lt;30,AA118,IF(K118&lt;60,AB118,IF(K118&gt;60,AC118))))</f>
        <v>9400000</v>
      </c>
      <c r="Y118" s="9">
        <f>IFERROR(X118-V118,"")</f>
        <v>0</v>
      </c>
      <c r="Z118" s="6">
        <f>_xlfn.XLOOKUP($A118,'Data precios'!$A:$A,'Data precios'!G:G,"",0,-1)</f>
        <v>9682000</v>
      </c>
      <c r="AA118" s="6">
        <f>_xlfn.XLOOKUP($A118,'Data precios'!$A:$A,'Data precios'!H:H,"",0,-1)</f>
        <v>9400000</v>
      </c>
      <c r="AB118" s="6">
        <f>_xlfn.XLOOKUP($A118,'Data precios'!$A:$A,'Data precios'!I:I,"",0,-1)</f>
        <v>9306000</v>
      </c>
      <c r="AC118" s="6">
        <f>_xlfn.XLOOKUP($A118,'Data precios'!$A:$A,'Data precios'!J:J,"",0,-1)</f>
        <v>8742000</v>
      </c>
    </row>
    <row r="119" spans="1:30" ht="15" thickBot="1" x14ac:dyDescent="0.35">
      <c r="A119" t="s">
        <v>8637</v>
      </c>
      <c r="B119" t="s">
        <v>22</v>
      </c>
      <c r="C119" t="s">
        <v>54</v>
      </c>
      <c r="D119" t="s">
        <v>5790</v>
      </c>
      <c r="E119" t="s">
        <v>8638</v>
      </c>
      <c r="F119">
        <v>2022</v>
      </c>
      <c r="G119">
        <v>31000</v>
      </c>
      <c r="I119" t="s">
        <v>26</v>
      </c>
      <c r="J119" t="s">
        <v>8639</v>
      </c>
      <c r="K119">
        <v>14</v>
      </c>
      <c r="L119" t="s">
        <v>47</v>
      </c>
      <c r="M119">
        <v>21000000</v>
      </c>
      <c r="N119">
        <v>444240</v>
      </c>
      <c r="O119">
        <v>21444240</v>
      </c>
      <c r="P119">
        <v>24990000</v>
      </c>
      <c r="Q119">
        <v>3545760</v>
      </c>
      <c r="R119" s="8">
        <v>1419</v>
      </c>
      <c r="S119" s="5">
        <f>IFERROR(VLOOKUP(A119,'Base ATR'!$1:$1048576,3,FALSE),O119)</f>
        <v>21000000</v>
      </c>
      <c r="T119" t="str">
        <f>IF(K119&lt;=30,"ROTACION ALTA",IF(K119&lt;30,"ROTACION MEDIA",IF(K119&lt;60,"ROTACION BAJA",IF(K119&gt;60,"LIQUIDAR"))))</f>
        <v>ROTACION ALTA</v>
      </c>
      <c r="U119" s="6">
        <f>IF(T119="ROTACION ALTA",P119,IF(T119="ROTACION MEDIA",P119*0.97,IF(T119="ROTACION BAJA",P119*0.9,IF(T119="LIQUIDAR",P119*0.85))))</f>
        <v>24990000</v>
      </c>
      <c r="V119" s="18">
        <f>_xlfn.XLOOKUP(A119,'Data precios'!A:A,'Data precios'!D:D,"",0,-1)</f>
        <v>26000000</v>
      </c>
      <c r="W119" s="9">
        <f>IFERROR(V119-P119,"")</f>
        <v>1010000</v>
      </c>
      <c r="X119" s="11">
        <f>IF(K119&lt;=15,Z119,IF(K119&lt;30,AA119,IF(K119&lt;60,AB119,IF(K119&gt;60,AC119))))</f>
        <v>24180000</v>
      </c>
      <c r="Y119" s="9">
        <f>IFERROR(X119-V119,"")</f>
        <v>-1820000</v>
      </c>
      <c r="Z119" s="6">
        <f>_xlfn.XLOOKUP($A119,'Data precios'!$A:$A,'Data precios'!G:G,"",0,-1)</f>
        <v>24180000</v>
      </c>
      <c r="AA119" s="6">
        <f>_xlfn.XLOOKUP($A119,'Data precios'!$A:$A,'Data precios'!H:H,"",0,-1)</f>
        <v>23400000</v>
      </c>
      <c r="AB119" s="6">
        <f>_xlfn.XLOOKUP($A119,'Data precios'!$A:$A,'Data precios'!I:I,"",0,-1)</f>
        <v>22100000</v>
      </c>
      <c r="AC119" s="6">
        <f>_xlfn.XLOOKUP($A119,'Data precios'!$A:$A,'Data precios'!J:J,"",0,-1)</f>
        <v>20800000</v>
      </c>
    </row>
    <row r="120" spans="1:30" ht="15" thickBot="1" x14ac:dyDescent="0.35">
      <c r="A120" t="s">
        <v>285</v>
      </c>
      <c r="B120" t="s">
        <v>22</v>
      </c>
      <c r="C120" t="s">
        <v>54</v>
      </c>
      <c r="D120" t="s">
        <v>188</v>
      </c>
      <c r="E120" t="s">
        <v>286</v>
      </c>
      <c r="F120">
        <v>2022</v>
      </c>
      <c r="G120">
        <v>28000</v>
      </c>
      <c r="I120" t="s">
        <v>26</v>
      </c>
      <c r="J120" t="s">
        <v>43</v>
      </c>
      <c r="K120">
        <v>289</v>
      </c>
      <c r="L120" t="s">
        <v>33</v>
      </c>
      <c r="M120">
        <v>20000000</v>
      </c>
      <c r="N120">
        <v>426030</v>
      </c>
      <c r="O120">
        <v>20426030</v>
      </c>
      <c r="P120">
        <v>21500000</v>
      </c>
      <c r="Q120">
        <v>1073970</v>
      </c>
      <c r="R120" s="8">
        <v>5</v>
      </c>
      <c r="S120" s="5">
        <f>IFERROR(VLOOKUP(A120,'Base ATR'!$1:$1048576,3,FALSE),O120)</f>
        <v>20000000</v>
      </c>
      <c r="T120" t="str">
        <f>IF(K120&lt;=30,"ROTACION ALTA",IF(K120&lt;30,"ROTACION MEDIA",IF(K120&lt;60,"ROTACION BAJA",IF(K120&gt;60,"LIQUIDAR"))))</f>
        <v>LIQUIDAR</v>
      </c>
      <c r="U120" s="6">
        <f>IF(T120="ROTACION ALTA",P120,IF(T120="ROTACION MEDIA",P120*0.97,IF(T120="ROTACION BAJA",P120*0.9,IF(T120="LIQUIDAR",P120*0.85))))</f>
        <v>18275000</v>
      </c>
      <c r="V120" s="18">
        <f>_xlfn.XLOOKUP(A120,'Data precios'!A:A,'Data precios'!D:D,"",0,-1)</f>
        <v>23900000</v>
      </c>
      <c r="W120" s="9">
        <f>IFERROR(V120-P120,"")</f>
        <v>2400000</v>
      </c>
      <c r="X120" s="11">
        <f>IF(K120&lt;=15,Z120,IF(K120&lt;30,AA120,IF(K120&lt;60,AB120,IF(K120&gt;60,AC120))))</f>
        <v>21510000</v>
      </c>
      <c r="Y120" s="9">
        <f>IFERROR(X120-V120,"")</f>
        <v>-2390000</v>
      </c>
      <c r="Z120" s="6">
        <f>_xlfn.XLOOKUP($A120,'Data precios'!$A:$A,'Data precios'!G:G,"",0,-1)</f>
        <v>23900000</v>
      </c>
      <c r="AA120" s="6">
        <f>_xlfn.XLOOKUP($A120,'Data precios'!$A:$A,'Data precios'!H:H,"",0,-1)</f>
        <v>23183000</v>
      </c>
      <c r="AB120" s="6">
        <f>_xlfn.XLOOKUP($A120,'Data precios'!$A:$A,'Data precios'!I:I,"",0,-1)</f>
        <v>22466000</v>
      </c>
      <c r="AC120" s="6">
        <f>_xlfn.XLOOKUP($A120,'Data precios'!$A:$A,'Data precios'!J:J,"",0,-1)</f>
        <v>21510000</v>
      </c>
    </row>
    <row r="121" spans="1:30" ht="15" thickBot="1" x14ac:dyDescent="0.35">
      <c r="A121" t="s">
        <v>4733</v>
      </c>
      <c r="B121" t="s">
        <v>22</v>
      </c>
      <c r="C121" t="s">
        <v>54</v>
      </c>
      <c r="D121" t="s">
        <v>194</v>
      </c>
      <c r="E121" t="s">
        <v>307</v>
      </c>
      <c r="F121">
        <v>2022</v>
      </c>
      <c r="G121">
        <v>72237</v>
      </c>
      <c r="I121" t="s">
        <v>26</v>
      </c>
      <c r="J121" t="s">
        <v>5303</v>
      </c>
      <c r="K121">
        <v>120</v>
      </c>
      <c r="L121" t="s">
        <v>33</v>
      </c>
      <c r="M121">
        <v>30400000</v>
      </c>
      <c r="N121">
        <v>582030</v>
      </c>
      <c r="O121">
        <v>30982030</v>
      </c>
      <c r="P121">
        <v>35990000</v>
      </c>
      <c r="Q121">
        <v>5007970</v>
      </c>
      <c r="R121" s="8">
        <v>1391</v>
      </c>
      <c r="S121" s="5">
        <f>IFERROR(VLOOKUP(A121,'Base ATR'!$1:$1048576,3,FALSE),O121)</f>
        <v>30400000</v>
      </c>
      <c r="T121" t="str">
        <f>IF(K121&lt;=30,"ROTACION ALTA",IF(K121&lt;30,"ROTACION MEDIA",IF(K121&lt;60,"ROTACION BAJA",IF(K121&gt;60,"LIQUIDAR"))))</f>
        <v>LIQUIDAR</v>
      </c>
      <c r="U121" s="6">
        <f>IF(T121="ROTACION ALTA",P121,IF(T121="ROTACION MEDIA",P121*0.97,IF(T121="ROTACION BAJA",P121*0.9,IF(T121="LIQUIDAR",P121*0.85))))</f>
        <v>30591500</v>
      </c>
      <c r="V121" s="18">
        <f>_xlfn.XLOOKUP(A121,'Data precios'!A:A,'Data precios'!D:D,"",0,-1)</f>
        <v>37100000</v>
      </c>
      <c r="W121" s="9">
        <f>IFERROR(V121-P121,"")</f>
        <v>1110000</v>
      </c>
      <c r="X121" s="11">
        <f>IF(K121&lt;=15,Z121,IF(K121&lt;30,AA121,IF(K121&lt;60,AB121,IF(K121&gt;60,AC121))))</f>
        <v>33390000</v>
      </c>
      <c r="Y121" s="9">
        <f>IFERROR(X121-V121,"")</f>
        <v>-3710000</v>
      </c>
      <c r="Z121" s="6">
        <f>_xlfn.XLOOKUP($A121,'Data precios'!$A:$A,'Data precios'!G:G,"",0,-1)</f>
        <v>37100000</v>
      </c>
      <c r="AA121" s="6">
        <f>_xlfn.XLOOKUP($A121,'Data precios'!$A:$A,'Data precios'!H:H,"",0,-1)</f>
        <v>35987000</v>
      </c>
      <c r="AB121" s="6">
        <f>_xlfn.XLOOKUP($A121,'Data precios'!$A:$A,'Data precios'!I:I,"",0,-1)</f>
        <v>34874000</v>
      </c>
      <c r="AC121" s="6">
        <f>_xlfn.XLOOKUP($A121,'Data precios'!$A:$A,'Data precios'!J:J,"",0,-1)</f>
        <v>33390000</v>
      </c>
    </row>
    <row r="122" spans="1:30" ht="15" thickBot="1" x14ac:dyDescent="0.35">
      <c r="A122" t="s">
        <v>4067</v>
      </c>
      <c r="B122" t="s">
        <v>22</v>
      </c>
      <c r="C122" t="s">
        <v>5291</v>
      </c>
      <c r="D122" t="s">
        <v>24</v>
      </c>
      <c r="E122" t="s">
        <v>4100</v>
      </c>
      <c r="F122">
        <v>2023</v>
      </c>
      <c r="G122">
        <v>45000</v>
      </c>
      <c r="I122" t="s">
        <v>26</v>
      </c>
      <c r="J122" t="s">
        <v>32</v>
      </c>
      <c r="K122">
        <v>141</v>
      </c>
      <c r="L122" t="s">
        <v>33</v>
      </c>
      <c r="M122">
        <v>17500000</v>
      </c>
      <c r="N122">
        <v>388530</v>
      </c>
      <c r="O122">
        <v>17888530</v>
      </c>
      <c r="P122">
        <v>19990000</v>
      </c>
      <c r="Q122">
        <v>2101470</v>
      </c>
      <c r="R122" s="8">
        <v>1051</v>
      </c>
      <c r="S122" s="5">
        <f>IFERROR(VLOOKUP(A122,'Base ATR'!$1:$1048576,3,FALSE),O122)</f>
        <v>17500000</v>
      </c>
      <c r="T122" t="str">
        <f>IF(K122&lt;=30,"ROTACION ALTA",IF(K122&lt;30,"ROTACION MEDIA",IF(K122&lt;60,"ROTACION BAJA",IF(K122&gt;60,"LIQUIDAR"))))</f>
        <v>LIQUIDAR</v>
      </c>
      <c r="U122" s="6">
        <f>IF(T122="ROTACION ALTA",P122,IF(T122="ROTACION MEDIA",P122*0.97,IF(T122="ROTACION BAJA",P122*0.9,IF(T122="LIQUIDAR",P122*0.85))))</f>
        <v>16991500</v>
      </c>
      <c r="V122" s="18">
        <f>_xlfn.XLOOKUP(A122,'Data precios'!A:A,'Data precios'!D:D,"",0,-1)</f>
        <v>22100000</v>
      </c>
      <c r="W122" s="9">
        <f>IFERROR(V122-P122,"")</f>
        <v>2110000</v>
      </c>
      <c r="X122" s="11">
        <f>IF(K122&lt;=15,Z122,IF(K122&lt;30,AA122,IF(K122&lt;60,AB122,IF(K122&gt;60,AC122))))</f>
        <v>17680000</v>
      </c>
      <c r="Y122" s="9">
        <f>IFERROR(X122-V122,"")</f>
        <v>-4420000</v>
      </c>
      <c r="Z122" s="6">
        <f>_xlfn.XLOOKUP($A122,'Data precios'!$A:$A,'Data precios'!G:G,"",0,-1)</f>
        <v>20553000</v>
      </c>
      <c r="AA122" s="6">
        <f>_xlfn.XLOOKUP($A122,'Data precios'!$A:$A,'Data precios'!H:H,"",0,-1)</f>
        <v>19890000</v>
      </c>
      <c r="AB122" s="6">
        <f>_xlfn.XLOOKUP($A122,'Data precios'!$A:$A,'Data precios'!I:I,"",0,-1)</f>
        <v>18785000</v>
      </c>
      <c r="AC122" s="6">
        <f>_xlfn.XLOOKUP($A122,'Data precios'!$A:$A,'Data precios'!J:J,"",0,-1)</f>
        <v>17680000</v>
      </c>
    </row>
    <row r="123" spans="1:30" ht="15" thickBot="1" x14ac:dyDescent="0.35">
      <c r="A123" t="s">
        <v>209</v>
      </c>
      <c r="B123" t="s">
        <v>22</v>
      </c>
      <c r="C123" t="s">
        <v>5291</v>
      </c>
      <c r="D123" t="s">
        <v>92</v>
      </c>
      <c r="E123" t="s">
        <v>210</v>
      </c>
      <c r="F123">
        <v>2022</v>
      </c>
      <c r="G123">
        <v>33420</v>
      </c>
      <c r="I123" t="s">
        <v>26</v>
      </c>
      <c r="J123" t="s">
        <v>114</v>
      </c>
      <c r="K123">
        <v>378</v>
      </c>
      <c r="L123" t="s">
        <v>33</v>
      </c>
      <c r="M123">
        <v>9300000</v>
      </c>
      <c r="N123">
        <v>436959</v>
      </c>
      <c r="O123">
        <v>9736959</v>
      </c>
      <c r="P123">
        <v>11690000</v>
      </c>
      <c r="Q123">
        <v>1953041</v>
      </c>
      <c r="R123" s="8">
        <v>1671</v>
      </c>
      <c r="S123" s="5">
        <f>IFERROR(VLOOKUP(A123,'Base ATR'!$1:$1048576,3,FALSE),O123)</f>
        <v>9300000</v>
      </c>
      <c r="T123" t="str">
        <f>IF(K123&lt;=30,"ROTACION ALTA",IF(K123&lt;30,"ROTACION MEDIA",IF(K123&lt;60,"ROTACION BAJA",IF(K123&gt;60,"LIQUIDAR"))))</f>
        <v>LIQUIDAR</v>
      </c>
      <c r="U123" s="6">
        <f>IF(T123="ROTACION ALTA",P123,IF(T123="ROTACION MEDIA",P123*0.97,IF(T123="ROTACION BAJA",P123*0.9,IF(T123="LIQUIDAR",P123*0.85))))</f>
        <v>9936500</v>
      </c>
      <c r="V123" s="18">
        <f>_xlfn.XLOOKUP(A123,'Data precios'!A:A,'Data precios'!D:D,"",0,-1)</f>
        <v>10800000</v>
      </c>
      <c r="W123" s="9">
        <f>IFERROR(V123-P123,"")</f>
        <v>-890000</v>
      </c>
      <c r="X123" s="11">
        <f>IF(K123&lt;=15,Z123,IF(K123&lt;30,AA123,IF(K123&lt;60,AB123,IF(K123&gt;60,AC123))))</f>
        <v>9180000</v>
      </c>
      <c r="Y123" s="9">
        <f>IFERROR(X123-V123,"")</f>
        <v>-1620000</v>
      </c>
      <c r="Z123" s="6">
        <f>_xlfn.XLOOKUP($A123,'Data precios'!$A:$A,'Data precios'!G:G,"",0,-1)</f>
        <v>9180000</v>
      </c>
      <c r="AA123" s="6">
        <f>_xlfn.XLOOKUP($A123,'Data precios'!$A:$A,'Data precios'!H:H,"",0,-1)</f>
        <v>9180000</v>
      </c>
      <c r="AB123" s="6">
        <f>_xlfn.XLOOKUP($A123,'Data precios'!$A:$A,'Data precios'!I:I,"",0,-1)</f>
        <v>9180000</v>
      </c>
      <c r="AC123" s="6">
        <f>_xlfn.XLOOKUP($A123,'Data precios'!$A:$A,'Data precios'!J:J,"",0,-1)</f>
        <v>9180000</v>
      </c>
    </row>
    <row r="124" spans="1:30" ht="15" thickBot="1" x14ac:dyDescent="0.35">
      <c r="A124" t="s">
        <v>8643</v>
      </c>
      <c r="B124" t="s">
        <v>22</v>
      </c>
      <c r="C124" t="s">
        <v>54</v>
      </c>
      <c r="D124" t="s">
        <v>137</v>
      </c>
      <c r="E124" t="s">
        <v>332</v>
      </c>
      <c r="F124">
        <v>2022</v>
      </c>
      <c r="G124">
        <v>41227</v>
      </c>
      <c r="I124" t="s">
        <v>26</v>
      </c>
      <c r="J124" t="s">
        <v>8644</v>
      </c>
      <c r="K124">
        <v>15</v>
      </c>
      <c r="L124" t="s">
        <v>33</v>
      </c>
      <c r="M124">
        <v>12500000</v>
      </c>
      <c r="N124">
        <v>316740</v>
      </c>
      <c r="O124">
        <v>12816740</v>
      </c>
      <c r="P124">
        <v>14990000</v>
      </c>
      <c r="Q124">
        <v>2173260</v>
      </c>
      <c r="R124" s="8">
        <v>145</v>
      </c>
      <c r="S124" s="5">
        <f>IFERROR(VLOOKUP(A124,'Base ATR'!$1:$1048576,3,FALSE),O124)</f>
        <v>12500000</v>
      </c>
      <c r="T124" t="str">
        <f>IF(K124&lt;=30,"ROTACION ALTA",IF(K124&lt;30,"ROTACION MEDIA",IF(K124&lt;60,"ROTACION BAJA",IF(K124&gt;60,"LIQUIDAR"))))</f>
        <v>ROTACION ALTA</v>
      </c>
      <c r="U124" s="6">
        <f>IF(T124="ROTACION ALTA",P124,IF(T124="ROTACION MEDIA",P124*0.97,IF(T124="ROTACION BAJA",P124*0.9,IF(T124="LIQUIDAR",P124*0.85))))</f>
        <v>14990000</v>
      </c>
      <c r="V124" s="18">
        <f>_xlfn.XLOOKUP(A124,'Data precios'!A:A,'Data precios'!D:D,"",0,-1)</f>
        <v>15300000</v>
      </c>
      <c r="W124" s="9">
        <f>IFERROR(V124-P124,"")</f>
        <v>310000</v>
      </c>
      <c r="X124" s="11">
        <f>IF(K124&lt;=15,Z124,IF(K124&lt;30,AA124,IF(K124&lt;60,AB124,IF(K124&gt;60,AC124))))</f>
        <v>14229000</v>
      </c>
      <c r="Y124" s="9">
        <f>IFERROR(X124-V124,"")</f>
        <v>-1071000</v>
      </c>
      <c r="Z124" s="6">
        <f>_xlfn.XLOOKUP($A124,'Data precios'!$A:$A,'Data precios'!G:G,"",0,-1)</f>
        <v>14229000</v>
      </c>
      <c r="AA124" s="6">
        <f>_xlfn.XLOOKUP($A124,'Data precios'!$A:$A,'Data precios'!H:H,"",0,-1)</f>
        <v>13770000</v>
      </c>
      <c r="AB124" s="6">
        <f>_xlfn.XLOOKUP($A124,'Data precios'!$A:$A,'Data precios'!I:I,"",0,-1)</f>
        <v>13005000</v>
      </c>
      <c r="AC124" s="6">
        <f>_xlfn.XLOOKUP($A124,'Data precios'!$A:$A,'Data precios'!J:J,"",0,-1)</f>
        <v>12240000</v>
      </c>
    </row>
    <row r="125" spans="1:30" ht="15" thickBot="1" x14ac:dyDescent="0.35">
      <c r="A125" t="s">
        <v>5951</v>
      </c>
      <c r="B125" t="s">
        <v>22</v>
      </c>
      <c r="C125" t="s">
        <v>5291</v>
      </c>
      <c r="D125" t="s">
        <v>58</v>
      </c>
      <c r="E125" t="s">
        <v>8568</v>
      </c>
      <c r="F125">
        <v>2023</v>
      </c>
      <c r="G125">
        <v>43000</v>
      </c>
      <c r="I125" t="s">
        <v>26</v>
      </c>
      <c r="J125" t="s">
        <v>4088</v>
      </c>
      <c r="K125">
        <v>55</v>
      </c>
      <c r="L125" t="s">
        <v>47</v>
      </c>
      <c r="M125">
        <v>17000000</v>
      </c>
      <c r="N125">
        <v>384240</v>
      </c>
      <c r="O125">
        <v>17384240</v>
      </c>
      <c r="P125">
        <v>19990000</v>
      </c>
      <c r="Q125">
        <v>2605760</v>
      </c>
      <c r="R125" s="8">
        <v>1304</v>
      </c>
      <c r="S125" s="5">
        <f>IFERROR(VLOOKUP(A125,'Base ATR'!$1:$1048576,3,FALSE),O125)</f>
        <v>17000000</v>
      </c>
      <c r="T125" t="str">
        <f>IF(K125&lt;=30,"ROTACION ALTA",IF(K125&lt;30,"ROTACION MEDIA",IF(K125&lt;60,"ROTACION BAJA",IF(K125&gt;60,"LIQUIDAR"))))</f>
        <v>ROTACION BAJA</v>
      </c>
      <c r="U125" s="6">
        <f>IF(T125="ROTACION ALTA",P125,IF(T125="ROTACION MEDIA",P125*0.97,IF(T125="ROTACION BAJA",P125*0.9,IF(T125="LIQUIDAR",P125*0.85))))</f>
        <v>17991000</v>
      </c>
      <c r="V125" s="18">
        <f>_xlfn.XLOOKUP(A125,'Data precios'!A:A,'Data precios'!D:D,"",0,-1)</f>
        <v>20700000</v>
      </c>
      <c r="W125" s="9">
        <f>IFERROR(V125-P125,"")</f>
        <v>710000</v>
      </c>
      <c r="X125" s="11">
        <f>IF(K125&lt;=15,Z125,IF(K125&lt;30,AA125,IF(K125&lt;60,AB125,IF(K125&gt;60,AC125))))</f>
        <v>19458000</v>
      </c>
      <c r="Y125" s="9">
        <f>IFERROR(X125-V125,"")</f>
        <v>-1242000</v>
      </c>
      <c r="Z125" s="6">
        <f>_xlfn.XLOOKUP($A125,'Data precios'!$A:$A,'Data precios'!G:G,"",0,-1)</f>
        <v>20700000</v>
      </c>
      <c r="AA125" s="6">
        <f>_xlfn.XLOOKUP($A125,'Data precios'!$A:$A,'Data precios'!H:H,"",0,-1)</f>
        <v>20079000</v>
      </c>
      <c r="AB125" s="6">
        <f>_xlfn.XLOOKUP($A125,'Data precios'!$A:$A,'Data precios'!I:I,"",0,-1)</f>
        <v>19458000</v>
      </c>
      <c r="AC125" s="6">
        <f>_xlfn.XLOOKUP($A125,'Data precios'!$A:$A,'Data precios'!J:J,"",0,-1)</f>
        <v>18630000</v>
      </c>
    </row>
    <row r="126" spans="1:30" ht="15" thickBot="1" x14ac:dyDescent="0.35">
      <c r="A126" t="s">
        <v>117</v>
      </c>
      <c r="B126" t="s">
        <v>22</v>
      </c>
      <c r="C126" t="s">
        <v>30</v>
      </c>
      <c r="D126" t="s">
        <v>62</v>
      </c>
      <c r="E126" t="s">
        <v>80</v>
      </c>
      <c r="F126">
        <v>2023</v>
      </c>
      <c r="G126">
        <v>45360</v>
      </c>
      <c r="I126" t="s">
        <v>26</v>
      </c>
      <c r="J126" t="s">
        <v>64</v>
      </c>
      <c r="K126">
        <v>261</v>
      </c>
      <c r="L126" t="s">
        <v>33</v>
      </c>
      <c r="M126">
        <v>12100000</v>
      </c>
      <c r="N126">
        <v>307530</v>
      </c>
      <c r="O126">
        <v>12407530</v>
      </c>
      <c r="P126">
        <v>13990000</v>
      </c>
      <c r="Q126">
        <v>1582470</v>
      </c>
      <c r="R126" s="8">
        <v>1131</v>
      </c>
      <c r="S126" s="5">
        <f>IFERROR(VLOOKUP(A126,'Base ATR'!$1:$1048576,3,FALSE),O126)</f>
        <v>12100000</v>
      </c>
      <c r="T126" t="str">
        <f>IF(K126&lt;=30,"ROTACION ALTA",IF(K126&lt;30,"ROTACION MEDIA",IF(K126&lt;60,"ROTACION BAJA",IF(K126&gt;60,"LIQUIDAR"))))</f>
        <v>LIQUIDAR</v>
      </c>
      <c r="U126" s="6">
        <f>IF(T126="ROTACION ALTA",P126,IF(T126="ROTACION MEDIA",P126*0.97,IF(T126="ROTACION BAJA",P126*0.9,IF(T126="LIQUIDAR",P126*0.85))))</f>
        <v>11891500</v>
      </c>
      <c r="V126" s="18">
        <f>_xlfn.XLOOKUP(A126,'Data precios'!A:A,'Data precios'!D:D,"",0,-1)</f>
        <v>13800000</v>
      </c>
      <c r="W126" s="9">
        <f>IFERROR(V126-P126,"")</f>
        <v>-190000</v>
      </c>
      <c r="X126" s="11">
        <f>IF(K126&lt;=15,Z126,IF(K126&lt;30,AA126,IF(K126&lt;60,AB126,IF(K126&gt;60,AC126))))</f>
        <v>11730000</v>
      </c>
      <c r="Y126" s="9">
        <f>IFERROR(X126-V126,"")</f>
        <v>-2070000</v>
      </c>
      <c r="Z126" s="6">
        <f>_xlfn.XLOOKUP($A126,'Data precios'!$A:$A,'Data precios'!G:G,"",0,-1)</f>
        <v>11730000</v>
      </c>
      <c r="AA126" s="6">
        <f>_xlfn.XLOOKUP($A126,'Data precios'!$A:$A,'Data precios'!H:H,"",0,-1)</f>
        <v>11730000</v>
      </c>
      <c r="AB126" s="6">
        <f>_xlfn.XLOOKUP($A126,'Data precios'!$A:$A,'Data precios'!I:I,"",0,-1)</f>
        <v>11730000</v>
      </c>
      <c r="AC126" s="6">
        <f>_xlfn.XLOOKUP($A126,'Data precios'!$A:$A,'Data precios'!J:J,"",0,-1)</f>
        <v>11730000</v>
      </c>
    </row>
    <row r="127" spans="1:30" ht="15" thickBot="1" x14ac:dyDescent="0.35">
      <c r="A127" t="s">
        <v>315</v>
      </c>
      <c r="B127" t="s">
        <v>22</v>
      </c>
      <c r="C127" t="s">
        <v>5291</v>
      </c>
      <c r="D127" t="s">
        <v>62</v>
      </c>
      <c r="E127" t="s">
        <v>218</v>
      </c>
      <c r="F127">
        <v>2023</v>
      </c>
      <c r="G127">
        <v>66999</v>
      </c>
      <c r="I127" t="s">
        <v>26</v>
      </c>
      <c r="J127" t="s">
        <v>64</v>
      </c>
      <c r="K127">
        <v>217</v>
      </c>
      <c r="L127" t="s">
        <v>33</v>
      </c>
      <c r="M127">
        <v>19800000</v>
      </c>
      <c r="N127">
        <v>423030</v>
      </c>
      <c r="O127">
        <v>20223030</v>
      </c>
      <c r="P127">
        <v>22690000</v>
      </c>
      <c r="Q127">
        <v>2466970</v>
      </c>
      <c r="R127" s="8">
        <v>1087</v>
      </c>
      <c r="S127" s="5">
        <f>IFERROR(VLOOKUP(A127,'Base ATR'!$1:$1048576,3,FALSE),O127)</f>
        <v>19800000</v>
      </c>
      <c r="T127" t="str">
        <f>IF(K127&lt;=30,"ROTACION ALTA",IF(K127&lt;30,"ROTACION MEDIA",IF(K127&lt;60,"ROTACION BAJA",IF(K127&gt;60,"LIQUIDAR"))))</f>
        <v>LIQUIDAR</v>
      </c>
      <c r="U127" s="6">
        <f>IF(T127="ROTACION ALTA",P127,IF(T127="ROTACION MEDIA",P127*0.97,IF(T127="ROTACION BAJA",P127*0.9,IF(T127="LIQUIDAR",P127*0.85))))</f>
        <v>19286500</v>
      </c>
      <c r="V127" s="18">
        <f>_xlfn.XLOOKUP(A127,'Data precios'!A:A,'Data precios'!D:D,"",0,-1)</f>
        <v>21900000</v>
      </c>
      <c r="W127" s="9">
        <f>IFERROR(V127-P127,"")</f>
        <v>-790000</v>
      </c>
      <c r="X127" s="11">
        <f>IF(K127&lt;=15,Z127,IF(K127&lt;30,AA127,IF(K127&lt;60,AB127,IF(K127&gt;60,AC127))))</f>
        <v>18615000</v>
      </c>
      <c r="Y127" s="9">
        <f>IFERROR(X127-V127,"")</f>
        <v>-3285000</v>
      </c>
      <c r="Z127" s="6">
        <f>_xlfn.XLOOKUP($A127,'Data precios'!$A:$A,'Data precios'!G:G,"",0,-1)</f>
        <v>18615000</v>
      </c>
      <c r="AA127" s="6">
        <f>_xlfn.XLOOKUP($A127,'Data precios'!$A:$A,'Data precios'!H:H,"",0,-1)</f>
        <v>18615000</v>
      </c>
      <c r="AB127" s="6">
        <f>_xlfn.XLOOKUP($A127,'Data precios'!$A:$A,'Data precios'!I:I,"",0,-1)</f>
        <v>18615000</v>
      </c>
      <c r="AC127" s="6">
        <f>_xlfn.XLOOKUP($A127,'Data precios'!$A:$A,'Data precios'!J:J,"",0,-1)</f>
        <v>18615000</v>
      </c>
      <c r="AD127" t="s">
        <v>6285</v>
      </c>
    </row>
    <row r="128" spans="1:30" ht="15" thickBot="1" x14ac:dyDescent="0.35">
      <c r="A128" t="s">
        <v>297</v>
      </c>
      <c r="B128" t="s">
        <v>22</v>
      </c>
      <c r="C128" t="s">
        <v>5291</v>
      </c>
      <c r="D128" t="s">
        <v>137</v>
      </c>
      <c r="E128" t="s">
        <v>235</v>
      </c>
      <c r="F128">
        <v>2023</v>
      </c>
      <c r="G128">
        <v>45000</v>
      </c>
      <c r="I128" t="s">
        <v>26</v>
      </c>
      <c r="J128" t="s">
        <v>46</v>
      </c>
      <c r="K128">
        <v>202</v>
      </c>
      <c r="L128" t="s">
        <v>33</v>
      </c>
      <c r="M128">
        <v>15400000</v>
      </c>
      <c r="N128">
        <v>566967</v>
      </c>
      <c r="O128">
        <v>15966967</v>
      </c>
      <c r="P128">
        <v>17390000</v>
      </c>
      <c r="Q128">
        <v>1423033</v>
      </c>
      <c r="R128" s="8">
        <v>818</v>
      </c>
      <c r="S128" s="5">
        <f>IFERROR(VLOOKUP(A128,'Base ATR'!$1:$1048576,3,FALSE),O128)</f>
        <v>15400000</v>
      </c>
      <c r="T128" t="str">
        <f>IF(K128&lt;=30,"ROTACION ALTA",IF(K128&lt;30,"ROTACION MEDIA",IF(K128&lt;60,"ROTACION BAJA",IF(K128&gt;60,"LIQUIDAR"))))</f>
        <v>LIQUIDAR</v>
      </c>
      <c r="U128" s="6">
        <f>IF(T128="ROTACION ALTA",P128,IF(T128="ROTACION MEDIA",P128*0.97,IF(T128="ROTACION BAJA",P128*0.9,IF(T128="LIQUIDAR",P128*0.85))))</f>
        <v>14781500</v>
      </c>
      <c r="V128" s="18">
        <f>_xlfn.XLOOKUP(A128,'Data precios'!A:A,'Data precios'!D:D,"",0,-1)</f>
        <v>17200000</v>
      </c>
      <c r="W128" s="9">
        <f>IFERROR(V128-P128,"")</f>
        <v>-190000</v>
      </c>
      <c r="X128" s="11">
        <f>IF(K128&lt;=15,Z128,IF(K128&lt;30,AA128,IF(K128&lt;60,AB128,IF(K128&gt;60,AC128))))</f>
        <v>14620000</v>
      </c>
      <c r="Y128" s="9">
        <f>IFERROR(X128-V128,"")</f>
        <v>-2580000</v>
      </c>
      <c r="Z128" s="6">
        <f>_xlfn.XLOOKUP($A128,'Data precios'!$A:$A,'Data precios'!G:G,"",0,-1)</f>
        <v>14620000</v>
      </c>
      <c r="AA128" s="6">
        <f>_xlfn.XLOOKUP($A128,'Data precios'!$A:$A,'Data precios'!H:H,"",0,-1)</f>
        <v>14620000</v>
      </c>
      <c r="AB128" s="6">
        <f>_xlfn.XLOOKUP($A128,'Data precios'!$A:$A,'Data precios'!I:I,"",0,-1)</f>
        <v>14620000</v>
      </c>
      <c r="AC128" s="6">
        <f>_xlfn.XLOOKUP($A128,'Data precios'!$A:$A,'Data precios'!J:J,"",0,-1)</f>
        <v>14620000</v>
      </c>
    </row>
    <row r="129" spans="1:29" ht="15" thickBot="1" x14ac:dyDescent="0.35">
      <c r="A129" t="s">
        <v>4070</v>
      </c>
      <c r="B129" t="s">
        <v>22</v>
      </c>
      <c r="C129" t="s">
        <v>30</v>
      </c>
      <c r="D129" t="s">
        <v>24</v>
      </c>
      <c r="E129" t="s">
        <v>5305</v>
      </c>
      <c r="F129">
        <v>2023</v>
      </c>
      <c r="G129">
        <v>114000</v>
      </c>
      <c r="I129" t="s">
        <v>26</v>
      </c>
      <c r="J129" t="s">
        <v>322</v>
      </c>
      <c r="K129">
        <v>115</v>
      </c>
      <c r="L129" t="s">
        <v>33</v>
      </c>
      <c r="M129">
        <v>26500000</v>
      </c>
      <c r="N129">
        <v>523530</v>
      </c>
      <c r="O129">
        <v>27023530</v>
      </c>
      <c r="P129">
        <v>30290000</v>
      </c>
      <c r="Q129">
        <v>3266470</v>
      </c>
      <c r="R129" s="8">
        <v>1078</v>
      </c>
      <c r="S129" s="5">
        <f>IFERROR(VLOOKUP(A129,'Base ATR'!$1:$1048576,3,FALSE),O129)</f>
        <v>26500000</v>
      </c>
      <c r="T129" t="str">
        <f>IF(K129&lt;=30,"ROTACION ALTA",IF(K129&lt;30,"ROTACION MEDIA",IF(K129&lt;60,"ROTACION BAJA",IF(K129&gt;60,"LIQUIDAR"))))</f>
        <v>LIQUIDAR</v>
      </c>
      <c r="U129" s="6">
        <f>IF(T129="ROTACION ALTA",P129,IF(T129="ROTACION MEDIA",P129*0.97,IF(T129="ROTACION BAJA",P129*0.9,IF(T129="LIQUIDAR",P129*0.85))))</f>
        <v>25746500</v>
      </c>
      <c r="V129" s="18">
        <f>_xlfn.XLOOKUP(A129,'Data precios'!A:A,'Data precios'!D:D,"",0,-1)</f>
        <v>33500000</v>
      </c>
      <c r="W129" s="9">
        <f>IFERROR(V129-P129,"")</f>
        <v>3210000</v>
      </c>
      <c r="X129" s="11">
        <f>IF(K129&lt;=15,Z129,IF(K129&lt;30,AA129,IF(K129&lt;60,AB129,IF(K129&gt;60,AC129))))</f>
        <v>26800000</v>
      </c>
      <c r="Y129" s="9">
        <f>IFERROR(X129-V129,"")</f>
        <v>-6700000</v>
      </c>
      <c r="Z129" s="6">
        <f>_xlfn.XLOOKUP($A129,'Data precios'!$A:$A,'Data precios'!G:G,"",0,-1)</f>
        <v>31155000</v>
      </c>
      <c r="AA129" s="6">
        <f>_xlfn.XLOOKUP($A129,'Data precios'!$A:$A,'Data precios'!H:H,"",0,-1)</f>
        <v>30150000</v>
      </c>
      <c r="AB129" s="6">
        <f>_xlfn.XLOOKUP($A129,'Data precios'!$A:$A,'Data precios'!I:I,"",0,-1)</f>
        <v>28475000</v>
      </c>
      <c r="AC129" s="6">
        <f>_xlfn.XLOOKUP($A129,'Data precios'!$A:$A,'Data precios'!J:J,"",0,-1)</f>
        <v>26800000</v>
      </c>
    </row>
    <row r="130" spans="1:29" ht="15" thickBot="1" x14ac:dyDescent="0.35">
      <c r="A130" t="s">
        <v>75</v>
      </c>
      <c r="B130" t="s">
        <v>22</v>
      </c>
      <c r="C130" t="s">
        <v>5291</v>
      </c>
      <c r="D130" t="s">
        <v>62</v>
      </c>
      <c r="E130" t="s">
        <v>76</v>
      </c>
      <c r="F130">
        <v>2023</v>
      </c>
      <c r="G130">
        <v>67000</v>
      </c>
      <c r="I130" t="s">
        <v>26</v>
      </c>
      <c r="J130" t="s">
        <v>43</v>
      </c>
      <c r="K130">
        <v>294</v>
      </c>
      <c r="L130" t="s">
        <v>211</v>
      </c>
      <c r="M130">
        <v>14000000</v>
      </c>
      <c r="N130">
        <v>336030</v>
      </c>
      <c r="O130">
        <v>14336030</v>
      </c>
      <c r="P130">
        <v>13750000</v>
      </c>
      <c r="Q130">
        <v>-586030</v>
      </c>
      <c r="R130" s="8">
        <v>-426</v>
      </c>
      <c r="S130" s="5">
        <f>IFERROR(VLOOKUP(A130,'Base ATR'!$1:$1048576,3,FALSE),O130)</f>
        <v>14000000</v>
      </c>
      <c r="T130" t="str">
        <f>IF(K130&lt;=30,"ROTACION ALTA",IF(K130&lt;30,"ROTACION MEDIA",IF(K130&lt;60,"ROTACION BAJA",IF(K130&gt;60,"LIQUIDAR"))))</f>
        <v>LIQUIDAR</v>
      </c>
      <c r="U130" s="6">
        <f>IF(T130="ROTACION ALTA",P130,IF(T130="ROTACION MEDIA",P130*0.97,IF(T130="ROTACION BAJA",P130*0.9,IF(T130="LIQUIDAR",P130*0.85))))</f>
        <v>11687500</v>
      </c>
      <c r="V130" s="18">
        <f>_xlfn.XLOOKUP(A130,'Data precios'!A:A,'Data precios'!D:D,"",0,-1)</f>
        <v>15300000</v>
      </c>
      <c r="W130" s="9">
        <f>IFERROR(V130-P130,"")</f>
        <v>1550000</v>
      </c>
      <c r="X130" s="11">
        <f>IF(K130&lt;=15,Z130,IF(K130&lt;30,AA130,IF(K130&lt;60,AB130,IF(K130&gt;60,AC130))))</f>
        <v>13770000</v>
      </c>
      <c r="Y130" s="9">
        <f>IFERROR(X130-V130,"")</f>
        <v>-1530000</v>
      </c>
      <c r="Z130" s="6">
        <f>_xlfn.XLOOKUP($A130,'Data precios'!$A:$A,'Data precios'!G:G,"",0,-1)</f>
        <v>15300000</v>
      </c>
      <c r="AA130" s="6">
        <f>_xlfn.XLOOKUP($A130,'Data precios'!$A:$A,'Data precios'!H:H,"",0,-1)</f>
        <v>14841000</v>
      </c>
      <c r="AB130" s="6">
        <f>_xlfn.XLOOKUP($A130,'Data precios'!$A:$A,'Data precios'!I:I,"",0,-1)</f>
        <v>14382000</v>
      </c>
      <c r="AC130" s="6">
        <f>_xlfn.XLOOKUP($A130,'Data precios'!$A:$A,'Data precios'!J:J,"",0,-1)</f>
        <v>13770000</v>
      </c>
    </row>
    <row r="131" spans="1:29" ht="15" thickBot="1" x14ac:dyDescent="0.35">
      <c r="A131" t="s">
        <v>193</v>
      </c>
      <c r="B131" t="s">
        <v>22</v>
      </c>
      <c r="C131" t="s">
        <v>54</v>
      </c>
      <c r="D131" t="s">
        <v>194</v>
      </c>
      <c r="E131" t="s">
        <v>195</v>
      </c>
      <c r="F131">
        <v>2023</v>
      </c>
      <c r="G131">
        <v>33892</v>
      </c>
      <c r="I131" t="s">
        <v>26</v>
      </c>
      <c r="J131" t="s">
        <v>43</v>
      </c>
      <c r="K131">
        <v>177</v>
      </c>
      <c r="L131" t="s">
        <v>33</v>
      </c>
      <c r="M131">
        <v>26200000</v>
      </c>
      <c r="N131">
        <v>519030</v>
      </c>
      <c r="O131">
        <v>26719030</v>
      </c>
      <c r="P131">
        <v>29490000</v>
      </c>
      <c r="Q131">
        <v>2770970</v>
      </c>
      <c r="R131" s="8">
        <v>94</v>
      </c>
      <c r="S131" s="5">
        <f>IFERROR(VLOOKUP(A131,'Base ATR'!$1:$1048576,3,FALSE),O131)</f>
        <v>26200000</v>
      </c>
      <c r="T131" t="str">
        <f>IF(K131&lt;=30,"ROTACION ALTA",IF(K131&lt;30,"ROTACION MEDIA",IF(K131&lt;60,"ROTACION BAJA",IF(K131&gt;60,"LIQUIDAR"))))</f>
        <v>LIQUIDAR</v>
      </c>
      <c r="U131" s="6">
        <f>IF(T131="ROTACION ALTA",P131,IF(T131="ROTACION MEDIA",P131*0.97,IF(T131="ROTACION BAJA",P131*0.9,IF(T131="LIQUIDAR",P131*0.85))))</f>
        <v>25066500</v>
      </c>
      <c r="V131" s="18">
        <f>_xlfn.XLOOKUP(A131,'Data precios'!A:A,'Data precios'!D:D,"",0,-1)</f>
        <v>31400000</v>
      </c>
      <c r="W131" s="9">
        <f>IFERROR(V131-P131,"")</f>
        <v>1910000</v>
      </c>
      <c r="X131" s="11">
        <f>IF(K131&lt;=15,Z131,IF(K131&lt;30,AA131,IF(K131&lt;60,AB131,IF(K131&gt;60,AC131))))</f>
        <v>28260000</v>
      </c>
      <c r="Y131" s="9">
        <f>IFERROR(X131-V131,"")</f>
        <v>-3140000</v>
      </c>
      <c r="Z131" s="6">
        <f>_xlfn.XLOOKUP($A131,'Data precios'!$A:$A,'Data precios'!G:G,"",0,-1)</f>
        <v>31400000</v>
      </c>
      <c r="AA131" s="6">
        <f>_xlfn.XLOOKUP($A131,'Data precios'!$A:$A,'Data precios'!H:H,"",0,-1)</f>
        <v>30458000</v>
      </c>
      <c r="AB131" s="6">
        <f>_xlfn.XLOOKUP($A131,'Data precios'!$A:$A,'Data precios'!I:I,"",0,-1)</f>
        <v>29516000</v>
      </c>
      <c r="AC131" s="6">
        <f>_xlfn.XLOOKUP($A131,'Data precios'!$A:$A,'Data precios'!J:J,"",0,-1)</f>
        <v>28260000</v>
      </c>
    </row>
    <row r="132" spans="1:29" ht="15" thickBot="1" x14ac:dyDescent="0.35">
      <c r="A132" t="s">
        <v>126</v>
      </c>
      <c r="B132" t="s">
        <v>22</v>
      </c>
      <c r="C132" t="s">
        <v>54</v>
      </c>
      <c r="D132" t="s">
        <v>92</v>
      </c>
      <c r="E132" t="s">
        <v>127</v>
      </c>
      <c r="F132">
        <v>2023</v>
      </c>
      <c r="G132">
        <v>44495</v>
      </c>
      <c r="I132" t="s">
        <v>26</v>
      </c>
      <c r="J132" t="s">
        <v>94</v>
      </c>
      <c r="K132">
        <v>238</v>
      </c>
      <c r="L132" t="s">
        <v>33</v>
      </c>
      <c r="M132">
        <v>48000000</v>
      </c>
      <c r="N132">
        <v>846030</v>
      </c>
      <c r="O132">
        <v>48846030</v>
      </c>
      <c r="P132">
        <v>49990000</v>
      </c>
      <c r="Q132">
        <v>1143970</v>
      </c>
      <c r="R132" s="8">
        <v>229</v>
      </c>
      <c r="S132" s="5">
        <f>IFERROR(VLOOKUP(A132,'Base ATR'!$1:$1048576,3,FALSE),O132)</f>
        <v>48000000</v>
      </c>
      <c r="T132" t="str">
        <f>IF(K132&lt;=30,"ROTACION ALTA",IF(K132&lt;30,"ROTACION MEDIA",IF(K132&lt;60,"ROTACION BAJA",IF(K132&gt;60,"LIQUIDAR"))))</f>
        <v>LIQUIDAR</v>
      </c>
      <c r="U132" s="6">
        <f>IF(T132="ROTACION ALTA",P132,IF(T132="ROTACION MEDIA",P132*0.97,IF(T132="ROTACION BAJA",P132*0.9,IF(T132="LIQUIDAR",P132*0.85))))</f>
        <v>42491500</v>
      </c>
      <c r="V132" s="18">
        <f>_xlfn.XLOOKUP(A132,'Data precios'!A:A,'Data precios'!D:D,"",0,-1)</f>
        <v>46700000</v>
      </c>
      <c r="W132" s="9">
        <f>IFERROR(V132-P132,"")</f>
        <v>-3290000</v>
      </c>
      <c r="X132" s="11">
        <f>IF(K132&lt;=15,Z132,IF(K132&lt;30,AA132,IF(K132&lt;60,AB132,IF(K132&gt;60,AC132))))</f>
        <v>39695000</v>
      </c>
      <c r="Y132" s="9">
        <f>IFERROR(X132-V132,"")</f>
        <v>-7005000</v>
      </c>
      <c r="Z132" s="6">
        <f>_xlfn.XLOOKUP($A132,'Data precios'!$A:$A,'Data precios'!G:G,"",0,-1)</f>
        <v>39695000</v>
      </c>
      <c r="AA132" s="6">
        <f>_xlfn.XLOOKUP($A132,'Data precios'!$A:$A,'Data precios'!H:H,"",0,-1)</f>
        <v>39695000</v>
      </c>
      <c r="AB132" s="6">
        <f>_xlfn.XLOOKUP($A132,'Data precios'!$A:$A,'Data precios'!I:I,"",0,-1)</f>
        <v>39695000</v>
      </c>
      <c r="AC132" s="6">
        <f>_xlfn.XLOOKUP($A132,'Data precios'!$A:$A,'Data precios'!J:J,"",0,-1)</f>
        <v>39695000</v>
      </c>
    </row>
    <row r="133" spans="1:29" ht="15" thickBot="1" x14ac:dyDescent="0.35">
      <c r="A133" t="s">
        <v>4063</v>
      </c>
      <c r="B133" t="s">
        <v>22</v>
      </c>
      <c r="C133" t="s">
        <v>35</v>
      </c>
      <c r="D133" t="s">
        <v>62</v>
      </c>
      <c r="E133" t="s">
        <v>129</v>
      </c>
      <c r="F133">
        <v>2023</v>
      </c>
      <c r="G133">
        <v>76000</v>
      </c>
      <c r="I133" t="s">
        <v>26</v>
      </c>
      <c r="J133" t="s">
        <v>152</v>
      </c>
      <c r="K133">
        <v>133</v>
      </c>
      <c r="L133" t="s">
        <v>47</v>
      </c>
      <c r="M133">
        <v>16500000</v>
      </c>
      <c r="N133">
        <v>373530</v>
      </c>
      <c r="O133">
        <v>16873530</v>
      </c>
      <c r="P133">
        <v>19290000</v>
      </c>
      <c r="Q133">
        <v>2416470</v>
      </c>
      <c r="R133" s="8">
        <v>1253</v>
      </c>
      <c r="S133" s="5">
        <f>IFERROR(VLOOKUP(A133,'Base ATR'!$1:$1048576,3,FALSE),O133)</f>
        <v>16500000</v>
      </c>
      <c r="T133" t="str">
        <f>IF(K133&lt;=30,"ROTACION ALTA",IF(K133&lt;30,"ROTACION MEDIA",IF(K133&lt;60,"ROTACION BAJA",IF(K133&gt;60,"LIQUIDAR"))))</f>
        <v>LIQUIDAR</v>
      </c>
      <c r="U133" s="6">
        <f>IF(T133="ROTACION ALTA",P133,IF(T133="ROTACION MEDIA",P133*0.97,IF(T133="ROTACION BAJA",P133*0.9,IF(T133="LIQUIDAR",P133*0.85))))</f>
        <v>16396500</v>
      </c>
      <c r="V133" s="18">
        <f>_xlfn.XLOOKUP(A133,'Data precios'!A:A,'Data precios'!D:D,"",0,-1)</f>
        <v>22800000</v>
      </c>
      <c r="W133" s="9">
        <f>IFERROR(V133-P133,"")</f>
        <v>3510000</v>
      </c>
      <c r="X133" s="11">
        <f>IF(K133&lt;=15,Z133,IF(K133&lt;30,AA133,IF(K133&lt;60,AB133,IF(K133&gt;60,AC133))))</f>
        <v>18240000</v>
      </c>
      <c r="Y133" s="9">
        <f>IFERROR(X133-V133,"")</f>
        <v>-4560000</v>
      </c>
      <c r="Z133" s="6">
        <f>_xlfn.XLOOKUP($A133,'Data precios'!$A:$A,'Data precios'!G:G,"",0,-1)</f>
        <v>21204000</v>
      </c>
      <c r="AA133" s="6">
        <f>_xlfn.XLOOKUP($A133,'Data precios'!$A:$A,'Data precios'!H:H,"",0,-1)</f>
        <v>20520000</v>
      </c>
      <c r="AB133" s="6">
        <f>_xlfn.XLOOKUP($A133,'Data precios'!$A:$A,'Data precios'!I:I,"",0,-1)</f>
        <v>19380000</v>
      </c>
      <c r="AC133" s="6">
        <f>_xlfn.XLOOKUP($A133,'Data precios'!$A:$A,'Data precios'!J:J,"",0,-1)</f>
        <v>18240000</v>
      </c>
    </row>
    <row r="134" spans="1:29" ht="15" thickBot="1" x14ac:dyDescent="0.35">
      <c r="A134" t="s">
        <v>5301</v>
      </c>
      <c r="B134" t="s">
        <v>22</v>
      </c>
      <c r="C134" t="s">
        <v>54</v>
      </c>
      <c r="D134" t="s">
        <v>24</v>
      </c>
      <c r="E134" t="s">
        <v>4100</v>
      </c>
      <c r="F134">
        <v>2023</v>
      </c>
      <c r="G134">
        <v>80000</v>
      </c>
      <c r="I134" t="s">
        <v>26</v>
      </c>
      <c r="J134" t="s">
        <v>143</v>
      </c>
      <c r="K134">
        <v>120</v>
      </c>
      <c r="L134" t="s">
        <v>33</v>
      </c>
      <c r="M134">
        <v>15400000</v>
      </c>
      <c r="N134">
        <v>357030</v>
      </c>
      <c r="O134">
        <v>15757030</v>
      </c>
      <c r="P134">
        <v>19290000</v>
      </c>
      <c r="Q134">
        <v>3532970</v>
      </c>
      <c r="R134" s="8">
        <v>1832</v>
      </c>
      <c r="S134" s="5">
        <f>IFERROR(VLOOKUP(A134,'Base ATR'!$1:$1048576,3,FALSE),O134)</f>
        <v>15400000</v>
      </c>
      <c r="T134" t="str">
        <f>IF(K134&lt;=30,"ROTACION ALTA",IF(K134&lt;30,"ROTACION MEDIA",IF(K134&lt;60,"ROTACION BAJA",IF(K134&gt;60,"LIQUIDAR"))))</f>
        <v>LIQUIDAR</v>
      </c>
      <c r="U134" s="6">
        <f>IF(T134="ROTACION ALTA",P134,IF(T134="ROTACION MEDIA",P134*0.97,IF(T134="ROTACION BAJA",P134*0.9,IF(T134="LIQUIDAR",P134*0.85))))</f>
        <v>16396500</v>
      </c>
      <c r="V134" s="18">
        <f>_xlfn.XLOOKUP(A134,'Data precios'!A:A,'Data precios'!D:D,"",0,-1)</f>
        <v>19700000</v>
      </c>
      <c r="W134" s="9">
        <f>IFERROR(V134-P134,"")</f>
        <v>410000</v>
      </c>
      <c r="X134" s="11">
        <f>IF(K134&lt;=15,Z134,IF(K134&lt;30,AA134,IF(K134&lt;60,AB134,IF(K134&gt;60,AC134))))</f>
        <v>17730000</v>
      </c>
      <c r="Y134" s="9">
        <f>IFERROR(X134-V134,"")</f>
        <v>-1970000</v>
      </c>
      <c r="Z134" s="6">
        <f>_xlfn.XLOOKUP($A134,'Data precios'!$A:$A,'Data precios'!G:G,"",0,-1)</f>
        <v>19700000</v>
      </c>
      <c r="AA134" s="6">
        <f>_xlfn.XLOOKUP($A134,'Data precios'!$A:$A,'Data precios'!H:H,"",0,-1)</f>
        <v>19109000</v>
      </c>
      <c r="AB134" s="6">
        <f>_xlfn.XLOOKUP($A134,'Data precios'!$A:$A,'Data precios'!I:I,"",0,-1)</f>
        <v>18518000</v>
      </c>
      <c r="AC134" s="6">
        <f>_xlfn.XLOOKUP($A134,'Data precios'!$A:$A,'Data precios'!J:J,"",0,-1)</f>
        <v>17730000</v>
      </c>
    </row>
    <row r="135" spans="1:29" ht="15" thickBot="1" x14ac:dyDescent="0.35">
      <c r="A135" t="s">
        <v>5315</v>
      </c>
      <c r="B135" t="s">
        <v>22</v>
      </c>
      <c r="C135" t="s">
        <v>5291</v>
      </c>
      <c r="D135" t="s">
        <v>191</v>
      </c>
      <c r="E135" t="s">
        <v>5316</v>
      </c>
      <c r="F135">
        <v>2023</v>
      </c>
      <c r="G135">
        <v>44000</v>
      </c>
      <c r="I135" t="s">
        <v>26</v>
      </c>
      <c r="J135" t="s">
        <v>184</v>
      </c>
      <c r="K135">
        <v>92</v>
      </c>
      <c r="L135" t="s">
        <v>47</v>
      </c>
      <c r="M135">
        <v>15200000</v>
      </c>
      <c r="N135">
        <v>354030</v>
      </c>
      <c r="O135">
        <v>15554030</v>
      </c>
      <c r="P135">
        <v>18190000</v>
      </c>
      <c r="Q135">
        <v>2635970</v>
      </c>
      <c r="R135" s="8">
        <v>1449</v>
      </c>
      <c r="S135" s="5">
        <f>IFERROR(VLOOKUP(A135,'Base ATR'!$1:$1048576,3,FALSE),O135)</f>
        <v>15200000</v>
      </c>
      <c r="T135" t="str">
        <f>IF(K135&lt;=30,"ROTACION ALTA",IF(K135&lt;30,"ROTACION MEDIA",IF(K135&lt;60,"ROTACION BAJA",IF(K135&gt;60,"LIQUIDAR"))))</f>
        <v>LIQUIDAR</v>
      </c>
      <c r="U135" s="6">
        <f>IF(T135="ROTACION ALTA",P135,IF(T135="ROTACION MEDIA",P135*0.97,IF(T135="ROTACION BAJA",P135*0.9,IF(T135="LIQUIDAR",P135*0.85))))</f>
        <v>15461500</v>
      </c>
      <c r="V135" s="18">
        <f>_xlfn.XLOOKUP(A135,'Data precios'!A:A,'Data precios'!D:D,"",0,-1)</f>
        <v>18100000</v>
      </c>
      <c r="W135" s="9">
        <f>IFERROR(V135-P135,"")</f>
        <v>-90000</v>
      </c>
      <c r="X135" s="11">
        <f>IF(K135&lt;=15,Z135,IF(K135&lt;30,AA135,IF(K135&lt;60,AB135,IF(K135&gt;60,AC135))))</f>
        <v>16290000</v>
      </c>
      <c r="Y135" s="9">
        <f>IFERROR(X135-V135,"")</f>
        <v>-1810000</v>
      </c>
      <c r="Z135" s="6">
        <f>_xlfn.XLOOKUP($A135,'Data precios'!$A:$A,'Data precios'!G:G,"",0,-1)</f>
        <v>18100000</v>
      </c>
      <c r="AA135" s="6">
        <f>_xlfn.XLOOKUP($A135,'Data precios'!$A:$A,'Data precios'!H:H,"",0,-1)</f>
        <v>17557000</v>
      </c>
      <c r="AB135" s="6">
        <f>_xlfn.XLOOKUP($A135,'Data precios'!$A:$A,'Data precios'!I:I,"",0,-1)</f>
        <v>17014000</v>
      </c>
      <c r="AC135" s="6">
        <f>_xlfn.XLOOKUP($A135,'Data precios'!$A:$A,'Data precios'!J:J,"",0,-1)</f>
        <v>16290000</v>
      </c>
    </row>
    <row r="136" spans="1:29" ht="15" thickBot="1" x14ac:dyDescent="0.35">
      <c r="A136" t="s">
        <v>290</v>
      </c>
      <c r="B136" t="s">
        <v>22</v>
      </c>
      <c r="C136" t="s">
        <v>54</v>
      </c>
      <c r="D136" t="s">
        <v>62</v>
      </c>
      <c r="E136" t="s">
        <v>291</v>
      </c>
      <c r="F136">
        <v>2023</v>
      </c>
      <c r="G136">
        <v>25000</v>
      </c>
      <c r="I136" t="s">
        <v>26</v>
      </c>
      <c r="J136" t="s">
        <v>247</v>
      </c>
      <c r="K136">
        <v>201</v>
      </c>
      <c r="L136" t="s">
        <v>33</v>
      </c>
      <c r="M136">
        <v>16000000</v>
      </c>
      <c r="N136">
        <v>366030</v>
      </c>
      <c r="O136">
        <v>16366030</v>
      </c>
      <c r="P136">
        <v>16990000</v>
      </c>
      <c r="Q136">
        <v>623970</v>
      </c>
      <c r="R136" s="8">
        <v>367</v>
      </c>
      <c r="S136" s="5">
        <f>IFERROR(VLOOKUP(A136,'Base ATR'!$1:$1048576,3,FALSE),O136)</f>
        <v>16000000</v>
      </c>
      <c r="T136" t="str">
        <f>IF(K136&lt;=30,"ROTACION ALTA",IF(K136&lt;30,"ROTACION MEDIA",IF(K136&lt;60,"ROTACION BAJA",IF(K136&gt;60,"LIQUIDAR"))))</f>
        <v>LIQUIDAR</v>
      </c>
      <c r="U136" s="6">
        <f>IF(T136="ROTACION ALTA",P136,IF(T136="ROTACION MEDIA",P136*0.97,IF(T136="ROTACION BAJA",P136*0.9,IF(T136="LIQUIDAR",P136*0.85))))</f>
        <v>14441500</v>
      </c>
      <c r="V136" s="18">
        <f>_xlfn.XLOOKUP(A136,'Data precios'!A:A,'Data precios'!D:D,"",0,-1)</f>
        <v>18200000</v>
      </c>
      <c r="W136" s="9">
        <f>IFERROR(V136-P136,"")</f>
        <v>1210000</v>
      </c>
      <c r="X136" s="11">
        <f>IF(K136&lt;=15,Z136,IF(K136&lt;30,AA136,IF(K136&lt;60,AB136,IF(K136&gt;60,AC136))))</f>
        <v>16380000</v>
      </c>
      <c r="Y136" s="9">
        <f>IFERROR(X136-V136,"")</f>
        <v>-1820000</v>
      </c>
      <c r="Z136" s="6">
        <f>_xlfn.XLOOKUP($A136,'Data precios'!$A:$A,'Data precios'!G:G,"",0,-1)</f>
        <v>18200000</v>
      </c>
      <c r="AA136" s="6">
        <f>_xlfn.XLOOKUP($A136,'Data precios'!$A:$A,'Data precios'!H:H,"",0,-1)</f>
        <v>17654000</v>
      </c>
      <c r="AB136" s="6">
        <f>_xlfn.XLOOKUP($A136,'Data precios'!$A:$A,'Data precios'!I:I,"",0,-1)</f>
        <v>17108000</v>
      </c>
      <c r="AC136" s="6">
        <f>_xlfn.XLOOKUP($A136,'Data precios'!$A:$A,'Data precios'!J:J,"",0,-1)</f>
        <v>16380000</v>
      </c>
    </row>
    <row r="137" spans="1:29" ht="15" thickBot="1" x14ac:dyDescent="0.35">
      <c r="A137" t="s">
        <v>84</v>
      </c>
      <c r="B137" t="s">
        <v>22</v>
      </c>
      <c r="C137" t="s">
        <v>54</v>
      </c>
      <c r="D137" t="s">
        <v>85</v>
      </c>
      <c r="E137" t="s">
        <v>86</v>
      </c>
      <c r="F137">
        <v>2023</v>
      </c>
      <c r="G137">
        <v>15600</v>
      </c>
      <c r="I137" t="s">
        <v>26</v>
      </c>
      <c r="J137" t="s">
        <v>87</v>
      </c>
      <c r="K137">
        <v>779</v>
      </c>
      <c r="L137" t="s">
        <v>28</v>
      </c>
      <c r="M137">
        <v>28500000</v>
      </c>
      <c r="N137">
        <v>1097663</v>
      </c>
      <c r="O137">
        <v>29597663</v>
      </c>
      <c r="P137">
        <v>33190000</v>
      </c>
      <c r="Q137">
        <v>3592337</v>
      </c>
      <c r="R137" s="8">
        <v>1082</v>
      </c>
      <c r="S137" s="5">
        <f>IFERROR(VLOOKUP(A137,'Base ATR'!$1:$1048576,3,FALSE),O137)</f>
        <v>28500000</v>
      </c>
      <c r="T137" t="str">
        <f>IF(K137&lt;=30,"ROTACION ALTA",IF(K137&lt;30,"ROTACION MEDIA",IF(K137&lt;60,"ROTACION BAJA",IF(K137&gt;60,"LIQUIDAR"))))</f>
        <v>LIQUIDAR</v>
      </c>
      <c r="U137" s="6">
        <f>IF(T137="ROTACION ALTA",P137,IF(T137="ROTACION MEDIA",P137*0.97,IF(T137="ROTACION BAJA",P137*0.9,IF(T137="LIQUIDAR",P137*0.85))))</f>
        <v>28211500</v>
      </c>
      <c r="V137" s="18">
        <f>_xlfn.XLOOKUP(A137,'Data precios'!A:A,'Data precios'!D:D,"",0,-1)</f>
        <v>28200000</v>
      </c>
      <c r="W137" s="9">
        <f>IFERROR(V137-P137,"")</f>
        <v>-4990000</v>
      </c>
      <c r="X137" s="11">
        <f>IF(K137&lt;=15,Z137,IF(K137&lt;30,AA137,IF(K137&lt;60,AB137,IF(K137&gt;60,AC137))))</f>
        <v>22560000</v>
      </c>
      <c r="Y137" s="9">
        <f>IFERROR(X137-V137,"")</f>
        <v>-5640000</v>
      </c>
      <c r="Z137" s="6">
        <f>_xlfn.XLOOKUP($A137,'Data precios'!$A:$A,'Data precios'!G:G,"",0,-1)</f>
        <v>26226000</v>
      </c>
      <c r="AA137" s="6">
        <f>_xlfn.XLOOKUP($A137,'Data precios'!$A:$A,'Data precios'!H:H,"",0,-1)</f>
        <v>25380000</v>
      </c>
      <c r="AB137" s="6">
        <f>_xlfn.XLOOKUP($A137,'Data precios'!$A:$A,'Data precios'!I:I,"",0,-1)</f>
        <v>23970000</v>
      </c>
      <c r="AC137" s="6">
        <f>_xlfn.XLOOKUP($A137,'Data precios'!$A:$A,'Data precios'!J:J,"",0,-1)</f>
        <v>22560000</v>
      </c>
    </row>
    <row r="138" spans="1:29" ht="15" thickBot="1" x14ac:dyDescent="0.35">
      <c r="A138" t="s">
        <v>128</v>
      </c>
      <c r="B138" t="s">
        <v>22</v>
      </c>
      <c r="C138" t="s">
        <v>30</v>
      </c>
      <c r="D138" t="s">
        <v>62</v>
      </c>
      <c r="E138" t="s">
        <v>129</v>
      </c>
      <c r="F138">
        <v>2023</v>
      </c>
      <c r="G138">
        <v>28000</v>
      </c>
      <c r="I138" t="s">
        <v>26</v>
      </c>
      <c r="J138" t="s">
        <v>125</v>
      </c>
      <c r="K138">
        <v>324</v>
      </c>
      <c r="L138" t="s">
        <v>33</v>
      </c>
      <c r="M138">
        <v>20600000</v>
      </c>
      <c r="N138">
        <v>435030</v>
      </c>
      <c r="O138">
        <v>21035030</v>
      </c>
      <c r="P138">
        <v>19990000</v>
      </c>
      <c r="Q138">
        <v>-1045030</v>
      </c>
      <c r="R138" s="8">
        <v>-523</v>
      </c>
      <c r="S138" s="5">
        <f>IFERROR(VLOOKUP(A138,'Base ATR'!$1:$1048576,3,FALSE),O138)</f>
        <v>20600000</v>
      </c>
      <c r="T138" t="str">
        <f>IF(K138&lt;=30,"ROTACION ALTA",IF(K138&lt;30,"ROTACION MEDIA",IF(K138&lt;60,"ROTACION BAJA",IF(K138&gt;60,"LIQUIDAR"))))</f>
        <v>LIQUIDAR</v>
      </c>
      <c r="U138" s="6">
        <f>IF(T138="ROTACION ALTA",P138,IF(T138="ROTACION MEDIA",P138*0.97,IF(T138="ROTACION BAJA",P138*0.9,IF(T138="LIQUIDAR",P138*0.85))))</f>
        <v>16991500</v>
      </c>
      <c r="V138" s="18">
        <f>_xlfn.XLOOKUP(A138,'Data precios'!A:A,'Data precios'!D:D,"",0,-1)</f>
        <v>23000000</v>
      </c>
      <c r="W138" s="9">
        <f>IFERROR(V138-P138,"")</f>
        <v>3010000</v>
      </c>
      <c r="X138" s="11">
        <f>IF(K138&lt;=15,Z138,IF(K138&lt;30,AA138,IF(K138&lt;60,AB138,IF(K138&gt;60,AC138))))</f>
        <v>19550000</v>
      </c>
      <c r="Y138" s="9">
        <f>IFERROR(X138-V138,"")</f>
        <v>-3450000</v>
      </c>
      <c r="Z138" s="6">
        <f>_xlfn.XLOOKUP($A138,'Data precios'!$A:$A,'Data precios'!G:G,"",0,-1)</f>
        <v>19550000</v>
      </c>
      <c r="AA138" s="6">
        <f>_xlfn.XLOOKUP($A138,'Data precios'!$A:$A,'Data precios'!H:H,"",0,-1)</f>
        <v>19550000</v>
      </c>
      <c r="AB138" s="6">
        <f>_xlfn.XLOOKUP($A138,'Data precios'!$A:$A,'Data precios'!I:I,"",0,-1)</f>
        <v>19550000</v>
      </c>
      <c r="AC138" s="6">
        <f>_xlfn.XLOOKUP($A138,'Data precios'!$A:$A,'Data precios'!J:J,"",0,-1)</f>
        <v>19550000</v>
      </c>
    </row>
    <row r="139" spans="1:29" ht="15" thickBot="1" x14ac:dyDescent="0.35">
      <c r="A139" t="s">
        <v>6555</v>
      </c>
      <c r="B139" t="s">
        <v>22</v>
      </c>
      <c r="C139" t="s">
        <v>54</v>
      </c>
      <c r="D139" t="s">
        <v>50</v>
      </c>
      <c r="E139" t="s">
        <v>8556</v>
      </c>
      <c r="F139">
        <v>2023</v>
      </c>
      <c r="G139">
        <v>75442</v>
      </c>
      <c r="I139" t="s">
        <v>26</v>
      </c>
      <c r="J139" t="s">
        <v>43</v>
      </c>
      <c r="K139">
        <v>50</v>
      </c>
      <c r="L139" t="s">
        <v>47</v>
      </c>
      <c r="M139">
        <v>6900000</v>
      </c>
      <c r="N139">
        <v>232740</v>
      </c>
      <c r="O139">
        <v>7132740</v>
      </c>
      <c r="P139">
        <v>7990000</v>
      </c>
      <c r="Q139">
        <v>857260</v>
      </c>
      <c r="R139" s="8">
        <v>1073</v>
      </c>
      <c r="S139" s="5">
        <f>IFERROR(VLOOKUP(A139,'Base ATR'!$1:$1048576,3,FALSE),O139)</f>
        <v>6900000</v>
      </c>
      <c r="T139" t="str">
        <f>IF(K139&lt;=30,"ROTACION ALTA",IF(K139&lt;30,"ROTACION MEDIA",IF(K139&lt;60,"ROTACION BAJA",IF(K139&gt;60,"LIQUIDAR"))))</f>
        <v>ROTACION BAJA</v>
      </c>
      <c r="U139" s="6">
        <f>IF(T139="ROTACION ALTA",P139,IF(T139="ROTACION MEDIA",P139*0.97,IF(T139="ROTACION BAJA",P139*0.9,IF(T139="LIQUIDAR",P139*0.85))))</f>
        <v>7191000</v>
      </c>
      <c r="V139" s="18">
        <f>_xlfn.XLOOKUP(A139,'Data precios'!A:A,'Data precios'!D:D,"",0,-1)</f>
        <v>8900000</v>
      </c>
      <c r="W139" s="9">
        <f>IFERROR(V139-P139,"")</f>
        <v>910000</v>
      </c>
      <c r="X139" s="11">
        <f>IF(K139&lt;=15,Z139,IF(K139&lt;30,AA139,IF(K139&lt;60,AB139,IF(K139&gt;60,AC139))))</f>
        <v>7565000</v>
      </c>
      <c r="Y139" s="9">
        <f>IFERROR(X139-V139,"")</f>
        <v>-1335000</v>
      </c>
      <c r="Z139" s="6">
        <f>_xlfn.XLOOKUP($A139,'Data precios'!$A:$A,'Data precios'!G:G,"",0,-1)</f>
        <v>8277000</v>
      </c>
      <c r="AA139" s="6">
        <f>_xlfn.XLOOKUP($A139,'Data precios'!$A:$A,'Data precios'!H:H,"",0,-1)</f>
        <v>8010000</v>
      </c>
      <c r="AB139" s="6">
        <f>_xlfn.XLOOKUP($A139,'Data precios'!$A:$A,'Data precios'!I:I,"",0,-1)</f>
        <v>7565000</v>
      </c>
      <c r="AC139" s="6">
        <f>_xlfn.XLOOKUP($A139,'Data precios'!$A:$A,'Data precios'!J:J,"",0,-1)</f>
        <v>7120000</v>
      </c>
    </row>
    <row r="140" spans="1:29" ht="15" thickBot="1" x14ac:dyDescent="0.35">
      <c r="A140" t="s">
        <v>8658</v>
      </c>
      <c r="B140" t="s">
        <v>22</v>
      </c>
      <c r="C140" t="s">
        <v>54</v>
      </c>
      <c r="D140" t="s">
        <v>58</v>
      </c>
      <c r="E140" t="s">
        <v>8659</v>
      </c>
      <c r="F140">
        <v>2023</v>
      </c>
      <c r="G140">
        <v>108000</v>
      </c>
      <c r="I140" t="s">
        <v>26</v>
      </c>
      <c r="J140" t="s">
        <v>4088</v>
      </c>
      <c r="K140">
        <v>2</v>
      </c>
      <c r="L140" t="s">
        <v>39</v>
      </c>
      <c r="M140">
        <v>7850000</v>
      </c>
      <c r="N140">
        <v>0</v>
      </c>
      <c r="O140">
        <v>7850000</v>
      </c>
      <c r="P140">
        <v>9990000</v>
      </c>
      <c r="Q140">
        <v>2140000</v>
      </c>
      <c r="R140" s="8">
        <v>2142</v>
      </c>
      <c r="S140" s="5">
        <f>IFERROR(VLOOKUP(A140,'Base ATR'!$1:$1048576,3,FALSE),O140)</f>
        <v>7850000</v>
      </c>
      <c r="T140" t="str">
        <f>IF(K140&lt;=30,"ROTACION ALTA",IF(K140&lt;30,"ROTACION MEDIA",IF(K140&lt;60,"ROTACION BAJA",IF(K140&gt;60,"LIQUIDAR"))))</f>
        <v>ROTACION ALTA</v>
      </c>
      <c r="U140" s="6">
        <f>IF(T140="ROTACION ALTA",P140,IF(T140="ROTACION MEDIA",P140*0.97,IF(T140="ROTACION BAJA",P140*0.9,IF(T140="LIQUIDAR",P140*0.85))))</f>
        <v>9990000</v>
      </c>
      <c r="V140" s="18">
        <f>_xlfn.XLOOKUP(A140,'Data precios'!A:A,'Data precios'!D:D,"",0,-1)</f>
        <v>10900000</v>
      </c>
      <c r="W140" s="9">
        <f>IFERROR(V140-P140,"")</f>
        <v>910000</v>
      </c>
      <c r="X140" s="11">
        <f>IF(K140&lt;=15,Z140,IF(K140&lt;30,AA140,IF(K140&lt;60,AB140,IF(K140&gt;60,AC140))))</f>
        <v>10137000</v>
      </c>
      <c r="Y140" s="9">
        <f>IFERROR(X140-V140,"")</f>
        <v>-763000</v>
      </c>
      <c r="Z140" s="6">
        <f>_xlfn.XLOOKUP($A140,'Data precios'!$A:$A,'Data precios'!G:G,"",0,-1)</f>
        <v>10137000</v>
      </c>
      <c r="AA140" s="6">
        <f>_xlfn.XLOOKUP($A140,'Data precios'!$A:$A,'Data precios'!H:H,"",0,-1)</f>
        <v>9810000</v>
      </c>
      <c r="AB140" s="6">
        <f>_xlfn.XLOOKUP($A140,'Data precios'!$A:$A,'Data precios'!I:I,"",0,-1)</f>
        <v>9265000</v>
      </c>
      <c r="AC140" s="6">
        <f>_xlfn.XLOOKUP($A140,'Data precios'!$A:$A,'Data precios'!J:J,"",0,-1)</f>
        <v>8720000</v>
      </c>
    </row>
    <row r="141" spans="1:29" ht="15" thickBot="1" x14ac:dyDescent="0.35">
      <c r="A141" t="s">
        <v>141</v>
      </c>
      <c r="B141" t="s">
        <v>22</v>
      </c>
      <c r="C141" t="s">
        <v>5291</v>
      </c>
      <c r="D141" t="s">
        <v>41</v>
      </c>
      <c r="E141" t="s">
        <v>142</v>
      </c>
      <c r="F141">
        <v>2023</v>
      </c>
      <c r="G141">
        <v>40695</v>
      </c>
      <c r="I141" t="s">
        <v>26</v>
      </c>
      <c r="J141" t="s">
        <v>143</v>
      </c>
      <c r="K141">
        <v>279</v>
      </c>
      <c r="L141" t="s">
        <v>52</v>
      </c>
      <c r="M141">
        <v>10600000</v>
      </c>
      <c r="N141">
        <v>285030</v>
      </c>
      <c r="O141">
        <v>10885030</v>
      </c>
      <c r="P141">
        <v>12790000</v>
      </c>
      <c r="Q141">
        <v>1904970</v>
      </c>
      <c r="R141" s="8">
        <v>1489</v>
      </c>
      <c r="S141" s="5">
        <f>IFERROR(VLOOKUP(A141,'Base ATR'!$1:$1048576,3,FALSE),O141)</f>
        <v>10600000</v>
      </c>
      <c r="T141" t="str">
        <f>IF(K141&lt;=30,"ROTACION ALTA",IF(K141&lt;30,"ROTACION MEDIA",IF(K141&lt;60,"ROTACION BAJA",IF(K141&gt;60,"LIQUIDAR"))))</f>
        <v>LIQUIDAR</v>
      </c>
      <c r="U141" s="6">
        <f>IF(T141="ROTACION ALTA",P141,IF(T141="ROTACION MEDIA",P141*0.97,IF(T141="ROTACION BAJA",P141*0.9,IF(T141="LIQUIDAR",P141*0.85))))</f>
        <v>10871500</v>
      </c>
      <c r="V141" s="18">
        <f>_xlfn.XLOOKUP(A141,'Data precios'!A:A,'Data precios'!D:D,"",0,-1)</f>
        <v>15100000</v>
      </c>
      <c r="W141" s="9">
        <f>IFERROR(V141-P141,"")</f>
        <v>2310000</v>
      </c>
      <c r="X141" s="11">
        <f>IF(K141&lt;=15,Z141,IF(K141&lt;30,AA141,IF(K141&lt;60,AB141,IF(K141&gt;60,AC141))))</f>
        <v>12835000</v>
      </c>
      <c r="Y141" s="9">
        <f>IFERROR(X141-V141,"")</f>
        <v>-2265000</v>
      </c>
      <c r="Z141" s="6">
        <f>_xlfn.XLOOKUP($A141,'Data precios'!$A:$A,'Data precios'!G:G,"",0,-1)</f>
        <v>12835000</v>
      </c>
      <c r="AA141" s="6">
        <f>_xlfn.XLOOKUP($A141,'Data precios'!$A:$A,'Data precios'!H:H,"",0,-1)</f>
        <v>12835000</v>
      </c>
      <c r="AB141" s="6">
        <f>_xlfn.XLOOKUP($A141,'Data precios'!$A:$A,'Data precios'!I:I,"",0,-1)</f>
        <v>12835000</v>
      </c>
      <c r="AC141" s="6">
        <f>_xlfn.XLOOKUP($A141,'Data precios'!$A:$A,'Data precios'!J:J,"",0,-1)</f>
        <v>12835000</v>
      </c>
    </row>
    <row r="142" spans="1:29" ht="15" thickBot="1" x14ac:dyDescent="0.35">
      <c r="A142" t="s">
        <v>6219</v>
      </c>
      <c r="B142" t="s">
        <v>22</v>
      </c>
      <c r="C142" t="s">
        <v>5291</v>
      </c>
      <c r="D142" t="s">
        <v>137</v>
      </c>
      <c r="E142" t="s">
        <v>8682</v>
      </c>
      <c r="F142">
        <v>2023</v>
      </c>
      <c r="G142">
        <v>71248</v>
      </c>
      <c r="I142" t="s">
        <v>26</v>
      </c>
      <c r="J142" t="s">
        <v>43</v>
      </c>
      <c r="K142">
        <v>19</v>
      </c>
      <c r="L142" t="s">
        <v>33</v>
      </c>
      <c r="M142">
        <v>15500000</v>
      </c>
      <c r="N142">
        <v>361740</v>
      </c>
      <c r="O142">
        <v>15861740</v>
      </c>
      <c r="P142">
        <v>19990000</v>
      </c>
      <c r="Q142">
        <v>4128260</v>
      </c>
      <c r="R142" s="8">
        <v>2065</v>
      </c>
      <c r="S142" s="5">
        <f>IFERROR(VLOOKUP(A142,'Base ATR'!$1:$1048576,3,FALSE),O142)</f>
        <v>15500000</v>
      </c>
      <c r="T142" t="str">
        <f>IF(K142&lt;=30,"ROTACION ALTA",IF(K142&lt;30,"ROTACION MEDIA",IF(K142&lt;60,"ROTACION BAJA",IF(K142&gt;60,"LIQUIDAR"))))</f>
        <v>ROTACION ALTA</v>
      </c>
      <c r="U142" s="6">
        <f>IF(T142="ROTACION ALTA",P142,IF(T142="ROTACION MEDIA",P142*0.97,IF(T142="ROTACION BAJA",P142*0.9,IF(T142="LIQUIDAR",P142*0.85))))</f>
        <v>19990000</v>
      </c>
      <c r="V142" s="18">
        <f>_xlfn.XLOOKUP(A142,'Data precios'!A:A,'Data precios'!D:D,"",0,-1)</f>
        <v>26500000</v>
      </c>
      <c r="W142" s="9">
        <f>IFERROR(V142-P142,"")</f>
        <v>6510000</v>
      </c>
      <c r="X142" s="11">
        <f>IF(K142&lt;=15,Z142,IF(K142&lt;30,AA142,IF(K142&lt;60,AB142,IF(K142&gt;60,AC142))))</f>
        <v>23850000</v>
      </c>
      <c r="Y142" s="9">
        <f>IFERROR(X142-V142,"")</f>
        <v>-2650000</v>
      </c>
      <c r="Z142" s="6">
        <f>_xlfn.XLOOKUP($A142,'Data precios'!$A:$A,'Data precios'!G:G,"",0,-1)</f>
        <v>24645000</v>
      </c>
      <c r="AA142" s="6">
        <f>_xlfn.XLOOKUP($A142,'Data precios'!$A:$A,'Data precios'!H:H,"",0,-1)</f>
        <v>23850000</v>
      </c>
      <c r="AB142" s="6">
        <f>_xlfn.XLOOKUP($A142,'Data precios'!$A:$A,'Data precios'!I:I,"",0,-1)</f>
        <v>22525000</v>
      </c>
      <c r="AC142" s="6">
        <f>_xlfn.XLOOKUP($A142,'Data precios'!$A:$A,'Data precios'!J:J,"",0,-1)</f>
        <v>21200000</v>
      </c>
    </row>
    <row r="143" spans="1:29" ht="15" thickBot="1" x14ac:dyDescent="0.35">
      <c r="A143" t="s">
        <v>6620</v>
      </c>
      <c r="B143" t="s">
        <v>22</v>
      </c>
      <c r="C143" t="s">
        <v>30</v>
      </c>
      <c r="D143" t="s">
        <v>62</v>
      </c>
      <c r="E143" t="s">
        <v>80</v>
      </c>
      <c r="F143">
        <v>2023</v>
      </c>
      <c r="G143">
        <v>18500</v>
      </c>
      <c r="I143" t="s">
        <v>26</v>
      </c>
      <c r="J143" t="s">
        <v>64</v>
      </c>
      <c r="K143">
        <v>42</v>
      </c>
      <c r="L143" t="s">
        <v>33</v>
      </c>
      <c r="M143">
        <v>11200000</v>
      </c>
      <c r="N143">
        <v>297240</v>
      </c>
      <c r="O143">
        <v>11497240</v>
      </c>
      <c r="P143">
        <v>13690000</v>
      </c>
      <c r="Q143">
        <v>2192760</v>
      </c>
      <c r="R143" s="8">
        <v>1602</v>
      </c>
      <c r="S143" s="5">
        <f>IFERROR(VLOOKUP(A143,'Base ATR'!$1:$1048576,3,FALSE),O143)</f>
        <v>11200000</v>
      </c>
      <c r="T143" t="str">
        <f>IF(K143&lt;=30,"ROTACION ALTA",IF(K143&lt;30,"ROTACION MEDIA",IF(K143&lt;60,"ROTACION BAJA",IF(K143&gt;60,"LIQUIDAR"))))</f>
        <v>ROTACION BAJA</v>
      </c>
      <c r="U143" s="6">
        <f>IF(T143="ROTACION ALTA",P143,IF(T143="ROTACION MEDIA",P143*0.97,IF(T143="ROTACION BAJA",P143*0.9,IF(T143="LIQUIDAR",P143*0.85))))</f>
        <v>12321000</v>
      </c>
      <c r="V143" s="18">
        <f>_xlfn.XLOOKUP(A143,'Data precios'!A:A,'Data precios'!D:D,"",0,-1)</f>
        <v>14400000</v>
      </c>
      <c r="W143" s="9">
        <f>IFERROR(V143-P143,"")</f>
        <v>710000</v>
      </c>
      <c r="X143" s="11">
        <f>IF(K143&lt;=15,Z143,IF(K143&lt;30,AA143,IF(K143&lt;60,AB143,IF(K143&gt;60,AC143))))</f>
        <v>13536000</v>
      </c>
      <c r="Y143" s="9">
        <f>IFERROR(X143-V143,"")</f>
        <v>-864000</v>
      </c>
      <c r="Z143" s="6">
        <f>_xlfn.XLOOKUP($A143,'Data precios'!$A:$A,'Data precios'!G:G,"",0,-1)</f>
        <v>14400000</v>
      </c>
      <c r="AA143" s="6">
        <f>_xlfn.XLOOKUP($A143,'Data precios'!$A:$A,'Data precios'!H:H,"",0,-1)</f>
        <v>13968000</v>
      </c>
      <c r="AB143" s="6">
        <f>_xlfn.XLOOKUP($A143,'Data precios'!$A:$A,'Data precios'!I:I,"",0,-1)</f>
        <v>13536000</v>
      </c>
      <c r="AC143" s="6">
        <f>_xlfn.XLOOKUP($A143,'Data precios'!$A:$A,'Data precios'!J:J,"",0,-1)</f>
        <v>12960000</v>
      </c>
    </row>
    <row r="144" spans="1:29" ht="15" thickBot="1" x14ac:dyDescent="0.35">
      <c r="A144" t="s">
        <v>6296</v>
      </c>
      <c r="B144" t="s">
        <v>22</v>
      </c>
      <c r="C144" t="s">
        <v>54</v>
      </c>
      <c r="D144" t="s">
        <v>62</v>
      </c>
      <c r="E144" t="s">
        <v>291</v>
      </c>
      <c r="F144">
        <v>2023</v>
      </c>
      <c r="G144">
        <v>63000</v>
      </c>
      <c r="I144" t="s">
        <v>26</v>
      </c>
      <c r="J144" t="s">
        <v>64</v>
      </c>
      <c r="K144">
        <v>73</v>
      </c>
      <c r="L144" t="s">
        <v>52</v>
      </c>
      <c r="M144">
        <v>14000000</v>
      </c>
      <c r="N144">
        <v>339240</v>
      </c>
      <c r="O144">
        <v>14339240</v>
      </c>
      <c r="P144">
        <v>16490000</v>
      </c>
      <c r="Q144">
        <v>2150760</v>
      </c>
      <c r="R144" s="8">
        <v>1304</v>
      </c>
      <c r="S144" s="5">
        <f>IFERROR(VLOOKUP(A144,'Base ATR'!$1:$1048576,3,FALSE),O144)</f>
        <v>14000000</v>
      </c>
      <c r="T144" t="str">
        <f>IF(K144&lt;=30,"ROTACION ALTA",IF(K144&lt;30,"ROTACION MEDIA",IF(K144&lt;60,"ROTACION BAJA",IF(K144&gt;60,"LIQUIDAR"))))</f>
        <v>LIQUIDAR</v>
      </c>
      <c r="U144" s="6">
        <f>IF(T144="ROTACION ALTA",P144,IF(T144="ROTACION MEDIA",P144*0.97,IF(T144="ROTACION BAJA",P144*0.9,IF(T144="LIQUIDAR",P144*0.85))))</f>
        <v>14016500</v>
      </c>
      <c r="V144" s="18">
        <f>_xlfn.XLOOKUP(A144,'Data precios'!A:A,'Data precios'!D:D,"",0,-1)</f>
        <v>17700000</v>
      </c>
      <c r="W144" s="9">
        <f>IFERROR(V144-P144,"")</f>
        <v>1210000</v>
      </c>
      <c r="X144" s="11">
        <f>IF(K144&lt;=15,Z144,IF(K144&lt;30,AA144,IF(K144&lt;60,AB144,IF(K144&gt;60,AC144))))</f>
        <v>14160000</v>
      </c>
      <c r="Y144" s="9">
        <f>IFERROR(X144-V144,"")</f>
        <v>-3540000</v>
      </c>
      <c r="Z144" s="6">
        <f>_xlfn.XLOOKUP($A144,'Data precios'!$A:$A,'Data precios'!G:G,"",0,-1)</f>
        <v>16461000</v>
      </c>
      <c r="AA144" s="6">
        <f>_xlfn.XLOOKUP($A144,'Data precios'!$A:$A,'Data precios'!H:H,"",0,-1)</f>
        <v>15930000</v>
      </c>
      <c r="AB144" s="6">
        <f>_xlfn.XLOOKUP($A144,'Data precios'!$A:$A,'Data precios'!I:I,"",0,-1)</f>
        <v>15045000</v>
      </c>
      <c r="AC144" s="6">
        <f>_xlfn.XLOOKUP($A144,'Data precios'!$A:$A,'Data precios'!J:J,"",0,-1)</f>
        <v>14160000</v>
      </c>
    </row>
    <row r="145" spans="1:29" ht="15" thickBot="1" x14ac:dyDescent="0.35">
      <c r="A145" t="s">
        <v>8679</v>
      </c>
      <c r="B145" t="s">
        <v>22</v>
      </c>
      <c r="C145" t="s">
        <v>54</v>
      </c>
      <c r="D145" t="s">
        <v>85</v>
      </c>
      <c r="E145" t="s">
        <v>8680</v>
      </c>
      <c r="F145">
        <v>2023</v>
      </c>
      <c r="G145">
        <v>41520</v>
      </c>
      <c r="I145" t="s">
        <v>26</v>
      </c>
      <c r="J145" t="s">
        <v>8681</v>
      </c>
      <c r="K145">
        <v>31</v>
      </c>
      <c r="L145" t="s">
        <v>47</v>
      </c>
      <c r="M145">
        <v>12900000</v>
      </c>
      <c r="N145">
        <v>322740</v>
      </c>
      <c r="O145">
        <v>13222740</v>
      </c>
      <c r="P145">
        <v>14990000</v>
      </c>
      <c r="Q145">
        <v>1767260</v>
      </c>
      <c r="R145" s="8">
        <v>1179</v>
      </c>
      <c r="S145" s="5">
        <f>IFERROR(VLOOKUP(A145,'Base ATR'!$1:$1048576,3,FALSE),O145)</f>
        <v>12900000</v>
      </c>
      <c r="T145" t="str">
        <f>IF(K145&lt;=30,"ROTACION ALTA",IF(K145&lt;30,"ROTACION MEDIA",IF(K145&lt;60,"ROTACION BAJA",IF(K145&gt;60,"LIQUIDAR"))))</f>
        <v>ROTACION BAJA</v>
      </c>
      <c r="U145" s="6">
        <f>IF(T145="ROTACION ALTA",P145,IF(T145="ROTACION MEDIA",P145*0.97,IF(T145="ROTACION BAJA",P145*0.9,IF(T145="LIQUIDAR",P145*0.85))))</f>
        <v>13491000</v>
      </c>
      <c r="V145" s="18">
        <f>_xlfn.XLOOKUP(A145,'Data precios'!A:A,'Data precios'!D:D,"",0,-1)</f>
        <v>15200000</v>
      </c>
      <c r="W145" s="9">
        <f>IFERROR(V145-P145,"")</f>
        <v>210000</v>
      </c>
      <c r="X145" s="11">
        <f>IF(K145&lt;=15,Z145,IF(K145&lt;30,AA145,IF(K145&lt;60,AB145,IF(K145&gt;60,AC145))))</f>
        <v>14288000</v>
      </c>
      <c r="Y145" s="9">
        <f>IFERROR(X145-V145,"")</f>
        <v>-912000</v>
      </c>
      <c r="Z145" s="6">
        <f>_xlfn.XLOOKUP($A145,'Data precios'!$A:$A,'Data precios'!G:G,"",0,-1)</f>
        <v>15200000</v>
      </c>
      <c r="AA145" s="6">
        <f>_xlfn.XLOOKUP($A145,'Data precios'!$A:$A,'Data precios'!H:H,"",0,-1)</f>
        <v>14744000</v>
      </c>
      <c r="AB145" s="6">
        <f>_xlfn.XLOOKUP($A145,'Data precios'!$A:$A,'Data precios'!I:I,"",0,-1)</f>
        <v>14288000</v>
      </c>
      <c r="AC145" s="6">
        <f>_xlfn.XLOOKUP($A145,'Data precios'!$A:$A,'Data precios'!J:J,"",0,-1)</f>
        <v>13680000</v>
      </c>
    </row>
    <row r="146" spans="1:29" ht="15" thickBot="1" x14ac:dyDescent="0.35">
      <c r="A146" t="s">
        <v>4062</v>
      </c>
      <c r="B146" t="s">
        <v>22</v>
      </c>
      <c r="C146" t="s">
        <v>5291</v>
      </c>
      <c r="D146" t="s">
        <v>137</v>
      </c>
      <c r="E146" t="s">
        <v>5295</v>
      </c>
      <c r="F146">
        <v>2024</v>
      </c>
      <c r="G146">
        <v>19000</v>
      </c>
      <c r="I146" t="s">
        <v>26</v>
      </c>
      <c r="J146" t="s">
        <v>46</v>
      </c>
      <c r="K146">
        <v>133</v>
      </c>
      <c r="L146" t="s">
        <v>33</v>
      </c>
      <c r="M146">
        <v>18500000</v>
      </c>
      <c r="N146">
        <v>689954</v>
      </c>
      <c r="O146">
        <v>19189954</v>
      </c>
      <c r="P146">
        <v>21490000</v>
      </c>
      <c r="Q146">
        <v>2300046</v>
      </c>
      <c r="R146" s="8">
        <v>107</v>
      </c>
      <c r="S146" s="5">
        <f>IFERROR(VLOOKUP(A146,'Base ATR'!$1:$1048576,3,FALSE),O146)</f>
        <v>18500000</v>
      </c>
      <c r="T146" t="str">
        <f>IF(K146&lt;=30,"ROTACION ALTA",IF(K146&lt;30,"ROTACION MEDIA",IF(K146&lt;60,"ROTACION BAJA",IF(K146&gt;60,"LIQUIDAR"))))</f>
        <v>LIQUIDAR</v>
      </c>
      <c r="U146" s="6">
        <f>IF(T146="ROTACION ALTA",P146,IF(T146="ROTACION MEDIA",P146*0.97,IF(T146="ROTACION BAJA",P146*0.9,IF(T146="LIQUIDAR",P146*0.85))))</f>
        <v>18266500</v>
      </c>
      <c r="V146" s="18">
        <f>_xlfn.XLOOKUP(A146,'Data precios'!A:A,'Data precios'!D:D,"",0,-1)</f>
        <v>22890000</v>
      </c>
      <c r="W146" s="9">
        <f>IFERROR(V146-P146,"")</f>
        <v>1400000</v>
      </c>
      <c r="X146" s="11">
        <f>IF(K146&lt;=15,Z146,IF(K146&lt;30,AA146,IF(K146&lt;60,AB146,IF(K146&gt;60,AC146))))</f>
        <v>20601000</v>
      </c>
      <c r="Y146" s="9">
        <f>IFERROR(X146-V146,"")</f>
        <v>-2289000</v>
      </c>
      <c r="Z146" s="6">
        <f>_xlfn.XLOOKUP($A146,'Data precios'!$A:$A,'Data precios'!G:G,"",0,-1)</f>
        <v>22890000</v>
      </c>
      <c r="AA146" s="6">
        <f>_xlfn.XLOOKUP($A146,'Data precios'!$A:$A,'Data precios'!H:H,"",0,-1)</f>
        <v>22203300</v>
      </c>
      <c r="AB146" s="6">
        <f>_xlfn.XLOOKUP($A146,'Data precios'!$A:$A,'Data precios'!I:I,"",0,-1)</f>
        <v>21516600</v>
      </c>
      <c r="AC146" s="6">
        <f>_xlfn.XLOOKUP($A146,'Data precios'!$A:$A,'Data precios'!J:J,"",0,-1)</f>
        <v>20601000</v>
      </c>
    </row>
    <row r="147" spans="1:29" ht="15" thickBot="1" x14ac:dyDescent="0.35">
      <c r="A147" t="s">
        <v>234</v>
      </c>
      <c r="B147" t="s">
        <v>22</v>
      </c>
      <c r="C147" t="s">
        <v>54</v>
      </c>
      <c r="D147" t="s">
        <v>137</v>
      </c>
      <c r="E147" t="s">
        <v>235</v>
      </c>
      <c r="F147">
        <v>2023</v>
      </c>
      <c r="G147">
        <v>45836</v>
      </c>
      <c r="I147" t="s">
        <v>26</v>
      </c>
      <c r="J147" t="s">
        <v>114</v>
      </c>
      <c r="K147">
        <v>384</v>
      </c>
      <c r="L147" t="s">
        <v>33</v>
      </c>
      <c r="M147">
        <v>17500000</v>
      </c>
      <c r="N147">
        <v>598467</v>
      </c>
      <c r="O147">
        <v>18098467</v>
      </c>
      <c r="P147">
        <v>17290000</v>
      </c>
      <c r="Q147">
        <v>-808467</v>
      </c>
      <c r="R147" s="8">
        <v>-468</v>
      </c>
      <c r="S147" s="5">
        <f>IFERROR(VLOOKUP(A147,'Base ATR'!$1:$1048576,3,FALSE),O147)</f>
        <v>17500000</v>
      </c>
      <c r="T147" t="str">
        <f>IF(K147&lt;=30,"ROTACION ALTA",IF(K147&lt;30,"ROTACION MEDIA",IF(K147&lt;60,"ROTACION BAJA",IF(K147&gt;60,"LIQUIDAR"))))</f>
        <v>LIQUIDAR</v>
      </c>
      <c r="U147" s="6">
        <f>IF(T147="ROTACION ALTA",P147,IF(T147="ROTACION MEDIA",P147*0.97,IF(T147="ROTACION BAJA",P147*0.9,IF(T147="LIQUIDAR",P147*0.85))))</f>
        <v>14696500</v>
      </c>
      <c r="V147" s="18">
        <f>_xlfn.XLOOKUP(A147,'Data precios'!A:A,'Data precios'!D:D,"",0,-1)</f>
        <v>17700000</v>
      </c>
      <c r="W147" s="9">
        <f>IFERROR(V147-P147,"")</f>
        <v>410000</v>
      </c>
      <c r="X147" s="11">
        <f>IF(K147&lt;=15,Z147,IF(K147&lt;30,AA147,IF(K147&lt;60,AB147,IF(K147&gt;60,AC147))))</f>
        <v>15045000</v>
      </c>
      <c r="Y147" s="9">
        <f>IFERROR(X147-V147,"")</f>
        <v>-2655000</v>
      </c>
      <c r="Z147" s="6">
        <f>_xlfn.XLOOKUP($A147,'Data precios'!$A:$A,'Data precios'!G:G,"",0,-1)</f>
        <v>15045000</v>
      </c>
      <c r="AA147" s="6">
        <f>_xlfn.XLOOKUP($A147,'Data precios'!$A:$A,'Data precios'!H:H,"",0,-1)</f>
        <v>15045000</v>
      </c>
      <c r="AB147" s="6">
        <f>_xlfn.XLOOKUP($A147,'Data precios'!$A:$A,'Data precios'!I:I,"",0,-1)</f>
        <v>15045000</v>
      </c>
      <c r="AC147" s="6">
        <f>_xlfn.XLOOKUP($A147,'Data precios'!$A:$A,'Data precios'!J:J,"",0,-1)</f>
        <v>15045000</v>
      </c>
    </row>
    <row r="148" spans="1:29" ht="15" thickBot="1" x14ac:dyDescent="0.35">
      <c r="A148" t="s">
        <v>8683</v>
      </c>
      <c r="B148" t="s">
        <v>22</v>
      </c>
      <c r="C148" t="s">
        <v>54</v>
      </c>
      <c r="D148" t="s">
        <v>4031</v>
      </c>
      <c r="E148" t="s">
        <v>8684</v>
      </c>
      <c r="F148">
        <v>2023</v>
      </c>
      <c r="G148">
        <v>32387</v>
      </c>
      <c r="I148" t="s">
        <v>26</v>
      </c>
      <c r="J148" t="s">
        <v>4032</v>
      </c>
      <c r="K148">
        <v>22</v>
      </c>
      <c r="L148" t="s">
        <v>47</v>
      </c>
      <c r="M148">
        <v>9300000</v>
      </c>
      <c r="N148">
        <v>268740</v>
      </c>
      <c r="O148">
        <v>9568740</v>
      </c>
      <c r="P148">
        <v>11390000</v>
      </c>
      <c r="Q148">
        <v>1821260</v>
      </c>
      <c r="R148" s="8">
        <v>1599</v>
      </c>
      <c r="S148" s="5">
        <f>IFERROR(VLOOKUP(A148,'Base ATR'!$1:$1048576,3,FALSE),O148)</f>
        <v>9300000</v>
      </c>
      <c r="T148" t="str">
        <f>IF(K148&lt;=30,"ROTACION ALTA",IF(K148&lt;30,"ROTACION MEDIA",IF(K148&lt;60,"ROTACION BAJA",IF(K148&gt;60,"LIQUIDAR"))))</f>
        <v>ROTACION ALTA</v>
      </c>
      <c r="U148" s="6">
        <f>IF(T148="ROTACION ALTA",P148,IF(T148="ROTACION MEDIA",P148*0.97,IF(T148="ROTACION BAJA",P148*0.9,IF(T148="LIQUIDAR",P148*0.85))))</f>
        <v>11390000</v>
      </c>
      <c r="V148" s="18">
        <f>_xlfn.XLOOKUP(A148,'Data precios'!A:A,'Data precios'!D:D,"",0,-1)</f>
        <v>11400000</v>
      </c>
      <c r="W148" s="9">
        <f>IFERROR(V148-P148,"")</f>
        <v>10000</v>
      </c>
      <c r="X148" s="11">
        <f>IF(K148&lt;=15,Z148,IF(K148&lt;30,AA148,IF(K148&lt;60,AB148,IF(K148&gt;60,AC148))))</f>
        <v>11058000</v>
      </c>
      <c r="Y148" s="9">
        <f>IFERROR(X148-V148,"")</f>
        <v>-342000</v>
      </c>
      <c r="Z148" s="6">
        <f>_xlfn.XLOOKUP($A148,'Data precios'!$A:$A,'Data precios'!G:G,"",0,-1)</f>
        <v>11400000</v>
      </c>
      <c r="AA148" s="6">
        <f>_xlfn.XLOOKUP($A148,'Data precios'!$A:$A,'Data precios'!H:H,"",0,-1)</f>
        <v>11058000</v>
      </c>
      <c r="AB148" s="6">
        <f>_xlfn.XLOOKUP($A148,'Data precios'!$A:$A,'Data precios'!I:I,"",0,-1)</f>
        <v>10716000</v>
      </c>
      <c r="AC148" s="6">
        <f>_xlfn.XLOOKUP($A148,'Data precios'!$A:$A,'Data precios'!J:J,"",0,-1)</f>
        <v>10260000</v>
      </c>
    </row>
    <row r="149" spans="1:29" ht="15" thickBot="1" x14ac:dyDescent="0.35">
      <c r="A149" t="s">
        <v>828</v>
      </c>
      <c r="B149" t="s">
        <v>22</v>
      </c>
      <c r="C149" t="s">
        <v>30</v>
      </c>
      <c r="D149" t="s">
        <v>62</v>
      </c>
      <c r="E149" t="s">
        <v>207</v>
      </c>
      <c r="F149">
        <v>2023</v>
      </c>
      <c r="G149">
        <v>59539</v>
      </c>
      <c r="I149" t="s">
        <v>26</v>
      </c>
      <c r="J149" t="s">
        <v>8660</v>
      </c>
      <c r="K149">
        <v>2</v>
      </c>
      <c r="L149" t="s">
        <v>39</v>
      </c>
      <c r="M149">
        <v>9000000</v>
      </c>
      <c r="N149">
        <v>0</v>
      </c>
      <c r="O149">
        <v>9000000</v>
      </c>
      <c r="P149">
        <v>11290000</v>
      </c>
      <c r="Q149">
        <v>2290000</v>
      </c>
      <c r="R149" s="8">
        <v>2028</v>
      </c>
      <c r="S149" s="5">
        <f>IFERROR(VLOOKUP(A149,'Base ATR'!$1:$1048576,3,FALSE),O149)</f>
        <v>9000000</v>
      </c>
      <c r="T149" t="str">
        <f>IF(K149&lt;=30,"ROTACION ALTA",IF(K149&lt;30,"ROTACION MEDIA",IF(K149&lt;60,"ROTACION BAJA",IF(K149&gt;60,"LIQUIDAR"))))</f>
        <v>ROTACION ALTA</v>
      </c>
      <c r="U149" s="6">
        <f>IF(T149="ROTACION ALTA",P149,IF(T149="ROTACION MEDIA",P149*0.97,IF(T149="ROTACION BAJA",P149*0.9,IF(T149="LIQUIDAR",P149*0.85))))</f>
        <v>11290000</v>
      </c>
      <c r="V149" s="18">
        <f>_xlfn.XLOOKUP(A149,'Data precios'!A:A,'Data precios'!D:D,"",0,-1)</f>
        <v>11800000</v>
      </c>
      <c r="W149" s="9">
        <f>IFERROR(V149-P149,"")</f>
        <v>510000</v>
      </c>
      <c r="X149" s="11">
        <f>IF(K149&lt;=15,Z149,IF(K149&lt;30,AA149,IF(K149&lt;60,AB149,IF(K149&gt;60,AC149))))</f>
        <v>10974000</v>
      </c>
      <c r="Y149" s="9">
        <f>IFERROR(X149-V149,"")</f>
        <v>-826000</v>
      </c>
      <c r="Z149" s="6">
        <f>_xlfn.XLOOKUP($A149,'Data precios'!$A:$A,'Data precios'!G:G,"",0,-1)</f>
        <v>10974000</v>
      </c>
      <c r="AA149" s="6">
        <f>_xlfn.XLOOKUP($A149,'Data precios'!$A:$A,'Data precios'!H:H,"",0,-1)</f>
        <v>10620000</v>
      </c>
      <c r="AB149" s="6">
        <f>_xlfn.XLOOKUP($A149,'Data precios'!$A:$A,'Data precios'!I:I,"",0,-1)</f>
        <v>10030000</v>
      </c>
      <c r="AC149" s="6">
        <f>_xlfn.XLOOKUP($A149,'Data precios'!$A:$A,'Data precios'!J:J,"",0,-1)</f>
        <v>9440000</v>
      </c>
    </row>
    <row r="150" spans="1:29" ht="15" thickBot="1" x14ac:dyDescent="0.35">
      <c r="A150" t="s">
        <v>241</v>
      </c>
      <c r="B150" t="s">
        <v>22</v>
      </c>
      <c r="C150" t="s">
        <v>5291</v>
      </c>
      <c r="D150" t="s">
        <v>24</v>
      </c>
      <c r="E150" t="s">
        <v>242</v>
      </c>
      <c r="F150">
        <v>2025</v>
      </c>
      <c r="G150">
        <v>34500</v>
      </c>
      <c r="I150" t="s">
        <v>26</v>
      </c>
      <c r="J150" t="s">
        <v>43</v>
      </c>
      <c r="K150">
        <v>181</v>
      </c>
      <c r="L150" t="s">
        <v>33</v>
      </c>
      <c r="M150">
        <v>27000000</v>
      </c>
      <c r="N150">
        <v>531030</v>
      </c>
      <c r="O150">
        <v>27531030</v>
      </c>
      <c r="P150">
        <v>29490000</v>
      </c>
      <c r="Q150">
        <v>1958970</v>
      </c>
      <c r="R150" s="8">
        <v>664</v>
      </c>
      <c r="S150" s="5">
        <f>IFERROR(VLOOKUP(A150,'Base ATR'!$1:$1048576,3,FALSE),O150)</f>
        <v>27000000</v>
      </c>
      <c r="T150" t="str">
        <f>IF(K150&lt;=30,"ROTACION ALTA",IF(K150&lt;30,"ROTACION MEDIA",IF(K150&lt;60,"ROTACION BAJA",IF(K150&gt;60,"LIQUIDAR"))))</f>
        <v>LIQUIDAR</v>
      </c>
      <c r="U150" s="6">
        <f>IF(T150="ROTACION ALTA",P150,IF(T150="ROTACION MEDIA",P150*0.97,IF(T150="ROTACION BAJA",P150*0.9,IF(T150="LIQUIDAR",P150*0.85))))</f>
        <v>25066500</v>
      </c>
      <c r="V150" s="18">
        <f>_xlfn.XLOOKUP(A150,'Data precios'!A:A,'Data precios'!D:D,"",0,-1)</f>
        <v>26400000</v>
      </c>
      <c r="W150" s="9">
        <f>IFERROR(V150-P150,"")</f>
        <v>-3090000</v>
      </c>
      <c r="X150" s="11">
        <f>IF(K150&lt;=15,Z150,IF(K150&lt;30,AA150,IF(K150&lt;60,AB150,IF(K150&gt;60,AC150))))</f>
        <v>22440000</v>
      </c>
      <c r="Y150" s="9">
        <f>IFERROR(X150-V150,"")</f>
        <v>-3960000</v>
      </c>
      <c r="Z150" s="6">
        <f>_xlfn.XLOOKUP($A150,'Data precios'!$A:$A,'Data precios'!G:G,"",0,-1)</f>
        <v>22440000</v>
      </c>
      <c r="AA150" s="6">
        <f>_xlfn.XLOOKUP($A150,'Data precios'!$A:$A,'Data precios'!H:H,"",0,-1)</f>
        <v>22440000</v>
      </c>
      <c r="AB150" s="6">
        <f>_xlfn.XLOOKUP($A150,'Data precios'!$A:$A,'Data precios'!I:I,"",0,-1)</f>
        <v>22440000</v>
      </c>
      <c r="AC150" s="6">
        <f>_xlfn.XLOOKUP($A150,'Data precios'!$A:$A,'Data precios'!J:J,"",0,-1)</f>
        <v>22440000</v>
      </c>
    </row>
    <row r="151" spans="1:29" ht="15" thickBot="1" x14ac:dyDescent="0.35">
      <c r="A151" t="s">
        <v>6486</v>
      </c>
      <c r="B151" t="s">
        <v>22</v>
      </c>
      <c r="C151" t="s">
        <v>30</v>
      </c>
      <c r="D151" t="s">
        <v>188</v>
      </c>
      <c r="E151" t="s">
        <v>8569</v>
      </c>
      <c r="F151">
        <v>2024</v>
      </c>
      <c r="G151">
        <v>25840</v>
      </c>
      <c r="I151" t="s">
        <v>26</v>
      </c>
      <c r="J151" t="s">
        <v>94</v>
      </c>
      <c r="K151">
        <v>57</v>
      </c>
      <c r="L151" t="s">
        <v>33</v>
      </c>
      <c r="M151">
        <v>17200000</v>
      </c>
      <c r="N151">
        <v>387240</v>
      </c>
      <c r="O151">
        <v>17587240</v>
      </c>
      <c r="P151">
        <v>19990000</v>
      </c>
      <c r="Q151">
        <v>2402760</v>
      </c>
      <c r="R151" s="8">
        <v>1202</v>
      </c>
      <c r="S151" s="5">
        <f>IFERROR(VLOOKUP(A151,'Base ATR'!$1:$1048576,3,FALSE),O151)</f>
        <v>17200000</v>
      </c>
      <c r="T151" t="str">
        <f>IF(K151&lt;=30,"ROTACION ALTA",IF(K151&lt;30,"ROTACION MEDIA",IF(K151&lt;60,"ROTACION BAJA",IF(K151&gt;60,"LIQUIDAR"))))</f>
        <v>ROTACION BAJA</v>
      </c>
      <c r="U151" s="6">
        <f>IF(T151="ROTACION ALTA",P151,IF(T151="ROTACION MEDIA",P151*0.97,IF(T151="ROTACION BAJA",P151*0.9,IF(T151="LIQUIDAR",P151*0.85))))</f>
        <v>17991000</v>
      </c>
      <c r="V151" s="18">
        <f>_xlfn.XLOOKUP(A151,'Data precios'!A:A,'Data precios'!D:D,"",0,-1)</f>
        <v>18700000</v>
      </c>
      <c r="W151" s="9">
        <f>IFERROR(V151-P151,"")</f>
        <v>-1290000</v>
      </c>
      <c r="X151" s="11">
        <f>IF(K151&lt;=15,Z151,IF(K151&lt;30,AA151,IF(K151&lt;60,AB151,IF(K151&gt;60,AC151))))</f>
        <v>15895000</v>
      </c>
      <c r="Y151" s="9">
        <f>IFERROR(X151-V151,"")</f>
        <v>-2805000</v>
      </c>
      <c r="Z151" s="6">
        <f>_xlfn.XLOOKUP($A151,'Data precios'!$A:$A,'Data precios'!G:G,"",0,-1)</f>
        <v>17391000</v>
      </c>
      <c r="AA151" s="6">
        <f>_xlfn.XLOOKUP($A151,'Data precios'!$A:$A,'Data precios'!H:H,"",0,-1)</f>
        <v>16830000</v>
      </c>
      <c r="AB151" s="6">
        <f>_xlfn.XLOOKUP($A151,'Data precios'!$A:$A,'Data precios'!I:I,"",0,-1)</f>
        <v>15895000</v>
      </c>
      <c r="AC151" s="6">
        <f>_xlfn.XLOOKUP($A151,'Data precios'!$A:$A,'Data precios'!J:J,"",0,-1)</f>
        <v>14960000</v>
      </c>
    </row>
    <row r="152" spans="1:29" ht="15" thickBot="1" x14ac:dyDescent="0.35">
      <c r="A152" t="s">
        <v>6440</v>
      </c>
      <c r="B152" t="s">
        <v>22</v>
      </c>
      <c r="C152" t="s">
        <v>54</v>
      </c>
      <c r="D152" t="s">
        <v>62</v>
      </c>
      <c r="E152" t="s">
        <v>71</v>
      </c>
      <c r="F152">
        <v>2024</v>
      </c>
      <c r="G152">
        <v>81000</v>
      </c>
      <c r="I152" t="s">
        <v>26</v>
      </c>
      <c r="J152" t="s">
        <v>273</v>
      </c>
      <c r="K152">
        <v>51</v>
      </c>
      <c r="L152" t="s">
        <v>47</v>
      </c>
      <c r="M152">
        <v>15500000</v>
      </c>
      <c r="N152">
        <v>361740</v>
      </c>
      <c r="O152">
        <v>15861740</v>
      </c>
      <c r="P152">
        <v>18990000</v>
      </c>
      <c r="Q152">
        <v>3128260</v>
      </c>
      <c r="R152" s="8">
        <v>1647</v>
      </c>
      <c r="S152" s="5">
        <f>IFERROR(VLOOKUP(A152,'Base ATR'!$1:$1048576,3,FALSE),O152)</f>
        <v>15500000</v>
      </c>
      <c r="T152" t="str">
        <f>IF(K152&lt;=30,"ROTACION ALTA",IF(K152&lt;30,"ROTACION MEDIA",IF(K152&lt;60,"ROTACION BAJA",IF(K152&gt;60,"LIQUIDAR"))))</f>
        <v>ROTACION BAJA</v>
      </c>
      <c r="U152" s="6">
        <f>IF(T152="ROTACION ALTA",P152,IF(T152="ROTACION MEDIA",P152*0.97,IF(T152="ROTACION BAJA",P152*0.9,IF(T152="LIQUIDAR",P152*0.85))))</f>
        <v>17091000</v>
      </c>
      <c r="V152" s="18">
        <f>_xlfn.XLOOKUP(A152,'Data precios'!A:A,'Data precios'!D:D,"",0,-1)</f>
        <v>20100000</v>
      </c>
      <c r="W152" s="9">
        <f>IFERROR(V152-P152,"")</f>
        <v>1110000</v>
      </c>
      <c r="X152" s="11">
        <f>IF(K152&lt;=15,Z152,IF(K152&lt;30,AA152,IF(K152&lt;60,AB152,IF(K152&gt;60,AC152))))</f>
        <v>17085000</v>
      </c>
      <c r="Y152" s="9">
        <f>IFERROR(X152-V152,"")</f>
        <v>-3015000</v>
      </c>
      <c r="Z152" s="6">
        <f>_xlfn.XLOOKUP($A152,'Data precios'!$A:$A,'Data precios'!G:G,"",0,-1)</f>
        <v>18693000</v>
      </c>
      <c r="AA152" s="6">
        <f>_xlfn.XLOOKUP($A152,'Data precios'!$A:$A,'Data precios'!H:H,"",0,-1)</f>
        <v>18090000</v>
      </c>
      <c r="AB152" s="6">
        <f>_xlfn.XLOOKUP($A152,'Data precios'!$A:$A,'Data precios'!I:I,"",0,-1)</f>
        <v>17085000</v>
      </c>
      <c r="AC152" s="6">
        <f>_xlfn.XLOOKUP($A152,'Data precios'!$A:$A,'Data precios'!J:J,"",0,-1)</f>
        <v>16080000</v>
      </c>
    </row>
    <row r="153" spans="1:29" ht="15" thickBot="1" x14ac:dyDescent="0.35">
      <c r="A153" t="s">
        <v>6655</v>
      </c>
      <c r="B153" t="s">
        <v>22</v>
      </c>
      <c r="C153" t="s">
        <v>70</v>
      </c>
      <c r="D153" t="s">
        <v>41</v>
      </c>
      <c r="E153" t="s">
        <v>8670</v>
      </c>
      <c r="F153">
        <v>2024</v>
      </c>
      <c r="G153">
        <v>8249</v>
      </c>
      <c r="I153" t="s">
        <v>26</v>
      </c>
      <c r="J153" t="s">
        <v>60</v>
      </c>
      <c r="K153">
        <v>33</v>
      </c>
      <c r="L153" t="s">
        <v>33</v>
      </c>
      <c r="M153">
        <v>8500000</v>
      </c>
      <c r="N153">
        <v>256740</v>
      </c>
      <c r="O153">
        <v>8756740</v>
      </c>
      <c r="P153">
        <v>10490000</v>
      </c>
      <c r="Q153">
        <v>1733260</v>
      </c>
      <c r="R153" s="8">
        <v>1652</v>
      </c>
      <c r="S153" s="5">
        <f>IFERROR(VLOOKUP(A153,'Base ATR'!$1:$1048576,3,FALSE),O153)</f>
        <v>8500000</v>
      </c>
      <c r="T153" t="str">
        <f>IF(K153&lt;=30,"ROTACION ALTA",IF(K153&lt;30,"ROTACION MEDIA",IF(K153&lt;60,"ROTACION BAJA",IF(K153&gt;60,"LIQUIDAR"))))</f>
        <v>ROTACION BAJA</v>
      </c>
      <c r="U153" s="6">
        <f>IF(T153="ROTACION ALTA",P153,IF(T153="ROTACION MEDIA",P153*0.97,IF(T153="ROTACION BAJA",P153*0.9,IF(T153="LIQUIDAR",P153*0.85))))</f>
        <v>9441000</v>
      </c>
      <c r="V153" s="18">
        <f>_xlfn.XLOOKUP(A153,'Data precios'!A:A,'Data precios'!D:D,"",0,-1)</f>
        <v>10800000</v>
      </c>
      <c r="W153" s="9">
        <f>V153-P153</f>
        <v>310000</v>
      </c>
      <c r="X153" s="11">
        <f>IF(K153&lt;=15,Z153,IF(K153&lt;30,AA153,IF(K153&lt;60,AB153,IF(K153&gt;60,AC153))))</f>
        <v>10152000</v>
      </c>
      <c r="Y153" s="9">
        <f>IFERROR(X153-V153,"")</f>
        <v>-648000</v>
      </c>
      <c r="Z153" s="6">
        <f>_xlfn.XLOOKUP($A153,'Data precios'!$A:$A,'Data precios'!G:G,"",0,-1)</f>
        <v>10800000</v>
      </c>
      <c r="AA153" s="6">
        <f>_xlfn.XLOOKUP($A153,'Data precios'!$A:$A,'Data precios'!H:H,"",0,-1)</f>
        <v>10476000</v>
      </c>
      <c r="AB153" s="6">
        <f>_xlfn.XLOOKUP($A153,'Data precios'!$A:$A,'Data precios'!I:I,"",0,-1)</f>
        <v>10152000</v>
      </c>
      <c r="AC153" s="6">
        <f>_xlfn.XLOOKUP($A153,'Data precios'!$A:$A,'Data precios'!J:J,"",0,-1)</f>
        <v>9720000</v>
      </c>
    </row>
    <row r="154" spans="1:29" ht="15" thickBot="1" x14ac:dyDescent="0.35">
      <c r="A154" t="s">
        <v>5383</v>
      </c>
      <c r="B154" t="s">
        <v>22</v>
      </c>
      <c r="C154" t="s">
        <v>54</v>
      </c>
      <c r="D154" t="s">
        <v>24</v>
      </c>
      <c r="E154" t="s">
        <v>177</v>
      </c>
      <c r="F154">
        <v>2024</v>
      </c>
      <c r="G154">
        <v>30900</v>
      </c>
      <c r="I154" t="s">
        <v>26</v>
      </c>
      <c r="J154" t="s">
        <v>8600</v>
      </c>
      <c r="K154">
        <v>162</v>
      </c>
      <c r="L154" t="s">
        <v>33</v>
      </c>
      <c r="M154">
        <v>39300000</v>
      </c>
      <c r="N154">
        <v>718740</v>
      </c>
      <c r="O154">
        <v>40018740</v>
      </c>
      <c r="P154">
        <v>43990000</v>
      </c>
      <c r="Q154">
        <v>3971260</v>
      </c>
      <c r="R154" s="8">
        <v>903</v>
      </c>
      <c r="S154" s="5">
        <f>IFERROR(VLOOKUP(A154,'Base ATR'!$1:$1048576,3,FALSE),O154)</f>
        <v>39300000</v>
      </c>
      <c r="T154" t="str">
        <f>IF(K154&lt;=30,"ROTACION ALTA",IF(K154&lt;30,"ROTACION MEDIA",IF(K154&lt;60,"ROTACION BAJA",IF(K154&gt;60,"LIQUIDAR"))))</f>
        <v>LIQUIDAR</v>
      </c>
      <c r="U154" s="6">
        <f>IF(T154="ROTACION ALTA",P154,IF(T154="ROTACION MEDIA",P154*0.97,IF(T154="ROTACION BAJA",P154*0.9,IF(T154="LIQUIDAR",P154*0.85))))</f>
        <v>37391500</v>
      </c>
      <c r="V154" s="18">
        <f>_xlfn.XLOOKUP(A154,'Data precios'!A:A,'Data precios'!D:D,"",0,-1)</f>
        <v>46500000</v>
      </c>
      <c r="W154" s="9">
        <f>V154-P154</f>
        <v>2510000</v>
      </c>
      <c r="X154" s="11">
        <f>IF(K154&lt;=15,Z154,IF(K154&lt;30,AA154,IF(K154&lt;60,AB154,IF(K154&gt;60,AC154))))</f>
        <v>41850000</v>
      </c>
      <c r="Y154" s="9">
        <f>IFERROR(X154-V154,"")</f>
        <v>-4650000</v>
      </c>
      <c r="Z154" s="6">
        <f>_xlfn.XLOOKUP($A154,'Data precios'!$A:$A,'Data precios'!G:G,"",0,-1)</f>
        <v>46500000</v>
      </c>
      <c r="AA154" s="6">
        <f>_xlfn.XLOOKUP($A154,'Data precios'!$A:$A,'Data precios'!H:H,"",0,-1)</f>
        <v>45105000</v>
      </c>
      <c r="AB154" s="6">
        <f>_xlfn.XLOOKUP($A154,'Data precios'!$A:$A,'Data precios'!I:I,"",0,-1)</f>
        <v>43710000</v>
      </c>
      <c r="AC154" s="6">
        <f>_xlfn.XLOOKUP($A154,'Data precios'!$A:$A,'Data precios'!J:J,"",0,-1)</f>
        <v>41850000</v>
      </c>
    </row>
    <row r="155" spans="1:29" ht="15" thickBot="1" x14ac:dyDescent="0.35">
      <c r="A155" t="s">
        <v>300</v>
      </c>
      <c r="B155" t="s">
        <v>22</v>
      </c>
      <c r="C155" t="s">
        <v>54</v>
      </c>
      <c r="D155" t="s">
        <v>24</v>
      </c>
      <c r="E155" t="s">
        <v>301</v>
      </c>
      <c r="F155">
        <v>2024</v>
      </c>
      <c r="G155">
        <v>5000</v>
      </c>
      <c r="I155" t="s">
        <v>26</v>
      </c>
      <c r="J155" t="s">
        <v>32</v>
      </c>
      <c r="K155">
        <v>763</v>
      </c>
      <c r="L155" t="s">
        <v>33</v>
      </c>
      <c r="M155">
        <v>33990000</v>
      </c>
      <c r="N155">
        <v>709880</v>
      </c>
      <c r="O155">
        <v>34699880</v>
      </c>
      <c r="P155">
        <v>27990000</v>
      </c>
      <c r="Q155">
        <v>-6709880</v>
      </c>
      <c r="R155" s="8">
        <v>-2397</v>
      </c>
      <c r="S155" s="5">
        <f>IFERROR(VLOOKUP(A155,'Base ATR'!$1:$1048576,3,FALSE),O155)</f>
        <v>33990000</v>
      </c>
      <c r="T155" t="str">
        <f>IF(K155&lt;=30,"ROTACION ALTA",IF(K155&lt;30,"ROTACION MEDIA",IF(K155&lt;60,"ROTACION BAJA",IF(K155&gt;60,"LIQUIDAR"))))</f>
        <v>LIQUIDAR</v>
      </c>
      <c r="U155" s="6">
        <f>IF(T155="ROTACION ALTA",P155,IF(T155="ROTACION MEDIA",P155*0.97,IF(T155="ROTACION BAJA",P155*0.9,IF(T155="LIQUIDAR",P155*0.85))))</f>
        <v>23791500</v>
      </c>
      <c r="V155" s="18">
        <f>_xlfn.XLOOKUP(A155,'Data precios'!A:A,'Data precios'!D:D,"",0,-1)</f>
        <v>25400000</v>
      </c>
      <c r="W155" s="9">
        <f>V155-P155</f>
        <v>-2590000</v>
      </c>
      <c r="X155" s="11">
        <f>IF(K155&lt;=15,Z155,IF(K155&lt;30,AA155,IF(K155&lt;60,AB155,IF(K155&gt;60,AC155))))</f>
        <v>21590000</v>
      </c>
      <c r="Y155" s="9">
        <f>IFERROR(X155-V155,"")</f>
        <v>-3810000</v>
      </c>
      <c r="Z155" s="6">
        <f>_xlfn.XLOOKUP($A155,'Data precios'!$A:$A,'Data precios'!G:G,"",0,-1)</f>
        <v>21590000</v>
      </c>
      <c r="AA155" s="6">
        <f>_xlfn.XLOOKUP($A155,'Data precios'!$A:$A,'Data precios'!H:H,"",0,-1)</f>
        <v>21590000</v>
      </c>
      <c r="AB155" s="6">
        <f>_xlfn.XLOOKUP($A155,'Data precios'!$A:$A,'Data precios'!I:I,"",0,-1)</f>
        <v>21590000</v>
      </c>
      <c r="AC155" s="6">
        <f>_xlfn.XLOOKUP($A155,'Data precios'!$A:$A,'Data precios'!J:J,"",0,-1)</f>
        <v>21590000</v>
      </c>
    </row>
    <row r="156" spans="1:29" ht="15" thickBot="1" x14ac:dyDescent="0.35">
      <c r="A156" t="s">
        <v>6239</v>
      </c>
      <c r="B156" t="s">
        <v>22</v>
      </c>
      <c r="C156" t="s">
        <v>5291</v>
      </c>
      <c r="D156" t="s">
        <v>62</v>
      </c>
      <c r="E156" t="s">
        <v>71</v>
      </c>
      <c r="F156">
        <v>2024</v>
      </c>
      <c r="G156">
        <v>29570</v>
      </c>
      <c r="I156" t="s">
        <v>26</v>
      </c>
      <c r="J156" t="s">
        <v>72</v>
      </c>
      <c r="K156">
        <v>73</v>
      </c>
      <c r="L156" t="s">
        <v>47</v>
      </c>
      <c r="M156">
        <v>16000000</v>
      </c>
      <c r="N156">
        <v>369240</v>
      </c>
      <c r="O156">
        <v>16369240</v>
      </c>
      <c r="P156">
        <v>19990000</v>
      </c>
      <c r="Q156">
        <v>3620760</v>
      </c>
      <c r="R156" s="8">
        <v>1811</v>
      </c>
      <c r="S156" s="5">
        <f>IFERROR(VLOOKUP(A156,'Base ATR'!$1:$1048576,3,FALSE),O156)</f>
        <v>16000000</v>
      </c>
      <c r="T156" t="str">
        <f>IF(K156&lt;=30,"ROTACION ALTA",IF(K156&lt;30,"ROTACION MEDIA",IF(K156&lt;60,"ROTACION BAJA",IF(K156&gt;60,"LIQUIDAR"))))</f>
        <v>LIQUIDAR</v>
      </c>
      <c r="U156" s="6">
        <f>IF(T156="ROTACION ALTA",P156,IF(T156="ROTACION MEDIA",P156*0.97,IF(T156="ROTACION BAJA",P156*0.9,IF(T156="LIQUIDAR",P156*0.85))))</f>
        <v>16991500</v>
      </c>
      <c r="V156" s="18">
        <f>_xlfn.XLOOKUP(A156,'Data precios'!A:A,'Data precios'!D:D,"",0,-1)</f>
        <v>21500000</v>
      </c>
      <c r="W156" s="9">
        <f>V156-P156</f>
        <v>1510000</v>
      </c>
      <c r="X156" s="11">
        <f>IF(K156&lt;=15,Z156,IF(K156&lt;30,AA156,IF(K156&lt;60,AB156,IF(K156&gt;60,AC156))))</f>
        <v>17200000</v>
      </c>
      <c r="Y156" s="9">
        <f>IFERROR(X156-V156,"")</f>
        <v>-4300000</v>
      </c>
      <c r="Z156" s="6">
        <f>_xlfn.XLOOKUP($A156,'Data precios'!$A:$A,'Data precios'!G:G,"",0,-1)</f>
        <v>19995000</v>
      </c>
      <c r="AA156" s="6">
        <f>_xlfn.XLOOKUP($A156,'Data precios'!$A:$A,'Data precios'!H:H,"",0,-1)</f>
        <v>19350000</v>
      </c>
      <c r="AB156" s="6">
        <f>_xlfn.XLOOKUP($A156,'Data precios'!$A:$A,'Data precios'!I:I,"",0,-1)</f>
        <v>18275000</v>
      </c>
      <c r="AC156" s="6">
        <f>_xlfn.XLOOKUP($A156,'Data precios'!$A:$A,'Data precios'!J:J,"",0,-1)</f>
        <v>17200000</v>
      </c>
    </row>
    <row r="157" spans="1:29" ht="15" thickBot="1" x14ac:dyDescent="0.35">
      <c r="A157" t="s">
        <v>6489</v>
      </c>
      <c r="B157" t="s">
        <v>22</v>
      </c>
      <c r="C157" t="s">
        <v>54</v>
      </c>
      <c r="D157" t="s">
        <v>85</v>
      </c>
      <c r="E157" t="s">
        <v>8564</v>
      </c>
      <c r="F157">
        <v>2024</v>
      </c>
      <c r="G157">
        <v>31107</v>
      </c>
      <c r="I157" t="s">
        <v>26</v>
      </c>
      <c r="J157" t="s">
        <v>8565</v>
      </c>
      <c r="K157">
        <v>51</v>
      </c>
      <c r="L157" t="s">
        <v>47</v>
      </c>
      <c r="M157">
        <v>9600000</v>
      </c>
      <c r="N157">
        <v>273240</v>
      </c>
      <c r="O157">
        <v>9873240</v>
      </c>
      <c r="P157">
        <v>11590000</v>
      </c>
      <c r="Q157">
        <v>1716760</v>
      </c>
      <c r="R157" s="8">
        <v>1481</v>
      </c>
      <c r="S157" s="5">
        <f>IFERROR(VLOOKUP(A157,'Base ATR'!$1:$1048576,3,FALSE),O157)</f>
        <v>9600000</v>
      </c>
      <c r="T157" t="str">
        <f>IF(K157&lt;=30,"ROTACION ALTA",IF(K157&lt;30,"ROTACION MEDIA",IF(K157&lt;60,"ROTACION BAJA",IF(K157&gt;60,"LIQUIDAR"))))</f>
        <v>ROTACION BAJA</v>
      </c>
      <c r="U157" s="6">
        <f>IF(T157="ROTACION ALTA",P157,IF(T157="ROTACION MEDIA",P157*0.97,IF(T157="ROTACION BAJA",P157*0.9,IF(T157="LIQUIDAR",P157*0.85))))</f>
        <v>10431000</v>
      </c>
      <c r="V157" s="18">
        <f>_xlfn.XLOOKUP(A157,'Data precios'!A:A,'Data precios'!D:D,"",0,-1)</f>
        <v>11600000</v>
      </c>
      <c r="W157" s="9">
        <f>V157-P157</f>
        <v>10000</v>
      </c>
      <c r="X157" s="11">
        <f>IF(K157&lt;=15,Z157,IF(K157&lt;30,AA157,IF(K157&lt;60,AB157,IF(K157&gt;60,AC157))))</f>
        <v>10904000</v>
      </c>
      <c r="Y157" s="9">
        <f>IFERROR(X157-V157,"")</f>
        <v>-696000</v>
      </c>
      <c r="Z157" s="6">
        <f>_xlfn.XLOOKUP($A157,'Data precios'!$A:$A,'Data precios'!G:G,"",0,-1)</f>
        <v>11600000</v>
      </c>
      <c r="AA157" s="6">
        <f>_xlfn.XLOOKUP($A157,'Data precios'!$A:$A,'Data precios'!H:H,"",0,-1)</f>
        <v>11252000</v>
      </c>
      <c r="AB157" s="6">
        <f>_xlfn.XLOOKUP($A157,'Data precios'!$A:$A,'Data precios'!I:I,"",0,-1)</f>
        <v>10904000</v>
      </c>
      <c r="AC157" s="6">
        <f>_xlfn.XLOOKUP($A157,'Data precios'!$A:$A,'Data precios'!J:J,"",0,-1)</f>
        <v>10440000</v>
      </c>
    </row>
    <row r="158" spans="1:29" ht="15" thickBot="1" x14ac:dyDescent="0.35">
      <c r="A158" t="s">
        <v>5557</v>
      </c>
      <c r="B158" t="s">
        <v>22</v>
      </c>
      <c r="C158" t="s">
        <v>54</v>
      </c>
      <c r="D158" t="s">
        <v>392</v>
      </c>
      <c r="E158" t="s">
        <v>8558</v>
      </c>
      <c r="F158">
        <v>2025</v>
      </c>
      <c r="G158">
        <v>20000</v>
      </c>
      <c r="I158" t="s">
        <v>26</v>
      </c>
      <c r="J158" t="s">
        <v>43</v>
      </c>
      <c r="K158">
        <v>73</v>
      </c>
      <c r="L158" t="s">
        <v>47</v>
      </c>
      <c r="M158">
        <v>31627180</v>
      </c>
      <c r="N158">
        <v>603648</v>
      </c>
      <c r="O158">
        <v>32230828</v>
      </c>
      <c r="P158">
        <v>36990000</v>
      </c>
      <c r="Q158">
        <v>4759172</v>
      </c>
      <c r="R158" s="8">
        <v>1287</v>
      </c>
      <c r="S158" s="5">
        <f>IFERROR(VLOOKUP(A158,'Base ATR'!$1:$1048576,3,FALSE),O158)</f>
        <v>31627180</v>
      </c>
      <c r="T158" t="str">
        <f>IF(K158&lt;=30,"ROTACION ALTA",IF(K158&lt;30,"ROTACION MEDIA",IF(K158&lt;60,"ROTACION BAJA",IF(K158&gt;60,"LIQUIDAR"))))</f>
        <v>LIQUIDAR</v>
      </c>
      <c r="U158" s="6">
        <f>IF(T158="ROTACION ALTA",P158,IF(T158="ROTACION MEDIA",P158*0.97,IF(T158="ROTACION BAJA",P158*0.9,IF(T158="LIQUIDAR",P158*0.85))))</f>
        <v>31441500</v>
      </c>
      <c r="V158" s="18">
        <f>_xlfn.XLOOKUP(A158,'Data precios'!A:A,'Data precios'!D:D,"",0,-1)</f>
        <v>40300000</v>
      </c>
      <c r="W158" s="9">
        <f>V158-P158</f>
        <v>3310000</v>
      </c>
      <c r="X158" s="11">
        <f>IF(K158&lt;=15,Z158,IF(K158&lt;30,AA158,IF(K158&lt;60,AB158,IF(K158&gt;60,AC158))))</f>
        <v>32240000</v>
      </c>
      <c r="Y158" s="9">
        <f>IFERROR(X158-V158,"")</f>
        <v>-8060000</v>
      </c>
      <c r="Z158" s="6">
        <f>_xlfn.XLOOKUP($A158,'Data precios'!$A:$A,'Data precios'!G:G,"",0,-1)</f>
        <v>37479000</v>
      </c>
      <c r="AA158" s="6">
        <f>_xlfn.XLOOKUP($A158,'Data precios'!$A:$A,'Data precios'!H:H,"",0,-1)</f>
        <v>36270000</v>
      </c>
      <c r="AB158" s="6">
        <f>_xlfn.XLOOKUP($A158,'Data precios'!$A:$A,'Data precios'!I:I,"",0,-1)</f>
        <v>34255000</v>
      </c>
      <c r="AC158" s="6">
        <f>_xlfn.XLOOKUP($A158,'Data precios'!$A:$A,'Data precios'!J:J,"",0,-1)</f>
        <v>32240000</v>
      </c>
    </row>
    <row r="159" spans="1:29" ht="15" thickBot="1" x14ac:dyDescent="0.35">
      <c r="A159" t="s">
        <v>8632</v>
      </c>
      <c r="B159" t="s">
        <v>22</v>
      </c>
      <c r="C159" t="s">
        <v>54</v>
      </c>
      <c r="D159" t="s">
        <v>24</v>
      </c>
      <c r="E159" t="s">
        <v>8633</v>
      </c>
      <c r="F159">
        <v>2025</v>
      </c>
      <c r="G159">
        <v>15893</v>
      </c>
      <c r="I159" t="s">
        <v>26</v>
      </c>
      <c r="J159" t="s">
        <v>8634</v>
      </c>
      <c r="K159">
        <v>15</v>
      </c>
      <c r="L159" t="s">
        <v>47</v>
      </c>
      <c r="M159">
        <v>44500000</v>
      </c>
      <c r="N159">
        <v>746740</v>
      </c>
      <c r="O159">
        <v>45246740</v>
      </c>
      <c r="P159">
        <v>55990000</v>
      </c>
      <c r="Q159">
        <v>10743260</v>
      </c>
      <c r="R159" s="8">
        <v>1919</v>
      </c>
      <c r="S159" s="5">
        <f>IFERROR(VLOOKUP(A159,'Base ATR'!$1:$1048576,3,FALSE),O159)</f>
        <v>44500000</v>
      </c>
      <c r="T159" t="str">
        <f>IF(K159&lt;=30,"ROTACION ALTA",IF(K159&lt;30,"ROTACION MEDIA",IF(K159&lt;60,"ROTACION BAJA",IF(K159&gt;60,"LIQUIDAR"))))</f>
        <v>ROTACION ALTA</v>
      </c>
      <c r="U159" s="6">
        <f>IF(T159="ROTACION ALTA",P159,IF(T159="ROTACION MEDIA",P159*0.97,IF(T159="ROTACION BAJA",P159*0.9,IF(T159="LIQUIDAR",P159*0.85))))</f>
        <v>55990000</v>
      </c>
      <c r="V159" s="18">
        <f>_xlfn.XLOOKUP(A159,'Data precios'!A:A,'Data precios'!D:D,"",0,-1)</f>
        <v>57000000</v>
      </c>
      <c r="W159" s="9">
        <f>V159-P159</f>
        <v>1010000</v>
      </c>
      <c r="X159" s="11">
        <f>IF(K159&lt;=15,Z159,IF(K159&lt;30,AA159,IF(K159&lt;60,AB159,IF(K159&gt;60,AC159))))</f>
        <v>57000000</v>
      </c>
      <c r="Y159" s="9">
        <f>IFERROR(X159-V159,"")</f>
        <v>0</v>
      </c>
      <c r="Z159" s="6">
        <f>_xlfn.XLOOKUP($A159,'Data precios'!$A:$A,'Data precios'!G:G,"",0,-1)</f>
        <v>57000000</v>
      </c>
      <c r="AA159" s="6">
        <f>_xlfn.XLOOKUP($A159,'Data precios'!$A:$A,'Data precios'!H:H,"",0,-1)</f>
        <v>55290000</v>
      </c>
      <c r="AB159" s="6">
        <f>_xlfn.XLOOKUP($A159,'Data precios'!$A:$A,'Data precios'!I:I,"",0,-1)</f>
        <v>53580000</v>
      </c>
      <c r="AC159" s="6">
        <f>_xlfn.XLOOKUP($A159,'Data precios'!$A:$A,'Data precios'!J:J,"",0,-1)</f>
        <v>51300000</v>
      </c>
    </row>
    <row r="160" spans="1:29" ht="15" thickBot="1" x14ac:dyDescent="0.35">
      <c r="A160" t="s">
        <v>8655</v>
      </c>
      <c r="B160" t="s">
        <v>22</v>
      </c>
      <c r="C160" t="s">
        <v>54</v>
      </c>
      <c r="D160" t="s">
        <v>89</v>
      </c>
      <c r="E160" t="s">
        <v>8656</v>
      </c>
      <c r="F160">
        <v>2024</v>
      </c>
      <c r="G160">
        <v>18000</v>
      </c>
      <c r="I160" t="s">
        <v>26</v>
      </c>
      <c r="J160" t="s">
        <v>60</v>
      </c>
      <c r="K160">
        <v>24</v>
      </c>
      <c r="L160" t="s">
        <v>33</v>
      </c>
      <c r="M160">
        <v>7800000</v>
      </c>
      <c r="N160">
        <v>246240</v>
      </c>
      <c r="O160">
        <v>8046240</v>
      </c>
      <c r="P160">
        <v>9990000</v>
      </c>
      <c r="Q160">
        <v>1943760</v>
      </c>
      <c r="R160" s="8">
        <v>1946</v>
      </c>
      <c r="S160" s="5">
        <f>IFERROR(VLOOKUP(A160,'Base ATR'!$1:$1048576,3,FALSE),O160)</f>
        <v>7800000</v>
      </c>
      <c r="T160" t="str">
        <f>IF(K160&lt;=30,"ROTACION ALTA",IF(K160&lt;30,"ROTACION MEDIA",IF(K160&lt;60,"ROTACION BAJA",IF(K160&gt;60,"LIQUIDAR"))))</f>
        <v>ROTACION ALTA</v>
      </c>
      <c r="U160" s="6">
        <f>IF(T160="ROTACION ALTA",P160,IF(T160="ROTACION MEDIA",P160*0.97,IF(T160="ROTACION BAJA",P160*0.9,IF(T160="LIQUIDAR",P160*0.85))))</f>
        <v>9990000</v>
      </c>
      <c r="V160" s="18">
        <f>_xlfn.XLOOKUP(A160,'Data precios'!A:A,'Data precios'!D:D,"",0,-1)</f>
        <v>9600000</v>
      </c>
      <c r="W160" s="9">
        <f>V160-P160</f>
        <v>-390000</v>
      </c>
      <c r="X160" s="11">
        <f>IF(K160&lt;=15,Z160,IF(K160&lt;30,AA160,IF(K160&lt;60,AB160,IF(K160&gt;60,AC160))))</f>
        <v>9312000</v>
      </c>
      <c r="Y160" s="9">
        <f>IFERROR(X160-V160,"")</f>
        <v>-288000</v>
      </c>
      <c r="Z160" s="6">
        <f>_xlfn.XLOOKUP($A160,'Data precios'!$A:$A,'Data precios'!G:G,"",0,-1)</f>
        <v>9600000</v>
      </c>
      <c r="AA160" s="6">
        <f>_xlfn.XLOOKUP($A160,'Data precios'!$A:$A,'Data precios'!H:H,"",0,-1)</f>
        <v>9312000</v>
      </c>
      <c r="AB160" s="6">
        <f>_xlfn.XLOOKUP($A160,'Data precios'!$A:$A,'Data precios'!I:I,"",0,-1)</f>
        <v>9024000</v>
      </c>
      <c r="AC160" s="6">
        <f>_xlfn.XLOOKUP($A160,'Data precios'!$A:$A,'Data precios'!J:J,"",0,-1)</f>
        <v>8640000</v>
      </c>
    </row>
    <row r="161" spans="1:29" ht="15" thickBot="1" x14ac:dyDescent="0.35">
      <c r="A161" t="s">
        <v>8671</v>
      </c>
      <c r="B161" t="s">
        <v>22</v>
      </c>
      <c r="C161" t="s">
        <v>104</v>
      </c>
      <c r="D161" t="s">
        <v>92</v>
      </c>
      <c r="E161" t="s">
        <v>8570</v>
      </c>
      <c r="F161">
        <v>2024</v>
      </c>
      <c r="G161">
        <v>12000</v>
      </c>
      <c r="I161" t="s">
        <v>26</v>
      </c>
      <c r="J161" t="s">
        <v>43</v>
      </c>
      <c r="K161">
        <v>2</v>
      </c>
      <c r="L161" t="s">
        <v>39</v>
      </c>
      <c r="M161">
        <v>12400000</v>
      </c>
      <c r="N161">
        <v>0</v>
      </c>
      <c r="O161">
        <v>12400000</v>
      </c>
      <c r="P161">
        <v>14590000</v>
      </c>
      <c r="Q161">
        <v>2190000</v>
      </c>
      <c r="R161" s="8">
        <v>1501</v>
      </c>
      <c r="S161" s="5">
        <f>IFERROR(VLOOKUP(A161,'Base ATR'!$1:$1048576,3,FALSE),O161)</f>
        <v>12400000</v>
      </c>
      <c r="T161" t="str">
        <f>IF(K161&lt;=30,"ROTACION ALTA",IF(K161&lt;30,"ROTACION MEDIA",IF(K161&lt;60,"ROTACION BAJA",IF(K161&gt;60,"LIQUIDAR"))))</f>
        <v>ROTACION ALTA</v>
      </c>
      <c r="U161" s="6">
        <f>IF(T161="ROTACION ALTA",P161,IF(T161="ROTACION MEDIA",P161*0.97,IF(T161="ROTACION BAJA",P161*0.9,IF(T161="LIQUIDAR",P161*0.85))))</f>
        <v>14590000</v>
      </c>
      <c r="V161" s="18">
        <f>_xlfn.XLOOKUP(A161,'Data precios'!A:A,'Data precios'!D:D,"",0,-1)</f>
        <v>15400000</v>
      </c>
      <c r="W161" s="9">
        <f>V161-P161</f>
        <v>810000</v>
      </c>
      <c r="X161" s="11">
        <f>IF(K161&lt;=15,Z161,IF(K161&lt;30,AA161,IF(K161&lt;60,AB161,IF(K161&gt;60,AC161))))</f>
        <v>15400000</v>
      </c>
      <c r="Y161" s="9">
        <f>IFERROR(X161-V161,"")</f>
        <v>0</v>
      </c>
      <c r="Z161" s="6">
        <f>_xlfn.XLOOKUP($A161,'Data precios'!$A:$A,'Data precios'!G:G,"",0,-1)</f>
        <v>15400000</v>
      </c>
      <c r="AA161" s="6">
        <f>_xlfn.XLOOKUP($A161,'Data precios'!$A:$A,'Data precios'!H:H,"",0,-1)</f>
        <v>14938000</v>
      </c>
      <c r="AB161" s="6">
        <f>_xlfn.XLOOKUP($A161,'Data precios'!$A:$A,'Data precios'!I:I,"",0,-1)</f>
        <v>14476000</v>
      </c>
      <c r="AC161" s="6">
        <f>_xlfn.XLOOKUP($A161,'Data precios'!$A:$A,'Data precios'!J:J,"",0,-1)</f>
        <v>13860000</v>
      </c>
    </row>
    <row r="162" spans="1:29" ht="15" thickBot="1" x14ac:dyDescent="0.35">
      <c r="A162" t="s">
        <v>5310</v>
      </c>
      <c r="B162" t="s">
        <v>22</v>
      </c>
      <c r="C162" t="s">
        <v>30</v>
      </c>
      <c r="D162" t="s">
        <v>24</v>
      </c>
      <c r="E162" t="s">
        <v>5311</v>
      </c>
      <c r="F162">
        <v>2024</v>
      </c>
      <c r="G162">
        <v>40100</v>
      </c>
      <c r="I162" t="s">
        <v>26</v>
      </c>
      <c r="J162" t="s">
        <v>216</v>
      </c>
      <c r="K162">
        <v>110</v>
      </c>
      <c r="L162" t="s">
        <v>33</v>
      </c>
      <c r="M162">
        <v>24000000</v>
      </c>
      <c r="N162">
        <v>877705</v>
      </c>
      <c r="O162">
        <v>24877705</v>
      </c>
      <c r="P162">
        <v>28490000</v>
      </c>
      <c r="Q162">
        <v>3612295</v>
      </c>
      <c r="R162" s="8">
        <v>1268</v>
      </c>
      <c r="S162" s="5">
        <f>IFERROR(VLOOKUP(A162,'Base ATR'!$1:$1048576,3,FALSE),O162)</f>
        <v>24000000</v>
      </c>
      <c r="T162" t="str">
        <f>IF(K162&lt;=30,"ROTACION ALTA",IF(K162&lt;30,"ROTACION MEDIA",IF(K162&lt;60,"ROTACION BAJA",IF(K162&gt;60,"LIQUIDAR"))))</f>
        <v>LIQUIDAR</v>
      </c>
      <c r="U162" s="6">
        <f>IF(T162="ROTACION ALTA",P162,IF(T162="ROTACION MEDIA",P162*0.97,IF(T162="ROTACION BAJA",P162*0.9,IF(T162="LIQUIDAR",P162*0.85))))</f>
        <v>24216500</v>
      </c>
      <c r="V162" s="18">
        <f>_xlfn.XLOOKUP(A162,'Data precios'!A:A,'Data precios'!D:D,"",0,-1)</f>
        <v>28600000</v>
      </c>
      <c r="W162" s="9">
        <f>V162-P162</f>
        <v>110000</v>
      </c>
      <c r="X162" s="11">
        <f>IF(K162&lt;=15,Z162,IF(K162&lt;30,AA162,IF(K162&lt;60,AB162,IF(K162&gt;60,AC162))))</f>
        <v>25740000</v>
      </c>
      <c r="Y162" s="9">
        <f>IFERROR(X162-V162,"")</f>
        <v>-2860000</v>
      </c>
      <c r="Z162" s="6">
        <f>_xlfn.XLOOKUP($A162,'Data precios'!$A:$A,'Data precios'!G:G,"",0,-1)</f>
        <v>28600000</v>
      </c>
      <c r="AA162" s="6">
        <f>_xlfn.XLOOKUP($A162,'Data precios'!$A:$A,'Data precios'!H:H,"",0,-1)</f>
        <v>27742000</v>
      </c>
      <c r="AB162" s="6">
        <f>_xlfn.XLOOKUP($A162,'Data precios'!$A:$A,'Data precios'!I:I,"",0,-1)</f>
        <v>26884000</v>
      </c>
      <c r="AC162" s="6">
        <f>_xlfn.XLOOKUP($A162,'Data precios'!$A:$A,'Data precios'!J:J,"",0,-1)</f>
        <v>25740000</v>
      </c>
    </row>
    <row r="163" spans="1:29" ht="15" thickBot="1" x14ac:dyDescent="0.35">
      <c r="A163" t="s">
        <v>3993</v>
      </c>
      <c r="B163" t="s">
        <v>22</v>
      </c>
      <c r="C163" t="s">
        <v>54</v>
      </c>
      <c r="D163" t="s">
        <v>188</v>
      </c>
      <c r="E163" t="s">
        <v>3994</v>
      </c>
      <c r="F163">
        <v>2024</v>
      </c>
      <c r="G163">
        <v>58500</v>
      </c>
      <c r="I163" t="s">
        <v>26</v>
      </c>
      <c r="J163" t="s">
        <v>109</v>
      </c>
      <c r="K163">
        <v>162</v>
      </c>
      <c r="L163" t="s">
        <v>33</v>
      </c>
      <c r="M163">
        <v>23500000</v>
      </c>
      <c r="N163">
        <v>903834</v>
      </c>
      <c r="O163">
        <v>24403834</v>
      </c>
      <c r="P163">
        <v>26390000</v>
      </c>
      <c r="Q163">
        <v>1986166</v>
      </c>
      <c r="R163" s="8">
        <v>753</v>
      </c>
      <c r="S163" s="5">
        <f>IFERROR(VLOOKUP(A163,'Base ATR'!$1:$1048576,3,FALSE),O163)</f>
        <v>24403834</v>
      </c>
      <c r="T163" t="str">
        <f>IF(K163&lt;=30,"ROTACION ALTA",IF(K163&lt;30,"ROTACION MEDIA",IF(K163&lt;60,"ROTACION BAJA",IF(K163&gt;60,"LIQUIDAR"))))</f>
        <v>LIQUIDAR</v>
      </c>
      <c r="U163" s="6">
        <f>IF(T163="ROTACION ALTA",P163,IF(T163="ROTACION MEDIA",P163*0.97,IF(T163="ROTACION BAJA",P163*0.9,IF(T163="LIQUIDAR",P163*0.85))))</f>
        <v>22431500</v>
      </c>
      <c r="V163" s="18">
        <f>_xlfn.XLOOKUP(A163,'Data precios'!A:A,'Data precios'!D:D,"",0,-1)</f>
        <v>28400000</v>
      </c>
      <c r="W163" s="9">
        <f>V163-P163</f>
        <v>2010000</v>
      </c>
      <c r="X163" s="11">
        <f>IF(K163&lt;=15,Z163,IF(K163&lt;30,AA163,IF(K163&lt;60,AB163,IF(K163&gt;60,AC163))))</f>
        <v>25560000</v>
      </c>
      <c r="Y163" s="9">
        <f>IFERROR(X163-V163,"")</f>
        <v>-2840000</v>
      </c>
      <c r="Z163" s="6">
        <f>_xlfn.XLOOKUP($A163,'Data precios'!$A:$A,'Data precios'!G:G,"",0,-1)</f>
        <v>28400000</v>
      </c>
      <c r="AA163" s="6">
        <f>_xlfn.XLOOKUP($A163,'Data precios'!$A:$A,'Data precios'!H:H,"",0,-1)</f>
        <v>27548000</v>
      </c>
      <c r="AB163" s="6">
        <f>_xlfn.XLOOKUP($A163,'Data precios'!$A:$A,'Data precios'!I:I,"",0,-1)</f>
        <v>26696000</v>
      </c>
      <c r="AC163" s="6">
        <f>_xlfn.XLOOKUP($A163,'Data precios'!$A:$A,'Data precios'!J:J,"",0,-1)</f>
        <v>25560000</v>
      </c>
    </row>
    <row r="164" spans="1:29" ht="15" thickBot="1" x14ac:dyDescent="0.35">
      <c r="A164" t="s">
        <v>5302</v>
      </c>
      <c r="B164" t="s">
        <v>22</v>
      </c>
      <c r="C164" t="s">
        <v>54</v>
      </c>
      <c r="D164" t="s">
        <v>58</v>
      </c>
      <c r="E164" t="s">
        <v>283</v>
      </c>
      <c r="F164">
        <v>2024</v>
      </c>
      <c r="G164">
        <v>43000</v>
      </c>
      <c r="I164" t="s">
        <v>26</v>
      </c>
      <c r="J164" t="s">
        <v>110</v>
      </c>
      <c r="K164">
        <v>120</v>
      </c>
      <c r="L164" t="s">
        <v>33</v>
      </c>
      <c r="M164">
        <v>17750000</v>
      </c>
      <c r="N164">
        <v>392280</v>
      </c>
      <c r="O164">
        <v>18142280</v>
      </c>
      <c r="P164">
        <v>19990000</v>
      </c>
      <c r="Q164">
        <v>1847720</v>
      </c>
      <c r="R164" s="8">
        <v>924</v>
      </c>
      <c r="S164" s="5">
        <f>IFERROR(VLOOKUP(A164,'Base ATR'!$1:$1048576,3,FALSE),O164)</f>
        <v>17750000</v>
      </c>
      <c r="T164" t="str">
        <f>IF(K164&lt;=30,"ROTACION ALTA",IF(K164&lt;30,"ROTACION MEDIA",IF(K164&lt;60,"ROTACION BAJA",IF(K164&gt;60,"LIQUIDAR"))))</f>
        <v>LIQUIDAR</v>
      </c>
      <c r="U164" s="6">
        <f>IF(T164="ROTACION ALTA",P164,IF(T164="ROTACION MEDIA",P164*0.97,IF(T164="ROTACION BAJA",P164*0.9,IF(T164="LIQUIDAR",P164*0.85))))</f>
        <v>16991500</v>
      </c>
      <c r="V164" s="18">
        <f>_xlfn.XLOOKUP(A164,'Data precios'!A:A,'Data precios'!D:D,"",0,-1)</f>
        <v>21700000</v>
      </c>
      <c r="W164" s="9">
        <f>V164-P164</f>
        <v>1710000</v>
      </c>
      <c r="X164" s="11">
        <f>IF(K164&lt;=15,Z164,IF(K164&lt;30,AA164,IF(K164&lt;60,AB164,IF(K164&gt;60,AC164))))</f>
        <v>19530000</v>
      </c>
      <c r="Y164" s="9">
        <f>IFERROR(X164-V164,"")</f>
        <v>-2170000</v>
      </c>
      <c r="Z164" s="6">
        <f>_xlfn.XLOOKUP($A164,'Data precios'!$A:$A,'Data precios'!G:G,"",0,-1)</f>
        <v>21700000</v>
      </c>
      <c r="AA164" s="6">
        <f>_xlfn.XLOOKUP($A164,'Data precios'!$A:$A,'Data precios'!H:H,"",0,-1)</f>
        <v>21049000</v>
      </c>
      <c r="AB164" s="6">
        <f>_xlfn.XLOOKUP($A164,'Data precios'!$A:$A,'Data precios'!I:I,"",0,-1)</f>
        <v>20398000</v>
      </c>
      <c r="AC164" s="6">
        <f>_xlfn.XLOOKUP($A164,'Data precios'!$A:$A,'Data precios'!J:J,"",0,-1)</f>
        <v>19530000</v>
      </c>
    </row>
    <row r="165" spans="1:29" ht="15" thickBot="1" x14ac:dyDescent="0.35">
      <c r="A165" t="s">
        <v>417</v>
      </c>
      <c r="B165" t="s">
        <v>22</v>
      </c>
      <c r="C165" t="s">
        <v>54</v>
      </c>
      <c r="D165" t="s">
        <v>392</v>
      </c>
      <c r="E165" t="s">
        <v>3996</v>
      </c>
      <c r="F165">
        <v>2024</v>
      </c>
      <c r="G165">
        <v>30000</v>
      </c>
      <c r="I165" t="s">
        <v>26</v>
      </c>
      <c r="J165" t="s">
        <v>60</v>
      </c>
      <c r="K165">
        <v>161</v>
      </c>
      <c r="L165" t="s">
        <v>33</v>
      </c>
      <c r="M165">
        <v>20000000</v>
      </c>
      <c r="N165">
        <v>524003</v>
      </c>
      <c r="O165">
        <v>20524003</v>
      </c>
      <c r="P165">
        <v>20990000</v>
      </c>
      <c r="Q165">
        <v>465997</v>
      </c>
      <c r="R165" s="8">
        <v>222</v>
      </c>
      <c r="S165" s="5">
        <f>IFERROR(VLOOKUP(A165,'Base ATR'!$1:$1048576,3,FALSE),O165)</f>
        <v>20000000</v>
      </c>
      <c r="T165" t="str">
        <f>IF(K165&lt;=30,"ROTACION ALTA",IF(K165&lt;30,"ROTACION MEDIA",IF(K165&lt;60,"ROTACION BAJA",IF(K165&gt;60,"LIQUIDAR"))))</f>
        <v>LIQUIDAR</v>
      </c>
      <c r="U165" s="6">
        <f>IF(T165="ROTACION ALTA",P165,IF(T165="ROTACION MEDIA",P165*0.97,IF(T165="ROTACION BAJA",P165*0.9,IF(T165="LIQUIDAR",P165*0.85))))</f>
        <v>17841500</v>
      </c>
      <c r="V165" s="18">
        <f>_xlfn.XLOOKUP(A165,'Data precios'!A:A,'Data precios'!D:D,"",0,-1)</f>
        <v>22100000</v>
      </c>
      <c r="W165" s="9">
        <f>V165-P165</f>
        <v>1110000</v>
      </c>
      <c r="X165" s="11">
        <f>IF(K165&lt;=15,Z165,IF(K165&lt;30,AA165,IF(K165&lt;60,AB165,IF(K165&gt;60,AC165))))</f>
        <v>19890000</v>
      </c>
      <c r="Y165" s="9">
        <f>IFERROR(X165-V165,"")</f>
        <v>-2210000</v>
      </c>
      <c r="Z165" s="6">
        <f>_xlfn.XLOOKUP($A165,'Data precios'!$A:$A,'Data precios'!G:G,"",0,-1)</f>
        <v>22100000</v>
      </c>
      <c r="AA165" s="6">
        <f>_xlfn.XLOOKUP($A165,'Data precios'!$A:$A,'Data precios'!H:H,"",0,-1)</f>
        <v>21437000</v>
      </c>
      <c r="AB165" s="6">
        <f>_xlfn.XLOOKUP($A165,'Data precios'!$A:$A,'Data precios'!I:I,"",0,-1)</f>
        <v>20774000</v>
      </c>
      <c r="AC165" s="6">
        <f>_xlfn.XLOOKUP($A165,'Data precios'!$A:$A,'Data precios'!J:J,"",0,-1)</f>
        <v>19890000</v>
      </c>
    </row>
    <row r="166" spans="1:29" ht="15" thickBot="1" x14ac:dyDescent="0.35">
      <c r="A166" t="s">
        <v>5472</v>
      </c>
      <c r="B166" t="s">
        <v>22</v>
      </c>
      <c r="C166" t="s">
        <v>54</v>
      </c>
      <c r="D166" t="s">
        <v>24</v>
      </c>
      <c r="E166" t="s">
        <v>4100</v>
      </c>
      <c r="F166">
        <v>2024</v>
      </c>
      <c r="G166">
        <v>52000</v>
      </c>
      <c r="I166" t="s">
        <v>26</v>
      </c>
      <c r="J166" t="s">
        <v>8627</v>
      </c>
      <c r="K166">
        <v>43</v>
      </c>
      <c r="L166" t="s">
        <v>52</v>
      </c>
      <c r="M166">
        <v>18900000</v>
      </c>
      <c r="N166">
        <v>412740</v>
      </c>
      <c r="O166">
        <v>19312740</v>
      </c>
      <c r="P166">
        <v>23590000</v>
      </c>
      <c r="Q166">
        <v>4277260</v>
      </c>
      <c r="R166" s="8">
        <v>1813</v>
      </c>
      <c r="S166" s="5">
        <f>IFERROR(VLOOKUP(A166,'Base ATR'!$1:$1048576,3,FALSE),O166)</f>
        <v>18900000</v>
      </c>
      <c r="T166" t="str">
        <f>IF(K166&lt;=30,"ROTACION ALTA",IF(K166&lt;30,"ROTACION MEDIA",IF(K166&lt;60,"ROTACION BAJA",IF(K166&gt;60,"LIQUIDAR"))))</f>
        <v>ROTACION BAJA</v>
      </c>
      <c r="U166" s="6">
        <f>IF(T166="ROTACION ALTA",P166,IF(T166="ROTACION MEDIA",P166*0.97,IF(T166="ROTACION BAJA",P166*0.9,IF(T166="LIQUIDAR",P166*0.85))))</f>
        <v>21231000</v>
      </c>
      <c r="V166" s="18">
        <f>_xlfn.XLOOKUP(A166,'Data precios'!A:A,'Data precios'!D:D,"",0,-1)</f>
        <v>23600000</v>
      </c>
      <c r="W166" s="9">
        <f>V166-P166</f>
        <v>10000</v>
      </c>
      <c r="X166" s="11">
        <f>IF(K166&lt;=15,Z166,IF(K166&lt;30,AA166,IF(K166&lt;60,AB166,IF(K166&gt;60,AC166))))</f>
        <v>22184000</v>
      </c>
      <c r="Y166" s="9">
        <f>IFERROR(X166-V166,"")</f>
        <v>-1416000</v>
      </c>
      <c r="Z166" s="6">
        <f>_xlfn.XLOOKUP($A166,'Data precios'!$A:$A,'Data precios'!G:G,"",0,-1)</f>
        <v>23600000</v>
      </c>
      <c r="AA166" s="6">
        <f>_xlfn.XLOOKUP($A166,'Data precios'!$A:$A,'Data precios'!H:H,"",0,-1)</f>
        <v>22892000</v>
      </c>
      <c r="AB166" s="6">
        <f>_xlfn.XLOOKUP($A166,'Data precios'!$A:$A,'Data precios'!I:I,"",0,-1)</f>
        <v>22184000</v>
      </c>
      <c r="AC166" s="6">
        <f>_xlfn.XLOOKUP($A166,'Data precios'!$A:$A,'Data precios'!J:J,"",0,-1)</f>
        <v>21240000</v>
      </c>
    </row>
    <row r="167" spans="1:29" ht="15" thickBot="1" x14ac:dyDescent="0.35">
      <c r="A167" t="s">
        <v>214</v>
      </c>
      <c r="B167" t="s">
        <v>22</v>
      </c>
      <c r="C167" t="s">
        <v>54</v>
      </c>
      <c r="D167" t="s">
        <v>24</v>
      </c>
      <c r="E167" t="s">
        <v>215</v>
      </c>
      <c r="F167">
        <v>2024</v>
      </c>
      <c r="G167">
        <v>69690</v>
      </c>
      <c r="I167" t="s">
        <v>26</v>
      </c>
      <c r="J167" t="s">
        <v>216</v>
      </c>
      <c r="K167">
        <v>267</v>
      </c>
      <c r="L167" t="s">
        <v>33</v>
      </c>
      <c r="M167">
        <v>34000000</v>
      </c>
      <c r="N167">
        <v>1178778</v>
      </c>
      <c r="O167">
        <v>35178778</v>
      </c>
      <c r="P167">
        <v>34990000</v>
      </c>
      <c r="Q167">
        <v>-188778</v>
      </c>
      <c r="R167" s="8">
        <v>-54</v>
      </c>
      <c r="S167" s="5">
        <f>IFERROR(VLOOKUP(A167,'Base ATR'!$1:$1048576,3,FALSE),O167)</f>
        <v>34000000</v>
      </c>
      <c r="T167" t="str">
        <f>IF(K167&lt;=30,"ROTACION ALTA",IF(K167&lt;30,"ROTACION MEDIA",IF(K167&lt;60,"ROTACION BAJA",IF(K167&gt;60,"LIQUIDAR"))))</f>
        <v>LIQUIDAR</v>
      </c>
      <c r="U167" s="6">
        <f>IF(T167="ROTACION ALTA",P167,IF(T167="ROTACION MEDIA",P167*0.97,IF(T167="ROTACION BAJA",P167*0.9,IF(T167="LIQUIDAR",P167*0.85))))</f>
        <v>29741500</v>
      </c>
      <c r="V167" s="18">
        <f>_xlfn.XLOOKUP(A167,'Data precios'!A:A,'Data precios'!D:D,"",0,-1)</f>
        <v>34200000</v>
      </c>
      <c r="W167" s="9">
        <f>V167-P167</f>
        <v>-790000</v>
      </c>
      <c r="X167" s="11">
        <f>IF(K167&lt;=15,Z167,IF(K167&lt;30,AA167,IF(K167&lt;60,AB167,IF(K167&gt;60,AC167))))</f>
        <v>29070000</v>
      </c>
      <c r="Y167" s="9">
        <f>IFERROR(X167-V167,"")</f>
        <v>-5130000</v>
      </c>
      <c r="Z167" s="6">
        <f>_xlfn.XLOOKUP($A167,'Data precios'!$A:$A,'Data precios'!G:G,"",0,-1)</f>
        <v>29070000</v>
      </c>
      <c r="AA167" s="6">
        <f>_xlfn.XLOOKUP($A167,'Data precios'!$A:$A,'Data precios'!H:H,"",0,-1)</f>
        <v>29070000</v>
      </c>
      <c r="AB167" s="6">
        <f>_xlfn.XLOOKUP($A167,'Data precios'!$A:$A,'Data precios'!I:I,"",0,-1)</f>
        <v>29070000</v>
      </c>
      <c r="AC167" s="6">
        <f>_xlfn.XLOOKUP($A167,'Data precios'!$A:$A,'Data precios'!J:J,"",0,-1)</f>
        <v>29070000</v>
      </c>
    </row>
    <row r="168" spans="1:29" ht="15" thickBot="1" x14ac:dyDescent="0.35">
      <c r="A168" t="s">
        <v>8629</v>
      </c>
      <c r="B168" t="s">
        <v>22</v>
      </c>
      <c r="C168" t="s">
        <v>54</v>
      </c>
      <c r="D168" t="s">
        <v>137</v>
      </c>
      <c r="E168" t="s">
        <v>8630</v>
      </c>
      <c r="F168">
        <v>2024</v>
      </c>
      <c r="G168">
        <v>35000</v>
      </c>
      <c r="I168" t="s">
        <v>26</v>
      </c>
      <c r="J168" t="s">
        <v>8631</v>
      </c>
      <c r="K168">
        <v>27</v>
      </c>
      <c r="L168" t="s">
        <v>47</v>
      </c>
      <c r="M168">
        <v>29300000</v>
      </c>
      <c r="N168">
        <v>568740</v>
      </c>
      <c r="O168">
        <v>29868740</v>
      </c>
      <c r="P168">
        <v>35990000</v>
      </c>
      <c r="Q168">
        <v>6121260</v>
      </c>
      <c r="R168" s="8">
        <v>1701</v>
      </c>
      <c r="S168" s="5">
        <f>IFERROR(VLOOKUP(A168,'Base ATR'!$1:$1048576,3,FALSE),O168)</f>
        <v>29300000</v>
      </c>
      <c r="T168" t="str">
        <f>IF(K168&lt;=30,"ROTACION ALTA",IF(K168&lt;30,"ROTACION MEDIA",IF(K168&lt;60,"ROTACION BAJA",IF(K168&gt;60,"LIQUIDAR"))))</f>
        <v>ROTACION ALTA</v>
      </c>
      <c r="U168" s="6">
        <f>IF(T168="ROTACION ALTA",P168,IF(T168="ROTACION MEDIA",P168*0.97,IF(T168="ROTACION BAJA",P168*0.9,IF(T168="LIQUIDAR",P168*0.85))))</f>
        <v>35990000</v>
      </c>
      <c r="V168" s="18">
        <f>_xlfn.XLOOKUP(A168,'Data precios'!A:A,'Data precios'!D:D,"",0,-1)</f>
        <v>36500000</v>
      </c>
      <c r="W168" s="9">
        <f>V168-P168</f>
        <v>510000</v>
      </c>
      <c r="X168" s="11">
        <f>IF(K168&lt;=15,Z168,IF(K168&lt;30,AA168,IF(K168&lt;60,AB168,IF(K168&gt;60,AC168))))</f>
        <v>35405000</v>
      </c>
      <c r="Y168" s="9">
        <f>IFERROR(X168-V168,"")</f>
        <v>-1095000</v>
      </c>
      <c r="Z168" s="6">
        <f>_xlfn.XLOOKUP($A168,'Data precios'!$A:$A,'Data precios'!G:G,"",0,-1)</f>
        <v>36500000</v>
      </c>
      <c r="AA168" s="6">
        <f>_xlfn.XLOOKUP($A168,'Data precios'!$A:$A,'Data precios'!H:H,"",0,-1)</f>
        <v>35405000</v>
      </c>
      <c r="AB168" s="6">
        <f>_xlfn.XLOOKUP($A168,'Data precios'!$A:$A,'Data precios'!I:I,"",0,-1)</f>
        <v>34310000</v>
      </c>
      <c r="AC168" s="6">
        <f>_xlfn.XLOOKUP($A168,'Data precios'!$A:$A,'Data precios'!J:J,"",0,-1)</f>
        <v>32850000</v>
      </c>
    </row>
    <row r="169" spans="1:29" ht="15" thickBot="1" x14ac:dyDescent="0.35">
      <c r="A169" t="s">
        <v>6317</v>
      </c>
      <c r="B169" t="s">
        <v>22</v>
      </c>
      <c r="C169" t="s">
        <v>54</v>
      </c>
      <c r="D169" t="s">
        <v>24</v>
      </c>
      <c r="E169" t="s">
        <v>8580</v>
      </c>
      <c r="F169">
        <v>2024</v>
      </c>
      <c r="G169">
        <v>13800</v>
      </c>
      <c r="I169" t="s">
        <v>26</v>
      </c>
      <c r="J169" t="s">
        <v>120</v>
      </c>
      <c r="K169">
        <v>73</v>
      </c>
      <c r="L169" t="s">
        <v>33</v>
      </c>
      <c r="M169">
        <v>31300000</v>
      </c>
      <c r="N169">
        <v>598740</v>
      </c>
      <c r="O169">
        <v>31898740</v>
      </c>
      <c r="P169">
        <v>36490000</v>
      </c>
      <c r="Q169">
        <v>4591260</v>
      </c>
      <c r="R169" s="8">
        <v>1258</v>
      </c>
      <c r="S169" s="5">
        <f>IFERROR(VLOOKUP(A169,'Base ATR'!$1:$1048576,3,FALSE),O169)</f>
        <v>31300000</v>
      </c>
      <c r="T169" t="str">
        <f>IF(K169&lt;=30,"ROTACION ALTA",IF(K169&lt;30,"ROTACION MEDIA",IF(K169&lt;60,"ROTACION BAJA",IF(K169&gt;60,"LIQUIDAR"))))</f>
        <v>LIQUIDAR</v>
      </c>
      <c r="U169" s="6">
        <f>IF(T169="ROTACION ALTA",P169,IF(T169="ROTACION MEDIA",P169*0.97,IF(T169="ROTACION BAJA",P169*0.9,IF(T169="LIQUIDAR",P169*0.85))))</f>
        <v>31016500</v>
      </c>
      <c r="V169" s="18">
        <f>_xlfn.XLOOKUP(A169,'Data precios'!A:A,'Data precios'!D:D,"",0,-1)</f>
        <v>37000000</v>
      </c>
      <c r="W169" s="9">
        <f>V169-P169</f>
        <v>510000</v>
      </c>
      <c r="X169" s="11">
        <f>IF(K169&lt;=15,Z169,IF(K169&lt;30,AA169,IF(K169&lt;60,AB169,IF(K169&gt;60,AC169))))</f>
        <v>33300000</v>
      </c>
      <c r="Y169" s="9">
        <f>IFERROR(X169-V169,"")</f>
        <v>-3700000</v>
      </c>
      <c r="Z169" s="6">
        <f>_xlfn.XLOOKUP($A169,'Data precios'!$A:$A,'Data precios'!G:G,"",0,-1)</f>
        <v>37000000</v>
      </c>
      <c r="AA169" s="6">
        <f>_xlfn.XLOOKUP($A169,'Data precios'!$A:$A,'Data precios'!H:H,"",0,-1)</f>
        <v>35890000</v>
      </c>
      <c r="AB169" s="6">
        <f>_xlfn.XLOOKUP($A169,'Data precios'!$A:$A,'Data precios'!I:I,"",0,-1)</f>
        <v>34780000</v>
      </c>
      <c r="AC169" s="6">
        <f>_xlfn.XLOOKUP($A169,'Data precios'!$A:$A,'Data precios'!J:J,"",0,-1)</f>
        <v>33300000</v>
      </c>
    </row>
    <row r="170" spans="1:29" ht="15" thickBot="1" x14ac:dyDescent="0.35">
      <c r="A170" t="s">
        <v>181</v>
      </c>
      <c r="B170" t="s">
        <v>22</v>
      </c>
      <c r="C170" t="s">
        <v>5291</v>
      </c>
      <c r="D170" t="s">
        <v>182</v>
      </c>
      <c r="E170" t="s">
        <v>183</v>
      </c>
      <c r="F170">
        <v>2024</v>
      </c>
      <c r="G170">
        <v>35150</v>
      </c>
      <c r="I170" t="s">
        <v>26</v>
      </c>
      <c r="J170" t="s">
        <v>184</v>
      </c>
      <c r="K170">
        <v>167</v>
      </c>
      <c r="L170" t="s">
        <v>33</v>
      </c>
      <c r="M170">
        <v>16400000</v>
      </c>
      <c r="N170">
        <v>372030</v>
      </c>
      <c r="O170">
        <v>16772030</v>
      </c>
      <c r="P170">
        <v>18690000</v>
      </c>
      <c r="Q170">
        <v>1917970</v>
      </c>
      <c r="R170" s="8">
        <v>1026</v>
      </c>
      <c r="S170" s="5">
        <f>IFERROR(VLOOKUP(A170,'Base ATR'!$1:$1048576,3,FALSE),O170)</f>
        <v>16400000</v>
      </c>
      <c r="T170" t="str">
        <f>IF(K170&lt;=30,"ROTACION ALTA",IF(K170&lt;30,"ROTACION MEDIA",IF(K170&lt;60,"ROTACION BAJA",IF(K170&gt;60,"LIQUIDAR"))))</f>
        <v>LIQUIDAR</v>
      </c>
      <c r="U170" s="6">
        <f>IF(T170="ROTACION ALTA",P170,IF(T170="ROTACION MEDIA",P170*0.97,IF(T170="ROTACION BAJA",P170*0.9,IF(T170="LIQUIDAR",P170*0.85))))</f>
        <v>15886500</v>
      </c>
      <c r="V170" s="18">
        <f>_xlfn.XLOOKUP(A170,'Data precios'!A:A,'Data precios'!D:D,"",0,-1)</f>
        <v>19300000</v>
      </c>
      <c r="W170" s="9">
        <f>V170-P170</f>
        <v>610000</v>
      </c>
      <c r="X170" s="11">
        <f>IF(K170&lt;=15,Z170,IF(K170&lt;30,AA170,IF(K170&lt;60,AB170,IF(K170&gt;60,AC170))))</f>
        <v>17370000</v>
      </c>
      <c r="Y170" s="9">
        <f>IFERROR(X170-V170,"")</f>
        <v>-1930000</v>
      </c>
      <c r="Z170" s="6">
        <f>_xlfn.XLOOKUP($A170,'Data precios'!$A:$A,'Data precios'!G:G,"",0,-1)</f>
        <v>19300000</v>
      </c>
      <c r="AA170" s="6">
        <f>_xlfn.XLOOKUP($A170,'Data precios'!$A:$A,'Data precios'!H:H,"",0,-1)</f>
        <v>18721000</v>
      </c>
      <c r="AB170" s="6">
        <f>_xlfn.XLOOKUP($A170,'Data precios'!$A:$A,'Data precios'!I:I,"",0,-1)</f>
        <v>18142000</v>
      </c>
      <c r="AC170" s="6">
        <f>_xlfn.XLOOKUP($A170,'Data precios'!$A:$A,'Data precios'!J:J,"",0,-1)</f>
        <v>17370000</v>
      </c>
    </row>
    <row r="171" spans="1:29" ht="15" thickBot="1" x14ac:dyDescent="0.35">
      <c r="A171" t="s">
        <v>5602</v>
      </c>
      <c r="B171" t="s">
        <v>22</v>
      </c>
      <c r="C171" t="s">
        <v>30</v>
      </c>
      <c r="D171" t="s">
        <v>131</v>
      </c>
      <c r="E171" t="s">
        <v>8626</v>
      </c>
      <c r="F171">
        <v>2024</v>
      </c>
      <c r="G171">
        <v>76000</v>
      </c>
      <c r="I171" t="s">
        <v>26</v>
      </c>
      <c r="J171" t="s">
        <v>4123</v>
      </c>
      <c r="K171">
        <v>22</v>
      </c>
      <c r="L171" t="s">
        <v>47</v>
      </c>
      <c r="M171">
        <v>19000000</v>
      </c>
      <c r="N171">
        <v>414240</v>
      </c>
      <c r="O171">
        <v>19414240</v>
      </c>
      <c r="P171">
        <v>23990000</v>
      </c>
      <c r="Q171">
        <v>4575760</v>
      </c>
      <c r="R171" s="8">
        <v>1907</v>
      </c>
      <c r="S171" s="5">
        <f>IFERROR(VLOOKUP(A171,'Base ATR'!$1:$1048576,3,FALSE),O171)</f>
        <v>19000000</v>
      </c>
      <c r="T171" t="str">
        <f>IF(K171&lt;=30,"ROTACION ALTA",IF(K171&lt;30,"ROTACION MEDIA",IF(K171&lt;60,"ROTACION BAJA",IF(K171&gt;60,"LIQUIDAR"))))</f>
        <v>ROTACION ALTA</v>
      </c>
      <c r="U171" s="6">
        <f>IF(T171="ROTACION ALTA",P171,IF(T171="ROTACION MEDIA",P171*0.97,IF(T171="ROTACION BAJA",P171*0.9,IF(T171="LIQUIDAR",P171*0.85))))</f>
        <v>23990000</v>
      </c>
      <c r="V171" s="18">
        <f>_xlfn.XLOOKUP(A171,'Data precios'!A:A,'Data precios'!D:D,"",0,-1)</f>
        <v>25300000</v>
      </c>
      <c r="W171" s="9">
        <f>V171-P171</f>
        <v>1310000</v>
      </c>
      <c r="X171" s="11">
        <f>IF(K171&lt;=15,Z171,IF(K171&lt;30,AA171,IF(K171&lt;60,AB171,IF(K171&gt;60,AC171))))</f>
        <v>22770000</v>
      </c>
      <c r="Y171" s="9">
        <f>IFERROR(X171-V171,"")</f>
        <v>-2530000</v>
      </c>
      <c r="Z171" s="6">
        <f>_xlfn.XLOOKUP($A171,'Data precios'!$A:$A,'Data precios'!G:G,"",0,-1)</f>
        <v>23529000</v>
      </c>
      <c r="AA171" s="6">
        <f>_xlfn.XLOOKUP($A171,'Data precios'!$A:$A,'Data precios'!H:H,"",0,-1)</f>
        <v>22770000</v>
      </c>
      <c r="AB171" s="6">
        <f>_xlfn.XLOOKUP($A171,'Data precios'!$A:$A,'Data precios'!I:I,"",0,-1)</f>
        <v>21505000</v>
      </c>
      <c r="AC171" s="6">
        <f>_xlfn.XLOOKUP($A171,'Data precios'!$A:$A,'Data precios'!J:J,"",0,-1)</f>
        <v>20240000</v>
      </c>
    </row>
    <row r="172" spans="1:29" ht="15" thickBot="1" x14ac:dyDescent="0.35">
      <c r="A172" t="s">
        <v>6609</v>
      </c>
      <c r="B172" t="s">
        <v>22</v>
      </c>
      <c r="C172" t="s">
        <v>54</v>
      </c>
      <c r="D172" t="s">
        <v>4091</v>
      </c>
      <c r="E172" t="s">
        <v>8675</v>
      </c>
      <c r="F172">
        <v>2024</v>
      </c>
      <c r="G172">
        <v>19000</v>
      </c>
      <c r="I172" t="s">
        <v>26</v>
      </c>
      <c r="J172" t="s">
        <v>109</v>
      </c>
      <c r="K172">
        <v>36</v>
      </c>
      <c r="L172" t="s">
        <v>47</v>
      </c>
      <c r="M172">
        <v>13500000</v>
      </c>
      <c r="N172">
        <v>331740</v>
      </c>
      <c r="O172">
        <v>13831740</v>
      </c>
      <c r="P172">
        <v>16490000</v>
      </c>
      <c r="Q172">
        <v>2658260</v>
      </c>
      <c r="R172" s="8">
        <v>1612</v>
      </c>
      <c r="S172" s="5">
        <f>IFERROR(VLOOKUP(A172,'Base ATR'!$1:$1048576,3,FALSE),O172)</f>
        <v>13500000</v>
      </c>
      <c r="T172" t="str">
        <f>IF(K172&lt;=30,"ROTACION ALTA",IF(K172&lt;30,"ROTACION MEDIA",IF(K172&lt;60,"ROTACION BAJA",IF(K172&gt;60,"LIQUIDAR"))))</f>
        <v>ROTACION BAJA</v>
      </c>
      <c r="U172" s="6">
        <f>IF(T172="ROTACION ALTA",P172,IF(T172="ROTACION MEDIA",P172*0.97,IF(T172="ROTACION BAJA",P172*0.9,IF(T172="LIQUIDAR",P172*0.85))))</f>
        <v>14841000</v>
      </c>
      <c r="V172" s="18">
        <f>_xlfn.XLOOKUP(A172,'Data precios'!A:A,'Data precios'!D:D,"",0,-1)</f>
        <v>16500000</v>
      </c>
      <c r="W172" s="9">
        <f>V172-P172</f>
        <v>10000</v>
      </c>
      <c r="X172" s="11">
        <f>IF(K172&lt;=15,Z172,IF(K172&lt;30,AA172,IF(K172&lt;60,AB172,IF(K172&gt;60,AC172))))</f>
        <v>15510000</v>
      </c>
      <c r="Y172" s="9">
        <f>IFERROR(X172-V172,"")</f>
        <v>-990000</v>
      </c>
      <c r="Z172" s="6">
        <f>_xlfn.XLOOKUP($A172,'Data precios'!$A:$A,'Data precios'!G:G,"",0,-1)</f>
        <v>16500000</v>
      </c>
      <c r="AA172" s="6">
        <f>_xlfn.XLOOKUP($A172,'Data precios'!$A:$A,'Data precios'!H:H,"",0,-1)</f>
        <v>16005000</v>
      </c>
      <c r="AB172" s="6">
        <f>_xlfn.XLOOKUP($A172,'Data precios'!$A:$A,'Data precios'!I:I,"",0,-1)</f>
        <v>15510000</v>
      </c>
      <c r="AC172" s="6">
        <f>_xlfn.XLOOKUP($A172,'Data precios'!$A:$A,'Data precios'!J:J,"",0,-1)</f>
        <v>14850000</v>
      </c>
    </row>
    <row r="173" spans="1:29" ht="15" thickBot="1" x14ac:dyDescent="0.35">
      <c r="A173" t="s">
        <v>4075</v>
      </c>
      <c r="B173" t="s">
        <v>22</v>
      </c>
      <c r="C173" t="s">
        <v>5291</v>
      </c>
      <c r="D173" t="s">
        <v>58</v>
      </c>
      <c r="E173" t="s">
        <v>4087</v>
      </c>
      <c r="F173">
        <v>2024</v>
      </c>
      <c r="G173">
        <v>37000</v>
      </c>
      <c r="I173" t="s">
        <v>26</v>
      </c>
      <c r="J173" t="s">
        <v>4088</v>
      </c>
      <c r="K173">
        <v>147</v>
      </c>
      <c r="L173" t="s">
        <v>33</v>
      </c>
      <c r="M173">
        <v>28000000</v>
      </c>
      <c r="N173">
        <v>1142194</v>
      </c>
      <c r="O173">
        <v>29142194</v>
      </c>
      <c r="P173">
        <v>33490000</v>
      </c>
      <c r="Q173">
        <v>4347806</v>
      </c>
      <c r="R173" s="8">
        <v>1298</v>
      </c>
      <c r="S173" s="5">
        <f>IFERROR(VLOOKUP(A173,'Base ATR'!$1:$1048576,3,FALSE),O173)</f>
        <v>28000000</v>
      </c>
      <c r="T173" t="str">
        <f>IF(K173&lt;=30,"ROTACION ALTA",IF(K173&lt;30,"ROTACION MEDIA",IF(K173&lt;60,"ROTACION BAJA",IF(K173&gt;60,"LIQUIDAR"))))</f>
        <v>LIQUIDAR</v>
      </c>
      <c r="U173" s="6">
        <f>IF(T173="ROTACION ALTA",P173,IF(T173="ROTACION MEDIA",P173*0.97,IF(T173="ROTACION BAJA",P173*0.9,IF(T173="LIQUIDAR",P173*0.85))))</f>
        <v>28466500</v>
      </c>
      <c r="V173" s="18">
        <f>_xlfn.XLOOKUP(A173,'Data precios'!A:A,'Data precios'!D:D,"",0,-1)</f>
        <v>34600000</v>
      </c>
      <c r="W173" s="9">
        <f>V173-P173</f>
        <v>1110000</v>
      </c>
      <c r="X173" s="11">
        <f>IF(K173&lt;=15,Z173,IF(K173&lt;30,AA173,IF(K173&lt;60,AB173,IF(K173&gt;60,AC173))))</f>
        <v>31140000</v>
      </c>
      <c r="Y173" s="9">
        <f>IFERROR(X173-V173,"")</f>
        <v>-3460000</v>
      </c>
      <c r="Z173" s="6">
        <f>_xlfn.XLOOKUP($A173,'Data precios'!$A:$A,'Data precios'!G:G,"",0,-1)</f>
        <v>34600000</v>
      </c>
      <c r="AA173" s="6">
        <f>_xlfn.XLOOKUP($A173,'Data precios'!$A:$A,'Data precios'!H:H,"",0,-1)</f>
        <v>33562000</v>
      </c>
      <c r="AB173" s="6">
        <f>_xlfn.XLOOKUP($A173,'Data precios'!$A:$A,'Data precios'!I:I,"",0,-1)</f>
        <v>32524000</v>
      </c>
      <c r="AC173" s="6">
        <f>_xlfn.XLOOKUP($A173,'Data precios'!$A:$A,'Data precios'!J:J,"",0,-1)</f>
        <v>31140000</v>
      </c>
    </row>
    <row r="174" spans="1:29" ht="15" thickBot="1" x14ac:dyDescent="0.35">
      <c r="A174" t="s">
        <v>249</v>
      </c>
      <c r="B174" t="s">
        <v>22</v>
      </c>
      <c r="C174" t="s">
        <v>54</v>
      </c>
      <c r="D174" t="s">
        <v>250</v>
      </c>
      <c r="E174" t="s">
        <v>251</v>
      </c>
      <c r="F174">
        <v>2025</v>
      </c>
      <c r="G174">
        <v>19678</v>
      </c>
      <c r="I174" t="s">
        <v>26</v>
      </c>
      <c r="J174" t="s">
        <v>252</v>
      </c>
      <c r="K174">
        <v>258</v>
      </c>
      <c r="L174" t="s">
        <v>33</v>
      </c>
      <c r="M174">
        <v>38000000</v>
      </c>
      <c r="N174">
        <v>1283058</v>
      </c>
      <c r="O174">
        <v>39283058</v>
      </c>
      <c r="P174">
        <v>36990000</v>
      </c>
      <c r="Q174">
        <v>-2293058</v>
      </c>
      <c r="R174" s="8">
        <v>-62</v>
      </c>
      <c r="S174" s="5">
        <f>IFERROR(VLOOKUP(A174,'Base ATR'!$1:$1048576,3,FALSE),O174)</f>
        <v>38000000</v>
      </c>
      <c r="T174" t="str">
        <f>IF(K174&lt;=30,"ROTACION ALTA",IF(K174&lt;30,"ROTACION MEDIA",IF(K174&lt;60,"ROTACION BAJA",IF(K174&gt;60,"LIQUIDAR"))))</f>
        <v>LIQUIDAR</v>
      </c>
      <c r="U174" s="6">
        <f>IF(T174="ROTACION ALTA",P174,IF(T174="ROTACION MEDIA",P174*0.97,IF(T174="ROTACION BAJA",P174*0.9,IF(T174="LIQUIDAR",P174*0.85))))</f>
        <v>31441500</v>
      </c>
      <c r="V174" s="18">
        <f>_xlfn.XLOOKUP(A174,'Data precios'!A:A,'Data precios'!D:D,"",0,-1)</f>
        <v>43290000</v>
      </c>
      <c r="W174" s="9">
        <f>V174-P174</f>
        <v>6300000</v>
      </c>
      <c r="X174" s="11">
        <f>IF(K174&lt;=15,Z174,IF(K174&lt;30,AA174,IF(K174&lt;60,AB174,IF(K174&gt;60,AC174))))</f>
        <v>34632000</v>
      </c>
      <c r="Y174" s="9">
        <f>IFERROR(X174-V174,"")</f>
        <v>-8658000</v>
      </c>
      <c r="Z174" s="6">
        <f>_xlfn.XLOOKUP($A174,'Data precios'!$A:$A,'Data precios'!G:G,"",0,-1)</f>
        <v>40259700</v>
      </c>
      <c r="AA174" s="6">
        <f>_xlfn.XLOOKUP($A174,'Data precios'!$A:$A,'Data precios'!H:H,"",0,-1)</f>
        <v>38961000</v>
      </c>
      <c r="AB174" s="6">
        <f>_xlfn.XLOOKUP($A174,'Data precios'!$A:$A,'Data precios'!I:I,"",0,-1)</f>
        <v>36796500</v>
      </c>
      <c r="AC174" s="6">
        <f>_xlfn.XLOOKUP($A174,'Data precios'!$A:$A,'Data precios'!J:J,"",0,-1)</f>
        <v>34632000</v>
      </c>
    </row>
    <row r="175" spans="1:29" ht="15" thickBot="1" x14ac:dyDescent="0.35">
      <c r="A175" t="s">
        <v>69</v>
      </c>
      <c r="B175" t="s">
        <v>22</v>
      </c>
      <c r="C175" t="s">
        <v>70</v>
      </c>
      <c r="D175" t="s">
        <v>62</v>
      </c>
      <c r="E175" t="s">
        <v>71</v>
      </c>
      <c r="F175">
        <v>2025</v>
      </c>
      <c r="G175">
        <v>5800</v>
      </c>
      <c r="I175" t="s">
        <v>26</v>
      </c>
      <c r="J175" t="s">
        <v>72</v>
      </c>
      <c r="K175">
        <v>259</v>
      </c>
      <c r="L175" t="s">
        <v>33</v>
      </c>
      <c r="M175">
        <v>27929100</v>
      </c>
      <c r="N175">
        <v>918614</v>
      </c>
      <c r="O175">
        <v>28847714</v>
      </c>
      <c r="P175">
        <v>20990000</v>
      </c>
      <c r="Q175">
        <v>-7857714</v>
      </c>
      <c r="R175" s="8">
        <v>-3744</v>
      </c>
      <c r="S175" s="5">
        <f>IFERROR(VLOOKUP(A175,'Base ATR'!$1:$1048576,3,FALSE),O175)</f>
        <v>27929100</v>
      </c>
      <c r="T175" t="str">
        <f>IF(K175&lt;=30,"ROTACION ALTA",IF(K175&lt;30,"ROTACION MEDIA",IF(K175&lt;60,"ROTACION BAJA",IF(K175&gt;60,"LIQUIDAR"))))</f>
        <v>LIQUIDAR</v>
      </c>
      <c r="U175" s="6">
        <f>IF(T175="ROTACION ALTA",P175,IF(T175="ROTACION MEDIA",P175*0.97,IF(T175="ROTACION BAJA",P175*0.9,IF(T175="LIQUIDAR",P175*0.85))))</f>
        <v>17841500</v>
      </c>
      <c r="V175" s="18">
        <f>_xlfn.XLOOKUP(A175,'Data precios'!A:A,'Data precios'!D:D,"",0,-1)</f>
        <v>22900000</v>
      </c>
      <c r="W175" s="9">
        <f>V175-P175</f>
        <v>1910000</v>
      </c>
      <c r="X175" s="11">
        <f>IF(K175&lt;=15,Z175,IF(K175&lt;30,AA175,IF(K175&lt;60,AB175,IF(K175&gt;60,AC175))))</f>
        <v>20610000</v>
      </c>
      <c r="Y175" s="9">
        <f>IFERROR(X175-V175,"")</f>
        <v>-2290000</v>
      </c>
      <c r="Z175" s="6">
        <f>_xlfn.XLOOKUP($A175,'Data precios'!$A:$A,'Data precios'!G:G,"",0,-1)</f>
        <v>22900000</v>
      </c>
      <c r="AA175" s="6">
        <f>_xlfn.XLOOKUP($A175,'Data precios'!$A:$A,'Data precios'!H:H,"",0,-1)</f>
        <v>22213000</v>
      </c>
      <c r="AB175" s="6">
        <f>_xlfn.XLOOKUP($A175,'Data precios'!$A:$A,'Data precios'!I:I,"",0,-1)</f>
        <v>21526000</v>
      </c>
      <c r="AC175" s="6">
        <f>_xlfn.XLOOKUP($A175,'Data precios'!$A:$A,'Data precios'!J:J,"",0,-1)</f>
        <v>20610000</v>
      </c>
    </row>
    <row r="176" spans="1:29" ht="15" thickBot="1" x14ac:dyDescent="0.35">
      <c r="A176" t="s">
        <v>200</v>
      </c>
      <c r="B176" t="s">
        <v>22</v>
      </c>
      <c r="C176" t="s">
        <v>35</v>
      </c>
      <c r="D176" t="s">
        <v>201</v>
      </c>
      <c r="E176" t="s">
        <v>202</v>
      </c>
      <c r="F176">
        <v>2025</v>
      </c>
      <c r="G176">
        <v>1905</v>
      </c>
      <c r="I176" t="s">
        <v>26</v>
      </c>
      <c r="J176" t="s">
        <v>43</v>
      </c>
      <c r="K176">
        <v>471</v>
      </c>
      <c r="L176" t="s">
        <v>52</v>
      </c>
      <c r="M176">
        <v>10300000</v>
      </c>
      <c r="N176">
        <v>280530</v>
      </c>
      <c r="O176">
        <v>10580530</v>
      </c>
      <c r="P176">
        <v>11290000</v>
      </c>
      <c r="Q176">
        <v>709470</v>
      </c>
      <c r="R176" s="8">
        <v>628</v>
      </c>
      <c r="S176" s="5">
        <f>IFERROR(VLOOKUP(A176,'Base ATR'!$1:$1048576,3,FALSE),O176)</f>
        <v>10300000</v>
      </c>
      <c r="T176" t="str">
        <f>IF(K176&lt;=30,"ROTACION ALTA",IF(K176&lt;30,"ROTACION MEDIA",IF(K176&lt;60,"ROTACION BAJA",IF(K176&gt;60,"LIQUIDAR"))))</f>
        <v>LIQUIDAR</v>
      </c>
      <c r="U176" s="6">
        <f>IF(T176="ROTACION ALTA",P176,IF(T176="ROTACION MEDIA",P176*0.97,IF(T176="ROTACION BAJA",P176*0.9,IF(T176="LIQUIDAR",P176*0.85))))</f>
        <v>9596500</v>
      </c>
      <c r="V176" s="18">
        <f>_xlfn.XLOOKUP(A176,'Data precios'!A:A,'Data precios'!D:D,"",0,-1)</f>
        <v>12600000</v>
      </c>
      <c r="W176" s="9">
        <f>V176-P176</f>
        <v>1310000</v>
      </c>
      <c r="X176" s="11">
        <f>IF(K176&lt;=15,Z176,IF(K176&lt;30,AA176,IF(K176&lt;60,AB176,IF(K176&gt;60,AC176))))</f>
        <v>10710000</v>
      </c>
      <c r="Y176" s="9">
        <f>IFERROR(X176-V176,"")</f>
        <v>-1890000</v>
      </c>
      <c r="Z176" s="6">
        <f>_xlfn.XLOOKUP($A176,'Data precios'!$A:$A,'Data precios'!G:G,"",0,-1)</f>
        <v>10710000</v>
      </c>
      <c r="AA176" s="6">
        <f>_xlfn.XLOOKUP($A176,'Data precios'!$A:$A,'Data precios'!H:H,"",0,-1)</f>
        <v>10710000</v>
      </c>
      <c r="AB176" s="6">
        <f>_xlfn.XLOOKUP($A176,'Data precios'!$A:$A,'Data precios'!I:I,"",0,-1)</f>
        <v>10710000</v>
      </c>
      <c r="AC176" s="6">
        <f>_xlfn.XLOOKUP($A176,'Data precios'!$A:$A,'Data precios'!J:J,"",0,-1)</f>
        <v>10710000</v>
      </c>
    </row>
    <row r="177" spans="1:29" ht="15" thickBot="1" x14ac:dyDescent="0.35">
      <c r="A177" t="s">
        <v>5270</v>
      </c>
      <c r="B177" t="s">
        <v>22</v>
      </c>
      <c r="C177" t="s">
        <v>54</v>
      </c>
      <c r="D177" t="s">
        <v>55</v>
      </c>
      <c r="E177" t="s">
        <v>8689</v>
      </c>
      <c r="F177">
        <v>2025</v>
      </c>
      <c r="G177">
        <v>44200</v>
      </c>
      <c r="I177" t="s">
        <v>26</v>
      </c>
      <c r="J177" t="s">
        <v>8690</v>
      </c>
      <c r="K177">
        <v>24</v>
      </c>
      <c r="L177" t="s">
        <v>33</v>
      </c>
      <c r="M177">
        <v>22000000</v>
      </c>
      <c r="N177">
        <v>459240</v>
      </c>
      <c r="O177">
        <v>22459240</v>
      </c>
      <c r="P177">
        <v>28990000</v>
      </c>
      <c r="Q177">
        <v>6530760</v>
      </c>
      <c r="R177" s="8">
        <v>2253</v>
      </c>
      <c r="S177" s="5">
        <f>IFERROR(VLOOKUP(A177,'Base ATR'!$1:$1048576,3,FALSE),O177)</f>
        <v>22000000</v>
      </c>
      <c r="T177" t="str">
        <f>IF(K177&lt;=30,"ROTACION ALTA",IF(K177&lt;30,"ROTACION MEDIA",IF(K177&lt;60,"ROTACION BAJA",IF(K177&gt;60,"LIQUIDAR"))))</f>
        <v>ROTACION ALTA</v>
      </c>
      <c r="U177" s="6">
        <f>IF(T177="ROTACION ALTA",P177,IF(T177="ROTACION MEDIA",P177*0.97,IF(T177="ROTACION BAJA",P177*0.9,IF(T177="LIQUIDAR",P177*0.85))))</f>
        <v>28990000</v>
      </c>
      <c r="V177" s="18">
        <f>_xlfn.XLOOKUP(A177,'Data precios'!A:A,'Data precios'!D:D,"",0,-1)</f>
        <v>28700000</v>
      </c>
      <c r="W177" s="9">
        <f>V177-P177</f>
        <v>-290000</v>
      </c>
      <c r="X177" s="11">
        <f>IF(K177&lt;=15,Z177,IF(K177&lt;30,AA177,IF(K177&lt;60,AB177,IF(K177&gt;60,AC177))))</f>
        <v>25830000</v>
      </c>
      <c r="Y177" s="9">
        <f>IFERROR(X177-V177,"")</f>
        <v>-2870000</v>
      </c>
      <c r="Z177" s="6">
        <f>_xlfn.XLOOKUP($A177,'Data precios'!$A:$A,'Data precios'!G:G,"",0,-1)</f>
        <v>26691000</v>
      </c>
      <c r="AA177" s="6">
        <f>_xlfn.XLOOKUP($A177,'Data precios'!$A:$A,'Data precios'!H:H,"",0,-1)</f>
        <v>25830000</v>
      </c>
      <c r="AB177" s="6">
        <f>_xlfn.XLOOKUP($A177,'Data precios'!$A:$A,'Data precios'!I:I,"",0,-1)</f>
        <v>24395000</v>
      </c>
      <c r="AC177" s="6">
        <f>_xlfn.XLOOKUP($A177,'Data precios'!$A:$A,'Data precios'!J:J,"",0,-1)</f>
        <v>22960000</v>
      </c>
    </row>
    <row r="178" spans="1:29" ht="15" thickBot="1" x14ac:dyDescent="0.35">
      <c r="A178" t="s">
        <v>8673</v>
      </c>
      <c r="B178" t="s">
        <v>22</v>
      </c>
      <c r="C178" t="s">
        <v>54</v>
      </c>
      <c r="D178" t="s">
        <v>62</v>
      </c>
      <c r="E178" t="s">
        <v>8674</v>
      </c>
      <c r="F178">
        <v>2025</v>
      </c>
      <c r="G178">
        <v>22000</v>
      </c>
      <c r="I178" t="s">
        <v>26</v>
      </c>
      <c r="J178" t="s">
        <v>357</v>
      </c>
      <c r="K178">
        <v>27</v>
      </c>
      <c r="L178" t="s">
        <v>47</v>
      </c>
      <c r="M178">
        <v>12246151</v>
      </c>
      <c r="N178">
        <v>312932</v>
      </c>
      <c r="O178">
        <v>12559083</v>
      </c>
      <c r="P178">
        <v>14290000</v>
      </c>
      <c r="Q178">
        <v>1730917</v>
      </c>
      <c r="R178" s="8">
        <v>1211</v>
      </c>
      <c r="S178" s="5">
        <f>IFERROR(VLOOKUP(A178,'Base ATR'!$1:$1048576,3,FALSE),O178)</f>
        <v>12246151</v>
      </c>
      <c r="T178" t="str">
        <f>IF(K178&lt;=30,"ROTACION ALTA",IF(K178&lt;30,"ROTACION MEDIA",IF(K178&lt;60,"ROTACION BAJA",IF(K178&gt;60,"LIQUIDAR"))))</f>
        <v>ROTACION ALTA</v>
      </c>
      <c r="U178" s="6">
        <f>IF(T178="ROTACION ALTA",P178,IF(T178="ROTACION MEDIA",P178*0.97,IF(T178="ROTACION BAJA",P178*0.9,IF(T178="LIQUIDAR",P178*0.85))))</f>
        <v>14290000</v>
      </c>
      <c r="V178" s="18">
        <f>_xlfn.XLOOKUP(A178,'Data precios'!A:A,'Data precios'!D:D,"",0,-1)</f>
        <v>14400000</v>
      </c>
      <c r="W178" s="9">
        <f>V178-P178</f>
        <v>110000</v>
      </c>
      <c r="X178" s="11">
        <f>IF(K178&lt;=15,Z178,IF(K178&lt;30,AA178,IF(K178&lt;60,AB178,IF(K178&gt;60,AC178))))</f>
        <v>11700000</v>
      </c>
      <c r="Y178" s="9">
        <f>IFERROR(X178-V178,"")</f>
        <v>-2700000</v>
      </c>
      <c r="Z178" s="6">
        <f>_xlfn.XLOOKUP($A178,'Data precios'!$A:$A,'Data precios'!G:G,"",0,-1)</f>
        <v>12051000</v>
      </c>
      <c r="AA178" s="6">
        <f>_xlfn.XLOOKUP($A178,'Data precios'!$A:$A,'Data precios'!H:H,"",0,-1)</f>
        <v>11700000</v>
      </c>
      <c r="AB178" s="6">
        <f>_xlfn.XLOOKUP($A178,'Data precios'!$A:$A,'Data precios'!I:I,"",0,-1)</f>
        <v>11583000</v>
      </c>
      <c r="AC178" s="6">
        <f>_xlfn.XLOOKUP($A178,'Data precios'!$A:$A,'Data precios'!J:J,"",0,-1)</f>
        <v>10881000</v>
      </c>
    </row>
    <row r="179" spans="1:29" ht="15" thickBot="1" x14ac:dyDescent="0.35">
      <c r="A179" t="s">
        <v>153</v>
      </c>
      <c r="B179" t="s">
        <v>22</v>
      </c>
      <c r="C179" t="s">
        <v>54</v>
      </c>
      <c r="D179" t="s">
        <v>154</v>
      </c>
      <c r="E179" t="s">
        <v>155</v>
      </c>
      <c r="F179">
        <v>2025</v>
      </c>
      <c r="G179">
        <v>7500</v>
      </c>
      <c r="I179" t="s">
        <v>26</v>
      </c>
      <c r="J179" t="s">
        <v>156</v>
      </c>
      <c r="K179">
        <v>289</v>
      </c>
      <c r="L179" t="s">
        <v>33</v>
      </c>
      <c r="M179">
        <v>21500000</v>
      </c>
      <c r="N179">
        <v>836161</v>
      </c>
      <c r="O179">
        <v>22336161</v>
      </c>
      <c r="P179">
        <v>21960000</v>
      </c>
      <c r="Q179">
        <v>-376161</v>
      </c>
      <c r="R179" s="8">
        <v>-171</v>
      </c>
      <c r="S179" s="5">
        <f>IFERROR(VLOOKUP(A179,'Base ATR'!$1:$1048576,3,FALSE),O179)</f>
        <v>21500000</v>
      </c>
      <c r="T179" t="str">
        <f>IF(K179&lt;=30,"ROTACION ALTA",IF(K179&lt;30,"ROTACION MEDIA",IF(K179&lt;60,"ROTACION BAJA",IF(K179&gt;60,"LIQUIDAR"))))</f>
        <v>LIQUIDAR</v>
      </c>
      <c r="U179" s="6">
        <f>IF(T179="ROTACION ALTA",P179,IF(T179="ROTACION MEDIA",P179*0.97,IF(T179="ROTACION BAJA",P179*0.9,IF(T179="LIQUIDAR",P179*0.85))))</f>
        <v>18666000</v>
      </c>
      <c r="V179" s="18">
        <f>_xlfn.XLOOKUP(A179,'Data precios'!A:A,'Data precios'!D:D,"",0,-1)</f>
        <v>24400000</v>
      </c>
      <c r="W179" s="9">
        <f>V179-P179</f>
        <v>2440000</v>
      </c>
      <c r="X179" s="11">
        <f>IF(K179&lt;=15,Z179,IF(K179&lt;30,AA179,IF(K179&lt;60,AB179,IF(K179&gt;60,AC179))))</f>
        <v>21960000</v>
      </c>
      <c r="Y179" s="9">
        <f>IFERROR(X179-V179,"")</f>
        <v>-2440000</v>
      </c>
      <c r="Z179" s="6">
        <f>_xlfn.XLOOKUP($A179,'Data precios'!$A:$A,'Data precios'!G:G,"",0,-1)</f>
        <v>24400000</v>
      </c>
      <c r="AA179" s="6">
        <f>_xlfn.XLOOKUP($A179,'Data precios'!$A:$A,'Data precios'!H:H,"",0,-1)</f>
        <v>23668000</v>
      </c>
      <c r="AB179" s="6">
        <f>_xlfn.XLOOKUP($A179,'Data precios'!$A:$A,'Data precios'!I:I,"",0,-1)</f>
        <v>22936000</v>
      </c>
      <c r="AC179" s="6">
        <f>_xlfn.XLOOKUP($A179,'Data precios'!$A:$A,'Data precios'!J:J,"",0,-1)</f>
        <v>21960000</v>
      </c>
    </row>
    <row r="180" spans="1:29" ht="15" thickBot="1" x14ac:dyDescent="0.35">
      <c r="A180" t="s">
        <v>6322</v>
      </c>
      <c r="B180" t="s">
        <v>22</v>
      </c>
      <c r="C180" t="s">
        <v>5291</v>
      </c>
      <c r="D180" t="s">
        <v>36</v>
      </c>
      <c r="E180" t="s">
        <v>8694</v>
      </c>
      <c r="F180">
        <v>2025</v>
      </c>
      <c r="G180">
        <v>38173</v>
      </c>
      <c r="I180" t="s">
        <v>26</v>
      </c>
      <c r="J180" t="s">
        <v>8695</v>
      </c>
      <c r="K180">
        <v>8</v>
      </c>
      <c r="L180" t="s">
        <v>28</v>
      </c>
      <c r="M180">
        <v>7000000</v>
      </c>
      <c r="N180">
        <v>0</v>
      </c>
      <c r="O180">
        <v>7000000</v>
      </c>
      <c r="P180">
        <v>8590000</v>
      </c>
      <c r="Q180">
        <v>1590000</v>
      </c>
      <c r="R180" s="8">
        <v>1851</v>
      </c>
      <c r="S180" s="5">
        <f>IFERROR(VLOOKUP(A180,'Base ATR'!$1:$1048576,3,FALSE),O180)</f>
        <v>7000000</v>
      </c>
      <c r="T180" t="str">
        <f>IF(K180&lt;=30,"ROTACION ALTA",IF(K180&lt;30,"ROTACION MEDIA",IF(K180&lt;60,"ROTACION BAJA",IF(K180&gt;60,"LIQUIDAR"))))</f>
        <v>ROTACION ALTA</v>
      </c>
      <c r="U180" s="6">
        <f>IF(T180="ROTACION ALTA",P180,IF(T180="ROTACION MEDIA",P180*0.97,IF(T180="ROTACION BAJA",P180*0.9,IF(T180="LIQUIDAR",P180*0.85))))</f>
        <v>8590000</v>
      </c>
      <c r="V180" s="18">
        <f>_xlfn.XLOOKUP(A180,'Data precios'!A:A,'Data precios'!D:D,"",0,-1)</f>
        <v>8300000</v>
      </c>
      <c r="W180" s="9">
        <f>V180-P180</f>
        <v>-290000</v>
      </c>
      <c r="X180" s="11">
        <f>IF(K180&lt;=15,Z180,IF(K180&lt;30,AA180,IF(K180&lt;60,AB180,IF(K180&gt;60,AC180))))</f>
        <v>8549000</v>
      </c>
      <c r="Y180" s="9">
        <f>IFERROR(X180-V180,"")</f>
        <v>249000</v>
      </c>
      <c r="Z180" s="6">
        <f>_xlfn.XLOOKUP($A180,'Data precios'!$A:$A,'Data precios'!G:G,"",0,-1)</f>
        <v>8549000</v>
      </c>
      <c r="AA180" s="6">
        <f>_xlfn.XLOOKUP($A180,'Data precios'!$A:$A,'Data precios'!H:H,"",0,-1)</f>
        <v>8300000</v>
      </c>
      <c r="AB180" s="6">
        <f>_xlfn.XLOOKUP($A180,'Data precios'!$A:$A,'Data precios'!I:I,"",0,-1)</f>
        <v>8217000</v>
      </c>
      <c r="AC180" s="6">
        <f>_xlfn.XLOOKUP($A180,'Data precios'!$A:$A,'Data precios'!J:J,"",0,-1)</f>
        <v>7719000</v>
      </c>
    </row>
    <row r="181" spans="1:29" ht="15" thickBot="1" x14ac:dyDescent="0.35">
      <c r="A181" t="s">
        <v>6331</v>
      </c>
      <c r="B181" t="s">
        <v>22</v>
      </c>
      <c r="C181" t="s">
        <v>54</v>
      </c>
      <c r="D181" t="s">
        <v>62</v>
      </c>
      <c r="E181" t="s">
        <v>218</v>
      </c>
      <c r="F181">
        <v>2025</v>
      </c>
      <c r="G181">
        <v>20000</v>
      </c>
      <c r="I181" t="s">
        <v>26</v>
      </c>
      <c r="J181" t="s">
        <v>64</v>
      </c>
      <c r="K181">
        <v>78</v>
      </c>
      <c r="L181" t="s">
        <v>33</v>
      </c>
      <c r="M181">
        <v>23500000</v>
      </c>
      <c r="N181">
        <v>481740</v>
      </c>
      <c r="O181">
        <v>23981740</v>
      </c>
      <c r="P181">
        <v>25990000</v>
      </c>
      <c r="Q181">
        <v>2008260</v>
      </c>
      <c r="R181" s="8">
        <v>773</v>
      </c>
      <c r="S181" s="5">
        <f>IFERROR(VLOOKUP(A181,'Base ATR'!$1:$1048576,3,FALSE),O181)</f>
        <v>23500000</v>
      </c>
      <c r="T181" t="str">
        <f>IF(K181&lt;=30,"ROTACION ALTA",IF(K181&lt;30,"ROTACION MEDIA",IF(K181&lt;60,"ROTACION BAJA",IF(K181&gt;60,"LIQUIDAR"))))</f>
        <v>LIQUIDAR</v>
      </c>
      <c r="U181" s="6">
        <f>IF(T181="ROTACION ALTA",P181,IF(T181="ROTACION MEDIA",P181*0.97,IF(T181="ROTACION BAJA",P181*0.9,IF(T181="LIQUIDAR",P181*0.85))))</f>
        <v>22091500</v>
      </c>
      <c r="V181" s="18">
        <f>_xlfn.XLOOKUP(A181,'Data precios'!A:A,'Data precios'!D:D,"",0,-1)</f>
        <v>27400000</v>
      </c>
      <c r="W181" s="9">
        <f>V181-P181</f>
        <v>1410000</v>
      </c>
      <c r="X181" s="11">
        <f>IF(K181&lt;=15,Z181,IF(K181&lt;30,AA181,IF(K181&lt;60,AB181,IF(K181&gt;60,AC181))))</f>
        <v>21920000</v>
      </c>
      <c r="Y181" s="9">
        <f>IFERROR(X181-V181,"")</f>
        <v>-5480000</v>
      </c>
      <c r="Z181" s="6">
        <f>_xlfn.XLOOKUP($A181,'Data precios'!$A:$A,'Data precios'!G:G,"",0,-1)</f>
        <v>25482000</v>
      </c>
      <c r="AA181" s="6">
        <f>_xlfn.XLOOKUP($A181,'Data precios'!$A:$A,'Data precios'!H:H,"",0,-1)</f>
        <v>24660000</v>
      </c>
      <c r="AB181" s="6">
        <f>_xlfn.XLOOKUP($A181,'Data precios'!$A:$A,'Data precios'!I:I,"",0,-1)</f>
        <v>23290000</v>
      </c>
      <c r="AC181" s="6">
        <f>_xlfn.XLOOKUP($A181,'Data precios'!$A:$A,'Data precios'!J:J,"",0,-1)</f>
        <v>21920000</v>
      </c>
    </row>
    <row r="182" spans="1:29" ht="15" thickBot="1" x14ac:dyDescent="0.35">
      <c r="A182" t="s">
        <v>8663</v>
      </c>
      <c r="B182" t="s">
        <v>22</v>
      </c>
      <c r="C182" t="s">
        <v>54</v>
      </c>
      <c r="D182" t="s">
        <v>3991</v>
      </c>
      <c r="E182" t="s">
        <v>8664</v>
      </c>
      <c r="F182">
        <v>2024</v>
      </c>
      <c r="G182">
        <v>12238</v>
      </c>
      <c r="I182" t="s">
        <v>26</v>
      </c>
      <c r="J182" t="s">
        <v>161</v>
      </c>
      <c r="K182">
        <v>13</v>
      </c>
      <c r="L182" t="s">
        <v>121</v>
      </c>
      <c r="M182">
        <v>9700000</v>
      </c>
      <c r="N182">
        <v>274740</v>
      </c>
      <c r="O182">
        <v>9974740</v>
      </c>
      <c r="P182">
        <v>11990000</v>
      </c>
      <c r="Q182">
        <v>2015260</v>
      </c>
      <c r="R182" s="8">
        <v>1681</v>
      </c>
      <c r="S182" s="5">
        <f>IFERROR(VLOOKUP(A182,'Base ATR'!$1:$1048576,3,FALSE),O182)</f>
        <v>9700000</v>
      </c>
      <c r="T182" t="str">
        <f>IF(K182&lt;=30,"ROTACION ALTA",IF(K182&lt;30,"ROTACION MEDIA",IF(K182&lt;60,"ROTACION BAJA",IF(K182&gt;60,"LIQUIDAR"))))</f>
        <v>ROTACION ALTA</v>
      </c>
      <c r="U182" s="6">
        <f>IF(T182="ROTACION ALTA",P182,IF(T182="ROTACION MEDIA",P182*0.97,IF(T182="ROTACION BAJA",P182*0.9,IF(T182="LIQUIDAR",P182*0.85))))</f>
        <v>11990000</v>
      </c>
      <c r="V182" s="18">
        <f>_xlfn.XLOOKUP(A182,'Data precios'!A:A,'Data precios'!D:D,"",0,-1)</f>
        <v>12400000</v>
      </c>
      <c r="W182" s="9">
        <f>V182-P182</f>
        <v>410000</v>
      </c>
      <c r="X182" s="11">
        <f>IF(K182&lt;=15,Z182,IF(K182&lt;30,AA182,IF(K182&lt;60,AB182,IF(K182&gt;60,AC182))))</f>
        <v>12400000</v>
      </c>
      <c r="Y182" s="9">
        <f>IFERROR(X182-V182,"")</f>
        <v>0</v>
      </c>
      <c r="Z182" s="6">
        <f>_xlfn.XLOOKUP($A182,'Data precios'!$A:$A,'Data precios'!G:G,"",0,-1)</f>
        <v>12400000</v>
      </c>
      <c r="AA182" s="6">
        <f>_xlfn.XLOOKUP($A182,'Data precios'!$A:$A,'Data precios'!H:H,"",0,-1)</f>
        <v>12028000</v>
      </c>
      <c r="AB182" s="6">
        <f>_xlfn.XLOOKUP($A182,'Data precios'!$A:$A,'Data precios'!I:I,"",0,-1)</f>
        <v>11656000</v>
      </c>
      <c r="AC182" s="6">
        <f>_xlfn.XLOOKUP($A182,'Data precios'!$A:$A,'Data precios'!J:J,"",0,-1)</f>
        <v>11160000</v>
      </c>
    </row>
    <row r="183" spans="1:29" ht="15" thickBot="1" x14ac:dyDescent="0.35">
      <c r="A183" t="s">
        <v>319</v>
      </c>
      <c r="B183" t="s">
        <v>22</v>
      </c>
      <c r="C183" t="s">
        <v>54</v>
      </c>
      <c r="D183" t="s">
        <v>188</v>
      </c>
      <c r="E183" t="s">
        <v>320</v>
      </c>
      <c r="F183">
        <v>2025</v>
      </c>
      <c r="G183">
        <v>17000</v>
      </c>
      <c r="I183" t="s">
        <v>26</v>
      </c>
      <c r="J183" t="s">
        <v>109</v>
      </c>
      <c r="K183">
        <v>258</v>
      </c>
      <c r="L183" t="s">
        <v>33</v>
      </c>
      <c r="M183">
        <v>28700000</v>
      </c>
      <c r="N183">
        <v>1053703</v>
      </c>
      <c r="O183">
        <v>29753703</v>
      </c>
      <c r="P183">
        <v>32990000</v>
      </c>
      <c r="Q183">
        <v>3236297</v>
      </c>
      <c r="R183" s="8">
        <v>981</v>
      </c>
      <c r="S183" s="5">
        <f>IFERROR(VLOOKUP(A183,'Base ATR'!$1:$1048576,3,FALSE),O183)</f>
        <v>28700000</v>
      </c>
      <c r="T183" t="str">
        <f>IF(K183&lt;=30,"ROTACION ALTA",IF(K183&lt;30,"ROTACION MEDIA",IF(K183&lt;60,"ROTACION BAJA",IF(K183&gt;60,"LIQUIDAR"))))</f>
        <v>LIQUIDAR</v>
      </c>
      <c r="U183" s="6">
        <f>IF(T183="ROTACION ALTA",P183,IF(T183="ROTACION MEDIA",P183*0.97,IF(T183="ROTACION BAJA",P183*0.9,IF(T183="LIQUIDAR",P183*0.85))))</f>
        <v>28041500</v>
      </c>
      <c r="V183" s="18">
        <f>_xlfn.XLOOKUP(A183,'Data precios'!A:A,'Data precios'!D:D,"",0,-1)</f>
        <v>31600000</v>
      </c>
      <c r="W183" s="9">
        <f>V183-P183</f>
        <v>-1390000</v>
      </c>
      <c r="X183" s="11">
        <f>IF(K183&lt;=15,Z183,IF(K183&lt;30,AA183,IF(K183&lt;60,AB183,IF(K183&gt;60,AC183))))</f>
        <v>26860000</v>
      </c>
      <c r="Y183" s="9">
        <f>IFERROR(X183-V183,"")</f>
        <v>-4740000</v>
      </c>
      <c r="Z183" s="6">
        <f>_xlfn.XLOOKUP($A183,'Data precios'!$A:$A,'Data precios'!G:G,"",0,-1)</f>
        <v>26860000</v>
      </c>
      <c r="AA183" s="6">
        <f>_xlfn.XLOOKUP($A183,'Data precios'!$A:$A,'Data precios'!H:H,"",0,-1)</f>
        <v>26860000</v>
      </c>
      <c r="AB183" s="6">
        <f>_xlfn.XLOOKUP($A183,'Data precios'!$A:$A,'Data precios'!I:I,"",0,-1)</f>
        <v>26860000</v>
      </c>
      <c r="AC183" s="6">
        <f>_xlfn.XLOOKUP($A183,'Data precios'!$A:$A,'Data precios'!J:J,"",0,-1)</f>
        <v>26860000</v>
      </c>
    </row>
    <row r="184" spans="1:29" ht="15" thickBot="1" x14ac:dyDescent="0.35">
      <c r="A184" t="s">
        <v>5365</v>
      </c>
      <c r="B184" t="s">
        <v>22</v>
      </c>
      <c r="C184" t="s">
        <v>30</v>
      </c>
      <c r="D184" t="s">
        <v>50</v>
      </c>
      <c r="E184" t="s">
        <v>8591</v>
      </c>
      <c r="F184">
        <v>2025</v>
      </c>
      <c r="G184">
        <v>37000</v>
      </c>
      <c r="I184" t="s">
        <v>26</v>
      </c>
      <c r="J184" t="s">
        <v>94</v>
      </c>
      <c r="K184">
        <v>92</v>
      </c>
      <c r="L184" t="s">
        <v>33</v>
      </c>
      <c r="M184">
        <v>13900000</v>
      </c>
      <c r="N184">
        <v>334530</v>
      </c>
      <c r="O184">
        <v>14234530</v>
      </c>
      <c r="P184">
        <v>16590000</v>
      </c>
      <c r="Q184">
        <v>2355470</v>
      </c>
      <c r="R184" s="8">
        <v>142</v>
      </c>
      <c r="S184" s="5">
        <f>IFERROR(VLOOKUP(A184,'Base ATR'!$1:$1048576,3,FALSE),O184)</f>
        <v>13900000</v>
      </c>
      <c r="T184" t="str">
        <f>IF(K184&lt;=30,"ROTACION ALTA",IF(K184&lt;30,"ROTACION MEDIA",IF(K184&lt;60,"ROTACION BAJA",IF(K184&gt;60,"LIQUIDAR"))))</f>
        <v>LIQUIDAR</v>
      </c>
      <c r="U184" s="6">
        <f>IF(T184="ROTACION ALTA",P184,IF(T184="ROTACION MEDIA",P184*0.97,IF(T184="ROTACION BAJA",P184*0.9,IF(T184="LIQUIDAR",P184*0.85))))</f>
        <v>14101500</v>
      </c>
      <c r="V184" s="18">
        <f>_xlfn.XLOOKUP(A184,'Data precios'!A:A,'Data precios'!D:D,"",0,-1)</f>
        <v>15500000</v>
      </c>
      <c r="W184" s="9">
        <f>V184-P184</f>
        <v>-1090000</v>
      </c>
      <c r="X184" s="11">
        <f>IF(K184&lt;=15,Z184,IF(K184&lt;30,AA184,IF(K184&lt;60,AB184,IF(K184&gt;60,AC184))))</f>
        <v>13175000</v>
      </c>
      <c r="Y184" s="9">
        <f>IFERROR(X184-V184,"")</f>
        <v>-2325000</v>
      </c>
      <c r="Z184" s="6">
        <f>_xlfn.XLOOKUP($A184,'Data precios'!$A:$A,'Data precios'!G:G,"",0,-1)</f>
        <v>13175000</v>
      </c>
      <c r="AA184" s="6">
        <f>_xlfn.XLOOKUP($A184,'Data precios'!$A:$A,'Data precios'!H:H,"",0,-1)</f>
        <v>13175000</v>
      </c>
      <c r="AB184" s="6">
        <f>_xlfn.XLOOKUP($A184,'Data precios'!$A:$A,'Data precios'!I:I,"",0,-1)</f>
        <v>13175000</v>
      </c>
      <c r="AC184" s="6">
        <f>_xlfn.XLOOKUP($A184,'Data precios'!$A:$A,'Data precios'!J:J,"",0,-1)</f>
        <v>13175000</v>
      </c>
    </row>
    <row r="185" spans="1:29" ht="15" thickBot="1" x14ac:dyDescent="0.35">
      <c r="A185" t="s">
        <v>6541</v>
      </c>
      <c r="B185" t="s">
        <v>22</v>
      </c>
      <c r="C185" t="s">
        <v>5291</v>
      </c>
      <c r="D185" t="s">
        <v>188</v>
      </c>
      <c r="E185" t="s">
        <v>8551</v>
      </c>
      <c r="F185">
        <v>2025</v>
      </c>
      <c r="G185">
        <v>7193</v>
      </c>
      <c r="I185" t="s">
        <v>26</v>
      </c>
      <c r="J185" t="s">
        <v>38</v>
      </c>
      <c r="K185">
        <v>49</v>
      </c>
      <c r="L185" t="s">
        <v>47</v>
      </c>
      <c r="M185">
        <v>10350000</v>
      </c>
      <c r="N185">
        <v>284490</v>
      </c>
      <c r="O185">
        <v>10634490</v>
      </c>
      <c r="P185">
        <v>12890000</v>
      </c>
      <c r="Q185">
        <v>2255510</v>
      </c>
      <c r="R185" s="8">
        <v>175</v>
      </c>
      <c r="S185" s="5">
        <f>IFERROR(VLOOKUP(A185,'Base ATR'!$1:$1048576,3,FALSE),O185)</f>
        <v>10350000</v>
      </c>
      <c r="T185" t="str">
        <f>IF(K185&lt;=30,"ROTACION ALTA",IF(K185&lt;30,"ROTACION MEDIA",IF(K185&lt;60,"ROTACION BAJA",IF(K185&gt;60,"LIQUIDAR"))))</f>
        <v>ROTACION BAJA</v>
      </c>
      <c r="U185" s="6">
        <f>IF(T185="ROTACION ALTA",P185,IF(T185="ROTACION MEDIA",P185*0.97,IF(T185="ROTACION BAJA",P185*0.9,IF(T185="LIQUIDAR",P185*0.85))))</f>
        <v>11601000</v>
      </c>
      <c r="V185" s="18">
        <f>_xlfn.XLOOKUP(A185,'Data precios'!A:A,'Data precios'!D:D,"",0,-1)</f>
        <v>12500000</v>
      </c>
      <c r="W185" s="9">
        <f>V185-P185</f>
        <v>-390000</v>
      </c>
      <c r="X185" s="11">
        <f>IF(K185&lt;=15,Z185,IF(K185&lt;30,AA185,IF(K185&lt;60,AB185,IF(K185&gt;60,AC185))))</f>
        <v>12375000</v>
      </c>
      <c r="Y185" s="9">
        <f>IFERROR(X185-V185,"")</f>
        <v>-125000</v>
      </c>
      <c r="Z185" s="6">
        <f>_xlfn.XLOOKUP($A185,'Data precios'!$A:$A,'Data precios'!G:G,"",0,-1)</f>
        <v>12875000</v>
      </c>
      <c r="AA185" s="6">
        <f>_xlfn.XLOOKUP($A185,'Data precios'!$A:$A,'Data precios'!H:H,"",0,-1)</f>
        <v>12500000</v>
      </c>
      <c r="AB185" s="6">
        <f>_xlfn.XLOOKUP($A185,'Data precios'!$A:$A,'Data precios'!I:I,"",0,-1)</f>
        <v>12375000</v>
      </c>
      <c r="AC185" s="6">
        <f>_xlfn.XLOOKUP($A185,'Data precios'!$A:$A,'Data precios'!J:J,"",0,-1)</f>
        <v>11625000</v>
      </c>
    </row>
    <row r="186" spans="1:29" ht="15" thickBot="1" x14ac:dyDescent="0.35">
      <c r="A186" t="s">
        <v>162</v>
      </c>
      <c r="B186" t="s">
        <v>22</v>
      </c>
      <c r="C186" t="s">
        <v>35</v>
      </c>
      <c r="D186" t="s">
        <v>163</v>
      </c>
      <c r="E186" t="s">
        <v>164</v>
      </c>
      <c r="F186">
        <v>2025</v>
      </c>
      <c r="G186">
        <v>10200</v>
      </c>
      <c r="I186" t="s">
        <v>26</v>
      </c>
      <c r="J186" t="s">
        <v>5293</v>
      </c>
      <c r="K186">
        <v>220</v>
      </c>
      <c r="L186" t="s">
        <v>211</v>
      </c>
      <c r="M186">
        <v>15500000</v>
      </c>
      <c r="N186">
        <v>358530</v>
      </c>
      <c r="O186">
        <v>15858530</v>
      </c>
      <c r="P186">
        <v>16490000</v>
      </c>
      <c r="Q186">
        <v>631470</v>
      </c>
      <c r="R186" s="8">
        <v>383</v>
      </c>
      <c r="S186" s="5">
        <f>IFERROR(VLOOKUP(A186,'Base ATR'!$1:$1048576,3,FALSE),O186)</f>
        <v>15500000</v>
      </c>
      <c r="T186" t="str">
        <f>IF(K186&lt;=30,"ROTACION ALTA",IF(K186&lt;30,"ROTACION MEDIA",IF(K186&lt;60,"ROTACION BAJA",IF(K186&gt;60,"LIQUIDAR"))))</f>
        <v>LIQUIDAR</v>
      </c>
      <c r="U186" s="6">
        <f>IF(T186="ROTACION ALTA",P186,IF(T186="ROTACION MEDIA",P186*0.97,IF(T186="ROTACION BAJA",P186*0.9,IF(T186="LIQUIDAR",P186*0.85))))</f>
        <v>14016500</v>
      </c>
      <c r="V186" s="18">
        <f>_xlfn.XLOOKUP(A186,'Data precios'!A:A,'Data precios'!D:D,"",0,-1)</f>
        <v>17700000</v>
      </c>
      <c r="W186" s="9">
        <f>V186-P186</f>
        <v>1210000</v>
      </c>
      <c r="X186" s="11">
        <f>IF(K186&lt;=15,Z186,IF(K186&lt;30,AA186,IF(K186&lt;60,AB186,IF(K186&gt;60,AC186))))</f>
        <v>15045000</v>
      </c>
      <c r="Y186" s="9">
        <f>IFERROR(X186-V186,"")</f>
        <v>-2655000</v>
      </c>
      <c r="Z186" s="6">
        <f>_xlfn.XLOOKUP($A186,'Data precios'!$A:$A,'Data precios'!G:G,"",0,-1)</f>
        <v>15045000</v>
      </c>
      <c r="AA186" s="6">
        <f>_xlfn.XLOOKUP($A186,'Data precios'!$A:$A,'Data precios'!H:H,"",0,-1)</f>
        <v>15045000</v>
      </c>
      <c r="AB186" s="6">
        <f>_xlfn.XLOOKUP($A186,'Data precios'!$A:$A,'Data precios'!I:I,"",0,-1)</f>
        <v>15045000</v>
      </c>
      <c r="AC186" s="6">
        <f>_xlfn.XLOOKUP($A186,'Data precios'!$A:$A,'Data precios'!J:J,"",0,-1)</f>
        <v>15045000</v>
      </c>
    </row>
    <row r="187" spans="1:29" ht="15" thickBot="1" x14ac:dyDescent="0.35">
      <c r="A187" t="s">
        <v>8340</v>
      </c>
      <c r="B187" t="s">
        <v>22</v>
      </c>
      <c r="C187" t="s">
        <v>30</v>
      </c>
      <c r="D187" t="s">
        <v>194</v>
      </c>
      <c r="E187" t="s">
        <v>8653</v>
      </c>
      <c r="F187">
        <v>2025</v>
      </c>
      <c r="G187">
        <v>7500</v>
      </c>
      <c r="I187" t="s">
        <v>26</v>
      </c>
      <c r="J187" t="s">
        <v>8654</v>
      </c>
      <c r="K187">
        <v>36</v>
      </c>
      <c r="L187" t="s">
        <v>33</v>
      </c>
      <c r="M187">
        <v>22120000</v>
      </c>
      <c r="N187">
        <v>461040</v>
      </c>
      <c r="O187">
        <v>22581040</v>
      </c>
      <c r="P187">
        <v>26190000</v>
      </c>
      <c r="Q187">
        <v>3608960</v>
      </c>
      <c r="R187" s="8">
        <v>1378</v>
      </c>
      <c r="S187" s="5">
        <f>IFERROR(VLOOKUP(A187,'Base ATR'!$1:$1048576,3,FALSE),O187)</f>
        <v>22120000</v>
      </c>
      <c r="T187" t="str">
        <f>IF(K187&lt;=30,"ROTACION ALTA",IF(K187&lt;30,"ROTACION MEDIA",IF(K187&lt;60,"ROTACION BAJA",IF(K187&gt;60,"LIQUIDAR"))))</f>
        <v>ROTACION BAJA</v>
      </c>
      <c r="U187" s="6">
        <f>IF(T187="ROTACION ALTA",P187,IF(T187="ROTACION MEDIA",P187*0.97,IF(T187="ROTACION BAJA",P187*0.9,IF(T187="LIQUIDAR",P187*0.85))))</f>
        <v>23571000</v>
      </c>
      <c r="V187" s="18">
        <f>_xlfn.XLOOKUP(A187,'Data precios'!A:A,'Data precios'!D:D,"",0,-1)</f>
        <v>27500000</v>
      </c>
      <c r="W187" s="9">
        <f>V187-P187</f>
        <v>1310000</v>
      </c>
      <c r="X187" s="11">
        <f>IF(K187&lt;=15,Z187,IF(K187&lt;30,AA187,IF(K187&lt;60,AB187,IF(K187&gt;60,AC187))))</f>
        <v>25850000</v>
      </c>
      <c r="Y187" s="9">
        <f>IFERROR(X187-V187,"")</f>
        <v>-1650000</v>
      </c>
      <c r="Z187" s="6">
        <f>_xlfn.XLOOKUP($A187,'Data precios'!$A:$A,'Data precios'!G:G,"",0,-1)</f>
        <v>27500000</v>
      </c>
      <c r="AA187" s="6">
        <f>_xlfn.XLOOKUP($A187,'Data precios'!$A:$A,'Data precios'!H:H,"",0,-1)</f>
        <v>26675000</v>
      </c>
      <c r="AB187" s="6">
        <f>_xlfn.XLOOKUP($A187,'Data precios'!$A:$A,'Data precios'!I:I,"",0,-1)</f>
        <v>25850000</v>
      </c>
      <c r="AC187" s="6">
        <f>_xlfn.XLOOKUP($A187,'Data precios'!$A:$A,'Data precios'!J:J,"",0,-1)</f>
        <v>24750000</v>
      </c>
    </row>
    <row r="188" spans="1:29" ht="15" thickBot="1" x14ac:dyDescent="0.35">
      <c r="A188" t="s">
        <v>256</v>
      </c>
      <c r="B188" t="s">
        <v>22</v>
      </c>
      <c r="C188" t="s">
        <v>5291</v>
      </c>
      <c r="D188" t="s">
        <v>62</v>
      </c>
      <c r="E188" t="s">
        <v>257</v>
      </c>
      <c r="F188">
        <v>2025</v>
      </c>
      <c r="G188">
        <v>4687</v>
      </c>
      <c r="I188" t="s">
        <v>26</v>
      </c>
      <c r="J188" t="s">
        <v>152</v>
      </c>
      <c r="K188">
        <v>259</v>
      </c>
      <c r="L188" t="s">
        <v>33</v>
      </c>
      <c r="M188">
        <v>28490000</v>
      </c>
      <c r="N188">
        <v>914223</v>
      </c>
      <c r="O188">
        <v>29404223</v>
      </c>
      <c r="P188">
        <v>23890000</v>
      </c>
      <c r="Q188">
        <v>-5514223</v>
      </c>
      <c r="R188" s="8">
        <v>-2308</v>
      </c>
      <c r="S188" s="5">
        <f>IFERROR(VLOOKUP(A188,'Base ATR'!$1:$1048576,3,FALSE),O188)</f>
        <v>28490000</v>
      </c>
      <c r="T188" t="str">
        <f>IF(K188&lt;=30,"ROTACION ALTA",IF(K188&lt;30,"ROTACION MEDIA",IF(K188&lt;60,"ROTACION BAJA",IF(K188&gt;60,"LIQUIDAR"))))</f>
        <v>LIQUIDAR</v>
      </c>
      <c r="U188" s="6">
        <f>IF(T188="ROTACION ALTA",P188,IF(T188="ROTACION MEDIA",P188*0.97,IF(T188="ROTACION BAJA",P188*0.9,IF(T188="LIQUIDAR",P188*0.85))))</f>
        <v>20306500</v>
      </c>
      <c r="V188" s="18">
        <f>_xlfn.XLOOKUP(A188,'Data precios'!A:A,'Data precios'!D:D,"",0,-1)</f>
        <v>25000000</v>
      </c>
      <c r="W188" s="9">
        <f>V188-P188</f>
        <v>1110000</v>
      </c>
      <c r="X188" s="11">
        <f>IF(K188&lt;=15,Z188,IF(K188&lt;30,AA188,IF(K188&lt;60,AB188,IF(K188&gt;60,AC188))))</f>
        <v>21250000</v>
      </c>
      <c r="Y188" s="9">
        <f>IFERROR(X188-V188,"")</f>
        <v>-3750000</v>
      </c>
      <c r="Z188" s="6">
        <f>_xlfn.XLOOKUP($A188,'Data precios'!$A:$A,'Data precios'!G:G,"",0,-1)</f>
        <v>21250000</v>
      </c>
      <c r="AA188" s="6">
        <f>_xlfn.XLOOKUP($A188,'Data precios'!$A:$A,'Data precios'!H:H,"",0,-1)</f>
        <v>21250000</v>
      </c>
      <c r="AB188" s="6">
        <f>_xlfn.XLOOKUP($A188,'Data precios'!$A:$A,'Data precios'!I:I,"",0,-1)</f>
        <v>21250000</v>
      </c>
      <c r="AC188" s="6">
        <f>_xlfn.XLOOKUP($A188,'Data precios'!$A:$A,'Data precios'!J:J,"",0,-1)</f>
        <v>21250000</v>
      </c>
    </row>
    <row r="189" spans="1:29" ht="15" thickBot="1" x14ac:dyDescent="0.35">
      <c r="A189" t="s">
        <v>6584</v>
      </c>
      <c r="B189" t="s">
        <v>22</v>
      </c>
      <c r="C189" t="s">
        <v>54</v>
      </c>
      <c r="D189" t="s">
        <v>250</v>
      </c>
      <c r="E189" t="s">
        <v>8559</v>
      </c>
      <c r="F189">
        <v>2025</v>
      </c>
      <c r="G189">
        <v>39700</v>
      </c>
      <c r="I189" t="s">
        <v>26</v>
      </c>
      <c r="J189" t="s">
        <v>8560</v>
      </c>
      <c r="K189">
        <v>50</v>
      </c>
      <c r="L189" t="s">
        <v>47</v>
      </c>
      <c r="M189">
        <v>18300000</v>
      </c>
      <c r="N189">
        <v>403740</v>
      </c>
      <c r="O189">
        <v>18703740</v>
      </c>
      <c r="P189">
        <v>20990000</v>
      </c>
      <c r="Q189">
        <v>2286260</v>
      </c>
      <c r="R189" s="8">
        <v>1089</v>
      </c>
      <c r="S189" s="5">
        <f>IFERROR(VLOOKUP(A189,'Base ATR'!$1:$1048576,3,FALSE),O189)</f>
        <v>18300000</v>
      </c>
      <c r="T189" t="str">
        <f>IF(K189&lt;=30,"ROTACION ALTA",IF(K189&lt;30,"ROTACION MEDIA",IF(K189&lt;60,"ROTACION BAJA",IF(K189&gt;60,"LIQUIDAR"))))</f>
        <v>ROTACION BAJA</v>
      </c>
      <c r="U189" s="6">
        <f>IF(T189="ROTACION ALTA",P189,IF(T189="ROTACION MEDIA",P189*0.97,IF(T189="ROTACION BAJA",P189*0.9,IF(T189="LIQUIDAR",P189*0.85))))</f>
        <v>18891000</v>
      </c>
      <c r="V189" s="18">
        <f>_xlfn.XLOOKUP(A189,'Data precios'!A:A,'Data precios'!D:D,"",0,-1)</f>
        <v>21600000</v>
      </c>
      <c r="W189" s="9">
        <f>V189-P189</f>
        <v>610000</v>
      </c>
      <c r="X189" s="11">
        <f>IF(K189&lt;=15,Z189,IF(K189&lt;30,AA189,IF(K189&lt;60,AB189,IF(K189&gt;60,AC189))))</f>
        <v>21384000</v>
      </c>
      <c r="Y189" s="9">
        <f>IFERROR(X189-V189,"")</f>
        <v>-216000</v>
      </c>
      <c r="Z189" s="6">
        <f>_xlfn.XLOOKUP($A189,'Data precios'!$A:$A,'Data precios'!G:G,"",0,-1)</f>
        <v>22248000</v>
      </c>
      <c r="AA189" s="6">
        <f>_xlfn.XLOOKUP($A189,'Data precios'!$A:$A,'Data precios'!H:H,"",0,-1)</f>
        <v>21600000</v>
      </c>
      <c r="AB189" s="6">
        <f>_xlfn.XLOOKUP($A189,'Data precios'!$A:$A,'Data precios'!I:I,"",0,-1)</f>
        <v>21384000</v>
      </c>
      <c r="AC189" s="6">
        <f>_xlfn.XLOOKUP($A189,'Data precios'!$A:$A,'Data precios'!J:J,"",0,-1)</f>
        <v>20088000</v>
      </c>
    </row>
    <row r="190" spans="1:29" ht="15" thickBot="1" x14ac:dyDescent="0.35">
      <c r="A190" t="s">
        <v>5381</v>
      </c>
      <c r="B190" t="s">
        <v>22</v>
      </c>
      <c r="C190" t="s">
        <v>54</v>
      </c>
      <c r="D190" t="s">
        <v>24</v>
      </c>
      <c r="E190" t="s">
        <v>8577</v>
      </c>
      <c r="F190">
        <v>2025</v>
      </c>
      <c r="G190">
        <v>14300</v>
      </c>
      <c r="I190" t="s">
        <v>26</v>
      </c>
      <c r="J190" t="s">
        <v>4009</v>
      </c>
      <c r="K190">
        <v>8</v>
      </c>
      <c r="L190" t="s">
        <v>39</v>
      </c>
      <c r="M190">
        <v>16000000</v>
      </c>
      <c r="N190">
        <v>0</v>
      </c>
      <c r="O190">
        <v>16000000</v>
      </c>
      <c r="P190">
        <v>18490000</v>
      </c>
      <c r="Q190">
        <v>2490000</v>
      </c>
      <c r="R190" s="8">
        <v>1347</v>
      </c>
      <c r="S190" s="5">
        <f>IFERROR(VLOOKUP(A190,'Base ATR'!$1:$1048576,3,FALSE),O190)</f>
        <v>16000000</v>
      </c>
      <c r="T190" t="str">
        <f>IF(K190&lt;=30,"ROTACION ALTA",IF(K190&lt;30,"ROTACION MEDIA",IF(K190&lt;60,"ROTACION BAJA",IF(K190&gt;60,"LIQUIDAR"))))</f>
        <v>ROTACION ALTA</v>
      </c>
      <c r="U190" s="6">
        <f>IF(T190="ROTACION ALTA",P190,IF(T190="ROTACION MEDIA",P190*0.97,IF(T190="ROTACION BAJA",P190*0.9,IF(T190="LIQUIDAR",P190*0.85))))</f>
        <v>18490000</v>
      </c>
      <c r="V190" s="18">
        <f>_xlfn.XLOOKUP(A190,'Data precios'!A:A,'Data precios'!D:D,"",0,-1)</f>
        <v>18100000</v>
      </c>
      <c r="W190" s="9">
        <f>V190-P190</f>
        <v>-390000</v>
      </c>
      <c r="X190" s="11">
        <f>IF(K190&lt;=15,Z190,IF(K190&lt;30,AA190,IF(K190&lt;60,AB190,IF(K190&gt;60,AC190))))</f>
        <v>18643000</v>
      </c>
      <c r="Y190" s="9">
        <f>IFERROR(X190-V190,"")</f>
        <v>543000</v>
      </c>
      <c r="Z190" s="6">
        <f>_xlfn.XLOOKUP($A190,'Data precios'!$A:$A,'Data precios'!G:G,"",0,-1)</f>
        <v>18643000</v>
      </c>
      <c r="AA190" s="6">
        <f>_xlfn.XLOOKUP($A190,'Data precios'!$A:$A,'Data precios'!H:H,"",0,-1)</f>
        <v>18100000</v>
      </c>
      <c r="AB190" s="6">
        <f>_xlfn.XLOOKUP($A190,'Data precios'!$A:$A,'Data precios'!I:I,"",0,-1)</f>
        <v>17919000</v>
      </c>
      <c r="AC190" s="6">
        <f>_xlfn.XLOOKUP($A190,'Data precios'!$A:$A,'Data precios'!J:J,"",0,-1)</f>
        <v>16833000</v>
      </c>
    </row>
    <row r="191" spans="1:29" ht="15" thickBot="1" x14ac:dyDescent="0.35">
      <c r="A191" t="s">
        <v>6635</v>
      </c>
      <c r="B191" t="s">
        <v>22</v>
      </c>
      <c r="C191" t="s">
        <v>54</v>
      </c>
      <c r="D191" t="s">
        <v>62</v>
      </c>
      <c r="E191" t="s">
        <v>8557</v>
      </c>
      <c r="F191">
        <v>2025</v>
      </c>
      <c r="G191">
        <v>15700</v>
      </c>
      <c r="I191" t="s">
        <v>26</v>
      </c>
      <c r="J191" t="s">
        <v>347</v>
      </c>
      <c r="K191">
        <v>50</v>
      </c>
      <c r="L191" t="s">
        <v>47</v>
      </c>
      <c r="M191">
        <v>13500000</v>
      </c>
      <c r="N191">
        <v>331740</v>
      </c>
      <c r="O191">
        <v>13831740</v>
      </c>
      <c r="P191">
        <v>15490000</v>
      </c>
      <c r="Q191">
        <v>1658260</v>
      </c>
      <c r="R191" s="8">
        <v>1071</v>
      </c>
      <c r="S191" s="5">
        <f>IFERROR(VLOOKUP(A191,'Base ATR'!$1:$1048576,3,FALSE),O191)</f>
        <v>13500000</v>
      </c>
      <c r="T191" t="str">
        <f>IF(K191&lt;=30,"ROTACION ALTA",IF(K191&lt;30,"ROTACION MEDIA",IF(K191&lt;60,"ROTACION BAJA",IF(K191&gt;60,"LIQUIDAR"))))</f>
        <v>ROTACION BAJA</v>
      </c>
      <c r="U191" s="6">
        <f>IF(T191="ROTACION ALTA",P191,IF(T191="ROTACION MEDIA",P191*0.97,IF(T191="ROTACION BAJA",P191*0.9,IF(T191="LIQUIDAR",P191*0.85))))</f>
        <v>13941000</v>
      </c>
      <c r="V191" s="18">
        <f>_xlfn.XLOOKUP(A191,'Data precios'!A:A,'Data precios'!D:D,"",0,-1)</f>
        <v>16900000</v>
      </c>
      <c r="W191" s="9">
        <f>V191-P191</f>
        <v>1410000</v>
      </c>
      <c r="X191" s="11">
        <f>IF(K191&lt;=15,Z191,IF(K191&lt;30,AA191,IF(K191&lt;60,AB191,IF(K191&gt;60,AC191))))</f>
        <v>14365000</v>
      </c>
      <c r="Y191" s="9">
        <f>IFERROR(X191-V191,"")</f>
        <v>-2535000</v>
      </c>
      <c r="Z191" s="6">
        <f>_xlfn.XLOOKUP($A191,'Data precios'!$A:$A,'Data precios'!G:G,"",0,-1)</f>
        <v>15717000</v>
      </c>
      <c r="AA191" s="6">
        <f>_xlfn.XLOOKUP($A191,'Data precios'!$A:$A,'Data precios'!H:H,"",0,-1)</f>
        <v>15210000</v>
      </c>
      <c r="AB191" s="6">
        <f>_xlfn.XLOOKUP($A191,'Data precios'!$A:$A,'Data precios'!I:I,"",0,-1)</f>
        <v>14365000</v>
      </c>
      <c r="AC191" s="6">
        <f>_xlfn.XLOOKUP($A191,'Data precios'!$A:$A,'Data precios'!J:J,"",0,-1)</f>
        <v>13520000</v>
      </c>
    </row>
    <row r="192" spans="1:29" ht="15" thickBot="1" x14ac:dyDescent="0.35">
      <c r="A192" t="s">
        <v>6498</v>
      </c>
      <c r="B192" t="s">
        <v>22</v>
      </c>
      <c r="C192" t="s">
        <v>54</v>
      </c>
      <c r="D192" t="s">
        <v>191</v>
      </c>
      <c r="E192" t="s">
        <v>192</v>
      </c>
      <c r="F192">
        <v>2025</v>
      </c>
      <c r="G192">
        <v>13500</v>
      </c>
      <c r="I192" t="s">
        <v>26</v>
      </c>
      <c r="J192" t="s">
        <v>38</v>
      </c>
      <c r="K192">
        <v>43</v>
      </c>
      <c r="L192" t="s">
        <v>33</v>
      </c>
      <c r="M192">
        <v>26300000</v>
      </c>
      <c r="N192">
        <v>523740</v>
      </c>
      <c r="O192">
        <v>26823740</v>
      </c>
      <c r="P192">
        <v>27990000</v>
      </c>
      <c r="Q192">
        <v>1166260</v>
      </c>
      <c r="R192" s="8">
        <v>417</v>
      </c>
      <c r="S192" s="5">
        <f>IFERROR(VLOOKUP(A192,'Base ATR'!$1:$1048576,3,FALSE),O192)</f>
        <v>26300000</v>
      </c>
      <c r="T192" t="str">
        <f>IF(K192&lt;=30,"ROTACION ALTA",IF(K192&lt;30,"ROTACION MEDIA",IF(K192&lt;60,"ROTACION BAJA",IF(K192&gt;60,"LIQUIDAR"))))</f>
        <v>ROTACION BAJA</v>
      </c>
      <c r="U192" s="6">
        <f>IF(T192="ROTACION ALTA",P192,IF(T192="ROTACION MEDIA",P192*0.97,IF(T192="ROTACION BAJA",P192*0.9,IF(T192="LIQUIDAR",P192*0.85))))</f>
        <v>25191000</v>
      </c>
      <c r="V192" s="18">
        <f>_xlfn.XLOOKUP(A192,'Data precios'!A:A,'Data precios'!D:D,"",0,-1)</f>
        <v>30000000</v>
      </c>
      <c r="W192" s="9">
        <f>V192-P192</f>
        <v>2010000</v>
      </c>
      <c r="X192" s="11">
        <f>IF(K192&lt;=15,Z192,IF(K192&lt;30,AA192,IF(K192&lt;60,AB192,IF(K192&gt;60,AC192))))</f>
        <v>28200000</v>
      </c>
      <c r="Y192" s="9">
        <f>IFERROR(X192-V192,"")</f>
        <v>-1800000</v>
      </c>
      <c r="Z192" s="6">
        <f>_xlfn.XLOOKUP($A192,'Data precios'!$A:$A,'Data precios'!G:G,"",0,-1)</f>
        <v>30000000</v>
      </c>
      <c r="AA192" s="6">
        <f>_xlfn.XLOOKUP($A192,'Data precios'!$A:$A,'Data precios'!H:H,"",0,-1)</f>
        <v>29100000</v>
      </c>
      <c r="AB192" s="6">
        <f>_xlfn.XLOOKUP($A192,'Data precios'!$A:$A,'Data precios'!I:I,"",0,-1)</f>
        <v>28200000</v>
      </c>
      <c r="AC192" s="6">
        <f>_xlfn.XLOOKUP($A192,'Data precios'!$A:$A,'Data precios'!J:J,"",0,-1)</f>
        <v>27000000</v>
      </c>
    </row>
    <row r="193" spans="1:29" ht="15" thickBot="1" x14ac:dyDescent="0.35">
      <c r="A193" t="s">
        <v>5308</v>
      </c>
      <c r="B193" t="s">
        <v>22</v>
      </c>
      <c r="C193" t="s">
        <v>54</v>
      </c>
      <c r="D193" t="s">
        <v>163</v>
      </c>
      <c r="E193" t="s">
        <v>164</v>
      </c>
      <c r="F193">
        <v>2025</v>
      </c>
      <c r="G193">
        <v>7500</v>
      </c>
      <c r="I193" t="s">
        <v>26</v>
      </c>
      <c r="J193" t="s">
        <v>5309</v>
      </c>
      <c r="K193">
        <v>110</v>
      </c>
      <c r="L193" t="s">
        <v>33</v>
      </c>
      <c r="M193">
        <v>15500000</v>
      </c>
      <c r="N193">
        <v>358530</v>
      </c>
      <c r="O193">
        <v>15858530</v>
      </c>
      <c r="P193">
        <v>16990000</v>
      </c>
      <c r="Q193">
        <v>1131470</v>
      </c>
      <c r="R193" s="8">
        <v>666</v>
      </c>
      <c r="S193" s="5">
        <f>IFERROR(VLOOKUP(A193,'Base ATR'!$1:$1048576,3,FALSE),O193)</f>
        <v>15500000</v>
      </c>
      <c r="T193" t="str">
        <f>IF(K193&lt;=30,"ROTACION ALTA",IF(K193&lt;30,"ROTACION MEDIA",IF(K193&lt;60,"ROTACION BAJA",IF(K193&gt;60,"LIQUIDAR"))))</f>
        <v>LIQUIDAR</v>
      </c>
      <c r="U193" s="6">
        <f>IF(T193="ROTACION ALTA",P193,IF(T193="ROTACION MEDIA",P193*0.97,IF(T193="ROTACION BAJA",P193*0.9,IF(T193="LIQUIDAR",P193*0.85))))</f>
        <v>14441500</v>
      </c>
      <c r="V193" s="18">
        <f>_xlfn.XLOOKUP(A193,'Data precios'!A:A,'Data precios'!D:D,"",0,-1)</f>
        <v>18360000</v>
      </c>
      <c r="W193" s="9">
        <f>V193-P193</f>
        <v>1370000</v>
      </c>
      <c r="X193" s="11">
        <f>IF(K193&lt;=15,Z193,IF(K193&lt;30,AA193,IF(K193&lt;60,AB193,IF(K193&gt;60,AC193))))</f>
        <v>16524000</v>
      </c>
      <c r="Y193" s="9">
        <f>IFERROR(X193-V193,"")</f>
        <v>-1836000</v>
      </c>
      <c r="Z193" s="6">
        <f>_xlfn.XLOOKUP($A193,'Data precios'!$A:$A,'Data precios'!G:G,"",0,-1)</f>
        <v>18360000</v>
      </c>
      <c r="AA193" s="6">
        <f>_xlfn.XLOOKUP($A193,'Data precios'!$A:$A,'Data precios'!H:H,"",0,-1)</f>
        <v>17809200</v>
      </c>
      <c r="AB193" s="6">
        <f>_xlfn.XLOOKUP($A193,'Data precios'!$A:$A,'Data precios'!I:I,"",0,-1)</f>
        <v>17258400</v>
      </c>
      <c r="AC193" s="6">
        <f>_xlfn.XLOOKUP($A193,'Data precios'!$A:$A,'Data precios'!J:J,"",0,-1)</f>
        <v>16524000</v>
      </c>
    </row>
    <row r="194" spans="1:29" ht="15" thickBot="1" x14ac:dyDescent="0.35">
      <c r="A194" t="s">
        <v>4057</v>
      </c>
      <c r="B194" t="s">
        <v>22</v>
      </c>
      <c r="C194" t="s">
        <v>5291</v>
      </c>
      <c r="D194" t="s">
        <v>194</v>
      </c>
      <c r="E194" t="s">
        <v>5296</v>
      </c>
      <c r="F194">
        <v>2025</v>
      </c>
      <c r="G194">
        <v>16869</v>
      </c>
      <c r="I194" t="s">
        <v>26</v>
      </c>
      <c r="J194" t="s">
        <v>5297</v>
      </c>
      <c r="K194">
        <v>132</v>
      </c>
      <c r="L194" t="s">
        <v>33</v>
      </c>
      <c r="M194">
        <v>29000000</v>
      </c>
      <c r="N194">
        <v>561030</v>
      </c>
      <c r="O194">
        <v>29561030</v>
      </c>
      <c r="P194">
        <v>31590000</v>
      </c>
      <c r="Q194">
        <v>2028970</v>
      </c>
      <c r="R194" s="8">
        <v>642</v>
      </c>
      <c r="S194" s="5">
        <f>IFERROR(VLOOKUP(A194,'Base ATR'!$1:$1048576,3,FALSE),O194)</f>
        <v>29000000</v>
      </c>
      <c r="T194" t="str">
        <f>IF(K194&lt;=30,"ROTACION ALTA",IF(K194&lt;30,"ROTACION MEDIA",IF(K194&lt;60,"ROTACION BAJA",IF(K194&gt;60,"LIQUIDAR"))))</f>
        <v>LIQUIDAR</v>
      </c>
      <c r="U194" s="6">
        <f>IF(T194="ROTACION ALTA",P194,IF(T194="ROTACION MEDIA",P194*0.97,IF(T194="ROTACION BAJA",P194*0.9,IF(T194="LIQUIDAR",P194*0.85))))</f>
        <v>26851500</v>
      </c>
      <c r="V194" s="18">
        <f>_xlfn.XLOOKUP(A194,'Data precios'!A:A,'Data precios'!D:D,"",0,-1)</f>
        <v>31700000</v>
      </c>
      <c r="W194" s="9">
        <f>V194-P194</f>
        <v>110000</v>
      </c>
      <c r="X194" s="11">
        <f>IF(K194&lt;=15,Z194,IF(K194&lt;30,AA194,IF(K194&lt;60,AB194,IF(K194&gt;60,AC194))))</f>
        <v>28530000</v>
      </c>
      <c r="Y194" s="9">
        <f>IFERROR(X194-V194,"")</f>
        <v>-3170000</v>
      </c>
      <c r="Z194" s="6">
        <f>_xlfn.XLOOKUP($A194,'Data precios'!$A:$A,'Data precios'!G:G,"",0,-1)</f>
        <v>31700000</v>
      </c>
      <c r="AA194" s="6">
        <f>_xlfn.XLOOKUP($A194,'Data precios'!$A:$A,'Data precios'!H:H,"",0,-1)</f>
        <v>30749000</v>
      </c>
      <c r="AB194" s="6">
        <f>_xlfn.XLOOKUP($A194,'Data precios'!$A:$A,'Data precios'!I:I,"",0,-1)</f>
        <v>29798000</v>
      </c>
      <c r="AC194" s="6">
        <f>_xlfn.XLOOKUP($A194,'Data precios'!$A:$A,'Data precios'!J:J,"",0,-1)</f>
        <v>28530000</v>
      </c>
    </row>
    <row r="195" spans="1:29" ht="15" thickBot="1" x14ac:dyDescent="0.35">
      <c r="A195" t="s">
        <v>5266</v>
      </c>
      <c r="B195" t="s">
        <v>22</v>
      </c>
      <c r="C195" t="s">
        <v>54</v>
      </c>
      <c r="D195" t="s">
        <v>50</v>
      </c>
      <c r="E195" t="s">
        <v>8657</v>
      </c>
      <c r="F195">
        <v>2025</v>
      </c>
      <c r="G195">
        <v>6443</v>
      </c>
      <c r="I195" t="s">
        <v>26</v>
      </c>
      <c r="J195" t="s">
        <v>43</v>
      </c>
      <c r="K195">
        <v>31</v>
      </c>
      <c r="L195" t="s">
        <v>52</v>
      </c>
      <c r="M195">
        <v>9000000</v>
      </c>
      <c r="N195">
        <v>264240</v>
      </c>
      <c r="O195">
        <v>9264240</v>
      </c>
      <c r="P195">
        <v>11290000</v>
      </c>
      <c r="Q195">
        <v>2025760</v>
      </c>
      <c r="R195" s="8">
        <v>1794</v>
      </c>
      <c r="S195" s="5">
        <f>IFERROR(VLOOKUP(A195,'Base ATR'!$1:$1048576,3,FALSE),O195)</f>
        <v>9000000</v>
      </c>
      <c r="T195" t="str">
        <f>IF(K195&lt;=30,"ROTACION ALTA",IF(K195&lt;30,"ROTACION MEDIA",IF(K195&lt;60,"ROTACION BAJA",IF(K195&gt;60,"LIQUIDAR"))))</f>
        <v>ROTACION BAJA</v>
      </c>
      <c r="U195" s="6">
        <f>IF(T195="ROTACION ALTA",P195,IF(T195="ROTACION MEDIA",P195*0.97,IF(T195="ROTACION BAJA",P195*0.9,IF(T195="LIQUIDAR",P195*0.85))))</f>
        <v>10161000</v>
      </c>
      <c r="V195" s="18">
        <f>_xlfn.XLOOKUP(A195,'Data precios'!A:A,'Data precios'!D:D,"",0,-1)</f>
        <v>11600000</v>
      </c>
      <c r="W195" s="9">
        <f>V195-P195</f>
        <v>310000</v>
      </c>
      <c r="X195" s="11">
        <f>IF(K195&lt;=15,Z195,IF(K195&lt;30,AA195,IF(K195&lt;60,AB195,IF(K195&gt;60,AC195))))</f>
        <v>10904000</v>
      </c>
      <c r="Y195" s="9">
        <f>IFERROR(X195-V195,"")</f>
        <v>-696000</v>
      </c>
      <c r="Z195" s="6">
        <f>_xlfn.XLOOKUP($A195,'Data precios'!$A:$A,'Data precios'!G:G,"",0,-1)</f>
        <v>11600000</v>
      </c>
      <c r="AA195" s="6">
        <f>_xlfn.XLOOKUP($A195,'Data precios'!$A:$A,'Data precios'!H:H,"",0,-1)</f>
        <v>11252000</v>
      </c>
      <c r="AB195" s="6">
        <f>_xlfn.XLOOKUP($A195,'Data precios'!$A:$A,'Data precios'!I:I,"",0,-1)</f>
        <v>10904000</v>
      </c>
      <c r="AC195" s="6">
        <f>_xlfn.XLOOKUP($A195,'Data precios'!$A:$A,'Data precios'!J:J,"",0,-1)</f>
        <v>10440000</v>
      </c>
    </row>
    <row r="196" spans="1:29" ht="15" thickBot="1" x14ac:dyDescent="0.35">
      <c r="A196" t="s">
        <v>6490</v>
      </c>
      <c r="B196" t="s">
        <v>22</v>
      </c>
      <c r="C196" t="s">
        <v>5291</v>
      </c>
      <c r="D196" t="s">
        <v>163</v>
      </c>
      <c r="E196" t="s">
        <v>8561</v>
      </c>
      <c r="F196">
        <v>2025</v>
      </c>
      <c r="G196">
        <v>12000</v>
      </c>
      <c r="I196" t="s">
        <v>26</v>
      </c>
      <c r="J196" t="s">
        <v>8562</v>
      </c>
      <c r="K196">
        <v>51</v>
      </c>
      <c r="L196" t="s">
        <v>47</v>
      </c>
      <c r="M196">
        <v>17500000</v>
      </c>
      <c r="N196">
        <v>391740</v>
      </c>
      <c r="O196">
        <v>17891740</v>
      </c>
      <c r="P196">
        <v>19990000</v>
      </c>
      <c r="Q196">
        <v>2098260</v>
      </c>
      <c r="R196" s="8">
        <v>105</v>
      </c>
      <c r="S196" s="5">
        <f>IFERROR(VLOOKUP(A196,'Base ATR'!$1:$1048576,3,FALSE),O196)</f>
        <v>17500000</v>
      </c>
      <c r="T196" t="str">
        <f>IF(K196&lt;=30,"ROTACION ALTA",IF(K196&lt;30,"ROTACION MEDIA",IF(K196&lt;60,"ROTACION BAJA",IF(K196&gt;60,"LIQUIDAR"))))</f>
        <v>ROTACION BAJA</v>
      </c>
      <c r="U196" s="6">
        <f>IF(T196="ROTACION ALTA",P196,IF(T196="ROTACION MEDIA",P196*0.97,IF(T196="ROTACION BAJA",P196*0.9,IF(T196="LIQUIDAR",P196*0.85))))</f>
        <v>17991000</v>
      </c>
      <c r="V196" s="18">
        <f>_xlfn.XLOOKUP(A196,'Data precios'!A:A,'Data precios'!D:D,"",0,-1)</f>
        <v>21600000</v>
      </c>
      <c r="W196" s="9">
        <f>V196-P196</f>
        <v>1610000</v>
      </c>
      <c r="X196" s="11">
        <f>IF(K196&lt;=15,Z196,IF(K196&lt;30,AA196,IF(K196&lt;60,AB196,IF(K196&gt;60,AC196))))</f>
        <v>20304000</v>
      </c>
      <c r="Y196" s="9">
        <f>IFERROR(X196-V196,"")</f>
        <v>-1296000</v>
      </c>
      <c r="Z196" s="6">
        <f>_xlfn.XLOOKUP($A196,'Data precios'!$A:$A,'Data precios'!G:G,"",0,-1)</f>
        <v>21600000</v>
      </c>
      <c r="AA196" s="6">
        <f>_xlfn.XLOOKUP($A196,'Data precios'!$A:$A,'Data precios'!H:H,"",0,-1)</f>
        <v>20952000</v>
      </c>
      <c r="AB196" s="6">
        <f>_xlfn.XLOOKUP($A196,'Data precios'!$A:$A,'Data precios'!I:I,"",0,-1)</f>
        <v>20304000</v>
      </c>
      <c r="AC196" s="6">
        <f>_xlfn.XLOOKUP($A196,'Data precios'!$A:$A,'Data precios'!J:J,"",0,-1)</f>
        <v>19440000</v>
      </c>
    </row>
    <row r="197" spans="1:29" ht="15" thickBot="1" x14ac:dyDescent="0.35">
      <c r="A197" t="s">
        <v>6575</v>
      </c>
      <c r="B197" t="s">
        <v>22</v>
      </c>
      <c r="C197" t="s">
        <v>5291</v>
      </c>
      <c r="D197" t="s">
        <v>166</v>
      </c>
      <c r="E197" t="s">
        <v>8635</v>
      </c>
      <c r="F197">
        <v>2025</v>
      </c>
      <c r="G197">
        <v>4950</v>
      </c>
      <c r="I197" t="s">
        <v>26</v>
      </c>
      <c r="J197" t="s">
        <v>8636</v>
      </c>
      <c r="K197">
        <v>15</v>
      </c>
      <c r="L197" t="s">
        <v>33</v>
      </c>
      <c r="M197">
        <v>21000000</v>
      </c>
      <c r="N197">
        <v>444240</v>
      </c>
      <c r="O197">
        <v>21444240</v>
      </c>
      <c r="P197">
        <v>24690000</v>
      </c>
      <c r="Q197">
        <v>3245760</v>
      </c>
      <c r="R197" s="8">
        <v>1315</v>
      </c>
      <c r="S197" s="5">
        <f>IFERROR(VLOOKUP(A197,'Base ATR'!$1:$1048576,3,FALSE),O197)</f>
        <v>21000000</v>
      </c>
      <c r="T197" t="str">
        <f>IF(K197&lt;=30,"ROTACION ALTA",IF(K197&lt;30,"ROTACION MEDIA",IF(K197&lt;60,"ROTACION BAJA",IF(K197&gt;60,"LIQUIDAR"))))</f>
        <v>ROTACION ALTA</v>
      </c>
      <c r="U197" s="6">
        <f>IF(T197="ROTACION ALTA",P197,IF(T197="ROTACION MEDIA",P197*0.97,IF(T197="ROTACION BAJA",P197*0.9,IF(T197="LIQUIDAR",P197*0.85))))</f>
        <v>24690000</v>
      </c>
      <c r="V197" s="18">
        <f>_xlfn.XLOOKUP(A197,'Data precios'!A:A,'Data precios'!D:D,"",0,-1)</f>
        <v>25000000</v>
      </c>
      <c r="W197" s="9">
        <f>V197-P197</f>
        <v>310000</v>
      </c>
      <c r="X197" s="11">
        <f>IF(K197&lt;=15,Z197,IF(K197&lt;30,AA197,IF(K197&lt;60,AB197,IF(K197&gt;60,AC197))))</f>
        <v>25000000</v>
      </c>
      <c r="Y197" s="9">
        <f>IFERROR(X197-V197,"")</f>
        <v>0</v>
      </c>
      <c r="Z197" s="6">
        <f>_xlfn.XLOOKUP($A197,'Data precios'!$A:$A,'Data precios'!G:G,"",0,-1)</f>
        <v>25000000</v>
      </c>
      <c r="AA197" s="6">
        <f>_xlfn.XLOOKUP($A197,'Data precios'!$A:$A,'Data precios'!H:H,"",0,-1)</f>
        <v>24250000</v>
      </c>
      <c r="AB197" s="6">
        <f>_xlfn.XLOOKUP($A197,'Data precios'!$A:$A,'Data precios'!I:I,"",0,-1)</f>
        <v>23500000</v>
      </c>
      <c r="AC197" s="6">
        <f>_xlfn.XLOOKUP($A197,'Data precios'!$A:$A,'Data precios'!J:J,"",0,-1)</f>
        <v>22500000</v>
      </c>
    </row>
    <row r="198" spans="1:29" ht="15" thickBot="1" x14ac:dyDescent="0.35">
      <c r="A198" t="s">
        <v>5606</v>
      </c>
      <c r="B198" t="s">
        <v>22</v>
      </c>
      <c r="C198" t="s">
        <v>54</v>
      </c>
      <c r="D198" t="s">
        <v>163</v>
      </c>
      <c r="E198" t="s">
        <v>164</v>
      </c>
      <c r="F198">
        <v>2026</v>
      </c>
      <c r="G198">
        <v>6400</v>
      </c>
      <c r="I198" t="s">
        <v>26</v>
      </c>
      <c r="J198" t="s">
        <v>8578</v>
      </c>
      <c r="K198">
        <v>73</v>
      </c>
      <c r="L198" t="s">
        <v>33</v>
      </c>
      <c r="M198">
        <v>14500000</v>
      </c>
      <c r="N198">
        <v>346740</v>
      </c>
      <c r="O198">
        <v>14846740</v>
      </c>
      <c r="P198">
        <v>16490000</v>
      </c>
      <c r="Q198">
        <v>1643260</v>
      </c>
      <c r="R198" s="8">
        <v>997</v>
      </c>
      <c r="S198" s="5">
        <f>IFERROR(VLOOKUP(A198,'Base ATR'!$1:$1048576,3,FALSE),O198)</f>
        <v>14500000</v>
      </c>
      <c r="T198" t="str">
        <f>IF(K198&lt;=30,"ROTACION ALTA",IF(K198&lt;30,"ROTACION MEDIA",IF(K198&lt;60,"ROTACION BAJA",IF(K198&gt;60,"LIQUIDAR"))))</f>
        <v>LIQUIDAR</v>
      </c>
      <c r="U198" s="6">
        <f>IF(T198="ROTACION ALTA",P198,IF(T198="ROTACION MEDIA",P198*0.97,IF(T198="ROTACION BAJA",P198*0.9,IF(T198="LIQUIDAR",P198*0.85))))</f>
        <v>14016500</v>
      </c>
      <c r="V198" s="18">
        <f>_xlfn.XLOOKUP(A198,'Data precios'!A:A,'Data precios'!D:D,"",0,-1)</f>
        <v>17900000</v>
      </c>
      <c r="W198" s="9">
        <f>V198-P198</f>
        <v>1410000</v>
      </c>
      <c r="X198" s="11">
        <f>IF(K198&lt;=15,Z198,IF(K198&lt;30,AA198,IF(K198&lt;60,AB198,IF(K198&gt;60,AC198))))</f>
        <v>14320000</v>
      </c>
      <c r="Y198" s="9">
        <f>IFERROR(X198-V198,"")</f>
        <v>-3580000</v>
      </c>
      <c r="Z198" s="6">
        <f>_xlfn.XLOOKUP($A198,'Data precios'!$A:$A,'Data precios'!G:G,"",0,-1)</f>
        <v>16647000</v>
      </c>
      <c r="AA198" s="6">
        <f>_xlfn.XLOOKUP($A198,'Data precios'!$A:$A,'Data precios'!H:H,"",0,-1)</f>
        <v>16110000</v>
      </c>
      <c r="AB198" s="6">
        <f>_xlfn.XLOOKUP($A198,'Data precios'!$A:$A,'Data precios'!I:I,"",0,-1)</f>
        <v>15215000</v>
      </c>
      <c r="AC198" s="6">
        <f>_xlfn.XLOOKUP($A198,'Data precios'!$A:$A,'Data precios'!J:J,"",0,-1)</f>
        <v>14320000</v>
      </c>
    </row>
    <row r="199" spans="1:29" ht="15" thickBot="1" x14ac:dyDescent="0.35">
      <c r="A199" t="s">
        <v>6562</v>
      </c>
      <c r="B199" t="s">
        <v>22</v>
      </c>
      <c r="C199" t="s">
        <v>70</v>
      </c>
      <c r="D199" t="s">
        <v>36</v>
      </c>
      <c r="E199" t="s">
        <v>8550</v>
      </c>
      <c r="F199">
        <v>2026</v>
      </c>
      <c r="G199">
        <v>22255</v>
      </c>
      <c r="I199" t="s">
        <v>26</v>
      </c>
      <c r="J199" t="s">
        <v>4039</v>
      </c>
      <c r="K199">
        <v>49</v>
      </c>
      <c r="L199" t="s">
        <v>33</v>
      </c>
      <c r="M199">
        <v>10000000</v>
      </c>
      <c r="N199">
        <v>279240</v>
      </c>
      <c r="O199">
        <v>10279240</v>
      </c>
      <c r="P199">
        <v>11690000</v>
      </c>
      <c r="Q199">
        <v>1410760</v>
      </c>
      <c r="R199" s="8">
        <v>1207</v>
      </c>
      <c r="S199" s="5">
        <f>IFERROR(VLOOKUP(A199,'Base ATR'!$1:$1048576,3,FALSE),O199)</f>
        <v>10000000</v>
      </c>
      <c r="T199" t="str">
        <f>IF(K199&lt;=30,"ROTACION ALTA",IF(K199&lt;30,"ROTACION MEDIA",IF(K199&lt;60,"ROTACION BAJA",IF(K199&gt;60,"LIQUIDAR"))))</f>
        <v>ROTACION BAJA</v>
      </c>
      <c r="U199" s="6">
        <f>IF(T199="ROTACION ALTA",P199,IF(T199="ROTACION MEDIA",P199*0.97,IF(T199="ROTACION BAJA",P199*0.9,IF(T199="LIQUIDAR",P199*0.85))))</f>
        <v>10521000</v>
      </c>
      <c r="V199" s="18">
        <f>_xlfn.XLOOKUP(A199,'Data precios'!A:A,'Data precios'!D:D,"",0,-1)</f>
        <v>11300000</v>
      </c>
      <c r="W199" s="9">
        <f>V199-P199</f>
        <v>-390000</v>
      </c>
      <c r="X199" s="11">
        <f>IF(K199&lt;=15,Z199,IF(K199&lt;30,AA199,IF(K199&lt;60,AB199,IF(K199&gt;60,AC199))))</f>
        <v>11187000</v>
      </c>
      <c r="Y199" s="9">
        <f>IFERROR(X199-V199,"")</f>
        <v>-113000</v>
      </c>
      <c r="Z199" s="6">
        <f>_xlfn.XLOOKUP($A199,'Data precios'!$A:$A,'Data precios'!G:G,"",0,-1)</f>
        <v>11639000</v>
      </c>
      <c r="AA199" s="6">
        <f>_xlfn.XLOOKUP($A199,'Data precios'!$A:$A,'Data precios'!H:H,"",0,-1)</f>
        <v>11300000</v>
      </c>
      <c r="AB199" s="6">
        <f>_xlfn.XLOOKUP($A199,'Data precios'!$A:$A,'Data precios'!I:I,"",0,-1)</f>
        <v>11187000</v>
      </c>
      <c r="AC199" s="6">
        <f>_xlfn.XLOOKUP($A199,'Data precios'!$A:$A,'Data precios'!J:J,"",0,-1)</f>
        <v>10509000</v>
      </c>
    </row>
    <row r="200" spans="1:29" ht="15" thickBot="1" x14ac:dyDescent="0.35">
      <c r="A200" t="s">
        <v>8651</v>
      </c>
      <c r="B200" t="s">
        <v>22</v>
      </c>
      <c r="C200" t="s">
        <v>54</v>
      </c>
      <c r="D200" t="s">
        <v>50</v>
      </c>
      <c r="E200" t="s">
        <v>8652</v>
      </c>
      <c r="F200">
        <v>2026</v>
      </c>
      <c r="G200">
        <v>598</v>
      </c>
      <c r="I200" t="s">
        <v>26</v>
      </c>
      <c r="J200" t="s">
        <v>8554</v>
      </c>
      <c r="K200">
        <v>19</v>
      </c>
      <c r="L200" t="s">
        <v>47</v>
      </c>
      <c r="M200">
        <v>16500000</v>
      </c>
      <c r="N200">
        <v>376740</v>
      </c>
      <c r="O200">
        <v>16876740</v>
      </c>
      <c r="P200">
        <v>18990000</v>
      </c>
      <c r="Q200">
        <v>2113260</v>
      </c>
      <c r="R200">
        <v>1113</v>
      </c>
      <c r="S200" s="5">
        <f>IFERROR(VLOOKUP(A200,'Base ATR'!$1:$1048576,3,FALSE),O200)</f>
        <v>16500000</v>
      </c>
      <c r="T200" t="str">
        <f>IF(K200&lt;=30,"ROTACION ALTA",IF(K200&lt;30,"ROTACION MEDIA",IF(K200&lt;60,"ROTACION BAJA",IF(K200&gt;60,"LIQUIDAR"))))</f>
        <v>ROTACION ALTA</v>
      </c>
      <c r="U200" s="6">
        <f>IF(T200="ROTACION ALTA",P200,IF(T200="ROTACION MEDIA",P200*0.97,IF(T200="ROTACION BAJA",P200*0.9,IF(T200="LIQUIDAR",P200*0.85))))</f>
        <v>18990000</v>
      </c>
      <c r="V200" s="18">
        <f>_xlfn.XLOOKUP(A200,'Data precios'!A:A,'Data precios'!D:D,"",0,-1)</f>
        <v>19700000</v>
      </c>
      <c r="W200" s="9">
        <f>V200-P200</f>
        <v>710000</v>
      </c>
      <c r="X200" s="11">
        <f>IF(K200&lt;=15,Z200,IF(K200&lt;30,AA200,IF(K200&lt;60,AB200,IF(K200&gt;60,AC200))))</f>
        <v>19109000</v>
      </c>
      <c r="Y200" s="9">
        <f>IFERROR(X200-V200,"")</f>
        <v>-591000</v>
      </c>
      <c r="Z200" s="6">
        <f>_xlfn.XLOOKUP($A200,'Data precios'!$A:$A,'Data precios'!G:G,"",0,-1)</f>
        <v>19700000</v>
      </c>
      <c r="AA200" s="6">
        <f>_xlfn.XLOOKUP($A200,'Data precios'!$A:$A,'Data precios'!H:H,"",0,-1)</f>
        <v>19109000</v>
      </c>
      <c r="AB200" s="6">
        <f>_xlfn.XLOOKUP($A200,'Data precios'!$A:$A,'Data precios'!I:I,"",0,-1)</f>
        <v>18518000</v>
      </c>
      <c r="AC200" s="6">
        <f>_xlfn.XLOOKUP($A200,'Data precios'!$A:$A,'Data precios'!J:J,"",0,-1)</f>
        <v>17730000</v>
      </c>
    </row>
    <row r="201" spans="1:29" ht="15" thickBot="1" x14ac:dyDescent="0.35">
      <c r="A201" t="s">
        <v>8722</v>
      </c>
      <c r="B201" t="s">
        <v>22</v>
      </c>
      <c r="C201" t="s">
        <v>5291</v>
      </c>
      <c r="D201" t="s">
        <v>194</v>
      </c>
      <c r="E201" t="s">
        <v>10194</v>
      </c>
      <c r="F201">
        <v>2026</v>
      </c>
      <c r="G201">
        <v>2900</v>
      </c>
      <c r="I201" t="s">
        <v>26</v>
      </c>
      <c r="J201" t="s">
        <v>156</v>
      </c>
      <c r="K201">
        <v>1</v>
      </c>
      <c r="L201" t="s">
        <v>39</v>
      </c>
      <c r="M201">
        <v>10700000</v>
      </c>
      <c r="N201">
        <v>0</v>
      </c>
      <c r="O201">
        <v>10700000</v>
      </c>
      <c r="P201">
        <v>12790000</v>
      </c>
      <c r="Q201">
        <v>2090000</v>
      </c>
      <c r="R201">
        <v>1634</v>
      </c>
      <c r="S201" s="5">
        <f>IFERROR(VLOOKUP(A201,'Base ATR'!$1:$1048576,3,FALSE),O201)</f>
        <v>10700000</v>
      </c>
      <c r="T201" t="str">
        <f>IF(K201&lt;=30,"ROTACION ALTA",IF(K201&lt;30,"ROTACION MEDIA",IF(K201&lt;60,"ROTACION BAJA",IF(K201&gt;60,"LIQUIDAR"))))</f>
        <v>ROTACION ALTA</v>
      </c>
      <c r="U201" s="6">
        <f>IF(T201="ROTACION ALTA",P201,IF(T201="ROTACION MEDIA",P201*0.97,IF(T201="ROTACION BAJA",P201*0.9,IF(T201="LIQUIDAR",P201*0.85))))</f>
        <v>12790000</v>
      </c>
      <c r="V201" s="18">
        <f>_xlfn.XLOOKUP(A201,'Data precios'!A:A,'Data precios'!D:D,"",0,-1)</f>
        <v>13200000</v>
      </c>
      <c r="W201" s="9">
        <f>V201-P201</f>
        <v>410000</v>
      </c>
      <c r="X201" s="11">
        <f>IF(K201&lt;=15,Z201,IF(K201&lt;30,AA201,IF(K201&lt;60,AB201,IF(K201&gt;60,AC201))))</f>
        <v>13596000</v>
      </c>
      <c r="Y201" s="9">
        <f>IFERROR(X201-V201,"")</f>
        <v>396000</v>
      </c>
      <c r="Z201" s="6">
        <f>_xlfn.XLOOKUP($A201,'Data precios'!$A:$A,'Data precios'!G:G,"",0,-1)</f>
        <v>13596000</v>
      </c>
      <c r="AA201" s="6">
        <f>_xlfn.XLOOKUP($A201,'Data precios'!$A:$A,'Data precios'!H:H,"",0,-1)</f>
        <v>13200000</v>
      </c>
      <c r="AB201" s="6">
        <f>_xlfn.XLOOKUP($A201,'Data precios'!$A:$A,'Data precios'!I:I,"",0,-1)</f>
        <v>13068000</v>
      </c>
      <c r="AC201" s="6">
        <f>_xlfn.XLOOKUP($A201,'Data precios'!$A:$A,'Data precios'!J:J,"",0,-1)</f>
        <v>12276000</v>
      </c>
    </row>
    <row r="202" spans="1:29" ht="15" thickBot="1" x14ac:dyDescent="0.35">
      <c r="A202" t="s">
        <v>480</v>
      </c>
      <c r="B202" t="s">
        <v>385</v>
      </c>
      <c r="C202" t="s">
        <v>5340</v>
      </c>
      <c r="D202" t="s">
        <v>188</v>
      </c>
      <c r="E202" t="s">
        <v>8602</v>
      </c>
      <c r="F202">
        <v>2017</v>
      </c>
      <c r="G202">
        <v>200000</v>
      </c>
      <c r="I202" t="s">
        <v>26</v>
      </c>
      <c r="J202" t="s">
        <v>43</v>
      </c>
      <c r="K202">
        <v>205</v>
      </c>
      <c r="L202" t="s">
        <v>52</v>
      </c>
      <c r="M202">
        <v>12605042</v>
      </c>
      <c r="N202">
        <v>0</v>
      </c>
      <c r="O202">
        <v>12605042</v>
      </c>
      <c r="P202">
        <v>17690000</v>
      </c>
      <c r="Q202">
        <v>5084958</v>
      </c>
      <c r="R202" s="8">
        <v>2874</v>
      </c>
      <c r="S202" s="5">
        <f>IFERROR(VLOOKUP(A202,'Base ATR'!$1:$1048576,3,FALSE),O202)</f>
        <v>15000000</v>
      </c>
      <c r="T202" t="str">
        <f>IF(K202&lt;=30,"ROTACION ALTA",IF(K202&lt;30,"ROTACION MEDIA",IF(K202&lt;60,"ROTACION BAJA",IF(K202&gt;60,"LIQUIDAR"))))</f>
        <v>LIQUIDAR</v>
      </c>
      <c r="U202" s="6">
        <f>IF(T202="ROTACION ALTA",P202,IF(T202="ROTACION MEDIA",P202*0.97,IF(T202="ROTACION BAJA",P202*0.9,IF(T202="LIQUIDAR",P202*0.85))))</f>
        <v>15036500</v>
      </c>
      <c r="V202" s="18" t="str">
        <f>_xlfn.XLOOKUP(A202,'Data precios'!A:A,'Data precios'!D:D,"",0,-1)</f>
        <v>-</v>
      </c>
      <c r="W202" s="9" t="str">
        <f>IFERROR(V202-P202,"")</f>
        <v/>
      </c>
      <c r="X202" s="11" t="str">
        <f>IF(K202&lt;=15,Z202,IF(K202&lt;30,AA202,IF(K202&lt;60,AB202,IF(K202&gt;60,AC202))))</f>
        <v/>
      </c>
      <c r="Y202" s="9" t="str">
        <f>IFERROR(X202-V202,"")</f>
        <v/>
      </c>
      <c r="Z202" s="6" t="str">
        <f>_xlfn.XLOOKUP($A202,'Data precios'!$A:$A,'Data precios'!G:G,"",0,-1)</f>
        <v/>
      </c>
      <c r="AA202" s="6" t="str">
        <f>_xlfn.XLOOKUP($A202,'Data precios'!$A:$A,'Data precios'!H:H,"",0,-1)</f>
        <v/>
      </c>
      <c r="AB202" s="6" t="str">
        <f>_xlfn.XLOOKUP($A202,'Data precios'!$A:$A,'Data precios'!I:I,"",0,-1)</f>
        <v/>
      </c>
      <c r="AC202" s="6" t="str">
        <f>_xlfn.XLOOKUP($A202,'Data precios'!$A:$A,'Data precios'!J:J,"",0,-1)</f>
        <v/>
      </c>
    </row>
    <row r="203" spans="1:29" ht="15" thickBot="1" x14ac:dyDescent="0.35">
      <c r="A203" t="s">
        <v>8614</v>
      </c>
      <c r="B203" t="s">
        <v>385</v>
      </c>
      <c r="C203" t="s">
        <v>5291</v>
      </c>
      <c r="D203" t="s">
        <v>89</v>
      </c>
      <c r="E203" t="s">
        <v>8615</v>
      </c>
      <c r="F203">
        <v>2020</v>
      </c>
      <c r="G203">
        <v>10500</v>
      </c>
      <c r="I203" t="s">
        <v>26</v>
      </c>
      <c r="J203" t="s">
        <v>60</v>
      </c>
      <c r="K203">
        <v>1151</v>
      </c>
      <c r="L203" t="s">
        <v>28</v>
      </c>
      <c r="M203">
        <v>10356480</v>
      </c>
      <c r="N203">
        <v>72666</v>
      </c>
      <c r="O203">
        <v>10429146</v>
      </c>
      <c r="P203">
        <v>8990000</v>
      </c>
      <c r="Q203">
        <v>-1439146</v>
      </c>
      <c r="R203" s="8">
        <v>-1601</v>
      </c>
      <c r="S203" s="5">
        <f>IFERROR(VLOOKUP(A203,'Base ATR'!$1:$1048576,3,FALSE),O203)</f>
        <v>10429146</v>
      </c>
      <c r="T203" t="str">
        <f>IF(K203&lt;=30,"ROTACION ALTA",IF(K203&lt;30,"ROTACION MEDIA",IF(K203&lt;60,"ROTACION BAJA",IF(K203&gt;60,"LIQUIDAR"))))</f>
        <v>LIQUIDAR</v>
      </c>
      <c r="U203" s="6">
        <f>IF(T203="ROTACION ALTA",P203,IF(T203="ROTACION MEDIA",P203*0.97,IF(T203="ROTACION BAJA",P203*0.9,IF(T203="LIQUIDAR",P203*0.85))))</f>
        <v>7641500</v>
      </c>
      <c r="V203" s="18">
        <f>_xlfn.XLOOKUP(A203,'Data precios'!A:A,'Data precios'!D:D,"",0,-1)</f>
        <v>7460000</v>
      </c>
      <c r="W203" s="9">
        <f>IFERROR(V203-P203,"")</f>
        <v>-1530000</v>
      </c>
      <c r="X203" s="11">
        <f>IF(K203&lt;=15,Z203,IF(K203&lt;30,AA203,IF(K203&lt;60,AB203,IF(K203&gt;60,AC203))))</f>
        <v>6341000</v>
      </c>
      <c r="Y203" s="9">
        <f>IFERROR(X203-V203,"")</f>
        <v>-1119000</v>
      </c>
      <c r="Z203" s="6">
        <f>_xlfn.XLOOKUP($A203,'Data precios'!$A:$A,'Data precios'!G:G,"",0,-1)</f>
        <v>6341000</v>
      </c>
      <c r="AA203" s="6">
        <f>_xlfn.XLOOKUP($A203,'Data precios'!$A:$A,'Data precios'!H:H,"",0,-1)</f>
        <v>6341000</v>
      </c>
      <c r="AB203" s="6">
        <f>_xlfn.XLOOKUP($A203,'Data precios'!$A:$A,'Data precios'!I:I,"",0,-1)</f>
        <v>6341000</v>
      </c>
      <c r="AC203" s="6">
        <f>_xlfn.XLOOKUP($A203,'Data precios'!$A:$A,'Data precios'!J:J,"",0,-1)</f>
        <v>6341000</v>
      </c>
    </row>
    <row r="204" spans="1:29" ht="15" thickBot="1" x14ac:dyDescent="0.35">
      <c r="A204" t="s">
        <v>8715</v>
      </c>
      <c r="B204" t="s">
        <v>385</v>
      </c>
      <c r="C204" t="s">
        <v>5326</v>
      </c>
      <c r="D204" t="s">
        <v>194</v>
      </c>
      <c r="E204" t="s">
        <v>8716</v>
      </c>
      <c r="F204">
        <v>2020</v>
      </c>
      <c r="G204">
        <v>0</v>
      </c>
      <c r="I204" t="s">
        <v>343</v>
      </c>
      <c r="J204" t="s">
        <v>5330</v>
      </c>
      <c r="K204">
        <v>2301</v>
      </c>
      <c r="L204" t="s">
        <v>8667</v>
      </c>
      <c r="M204">
        <v>6854706</v>
      </c>
      <c r="N204">
        <v>2676883</v>
      </c>
      <c r="O204">
        <v>9531589</v>
      </c>
      <c r="P204">
        <v>12490000</v>
      </c>
      <c r="Q204">
        <v>2958411</v>
      </c>
      <c r="R204" s="8">
        <v>2369</v>
      </c>
      <c r="S204" s="5">
        <f>IFERROR(VLOOKUP(A204,'Base ATR'!$1:$1048576,3,FALSE),O204)</f>
        <v>9531589</v>
      </c>
      <c r="T204" t="str">
        <f>IF(K204&lt;=30,"ROTACION ALTA",IF(K204&lt;30,"ROTACION MEDIA",IF(K204&lt;60,"ROTACION BAJA",IF(K204&gt;60,"LIQUIDAR"))))</f>
        <v>LIQUIDAR</v>
      </c>
      <c r="U204" s="6">
        <f>IF(T204="ROTACION ALTA",P204,IF(T204="ROTACION MEDIA",P204*0.97,IF(T204="ROTACION BAJA",P204*0.9,IF(T204="LIQUIDAR",P204*0.85))))</f>
        <v>10616500</v>
      </c>
      <c r="V204" s="18" t="str">
        <f>_xlfn.XLOOKUP(A204,'Data precios'!A:A,'Data precios'!D:D,"",0,-1)</f>
        <v>USO SERVICIO/GERENCIA</v>
      </c>
      <c r="W204" s="9" t="str">
        <f>IFERROR(V204-P204,"")</f>
        <v/>
      </c>
      <c r="X204" s="11" t="str">
        <f>IF(K204&lt;=15,Z204,IF(K204&lt;30,AA204,IF(K204&lt;60,AB204,IF(K204&gt;60,AC204))))</f>
        <v/>
      </c>
      <c r="Y204" s="9" t="str">
        <f>IFERROR(X204-V204,"")</f>
        <v/>
      </c>
      <c r="Z204" s="6" t="str">
        <f>_xlfn.XLOOKUP($A204,'Data precios'!$A:$A,'Data precios'!G:G,"",0,-1)</f>
        <v/>
      </c>
      <c r="AA204" s="6" t="str">
        <f>_xlfn.XLOOKUP($A204,'Data precios'!$A:$A,'Data precios'!H:H,"",0,-1)</f>
        <v/>
      </c>
      <c r="AB204" s="6" t="str">
        <f>_xlfn.XLOOKUP($A204,'Data precios'!$A:$A,'Data precios'!I:I,"",0,-1)</f>
        <v/>
      </c>
      <c r="AC204" s="6" t="str">
        <f>_xlfn.XLOOKUP($A204,'Data precios'!$A:$A,'Data precios'!J:J,"",0,-1)</f>
        <v/>
      </c>
    </row>
    <row r="205" spans="1:29" ht="15" thickBot="1" x14ac:dyDescent="0.35">
      <c r="A205" t="s">
        <v>8608</v>
      </c>
      <c r="B205" t="s">
        <v>385</v>
      </c>
      <c r="C205" t="s">
        <v>4006</v>
      </c>
      <c r="D205" t="s">
        <v>188</v>
      </c>
      <c r="E205" t="s">
        <v>8609</v>
      </c>
      <c r="F205">
        <v>2022</v>
      </c>
      <c r="G205">
        <v>0</v>
      </c>
      <c r="I205" t="s">
        <v>26</v>
      </c>
      <c r="J205" t="s">
        <v>43</v>
      </c>
      <c r="K205">
        <v>329</v>
      </c>
      <c r="L205" t="s">
        <v>52</v>
      </c>
      <c r="M205">
        <v>31092437</v>
      </c>
      <c r="N205">
        <v>0</v>
      </c>
      <c r="O205">
        <v>31092437</v>
      </c>
      <c r="P205">
        <v>37000000</v>
      </c>
      <c r="Q205">
        <v>5907563</v>
      </c>
      <c r="R205" s="8">
        <v>1597</v>
      </c>
      <c r="S205" s="5">
        <f>IFERROR(VLOOKUP(A205,'Base ATR'!$1:$1048576,3,FALSE),O205)</f>
        <v>31092437</v>
      </c>
      <c r="T205" t="str">
        <f>IF(K205&lt;=30,"ROTACION ALTA",IF(K205&lt;30,"ROTACION MEDIA",IF(K205&lt;60,"ROTACION BAJA",IF(K205&gt;60,"LIQUIDAR"))))</f>
        <v>LIQUIDAR</v>
      </c>
      <c r="U205" s="6">
        <f>IF(T205="ROTACION ALTA",P205,IF(T205="ROTACION MEDIA",P205*0.97,IF(T205="ROTACION BAJA",P205*0.9,IF(T205="LIQUIDAR",P205*0.85))))</f>
        <v>31450000</v>
      </c>
      <c r="V205" s="18" t="str">
        <f>_xlfn.XLOOKUP(A205,'Data precios'!A:A,'Data precios'!D:D,"",0,-1)</f>
        <v>-</v>
      </c>
      <c r="W205" s="9" t="str">
        <f>IFERROR(V205-P205,"")</f>
        <v/>
      </c>
      <c r="X205" s="11" t="str">
        <f>IF(K205&lt;=15,Z205,IF(K205&lt;30,AA205,IF(K205&lt;60,AB205,IF(K205&gt;60,AC205))))</f>
        <v/>
      </c>
      <c r="Y205" s="9" t="str">
        <f>IFERROR(X205-V205,"")</f>
        <v/>
      </c>
      <c r="Z205" s="6" t="str">
        <f>_xlfn.XLOOKUP($A205,'Data precios'!$A:$A,'Data precios'!G:G,"",0,-1)</f>
        <v/>
      </c>
      <c r="AA205" s="6" t="str">
        <f>_xlfn.XLOOKUP($A205,'Data precios'!$A:$A,'Data precios'!H:H,"",0,-1)</f>
        <v/>
      </c>
      <c r="AB205" s="6" t="str">
        <f>_xlfn.XLOOKUP($A205,'Data precios'!$A:$A,'Data precios'!I:I,"",0,-1)</f>
        <v/>
      </c>
      <c r="AC205" s="6" t="str">
        <f>_xlfn.XLOOKUP($A205,'Data precios'!$A:$A,'Data precios'!J:J,"",0,-1)</f>
        <v/>
      </c>
    </row>
    <row r="206" spans="1:29" ht="15" thickBot="1" x14ac:dyDescent="0.35">
      <c r="A206" t="s">
        <v>8611</v>
      </c>
      <c r="B206" t="s">
        <v>385</v>
      </c>
      <c r="C206" t="s">
        <v>5291</v>
      </c>
      <c r="D206" t="s">
        <v>5298</v>
      </c>
      <c r="E206" t="s">
        <v>8612</v>
      </c>
      <c r="F206">
        <v>2023</v>
      </c>
      <c r="G206">
        <v>3400</v>
      </c>
      <c r="I206" t="s">
        <v>26</v>
      </c>
      <c r="J206" t="s">
        <v>38</v>
      </c>
      <c r="K206">
        <v>801</v>
      </c>
      <c r="L206" t="s">
        <v>8572</v>
      </c>
      <c r="M206">
        <v>21408968</v>
      </c>
      <c r="N206">
        <v>367754</v>
      </c>
      <c r="O206">
        <v>21776722</v>
      </c>
      <c r="P206">
        <v>21408969</v>
      </c>
      <c r="Q206">
        <v>-367753</v>
      </c>
      <c r="R206" s="8">
        <v>-172</v>
      </c>
      <c r="S206" s="5">
        <f>IFERROR(VLOOKUP(A206,'Base ATR'!$1:$1048576,3,FALSE),O206)</f>
        <v>21776722</v>
      </c>
      <c r="T206" t="str">
        <f>IF(K206&lt;=30,"ROTACION ALTA",IF(K206&lt;30,"ROTACION MEDIA",IF(K206&lt;60,"ROTACION BAJA",IF(K206&gt;60,"LIQUIDAR"))))</f>
        <v>LIQUIDAR</v>
      </c>
      <c r="U206" s="6">
        <f>IF(T206="ROTACION ALTA",P206,IF(T206="ROTACION MEDIA",P206*0.97,IF(T206="ROTACION BAJA",P206*0.9,IF(T206="LIQUIDAR",P206*0.85))))</f>
        <v>18197623.649999999</v>
      </c>
      <c r="V206" s="18">
        <f>_xlfn.XLOOKUP(A206,'Data precios'!A:A,'Data precios'!D:D,"",0,-1)</f>
        <v>10700000</v>
      </c>
      <c r="W206" s="9">
        <f>IFERROR(V206-P206,"")</f>
        <v>-10708969</v>
      </c>
      <c r="X206" s="11">
        <f>IF(K206&lt;=15,Z206,IF(K206&lt;30,AA206,IF(K206&lt;60,AB206,IF(K206&gt;60,AC206))))</f>
        <v>9095000</v>
      </c>
      <c r="Y206" s="9">
        <f>IFERROR(X206-V206,"")</f>
        <v>-1605000</v>
      </c>
      <c r="Z206" s="6">
        <f>_xlfn.XLOOKUP($A206,'Data precios'!$A:$A,'Data precios'!G:G,"",0,-1)</f>
        <v>9095000</v>
      </c>
      <c r="AA206" s="6">
        <f>_xlfn.XLOOKUP($A206,'Data precios'!$A:$A,'Data precios'!H:H,"",0,-1)</f>
        <v>9095000</v>
      </c>
      <c r="AB206" s="6">
        <f>_xlfn.XLOOKUP($A206,'Data precios'!$A:$A,'Data precios'!I:I,"",0,-1)</f>
        <v>9095000</v>
      </c>
      <c r="AC206" s="6">
        <f>_xlfn.XLOOKUP($A206,'Data precios'!$A:$A,'Data precios'!J:J,"",0,-1)</f>
        <v>9095000</v>
      </c>
    </row>
    <row r="207" spans="1:29" ht="15" thickBot="1" x14ac:dyDescent="0.35">
      <c r="A207" t="s">
        <v>4136</v>
      </c>
      <c r="B207" t="s">
        <v>385</v>
      </c>
      <c r="C207" t="s">
        <v>30</v>
      </c>
      <c r="D207" t="s">
        <v>36</v>
      </c>
      <c r="E207" t="s">
        <v>3995</v>
      </c>
      <c r="F207">
        <v>2023</v>
      </c>
      <c r="G207">
        <v>717</v>
      </c>
      <c r="I207" t="s">
        <v>26</v>
      </c>
      <c r="J207" t="s">
        <v>4039</v>
      </c>
      <c r="K207">
        <v>583</v>
      </c>
      <c r="L207" t="s">
        <v>33</v>
      </c>
      <c r="M207">
        <v>22851906</v>
      </c>
      <c r="N207">
        <v>0</v>
      </c>
      <c r="O207">
        <v>22851906</v>
      </c>
      <c r="P207">
        <v>15990000</v>
      </c>
      <c r="Q207">
        <v>-6861906</v>
      </c>
      <c r="R207" s="8">
        <v>-4291</v>
      </c>
      <c r="S207" s="5">
        <f>IFERROR(VLOOKUP(A207,'Base ATR'!$1:$1048576,3,FALSE),O207)</f>
        <v>22851906</v>
      </c>
      <c r="T207" t="str">
        <f>IF(K207&lt;=30,"ROTACION ALTA",IF(K207&lt;30,"ROTACION MEDIA",IF(K207&lt;60,"ROTACION BAJA",IF(K207&gt;60,"LIQUIDAR"))))</f>
        <v>LIQUIDAR</v>
      </c>
      <c r="U207" s="6">
        <f>IF(T207="ROTACION ALTA",P207,IF(T207="ROTACION MEDIA",P207*0.97,IF(T207="ROTACION BAJA",P207*0.9,IF(T207="LIQUIDAR",P207*0.85))))</f>
        <v>13591500</v>
      </c>
      <c r="V207" s="18">
        <f>_xlfn.XLOOKUP(A207,'Data precios'!A:A,'Data precios'!D:D,"",0,-1)</f>
        <v>14700000</v>
      </c>
      <c r="W207" s="9">
        <f>IFERROR(V207-P207,"")</f>
        <v>-1290000</v>
      </c>
      <c r="X207" s="11">
        <f>IF(K207&lt;=15,Z207,IF(K207&lt;30,AA207,IF(K207&lt;60,AB207,IF(K207&gt;60,AC207))))</f>
        <v>12495000</v>
      </c>
      <c r="Y207" s="9">
        <f>IFERROR(X207-V207,"")</f>
        <v>-2205000</v>
      </c>
      <c r="Z207" s="6">
        <f>_xlfn.XLOOKUP($A207,'Data precios'!$A:$A,'Data precios'!G:G,"",0,-1)</f>
        <v>12495000</v>
      </c>
      <c r="AA207" s="6">
        <f>_xlfn.XLOOKUP($A207,'Data precios'!$A:$A,'Data precios'!H:H,"",0,-1)</f>
        <v>12495000</v>
      </c>
      <c r="AB207" s="6">
        <f>_xlfn.XLOOKUP($A207,'Data precios'!$A:$A,'Data precios'!I:I,"",0,-1)</f>
        <v>12495000</v>
      </c>
      <c r="AC207" s="6">
        <f>_xlfn.XLOOKUP($A207,'Data precios'!$A:$A,'Data precios'!J:J,"",0,-1)</f>
        <v>12495000</v>
      </c>
    </row>
    <row r="208" spans="1:29" ht="15" thickBot="1" x14ac:dyDescent="0.35">
      <c r="A208" t="s">
        <v>5328</v>
      </c>
      <c r="B208" t="s">
        <v>385</v>
      </c>
      <c r="C208" t="s">
        <v>5326</v>
      </c>
      <c r="D208" t="s">
        <v>5329</v>
      </c>
      <c r="E208" t="s">
        <v>5335</v>
      </c>
      <c r="F208">
        <v>2023</v>
      </c>
      <c r="G208">
        <v>11258</v>
      </c>
      <c r="I208" t="s">
        <v>26</v>
      </c>
      <c r="J208" t="s">
        <v>5330</v>
      </c>
      <c r="K208">
        <v>463</v>
      </c>
      <c r="L208" t="s">
        <v>33</v>
      </c>
      <c r="M208">
        <v>22990000</v>
      </c>
      <c r="N208">
        <v>20000</v>
      </c>
      <c r="O208">
        <v>23010000</v>
      </c>
      <c r="P208">
        <v>22990000</v>
      </c>
      <c r="Q208">
        <v>-20000</v>
      </c>
      <c r="R208" s="8">
        <v>-9</v>
      </c>
      <c r="S208" s="5">
        <f>IFERROR(VLOOKUP(A208,'Base ATR'!$1:$1048576,3,FALSE),O208)</f>
        <v>23010000</v>
      </c>
      <c r="T208" t="str">
        <f>IF(K208&lt;=30,"ROTACION ALTA",IF(K208&lt;30,"ROTACION MEDIA",IF(K208&lt;60,"ROTACION BAJA",IF(K208&gt;60,"LIQUIDAR"))))</f>
        <v>LIQUIDAR</v>
      </c>
      <c r="U208" s="6">
        <f>IF(T208="ROTACION ALTA",P208,IF(T208="ROTACION MEDIA",P208*0.97,IF(T208="ROTACION BAJA",P208*0.9,IF(T208="LIQUIDAR",P208*0.85))))</f>
        <v>19541500</v>
      </c>
      <c r="V208" s="18">
        <f>_xlfn.XLOOKUP(A208,'Data precios'!A:A,'Data precios'!D:D,"",0,-1)</f>
        <v>13700000</v>
      </c>
      <c r="W208" s="9">
        <f>IFERROR(V208-P208,"")</f>
        <v>-9290000</v>
      </c>
      <c r="X208" s="11">
        <f>IF(K208&lt;=15,Z208,IF(K208&lt;30,AA208,IF(K208&lt;60,AB208,IF(K208&gt;60,AC208))))</f>
        <v>11645000</v>
      </c>
      <c r="Y208" s="9">
        <f>IFERROR(X208-V208,"")</f>
        <v>-2055000</v>
      </c>
      <c r="Z208" s="6">
        <f>_xlfn.XLOOKUP($A208,'Data precios'!$A:$A,'Data precios'!G:G,"",0,-1)</f>
        <v>11645000</v>
      </c>
      <c r="AA208" s="6">
        <f>_xlfn.XLOOKUP($A208,'Data precios'!$A:$A,'Data precios'!H:H,"",0,-1)</f>
        <v>11645000</v>
      </c>
      <c r="AB208" s="6">
        <f>_xlfn.XLOOKUP($A208,'Data precios'!$A:$A,'Data precios'!I:I,"",0,-1)</f>
        <v>11645000</v>
      </c>
      <c r="AC208" s="6">
        <f>_xlfn.XLOOKUP($A208,'Data precios'!$A:$A,'Data precios'!J:J,"",0,-1)</f>
        <v>11645000</v>
      </c>
    </row>
    <row r="209" spans="1:29" ht="15" thickBot="1" x14ac:dyDescent="0.35">
      <c r="A209" t="s">
        <v>4135</v>
      </c>
      <c r="B209" t="s">
        <v>385</v>
      </c>
      <c r="C209" t="s">
        <v>54</v>
      </c>
      <c r="D209" t="s">
        <v>163</v>
      </c>
      <c r="E209" t="s">
        <v>395</v>
      </c>
      <c r="F209">
        <v>2024</v>
      </c>
      <c r="G209">
        <v>10171</v>
      </c>
      <c r="I209" t="s">
        <v>343</v>
      </c>
      <c r="J209" t="s">
        <v>43</v>
      </c>
      <c r="K209">
        <v>304</v>
      </c>
      <c r="L209" t="s">
        <v>33</v>
      </c>
      <c r="M209">
        <v>17583866</v>
      </c>
      <c r="N209">
        <v>1418899</v>
      </c>
      <c r="O209">
        <v>19002765</v>
      </c>
      <c r="P209">
        <v>18090000</v>
      </c>
      <c r="Q209">
        <v>-912765</v>
      </c>
      <c r="R209" s="8">
        <v>-505</v>
      </c>
      <c r="S209" s="5">
        <f>IFERROR(VLOOKUP(A209,'Base ATR'!$1:$1048576,3,FALSE),O209)</f>
        <v>19002765</v>
      </c>
      <c r="T209" t="str">
        <f>IF(K209&lt;=30,"ROTACION ALTA",IF(K209&lt;30,"ROTACION MEDIA",IF(K209&lt;60,"ROTACION BAJA",IF(K209&gt;60,"LIQUIDAR"))))</f>
        <v>LIQUIDAR</v>
      </c>
      <c r="U209" s="6">
        <f>IF(T209="ROTACION ALTA",P209,IF(T209="ROTACION MEDIA",P209*0.97,IF(T209="ROTACION BAJA",P209*0.9,IF(T209="LIQUIDAR",P209*0.85))))</f>
        <v>15376500</v>
      </c>
      <c r="V209" s="18">
        <f>_xlfn.XLOOKUP(A209,'Data precios'!A:A,'Data precios'!D:D,"",0,-1)</f>
        <v>17000000</v>
      </c>
      <c r="W209" s="9">
        <f>IFERROR(V209-P209,"")</f>
        <v>-1090000</v>
      </c>
      <c r="X209" s="11">
        <f>IF(K209&lt;=15,Z209,IF(K209&lt;30,AA209,IF(K209&lt;60,AB209,IF(K209&gt;60,AC209))))</f>
        <v>14450000</v>
      </c>
      <c r="Y209" s="9">
        <f>IFERROR(X209-V209,"")</f>
        <v>-2550000</v>
      </c>
      <c r="Z209" s="6">
        <f>_xlfn.XLOOKUP($A209,'Data precios'!$A:$A,'Data precios'!G:G,"",0,-1)</f>
        <v>14450000</v>
      </c>
      <c r="AA209" s="6">
        <f>_xlfn.XLOOKUP($A209,'Data precios'!$A:$A,'Data precios'!H:H,"",0,-1)</f>
        <v>14450000</v>
      </c>
      <c r="AB209" s="6">
        <f>_xlfn.XLOOKUP($A209,'Data precios'!$A:$A,'Data precios'!I:I,"",0,-1)</f>
        <v>14450000</v>
      </c>
      <c r="AC209" s="6">
        <f>_xlfn.XLOOKUP($A209,'Data precios'!$A:$A,'Data precios'!J:J,"",0,-1)</f>
        <v>14450000</v>
      </c>
    </row>
    <row r="210" spans="1:29" ht="15" thickBot="1" x14ac:dyDescent="0.35">
      <c r="A210" t="s">
        <v>415</v>
      </c>
      <c r="B210" t="s">
        <v>385</v>
      </c>
      <c r="C210" t="s">
        <v>4006</v>
      </c>
      <c r="D210" t="s">
        <v>4043</v>
      </c>
      <c r="E210" t="s">
        <v>4146</v>
      </c>
      <c r="F210">
        <v>2025</v>
      </c>
      <c r="G210">
        <v>0</v>
      </c>
      <c r="I210" t="s">
        <v>26</v>
      </c>
      <c r="J210" t="s">
        <v>43</v>
      </c>
      <c r="K210">
        <v>157</v>
      </c>
      <c r="L210" t="s">
        <v>39</v>
      </c>
      <c r="M210">
        <v>37656800</v>
      </c>
      <c r="N210">
        <v>0</v>
      </c>
      <c r="O210">
        <v>37656800</v>
      </c>
      <c r="P210">
        <v>44811592</v>
      </c>
      <c r="Q210">
        <v>7154792</v>
      </c>
      <c r="R210" s="8">
        <v>1597</v>
      </c>
      <c r="S210" s="5">
        <f>IFERROR(VLOOKUP(A210,'Base ATR'!$1:$1048576,3,FALSE),O210)</f>
        <v>44811592</v>
      </c>
      <c r="T210" t="str">
        <f>IF(K210&lt;=30,"ROTACION ALTA",IF(K210&lt;30,"ROTACION MEDIA",IF(K210&lt;60,"ROTACION BAJA",IF(K210&gt;60,"LIQUIDAR"))))</f>
        <v>LIQUIDAR</v>
      </c>
      <c r="U210" s="6">
        <f>IF(T210="ROTACION ALTA",P210,IF(T210="ROTACION MEDIA",P210*0.97,IF(T210="ROTACION BAJA",P210*0.9,IF(T210="LIQUIDAR",P210*0.85))))</f>
        <v>38089853.199999996</v>
      </c>
      <c r="V210" s="18" t="str">
        <f>_xlfn.XLOOKUP(A210,'Data precios'!A:A,'Data precios'!D:D,"",0,-1)</f>
        <v>-</v>
      </c>
      <c r="W210" s="9" t="e">
        <f>V210-P210</f>
        <v>#VALUE!</v>
      </c>
      <c r="X210" s="11" t="str">
        <f>IF(K210&lt;=15,Z210,IF(K210&lt;30,AA210,IF(K210&lt;60,AB210,IF(K210&gt;60,AC210))))</f>
        <v/>
      </c>
      <c r="Y210" s="9" t="str">
        <f>IFERROR(X210-V210,"")</f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5325</v>
      </c>
      <c r="B211" t="s">
        <v>385</v>
      </c>
      <c r="C211" t="s">
        <v>5326</v>
      </c>
      <c r="D211" t="s">
        <v>194</v>
      </c>
      <c r="E211" t="s">
        <v>5334</v>
      </c>
      <c r="F211">
        <v>2024</v>
      </c>
      <c r="G211">
        <v>40010</v>
      </c>
      <c r="I211" t="s">
        <v>343</v>
      </c>
      <c r="J211" t="s">
        <v>5327</v>
      </c>
      <c r="K211">
        <v>858</v>
      </c>
      <c r="L211" t="s">
        <v>344</v>
      </c>
      <c r="M211">
        <v>29750700</v>
      </c>
      <c r="N211">
        <v>2559508</v>
      </c>
      <c r="O211">
        <v>32310208</v>
      </c>
      <c r="P211">
        <v>31990000</v>
      </c>
      <c r="Q211">
        <v>-320208</v>
      </c>
      <c r="R211" s="8">
        <v>-1</v>
      </c>
      <c r="S211" s="5">
        <f>IFERROR(VLOOKUP(A211,'Base ATR'!$1:$1048576,3,FALSE),O211)</f>
        <v>32310208</v>
      </c>
      <c r="T211" t="str">
        <f>IF(K211&lt;=30,"ROTACION ALTA",IF(K211&lt;30,"ROTACION MEDIA",IF(K211&lt;60,"ROTACION BAJA",IF(K211&gt;60,"LIQUIDAR"))))</f>
        <v>LIQUIDAR</v>
      </c>
      <c r="U211" s="6">
        <f>IF(T211="ROTACION ALTA",P211,IF(T211="ROTACION MEDIA",P211*0.97,IF(T211="ROTACION BAJA",P211*0.9,IF(T211="LIQUIDAR",P211*0.85))))</f>
        <v>27191500</v>
      </c>
      <c r="V211" s="18">
        <f>_xlfn.XLOOKUP(A211,'Data precios'!A:A,'Data precios'!D:D,"",0,-1)</f>
        <v>28000000</v>
      </c>
      <c r="W211" s="9">
        <f>V211-P211</f>
        <v>-3990000</v>
      </c>
      <c r="X211" s="11">
        <f>IF(K211&lt;=15,Z211,IF(K211&lt;30,AA211,IF(K211&lt;60,AB211,IF(K211&gt;60,AC211))))</f>
        <v>23800000</v>
      </c>
      <c r="Y211" s="9">
        <f>IFERROR(X211-V211,"")</f>
        <v>-4200000</v>
      </c>
      <c r="Z211" s="6">
        <f>_xlfn.XLOOKUP($A211,'Data precios'!$A:$A,'Data precios'!G:G,"",0,-1)</f>
        <v>23800000</v>
      </c>
      <c r="AA211" s="6">
        <f>_xlfn.XLOOKUP($A211,'Data precios'!$A:$A,'Data precios'!H:H,"",0,-1)</f>
        <v>23800000</v>
      </c>
      <c r="AB211" s="6">
        <f>_xlfn.XLOOKUP($A211,'Data precios'!$A:$A,'Data precios'!I:I,"",0,-1)</f>
        <v>23800000</v>
      </c>
      <c r="AC211" s="6">
        <f>_xlfn.XLOOKUP($A211,'Data precios'!$A:$A,'Data precios'!J:J,"",0,-1)</f>
        <v>23800000</v>
      </c>
    </row>
    <row r="212" spans="1:29" ht="15" thickBot="1" x14ac:dyDescent="0.35">
      <c r="A212" t="s">
        <v>8603</v>
      </c>
      <c r="B212" t="s">
        <v>385</v>
      </c>
      <c r="C212" t="s">
        <v>8604</v>
      </c>
      <c r="D212" t="s">
        <v>182</v>
      </c>
      <c r="E212" t="s">
        <v>8605</v>
      </c>
      <c r="F212">
        <v>2023</v>
      </c>
      <c r="G212">
        <v>0</v>
      </c>
      <c r="I212" t="s">
        <v>26</v>
      </c>
      <c r="J212" t="s">
        <v>222</v>
      </c>
      <c r="K212">
        <v>254</v>
      </c>
      <c r="L212" t="s">
        <v>52</v>
      </c>
      <c r="M212">
        <v>22563664</v>
      </c>
      <c r="N212">
        <v>0</v>
      </c>
      <c r="O212">
        <v>22563664</v>
      </c>
      <c r="P212">
        <v>22563664</v>
      </c>
      <c r="Q212">
        <v>0</v>
      </c>
      <c r="R212" s="8">
        <v>0</v>
      </c>
      <c r="S212" s="5">
        <f>IFERROR(VLOOKUP(A212,'Base ATR'!$1:$1048576,3,FALSE),O212)</f>
        <v>22563664</v>
      </c>
      <c r="T212" t="str">
        <f>IF(K212&lt;=30,"ROTACION ALTA",IF(K212&lt;30,"ROTACION MEDIA",IF(K212&lt;60,"ROTACION BAJA",IF(K212&gt;60,"LIQUIDAR"))))</f>
        <v>LIQUIDAR</v>
      </c>
      <c r="U212" s="6">
        <f>IF(T212="ROTACION ALTA",P212,IF(T212="ROTACION MEDIA",P212*0.97,IF(T212="ROTACION BAJA",P212*0.9,IF(T212="LIQUIDAR",P212*0.85))))</f>
        <v>19179114.399999999</v>
      </c>
      <c r="V212" s="18" t="str">
        <f>_xlfn.XLOOKUP(A212,'Data precios'!A:A,'Data precios'!D:D,"",0,-1)</f>
        <v>Falta km</v>
      </c>
      <c r="W212" s="9" t="e">
        <f>V212-P212</f>
        <v>#VALUE!</v>
      </c>
      <c r="X212" s="11" t="str">
        <f>IF(K212&lt;=15,Z212,IF(K212&lt;30,AA212,IF(K212&lt;60,AB212,IF(K212&gt;60,AC212))))</f>
        <v/>
      </c>
      <c r="Y212" s="9" t="str">
        <f>IFERROR(X212-V212,"")</f>
        <v/>
      </c>
      <c r="Z212" s="6" t="str">
        <f>_xlfn.XLOOKUP($A212,'Data precios'!$A:$A,'Data precios'!G:G,"",0,-1)</f>
        <v/>
      </c>
      <c r="AA212" s="6" t="str">
        <f>_xlfn.XLOOKUP($A212,'Data precios'!$A:$A,'Data precios'!H:H,"",0,-1)</f>
        <v/>
      </c>
      <c r="AB212" s="6" t="str">
        <f>_xlfn.XLOOKUP($A212,'Data precios'!$A:$A,'Data precios'!I:I,"",0,-1)</f>
        <v/>
      </c>
      <c r="AC212" s="6" t="str">
        <f>_xlfn.XLOOKUP($A212,'Data precios'!$A:$A,'Data precios'!J:J,"",0,-1)</f>
        <v/>
      </c>
    </row>
    <row r="213" spans="1:29" ht="15" thickBot="1" x14ac:dyDescent="0.35">
      <c r="A213" t="s">
        <v>390</v>
      </c>
      <c r="B213" t="s">
        <v>385</v>
      </c>
      <c r="C213" t="s">
        <v>391</v>
      </c>
      <c r="D213" t="s">
        <v>392</v>
      </c>
      <c r="E213" t="s">
        <v>393</v>
      </c>
      <c r="F213">
        <v>2024</v>
      </c>
      <c r="G213">
        <v>19482</v>
      </c>
      <c r="I213" t="s">
        <v>343</v>
      </c>
      <c r="J213" t="s">
        <v>173</v>
      </c>
      <c r="K213">
        <v>314</v>
      </c>
      <c r="L213" t="s">
        <v>344</v>
      </c>
      <c r="M213">
        <v>29403361</v>
      </c>
      <c r="N213">
        <v>1237255</v>
      </c>
      <c r="O213">
        <v>30640616</v>
      </c>
      <c r="P213">
        <v>28990000</v>
      </c>
      <c r="Q213">
        <v>-1650616</v>
      </c>
      <c r="R213" s="8">
        <v>-569</v>
      </c>
      <c r="S213" s="5">
        <f>IFERROR(VLOOKUP(A213,'Base ATR'!$1:$1048576,3,FALSE),O213)</f>
        <v>30640616</v>
      </c>
      <c r="T213" t="str">
        <f>IF(K213&lt;=30,"ROTACION ALTA",IF(K213&lt;30,"ROTACION MEDIA",IF(K213&lt;60,"ROTACION BAJA",IF(K213&gt;60,"LIQUIDAR"))))</f>
        <v>LIQUIDAR</v>
      </c>
      <c r="U213" s="6">
        <f>IF(T213="ROTACION ALTA",P213,IF(T213="ROTACION MEDIA",P213*0.97,IF(T213="ROTACION BAJA",P213*0.9,IF(T213="LIQUIDAR",P213*0.85))))</f>
        <v>24641500</v>
      </c>
      <c r="V213" s="18">
        <f>_xlfn.XLOOKUP(A213,'Data precios'!A:A,'Data precios'!D:D,"",0,-1)</f>
        <v>21200000</v>
      </c>
      <c r="W213" s="9">
        <f>V213-P213</f>
        <v>-7790000</v>
      </c>
      <c r="X213" s="11">
        <f>IF(K213&lt;=15,Z213,IF(K213&lt;30,AA213,IF(K213&lt;60,AB213,IF(K213&gt;60,AC213))))</f>
        <v>18020000</v>
      </c>
      <c r="Y213" s="9">
        <f>IFERROR(X213-V213,"")</f>
        <v>-3180000</v>
      </c>
      <c r="Z213" s="6">
        <f>_xlfn.XLOOKUP($A213,'Data precios'!$A:$A,'Data precios'!G:G,"",0,-1)</f>
        <v>18020000</v>
      </c>
      <c r="AA213" s="6">
        <f>_xlfn.XLOOKUP($A213,'Data precios'!$A:$A,'Data precios'!H:H,"",0,-1)</f>
        <v>18020000</v>
      </c>
      <c r="AB213" s="6">
        <f>_xlfn.XLOOKUP($A213,'Data precios'!$A:$A,'Data precios'!I:I,"",0,-1)</f>
        <v>18020000</v>
      </c>
      <c r="AC213" s="6">
        <f>_xlfn.XLOOKUP($A213,'Data precios'!$A:$A,'Data precios'!J:J,"",0,-1)</f>
        <v>18020000</v>
      </c>
    </row>
    <row r="214" spans="1:29" ht="15" thickBot="1" x14ac:dyDescent="0.35">
      <c r="A214" t="s">
        <v>449</v>
      </c>
      <c r="B214" t="s">
        <v>385</v>
      </c>
      <c r="C214" t="s">
        <v>30</v>
      </c>
      <c r="D214" t="s">
        <v>36</v>
      </c>
      <c r="E214" t="s">
        <v>4144</v>
      </c>
      <c r="F214">
        <v>2024</v>
      </c>
      <c r="G214">
        <v>0</v>
      </c>
      <c r="I214" t="s">
        <v>26</v>
      </c>
      <c r="J214" t="s">
        <v>4145</v>
      </c>
      <c r="K214">
        <v>289</v>
      </c>
      <c r="L214" t="s">
        <v>33</v>
      </c>
      <c r="M214">
        <v>11990000</v>
      </c>
      <c r="N214">
        <v>0</v>
      </c>
      <c r="O214">
        <v>11990000</v>
      </c>
      <c r="P214">
        <v>11990000</v>
      </c>
      <c r="Q214">
        <v>0</v>
      </c>
      <c r="R214" s="8">
        <v>0</v>
      </c>
      <c r="S214" s="5">
        <f>IFERROR(VLOOKUP(A214,'Base ATR'!$1:$1048576,3,FALSE),O214)</f>
        <v>13000000</v>
      </c>
      <c r="T214" t="str">
        <f>IF(K214&lt;=30,"ROTACION ALTA",IF(K214&lt;30,"ROTACION MEDIA",IF(K214&lt;60,"ROTACION BAJA",IF(K214&gt;60,"LIQUIDAR"))))</f>
        <v>LIQUIDAR</v>
      </c>
      <c r="U214" s="6">
        <f>IF(T214="ROTACION ALTA",P214,IF(T214="ROTACION MEDIA",P214*0.97,IF(T214="ROTACION BAJA",P214*0.9,IF(T214="LIQUIDAR",P214*0.85))))</f>
        <v>10191500</v>
      </c>
      <c r="V214" s="18">
        <f>_xlfn.XLOOKUP(A214,'Data precios'!A:A,'Data precios'!D:D,"",0,-1)</f>
        <v>10400000</v>
      </c>
      <c r="W214" s="9">
        <f>V214-P214</f>
        <v>-1590000</v>
      </c>
      <c r="X214" s="11">
        <f>IF(K214&lt;=15,Z214,IF(K214&lt;30,AA214,IF(K214&lt;60,AB214,IF(K214&gt;60,AC214))))</f>
        <v>9672000</v>
      </c>
      <c r="Y214" s="9">
        <f>IFERROR(X214-V214,"")</f>
        <v>-728000</v>
      </c>
      <c r="Z214" s="6">
        <f>_xlfn.XLOOKUP($A214,'Data precios'!$A:$A,'Data precios'!G:G,"",0,-1)</f>
        <v>10712000</v>
      </c>
      <c r="AA214" s="6">
        <f>_xlfn.XLOOKUP($A214,'Data precios'!$A:$A,'Data precios'!H:H,"",0,-1)</f>
        <v>10400000</v>
      </c>
      <c r="AB214" s="6">
        <f>_xlfn.XLOOKUP($A214,'Data precios'!$A:$A,'Data precios'!I:I,"",0,-1)</f>
        <v>10296000</v>
      </c>
      <c r="AC214" s="6">
        <f>_xlfn.XLOOKUP($A214,'Data precios'!$A:$A,'Data precios'!J:J,"",0,-1)</f>
        <v>9672000</v>
      </c>
    </row>
    <row r="215" spans="1:29" ht="15" thickBot="1" x14ac:dyDescent="0.35">
      <c r="A215" t="s">
        <v>4139</v>
      </c>
      <c r="B215" t="s">
        <v>385</v>
      </c>
      <c r="C215" t="s">
        <v>30</v>
      </c>
      <c r="D215" t="s">
        <v>182</v>
      </c>
      <c r="E215" t="s">
        <v>4140</v>
      </c>
      <c r="F215">
        <v>2024</v>
      </c>
      <c r="G215">
        <v>0</v>
      </c>
      <c r="I215" t="s">
        <v>26</v>
      </c>
      <c r="J215" t="s">
        <v>222</v>
      </c>
      <c r="K215">
        <v>484</v>
      </c>
      <c r="L215" t="s">
        <v>52</v>
      </c>
      <c r="M215">
        <v>24957854</v>
      </c>
      <c r="N215">
        <v>0</v>
      </c>
      <c r="O215">
        <v>24957854</v>
      </c>
      <c r="P215">
        <v>24957854</v>
      </c>
      <c r="Q215">
        <v>0</v>
      </c>
      <c r="R215" s="8">
        <v>0</v>
      </c>
      <c r="S215" s="5">
        <f>IFERROR(VLOOKUP(A215,'Base ATR'!$1:$1048576,3,FALSE),O215)</f>
        <v>24957854</v>
      </c>
      <c r="T215" t="str">
        <f>IF(K215&lt;=30,"ROTACION ALTA",IF(K215&lt;30,"ROTACION MEDIA",IF(K215&lt;60,"ROTACION BAJA",IF(K215&gt;60,"LIQUIDAR"))))</f>
        <v>LIQUIDAR</v>
      </c>
      <c r="U215" s="6">
        <f>IF(T215="ROTACION ALTA",P215,IF(T215="ROTACION MEDIA",P215*0.97,IF(T215="ROTACION BAJA",P215*0.9,IF(T215="LIQUIDAR",P215*0.85))))</f>
        <v>21214175.899999999</v>
      </c>
      <c r="V215" s="18">
        <f>_xlfn.XLOOKUP(A215,'Data precios'!A:A,'Data precios'!D:D,"",0,-1)</f>
        <v>17900000</v>
      </c>
      <c r="W215" s="9">
        <f>V215-P215</f>
        <v>-7057854</v>
      </c>
      <c r="X215" s="11">
        <f>IF(K215&lt;=15,Z215,IF(K215&lt;30,AA215,IF(K215&lt;60,AB215,IF(K215&gt;60,AC215))))</f>
        <v>15215000</v>
      </c>
      <c r="Y215" s="9">
        <f>IFERROR(X215-V215,"")</f>
        <v>-2685000</v>
      </c>
      <c r="Z215" s="6">
        <f>_xlfn.XLOOKUP($A215,'Data precios'!$A:$A,'Data precios'!G:G,"",0,-1)</f>
        <v>15215000</v>
      </c>
      <c r="AA215" s="6">
        <f>_xlfn.XLOOKUP($A215,'Data precios'!$A:$A,'Data precios'!H:H,"",0,-1)</f>
        <v>15215000</v>
      </c>
      <c r="AB215" s="6">
        <f>_xlfn.XLOOKUP($A215,'Data precios'!$A:$A,'Data precios'!I:I,"",0,-1)</f>
        <v>15215000</v>
      </c>
      <c r="AC215" s="6">
        <f>_xlfn.XLOOKUP($A215,'Data precios'!$A:$A,'Data precios'!J:J,"",0,-1)</f>
        <v>15215000</v>
      </c>
    </row>
    <row r="216" spans="1:29" ht="15" thickBot="1" x14ac:dyDescent="0.35">
      <c r="A216" t="s">
        <v>8607</v>
      </c>
      <c r="B216" t="s">
        <v>385</v>
      </c>
      <c r="C216" t="s">
        <v>54</v>
      </c>
      <c r="D216" t="s">
        <v>201</v>
      </c>
      <c r="E216" t="s">
        <v>5336</v>
      </c>
      <c r="F216">
        <v>2025</v>
      </c>
      <c r="G216">
        <v>9892</v>
      </c>
      <c r="I216" t="s">
        <v>343</v>
      </c>
      <c r="J216" t="s">
        <v>94</v>
      </c>
      <c r="K216">
        <v>304</v>
      </c>
      <c r="L216" t="s">
        <v>344</v>
      </c>
      <c r="M216">
        <v>13950252</v>
      </c>
      <c r="N216">
        <v>1098407</v>
      </c>
      <c r="O216">
        <v>15048659</v>
      </c>
      <c r="P216">
        <v>15990000</v>
      </c>
      <c r="Q216">
        <v>941341</v>
      </c>
      <c r="R216" s="8">
        <v>589</v>
      </c>
      <c r="S216" s="5">
        <f>IFERROR(VLOOKUP(A216,'Base ATR'!$1:$1048576,3,FALSE),O216)</f>
        <v>15048659</v>
      </c>
      <c r="T216" t="str">
        <f>IF(K216&lt;=30,"ROTACION ALTA",IF(K216&lt;30,"ROTACION MEDIA",IF(K216&lt;60,"ROTACION BAJA",IF(K216&gt;60,"LIQUIDAR"))))</f>
        <v>LIQUIDAR</v>
      </c>
      <c r="U216" s="6">
        <f>IF(T216="ROTACION ALTA",P216,IF(T216="ROTACION MEDIA",P216*0.97,IF(T216="ROTACION BAJA",P216*0.9,IF(T216="LIQUIDAR",P216*0.85))))</f>
        <v>13591500</v>
      </c>
      <c r="V216" s="18">
        <f>_xlfn.XLOOKUP(A216,'Data precios'!A:A,'Data precios'!D:D,"",0,-1)</f>
        <v>14300000</v>
      </c>
      <c r="W216" s="9">
        <f>V216-P216</f>
        <v>-1690000</v>
      </c>
      <c r="X216" s="11">
        <f>IF(K216&lt;=15,Z216,IF(K216&lt;30,AA216,IF(K216&lt;60,AB216,IF(K216&gt;60,AC216))))</f>
        <v>12155000</v>
      </c>
      <c r="Y216" s="9">
        <f>IFERROR(X216-V216,"")</f>
        <v>-2145000</v>
      </c>
      <c r="Z216" s="6">
        <f>_xlfn.XLOOKUP($A216,'Data precios'!$A:$A,'Data precios'!G:G,"",0,-1)</f>
        <v>12155000</v>
      </c>
      <c r="AA216" s="6">
        <f>_xlfn.XLOOKUP($A216,'Data precios'!$A:$A,'Data precios'!H:H,"",0,-1)</f>
        <v>12155000</v>
      </c>
      <c r="AB216" s="6">
        <f>_xlfn.XLOOKUP($A216,'Data precios'!$A:$A,'Data precios'!I:I,"",0,-1)</f>
        <v>12155000</v>
      </c>
      <c r="AC216" s="6">
        <f>_xlfn.XLOOKUP($A216,'Data precios'!$A:$A,'Data precios'!J:J,"",0,-1)</f>
        <v>12155000</v>
      </c>
    </row>
    <row r="217" spans="1:29" ht="15" thickBot="1" x14ac:dyDescent="0.35">
      <c r="A217" t="s">
        <v>394</v>
      </c>
      <c r="B217" t="s">
        <v>385</v>
      </c>
      <c r="C217" t="s">
        <v>54</v>
      </c>
      <c r="D217" t="s">
        <v>163</v>
      </c>
      <c r="E217" t="s">
        <v>395</v>
      </c>
      <c r="F217">
        <v>2025</v>
      </c>
      <c r="G217">
        <v>8508</v>
      </c>
      <c r="I217" t="s">
        <v>343</v>
      </c>
      <c r="J217" t="s">
        <v>43</v>
      </c>
      <c r="K217">
        <v>304</v>
      </c>
      <c r="L217" t="s">
        <v>344</v>
      </c>
      <c r="M217">
        <v>17732643</v>
      </c>
      <c r="N217">
        <v>1035113</v>
      </c>
      <c r="O217">
        <v>18767756</v>
      </c>
      <c r="P217">
        <v>17990000</v>
      </c>
      <c r="Q217">
        <v>-777756</v>
      </c>
      <c r="R217" s="8">
        <v>-432</v>
      </c>
      <c r="S217" s="5">
        <f>IFERROR(VLOOKUP(A217,'Base ATR'!$1:$1048576,3,FALSE),O217)</f>
        <v>18767756</v>
      </c>
      <c r="T217" t="str">
        <f>IF(K217&lt;=30,"ROTACION ALTA",IF(K217&lt;30,"ROTACION MEDIA",IF(K217&lt;60,"ROTACION BAJA",IF(K217&gt;60,"LIQUIDAR"))))</f>
        <v>LIQUIDAR</v>
      </c>
      <c r="U217" s="6">
        <f>IF(T217="ROTACION ALTA",P217,IF(T217="ROTACION MEDIA",P217*0.97,IF(T217="ROTACION BAJA",P217*0.9,IF(T217="LIQUIDAR",P217*0.85))))</f>
        <v>15291500</v>
      </c>
      <c r="V217" s="18">
        <f>_xlfn.XLOOKUP(A217,'Data precios'!A:A,'Data precios'!D:D,"",0,-1)</f>
        <v>17700000</v>
      </c>
      <c r="W217" s="9">
        <f>V217-P217</f>
        <v>-290000</v>
      </c>
      <c r="X217" s="11">
        <f>IF(K217&lt;=15,Z217,IF(K217&lt;30,AA217,IF(K217&lt;60,AB217,IF(K217&gt;60,AC217))))</f>
        <v>15045000</v>
      </c>
      <c r="Y217" s="9">
        <f>IFERROR(X217-V217,"")</f>
        <v>-2655000</v>
      </c>
      <c r="Z217" s="6">
        <f>_xlfn.XLOOKUP($A217,'Data precios'!$A:$A,'Data precios'!G:G,"",0,-1)</f>
        <v>15045000</v>
      </c>
      <c r="AA217" s="6">
        <f>_xlfn.XLOOKUP($A217,'Data precios'!$A:$A,'Data precios'!H:H,"",0,-1)</f>
        <v>15045000</v>
      </c>
      <c r="AB217" s="6">
        <f>_xlfn.XLOOKUP($A217,'Data precios'!$A:$A,'Data precios'!I:I,"",0,-1)</f>
        <v>15045000</v>
      </c>
      <c r="AC217" s="6">
        <f>_xlfn.XLOOKUP($A217,'Data precios'!$A:$A,'Data precios'!J:J,"",0,-1)</f>
        <v>15045000</v>
      </c>
    </row>
    <row r="218" spans="1:29" ht="15" thickBot="1" x14ac:dyDescent="0.35">
      <c r="A218" t="s">
        <v>8582</v>
      </c>
      <c r="B218" t="s">
        <v>385</v>
      </c>
      <c r="C218" t="s">
        <v>5326</v>
      </c>
      <c r="D218" t="s">
        <v>194</v>
      </c>
      <c r="E218" t="s">
        <v>8583</v>
      </c>
      <c r="F218">
        <v>2025</v>
      </c>
      <c r="G218">
        <v>0</v>
      </c>
      <c r="I218" t="s">
        <v>26</v>
      </c>
      <c r="J218" t="s">
        <v>161</v>
      </c>
      <c r="K218">
        <v>79</v>
      </c>
      <c r="L218" t="s">
        <v>52</v>
      </c>
      <c r="M218">
        <v>65150753</v>
      </c>
      <c r="N218">
        <v>0</v>
      </c>
      <c r="O218">
        <v>65150753</v>
      </c>
      <c r="P218">
        <v>65150753</v>
      </c>
      <c r="Q218">
        <v>0</v>
      </c>
      <c r="R218" s="8">
        <v>0</v>
      </c>
      <c r="S218" s="5">
        <f>IFERROR(VLOOKUP(A218,'Base ATR'!$1:$1048576,3,FALSE),O218)</f>
        <v>65150753</v>
      </c>
      <c r="T218" t="str">
        <f>IF(K218&lt;=30,"ROTACION ALTA",IF(K218&lt;30,"ROTACION MEDIA",IF(K218&lt;60,"ROTACION BAJA",IF(K218&gt;60,"LIQUIDAR"))))</f>
        <v>LIQUIDAR</v>
      </c>
      <c r="U218" s="6">
        <f>IF(T218="ROTACION ALTA",P218,IF(T218="ROTACION MEDIA",P218*0.97,IF(T218="ROTACION BAJA",P218*0.9,IF(T218="LIQUIDAR",P218*0.85))))</f>
        <v>55378140.049999997</v>
      </c>
      <c r="V218" s="18" t="str">
        <f>_xlfn.XLOOKUP(A218,'Data precios'!A:A,'Data precios'!D:D,"",0,-1)</f>
        <v>-</v>
      </c>
      <c r="W218" s="9" t="e">
        <f>V218-P218</f>
        <v>#VALUE!</v>
      </c>
      <c r="X218" s="11" t="str">
        <f>IF(K218&lt;=15,Z218,IF(K218&lt;30,AA218,IF(K218&lt;60,AB218,IF(K218&gt;60,AC218))))</f>
        <v/>
      </c>
      <c r="Y218" s="9" t="str">
        <f>IFERROR(X218-V218,"")</f>
        <v/>
      </c>
      <c r="Z218" s="6" t="str">
        <f>_xlfn.XLOOKUP($A218,'Data precios'!$A:$A,'Data precios'!G:G,"",0,-1)</f>
        <v/>
      </c>
      <c r="AA218" s="6" t="str">
        <f>_xlfn.XLOOKUP($A218,'Data precios'!$A:$A,'Data precios'!H:H,"",0,-1)</f>
        <v/>
      </c>
      <c r="AB218" s="6" t="str">
        <f>_xlfn.XLOOKUP($A218,'Data precios'!$A:$A,'Data precios'!I:I,"",0,-1)</f>
        <v/>
      </c>
      <c r="AC218" s="6" t="str">
        <f>_xlfn.XLOOKUP($A218,'Data precios'!$A:$A,'Data precios'!J:J,"",0,-1)</f>
        <v/>
      </c>
    </row>
    <row r="219" spans="1:29" ht="15" thickBot="1" x14ac:dyDescent="0.35">
      <c r="A219" t="s">
        <v>4141</v>
      </c>
      <c r="B219" t="s">
        <v>385</v>
      </c>
      <c r="C219" t="s">
        <v>54</v>
      </c>
      <c r="D219" t="s">
        <v>163</v>
      </c>
      <c r="E219" t="s">
        <v>4142</v>
      </c>
      <c r="F219">
        <v>2025</v>
      </c>
      <c r="G219">
        <v>0</v>
      </c>
      <c r="I219" t="s">
        <v>343</v>
      </c>
      <c r="J219" t="s">
        <v>4143</v>
      </c>
      <c r="K219">
        <v>289</v>
      </c>
      <c r="L219" t="s">
        <v>344</v>
      </c>
      <c r="M219">
        <v>23227563</v>
      </c>
      <c r="N219">
        <v>0</v>
      </c>
      <c r="O219">
        <v>23227563</v>
      </c>
      <c r="P219">
        <v>21490000</v>
      </c>
      <c r="Q219">
        <v>-1737563</v>
      </c>
      <c r="R219" s="8">
        <v>-809</v>
      </c>
      <c r="S219" s="5">
        <f>IFERROR(VLOOKUP(A219,'Base ATR'!$1:$1048576,3,FALSE),O219)</f>
        <v>23227563</v>
      </c>
      <c r="T219" t="str">
        <f>IF(K219&lt;=30,"ROTACION ALTA",IF(K219&lt;30,"ROTACION MEDIA",IF(K219&lt;60,"ROTACION BAJA",IF(K219&gt;60,"LIQUIDAR"))))</f>
        <v>LIQUIDAR</v>
      </c>
      <c r="U219" s="6">
        <f>IF(T219="ROTACION ALTA",P219,IF(T219="ROTACION MEDIA",P219*0.97,IF(T219="ROTACION BAJA",P219*0.9,IF(T219="LIQUIDAR",P219*0.85))))</f>
        <v>18266500</v>
      </c>
      <c r="V219" s="18" t="str">
        <f>_xlfn.XLOOKUP(A219,'Data precios'!A:A,'Data precios'!D:D,"",0,-1)</f>
        <v>Falta km</v>
      </c>
      <c r="W219" s="9" t="e">
        <f>V219-P219</f>
        <v>#VALUE!</v>
      </c>
      <c r="X219" s="11" t="str">
        <f>IF(K219&lt;=15,Z219,IF(K219&lt;30,AA219,IF(K219&lt;60,AB219,IF(K219&gt;60,AC219))))</f>
        <v/>
      </c>
      <c r="Y219" s="9" t="str">
        <f>IFERROR(X219-V219,"")</f>
        <v/>
      </c>
      <c r="Z219" s="6" t="str">
        <f>_xlfn.XLOOKUP($A219,'Data precios'!$A:$A,'Data precios'!G:G,"",0,-1)</f>
        <v/>
      </c>
      <c r="AA219" s="6" t="str">
        <f>_xlfn.XLOOKUP($A219,'Data precios'!$A:$A,'Data precios'!H:H,"",0,-1)</f>
        <v/>
      </c>
      <c r="AB219" s="6" t="str">
        <f>_xlfn.XLOOKUP($A219,'Data precios'!$A:$A,'Data precios'!I:I,"",0,-1)</f>
        <v/>
      </c>
      <c r="AC219" s="6" t="str">
        <f>_xlfn.XLOOKUP($A219,'Data precios'!$A:$A,'Data precios'!J:J,"",0,-1)</f>
        <v/>
      </c>
    </row>
    <row r="220" spans="1:29" ht="15" thickBot="1" x14ac:dyDescent="0.35">
      <c r="A220" t="s">
        <v>5999</v>
      </c>
      <c r="B220" t="s">
        <v>385</v>
      </c>
      <c r="C220" t="s">
        <v>54</v>
      </c>
      <c r="D220" t="s">
        <v>163</v>
      </c>
      <c r="E220" t="s">
        <v>8586</v>
      </c>
      <c r="F220">
        <v>2026</v>
      </c>
      <c r="G220">
        <v>5303</v>
      </c>
      <c r="I220" t="s">
        <v>343</v>
      </c>
      <c r="J220" t="s">
        <v>8587</v>
      </c>
      <c r="K220">
        <v>87</v>
      </c>
      <c r="L220" t="s">
        <v>344</v>
      </c>
      <c r="M220">
        <v>22454454</v>
      </c>
      <c r="N220">
        <v>364765</v>
      </c>
      <c r="O220">
        <v>22819219</v>
      </c>
      <c r="P220">
        <v>25490000</v>
      </c>
      <c r="Q220">
        <v>2670781</v>
      </c>
      <c r="R220">
        <v>1048</v>
      </c>
      <c r="S220" s="5">
        <f>IFERROR(VLOOKUP(A220,'Base ATR'!$1:$1048576,3,FALSE),O220)</f>
        <v>22819219</v>
      </c>
      <c r="T220" t="str">
        <f>IF(K220&lt;=30,"ROTACION ALTA",IF(K220&lt;30,"ROTACION MEDIA",IF(K220&lt;60,"ROTACION BAJA",IF(K220&gt;60,"LIQUIDAR"))))</f>
        <v>LIQUIDAR</v>
      </c>
      <c r="U220" s="6">
        <f>IF(T220="ROTACION ALTA",P220,IF(T220="ROTACION MEDIA",P220*0.97,IF(T220="ROTACION BAJA",P220*0.9,IF(T220="LIQUIDAR",P220*0.85))))</f>
        <v>21666500</v>
      </c>
      <c r="V220" s="18">
        <f>_xlfn.XLOOKUP(A220,'Data precios'!A:A,'Data precios'!D:D,"",0,-1)</f>
        <v>23100000</v>
      </c>
      <c r="W220" s="9">
        <f>V220-P220</f>
        <v>-2390000</v>
      </c>
      <c r="X220" s="11">
        <f>IF(K220&lt;=15,Z220,IF(K220&lt;30,AA220,IF(K220&lt;60,AB220,IF(K220&gt;60,AC220))))</f>
        <v>18480000</v>
      </c>
      <c r="Y220" s="9">
        <f>IFERROR(X220-V220,"")</f>
        <v>-4620000</v>
      </c>
      <c r="Z220" s="6">
        <f>_xlfn.XLOOKUP($A220,'Data precios'!$A:$A,'Data precios'!G:G,"",0,-1)</f>
        <v>21483000</v>
      </c>
      <c r="AA220" s="6">
        <f>_xlfn.XLOOKUP($A220,'Data precios'!$A:$A,'Data precios'!H:H,"",0,-1)</f>
        <v>20790000</v>
      </c>
      <c r="AB220" s="6">
        <f>_xlfn.XLOOKUP($A220,'Data precios'!$A:$A,'Data precios'!I:I,"",0,-1)</f>
        <v>19635000</v>
      </c>
      <c r="AC220" s="6">
        <f>_xlfn.XLOOKUP($A220,'Data precios'!$A:$A,'Data precios'!J:J,"",0,-1)</f>
        <v>18480000</v>
      </c>
    </row>
    <row r="221" spans="1:29" x14ac:dyDescent="0.3">
      <c r="A221" t="s">
        <v>5355</v>
      </c>
      <c r="B221" t="s">
        <v>385</v>
      </c>
      <c r="C221" t="s">
        <v>30</v>
      </c>
      <c r="D221" t="s">
        <v>7208</v>
      </c>
      <c r="E221" t="s">
        <v>8585</v>
      </c>
      <c r="F221">
        <v>2026</v>
      </c>
      <c r="G221">
        <v>748</v>
      </c>
      <c r="I221" t="s">
        <v>26</v>
      </c>
      <c r="J221" t="s">
        <v>43</v>
      </c>
      <c r="K221">
        <v>87</v>
      </c>
      <c r="L221" t="s">
        <v>47</v>
      </c>
      <c r="M221">
        <v>14500000</v>
      </c>
      <c r="N221">
        <v>0</v>
      </c>
      <c r="O221">
        <v>14500000</v>
      </c>
      <c r="P221">
        <v>14990000</v>
      </c>
      <c r="Q221">
        <v>490000</v>
      </c>
      <c r="R221">
        <v>327</v>
      </c>
      <c r="S221" s="5">
        <f>IFERROR(VLOOKUP(A221,'Base ATR'!$1:$1048576,3,FALSE),O221)</f>
        <v>17243100</v>
      </c>
      <c r="T221" t="str">
        <f>IF(K221&lt;=30,"ROTACION ALTA",IF(K221&lt;30,"ROTACION MEDIA",IF(K221&lt;60,"ROTACION BAJA",IF(K221&gt;60,"LIQUIDAR"))))</f>
        <v>LIQUIDAR</v>
      </c>
      <c r="U221" s="6">
        <f>IF(T221="ROTACION ALTA",P221,IF(T221="ROTACION MEDIA",P221*0.97,IF(T221="ROTACION BAJA",P221*0.9,IF(T221="LIQUIDAR",P221*0.85))))</f>
        <v>12741500</v>
      </c>
      <c r="V221" s="18">
        <f>_xlfn.XLOOKUP(A221,'Data precios'!A:A,'Data precios'!D:D,"",0,-1)</f>
        <v>16000000</v>
      </c>
      <c r="W221" s="9">
        <f>V221-P221</f>
        <v>1010000</v>
      </c>
      <c r="X221" s="11">
        <f>IF(K221&lt;=15,Z221,IF(K221&lt;30,AA221,IF(K221&lt;60,AB221,IF(K221&gt;60,AC221))))</f>
        <v>12800000</v>
      </c>
      <c r="Y221" s="9">
        <f>IFERROR(X221-V221,"")</f>
        <v>-3200000</v>
      </c>
      <c r="Z221" s="6">
        <f>_xlfn.XLOOKUP($A221,'Data precios'!$A:$A,'Data precios'!G:G,"",0,-1)</f>
        <v>14880000</v>
      </c>
      <c r="AA221" s="6">
        <f>_xlfn.XLOOKUP($A221,'Data precios'!$A:$A,'Data precios'!H:H,"",0,-1)</f>
        <v>14400000</v>
      </c>
      <c r="AB221" s="6">
        <f>_xlfn.XLOOKUP($A221,'Data precios'!$A:$A,'Data precios'!I:I,"",0,-1)</f>
        <v>13600000</v>
      </c>
      <c r="AC221" s="6">
        <f>_xlfn.XLOOKUP($A221,'Data precios'!$A:$A,'Data precios'!J:J,"",0,-1)</f>
        <v>12800000</v>
      </c>
    </row>
  </sheetData>
  <autoFilter ref="A1:AD213" xr:uid="{365293FB-00A9-48A6-93F8-9A28A2E37FD2}">
    <sortState xmlns:xlrd2="http://schemas.microsoft.com/office/spreadsheetml/2017/richdata2" ref="A2:AD221">
      <sortCondition ref="B1:B213"/>
    </sortState>
  </autoFilter>
  <conditionalFormatting sqref="A105:A109">
    <cfRule type="expression" dxfId="4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BE58495-B77E-4551-BA2B-A4798D9EFD60}">
            <xm:f>NOT(ISERROR(SEARCH("-",W109)))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W109:W221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594" activePane="bottomLeft" state="frozen"/>
      <selection pane="bottomLeft" activeCell="A1623" sqref="A1623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5391</v>
      </c>
      <c r="B1" s="21" t="s">
        <v>4155</v>
      </c>
      <c r="C1" s="21" t="s">
        <v>4156</v>
      </c>
      <c r="D1" s="21" t="s">
        <v>5392</v>
      </c>
      <c r="E1" s="21" t="s">
        <v>5393</v>
      </c>
      <c r="F1" s="30" t="s">
        <v>5394</v>
      </c>
      <c r="G1" s="21" t="s">
        <v>5387</v>
      </c>
      <c r="H1" s="21" t="s">
        <v>5388</v>
      </c>
      <c r="I1" s="21" t="s">
        <v>5389</v>
      </c>
      <c r="J1" s="21" t="s">
        <v>5390</v>
      </c>
      <c r="K1" s="21" t="s">
        <v>5395</v>
      </c>
      <c r="L1" s="21" t="s">
        <v>4051</v>
      </c>
      <c r="M1" s="21" t="s">
        <v>5396</v>
      </c>
      <c r="N1" s="21" t="s">
        <v>5397</v>
      </c>
      <c r="O1" s="21" t="s">
        <v>5398</v>
      </c>
      <c r="P1" s="21" t="s">
        <v>5399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10184</v>
      </c>
      <c r="T2" t="s">
        <v>10185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175.46319444444089</v>
      </c>
      <c r="P3" t="str">
        <f t="shared" ref="P3:P63" si="2">IF(N3="", "", IF(K3 &gt; D3, "SOBRE MERCADO", IF(K3 &lt; D3, "BAJO MERCADO", "ALINEADO")))</f>
        <v>BAJO MERCADO</v>
      </c>
      <c r="T3" t="s">
        <v>10186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5400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10187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10188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10189</v>
      </c>
      <c r="T6" t="s">
        <v>10185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5401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10186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5401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10187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10188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10190</v>
      </c>
      <c r="T10" t="s">
        <v>10185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5401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173.50763888889196</v>
      </c>
      <c r="P11" t="str">
        <f t="shared" si="2"/>
        <v>SOBRE MERCADO</v>
      </c>
      <c r="T11" t="s">
        <v>10186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173.2944444444438</v>
      </c>
      <c r="P12" t="str">
        <f t="shared" si="2"/>
        <v>BAJO MERCADO</v>
      </c>
      <c r="T12" t="s">
        <v>10187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10188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10191</v>
      </c>
      <c r="T14" t="s">
        <v>10185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10186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169.28680555555911</v>
      </c>
      <c r="P16" t="str">
        <f t="shared" si="2"/>
        <v>BAJO MERCADO</v>
      </c>
      <c r="T16" t="s">
        <v>10187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5400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168.43611111111386</v>
      </c>
      <c r="P17" t="str">
        <f t="shared" si="2"/>
        <v>SOBRE MERCADO</v>
      </c>
      <c r="T17" t="s">
        <v>10188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168.44930555555766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5400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5400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170.61527777777519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170.2944444444438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173.27152777777519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526.26111111111095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172.50972222222481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5400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5400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5400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5400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5400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169.28333333333285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5401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5401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5401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175.53888888889196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175.51249999999709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170.61111111110949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5400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170.50972222222481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5400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170.2861111111124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170.20694444444234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170.20625000000291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5400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169.61250000000291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169.27013888888905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168.59375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168.54513888889051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159.28125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168.44999999999709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175.51249999999709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5400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5400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170.30902777778101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160.21875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5400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5401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146.35555555555766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5400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5400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5401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5401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5400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5401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5401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149.50763888889196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5400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5401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5401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5401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5401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181.31597222221899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236.33402777777519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177.25555555555911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180.24861111111386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180.2902777777781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177.55486111110804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5400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183.34375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148.50763888889196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155.28888888889196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5401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187.48750000000291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5400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194.25555555555911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190.26458333332994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190.20486111110949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5401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187.4909722222219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189.26388888889051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198.32986111110949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5400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154.20416666667006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5400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154.20694444444234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5401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154.20625000000291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149.2277777777781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5400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5401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5401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313.35416666666424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5401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159.28194444444671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161.60416666666424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155.28888888889196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5400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142.55208333333576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5400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151.49236111110804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153.25277777777956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5401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5401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5400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154.5402777777781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5401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149.20347222222335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148.50694444444525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149.4868055555562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5401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5401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145.42638888888905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5400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5400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149.48263888889051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5400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5400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5400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5401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302.5666666666657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294.5583333333343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5401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260.38263888889196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145.47083333333285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5400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141.49375000000146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5400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204.31874999999854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5400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204.32083333333139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205.26527777777665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295.44722222222481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293.27569444444089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291.54791666667006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5400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203.27569444444089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5400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203.51111111111095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203.22847222222481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291.4111111111124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208.5625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233.49791666666715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5401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5401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5401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231.47638888889196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5400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5401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5401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146.29236111111095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796.2590277777781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148.3173611111124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5401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148.5576388888876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149.20347222222335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149.50763888889196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152.32986111110949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5401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5401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5401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5401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5401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5400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5400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5401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141.52152777777519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146.35555555555766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5400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5401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5401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5400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5400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5401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141.3166666666657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144.53680555555911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141.50138888888614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5400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142.32291666666424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141.52083333333576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5401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141.49375000000146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5401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5401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5401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146.35555555555766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5401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5400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5400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5401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5401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870.28263888888614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140.5222222222219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359.2854166666657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567.47708333333139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5401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5400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5400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5400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5400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5400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6286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5401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177.47569444444525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5402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5403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195.2861111111124</v>
      </c>
      <c r="P308" t="str">
        <f t="shared" si="23"/>
        <v>BAJO MERCADO</v>
      </c>
    </row>
    <row r="309" spans="1:16" x14ac:dyDescent="0.3">
      <c r="A309" t="s">
        <v>5404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5400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5405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197.59027777778101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5401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816.49652777778101</v>
      </c>
      <c r="P312" t="str">
        <f t="shared" si="23"/>
        <v>BAJO MERCADO</v>
      </c>
    </row>
    <row r="313" spans="1:16" x14ac:dyDescent="0.3">
      <c r="A313" t="s">
        <v>5406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5407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5400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5408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5401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5409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139.55208333333576</v>
      </c>
      <c r="P317" t="str">
        <f t="shared" si="23"/>
        <v>SOBRE MERCADO</v>
      </c>
    </row>
    <row r="318" spans="1:16" x14ac:dyDescent="0.3">
      <c r="A318" t="s">
        <v>5410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5411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5412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5413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5414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5415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5355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5416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5417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1185.320138888892</v>
      </c>
      <c r="P328" t="str">
        <f t="shared" si="23"/>
        <v>BAJO MERCADO</v>
      </c>
    </row>
    <row r="329" spans="1:16" x14ac:dyDescent="0.3">
      <c r="A329" t="s">
        <v>5299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5418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5419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5401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5420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5401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5421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5384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5400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5422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5423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5424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5400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5425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5401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5426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5401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5427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5428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5400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5429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5400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5430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5431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5432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5433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5434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5435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5436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5437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5438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5401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5385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5439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5440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5441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5401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5401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5442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5401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5443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5444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5445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5446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5300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5369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5301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5447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5310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5448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5400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5449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5400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5450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5383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5451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5400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5452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5306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5357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5364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5400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5453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5400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5454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5455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5456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5401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5457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5458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5459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5363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5400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5460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5400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5313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5400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5461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5462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5401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5463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5464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5400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5465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5466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5467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5401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5468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5469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5470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5471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5400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5472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5473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5401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5474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5400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5475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5359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5400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5476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5401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5477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5478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5358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5366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5479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5480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5481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5400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5482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5483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5484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5315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5485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5400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5486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5400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5487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5488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5362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5489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5490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5401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5490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5401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5491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5314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5492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5493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5494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5401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5495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5400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5496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5497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6287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5498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5499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5496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5312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742.23472222222335</v>
      </c>
      <c r="P435" t="str">
        <f t="shared" si="31"/>
        <v>BAJO MERCADO</v>
      </c>
    </row>
    <row r="436" spans="1:16" x14ac:dyDescent="0.3">
      <c r="A436" t="s">
        <v>5500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5501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5502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5503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5401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5504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5505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5506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5507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5508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5401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5509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5510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5511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5512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5513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5514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5515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5478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5516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5517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5518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5519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5520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5521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5522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5523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5524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5400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5525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5400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5526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5400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5527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5400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5528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5529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5401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5530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5400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5360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5531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5400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5532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5533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5401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5534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5535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5536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5537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5538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5539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5540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5541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5542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5543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5544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5545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5545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5546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5547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5401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5548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5401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5549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5550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5551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204.20902777777519</v>
      </c>
      <c r="P490" t="str">
        <f t="shared" si="35"/>
        <v>SOBRE MERCADO</v>
      </c>
    </row>
    <row r="491" spans="1:16" x14ac:dyDescent="0.3">
      <c r="A491" t="s">
        <v>5552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5553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5554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5555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5556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5400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5356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5400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5557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5401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5558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5401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5559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5560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5561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5562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5563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5401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5564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5401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5565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5566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5567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5568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5569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5570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5571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5401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5572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5401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5354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5400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5573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5400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5574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5575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5576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5577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5353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5400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5578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5400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5580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5401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5581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5582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5583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5584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5401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5585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5401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5586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5401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5587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5401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5361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5401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5588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5400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5400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204.20902777777519</v>
      </c>
      <c r="P532" t="str">
        <f t="shared" si="39"/>
        <v>SOBRE MERCADO</v>
      </c>
    </row>
    <row r="533" spans="1:16" x14ac:dyDescent="0.3">
      <c r="A533" t="s">
        <v>5589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5401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5590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5401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5591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5592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5593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5400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5594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5595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5400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5596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5400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5597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5400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5598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5599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5400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5600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5400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5547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5401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5590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5401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5601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5401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5602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5401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5603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5401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5604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5400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5605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5606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5401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5547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5401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5559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5401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5607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5400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5608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5609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5594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5400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5610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5400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5611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5400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5612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5400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5613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5400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5614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5615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5400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5616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5400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5617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5400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5618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5400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5619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5400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5620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5400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5621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5400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5622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5400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5609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5400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5623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5624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5625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5626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5400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5627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5628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5629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5401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875.54236111111095</v>
      </c>
      <c r="P580" t="str">
        <f t="shared" si="39"/>
        <v>BAJO MERCADO</v>
      </c>
    </row>
    <row r="581" spans="1:16" x14ac:dyDescent="0.3">
      <c r="A581" t="s">
        <v>5630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5400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5631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5400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5632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5401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5633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5400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5634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5400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5635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5400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5636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5400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177.4777777777781</v>
      </c>
      <c r="P588" t="str">
        <f t="shared" si="39"/>
        <v>ALINEADO</v>
      </c>
    </row>
    <row r="589" spans="1:16" x14ac:dyDescent="0.3">
      <c r="A589" t="s">
        <v>6270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6271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6272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5401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6273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6274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6275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6276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5401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6277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6278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6279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6280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6281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6282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5302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6283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5546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6284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5941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5401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5304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5401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6288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6289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6290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5401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211.5180555555562</v>
      </c>
      <c r="P613" t="str">
        <f t="shared" si="43"/>
        <v>SOBRE MERCADO</v>
      </c>
    </row>
    <row r="614" spans="1:16" x14ac:dyDescent="0.3">
      <c r="A614" t="s">
        <v>6291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5401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6292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5401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5401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146.34097222222044</v>
      </c>
      <c r="P616" t="str">
        <f t="shared" si="43"/>
        <v>BAJO MERCADO</v>
      </c>
    </row>
    <row r="617" spans="1:16" x14ac:dyDescent="0.3">
      <c r="A617" t="s">
        <v>5353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6293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5400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6294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5400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5503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5401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1036.2388888888891</v>
      </c>
      <c r="P621" t="str">
        <f t="shared" si="43"/>
        <v>BAJO MERCADO</v>
      </c>
    </row>
    <row r="622" spans="1:16" x14ac:dyDescent="0.3">
      <c r="A622" t="s">
        <v>5308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359.2854166666657</v>
      </c>
      <c r="P623" t="str">
        <f t="shared" si="43"/>
        <v>BAJO MERCADO</v>
      </c>
    </row>
    <row r="624" spans="1:16" x14ac:dyDescent="0.3">
      <c r="A624" t="s">
        <v>6295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1419.3027777777752</v>
      </c>
      <c r="P625" t="str">
        <f t="shared" si="43"/>
        <v>BAJO MERCADO</v>
      </c>
    </row>
    <row r="626" spans="1:16" x14ac:dyDescent="0.3">
      <c r="A626" t="s">
        <v>6296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5401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6297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5400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6298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6299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6300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5401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6301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5401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6302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5401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6303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6304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6305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6306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6307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6304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6308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6309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6310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6311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5400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6312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6313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6314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5401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6315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5400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6316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5401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6317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6318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5400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6319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5400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6320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5400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6154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5400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6321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5400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6322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5400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6323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5401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6324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5401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6325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5401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6326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6327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6328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6329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6330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6331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5401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6332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5400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5584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5400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5400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6333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5400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6334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5400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6335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5401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6336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5400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6337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5400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6338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5400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6339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5400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6340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5400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6341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5400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6342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5400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6343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5400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6344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5400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6345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5400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6346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5400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5579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5400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6347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5400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6348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5400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6349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5400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6349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5400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6350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5400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6351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5400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6352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5401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6353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5401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6354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5401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6355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5401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6356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6357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6358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6359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6360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6361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6362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5401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6363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5401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6364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5401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6365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5401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6366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5401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6367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5401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6368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5401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6369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5401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6370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5401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6347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5401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6371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5401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6372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5401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6373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5401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6374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5401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6375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5401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6376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5401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6377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5401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6239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5401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6378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5401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6379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5401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6380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5401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6381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5401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6382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6383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6384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6385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6386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6387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6388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5401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5533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5401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6389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5401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6390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5401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6391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5401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6392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5401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6393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5401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6394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5401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6395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5401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6396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5401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6397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5401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6398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5401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6399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5401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6400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5401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6401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5401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6402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5401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5401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6403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5401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6404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5401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6405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5401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6405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5401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6406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5400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6407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5400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6408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5400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6409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5400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6410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5400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6411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5400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6412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5400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6413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5400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5400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817.6118055555562</v>
      </c>
      <c r="P755" t="str">
        <f t="shared" si="51"/>
        <v>SOBRE MERCADO</v>
      </c>
    </row>
    <row r="756" spans="1:16" x14ac:dyDescent="0.3">
      <c r="A756" t="s">
        <v>6414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6415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5400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6416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5400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6417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5400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6418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5400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6419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6420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6421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6422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6423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930.2138888888876</v>
      </c>
      <c r="P766" t="str">
        <f t="shared" si="51"/>
        <v>BAJO MERCADO</v>
      </c>
    </row>
    <row r="767" spans="1:16" x14ac:dyDescent="0.3">
      <c r="A767" t="s">
        <v>6424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5400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6425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5400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6426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6427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6428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5400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6429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5400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6430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5400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6431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5400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6432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5400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6433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5400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6434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5400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6435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5400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6436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5400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6437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5400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6438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5400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6439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5400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6440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5401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6441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5401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6442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5401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6443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5401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6444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5401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6445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5401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6446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5401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6447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5401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6448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5401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6449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5401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6450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5401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6451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5401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6452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5401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6453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5401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6454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6455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6456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524.21736111111386</v>
      </c>
      <c r="P800" t="str">
        <f t="shared" si="55"/>
        <v>BAJO MERCADO</v>
      </c>
    </row>
    <row r="801" spans="1:16" x14ac:dyDescent="0.3">
      <c r="A801" t="s">
        <v>6457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5400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5400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284.4909722222219</v>
      </c>
      <c r="P802" t="str">
        <f t="shared" si="55"/>
        <v>SOBRE MERCADO</v>
      </c>
    </row>
    <row r="803" spans="1:16" x14ac:dyDescent="0.3">
      <c r="A803" t="s">
        <v>5418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5400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6458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5400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6459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5400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6460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5400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6461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5400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6462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5400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6463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5400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6464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5400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6465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5400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6466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5400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6467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5400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6468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5400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6469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5400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6470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5400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5400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6471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5400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6472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5400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6473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5400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6474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5401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6475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6476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5401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5951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5401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6477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5401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6478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5401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6478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5401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6479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5401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6480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5401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6481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5401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6482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5401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6483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5401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6484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5400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5400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6485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6486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6487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6488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6489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5951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5979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6490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6491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6492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6493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6474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6494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6495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6496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6497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6498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6499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6500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6501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6502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5401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6503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6504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6505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6506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5400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6507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6508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6509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6510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5401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6511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5401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6512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5401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6404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5401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6513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5401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6514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5401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6515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5401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6516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6517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6518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6519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6520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6521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6522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6523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6524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504.33611111110804</v>
      </c>
      <c r="P880" t="str">
        <f t="shared" si="59"/>
        <v>BAJO MERCADO</v>
      </c>
    </row>
    <row r="881" spans="1:16" x14ac:dyDescent="0.3">
      <c r="A881" t="s">
        <v>6525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6526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6527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6516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5401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534.18958333333285</v>
      </c>
      <c r="P885" t="str">
        <f t="shared" si="59"/>
        <v>BAJO MERCADO</v>
      </c>
    </row>
    <row r="886" spans="1:16" x14ac:dyDescent="0.3">
      <c r="A886" t="s">
        <v>6528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5401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6529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5400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6530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5400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6531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5400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6532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5400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6533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5400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6534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5400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6535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5400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6536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5400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6537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5400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6538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5400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6539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5400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6540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5400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6541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5400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6542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5400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6543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5400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5400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1226.4895833333358</v>
      </c>
      <c r="P902" t="str">
        <f t="shared" si="59"/>
        <v>BAJO MERCADO</v>
      </c>
    </row>
    <row r="903" spans="1:16" x14ac:dyDescent="0.3">
      <c r="A903" t="s">
        <v>6544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5400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6545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5400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6546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5400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6547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5400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6548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5400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6549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5400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6550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5400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6551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5401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6552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5401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6553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5401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6554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5401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6555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5401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6556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5401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6557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5401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5355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5401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6558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6559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6560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6561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5400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6562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5400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6563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5400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6564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5400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6565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5400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5400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6558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6566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6567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6542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933.3388888888876</v>
      </c>
      <c r="P931" t="str">
        <f t="shared" si="63"/>
        <v>BAJO MERCADO</v>
      </c>
    </row>
    <row r="932" spans="1:16" x14ac:dyDescent="0.3">
      <c r="A932" t="s">
        <v>6568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6569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5400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6570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5400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6571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5400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6570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5400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6572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5400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6573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5400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6574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5400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6575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6576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6577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6578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6579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6580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6581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6582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6583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6584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6585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6586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6587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6588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5401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6589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5401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6590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5401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6591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5401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6592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5401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6593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5401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6594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5401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6595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5401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6516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5401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6596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5401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6597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5401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6598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5401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6599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5401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6600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6601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6602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6603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5401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6604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5400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6604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5400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6584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5400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6605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5400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6606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5400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6607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5400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6608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5427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6609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6610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6611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6612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6613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6614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6615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6616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6617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6582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6618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6619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6620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6364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6621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6622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5401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6623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5401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6624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5401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6625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5401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6626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5401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6411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5401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6627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5401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6628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5401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6629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5401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6630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5401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6631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5401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6632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5401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6633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5401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6634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5401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5401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1237.496527777781</v>
      </c>
      <c r="P1007" t="str">
        <f t="shared" si="67"/>
        <v>BAJO MERCADO</v>
      </c>
    </row>
    <row r="1008" spans="1:16" x14ac:dyDescent="0.3">
      <c r="A1008" t="s">
        <v>6635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5401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6276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5401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6636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5401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6516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5401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5935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6637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6638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6639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6640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6641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6642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6643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477.47986111111095</v>
      </c>
      <c r="P1020" t="str">
        <f t="shared" si="67"/>
        <v>BAJO MERCADO</v>
      </c>
    </row>
    <row r="1021" spans="1:16" x14ac:dyDescent="0.3">
      <c r="A1021" t="s">
        <v>6471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6644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6548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6645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6646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6647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6648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6649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5570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6650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6651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5401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6271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5401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6652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5401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6653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6652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6654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6655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6656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6657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6658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6659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6659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6660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6661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6662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6633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747.2055555555562</v>
      </c>
      <c r="P1049" t="str">
        <f t="shared" si="71"/>
        <v>BAJO MERCADO</v>
      </c>
    </row>
    <row r="1050" spans="1:16" x14ac:dyDescent="0.3">
      <c r="A1050" t="s">
        <v>8833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8835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8838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8841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8845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8847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8340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8849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8851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8853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8855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8859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8679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8865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8867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8869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8872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8875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8877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5400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8879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5400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8881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8883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8885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8887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8679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8891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8893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5401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8895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750.34027777778101</v>
      </c>
      <c r="P1078" t="str">
        <f t="shared" si="71"/>
        <v>SOBRE MERCADO</v>
      </c>
    </row>
    <row r="1079" spans="1:16" x14ac:dyDescent="0.3">
      <c r="A1079" t="s">
        <v>8900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8739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5401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8906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8908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10171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5400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6219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5401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8914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5401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8728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5400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8919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5400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8922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5400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8924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5401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8927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8929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5401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8931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5401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8934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8937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8937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8940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8740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8944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8947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5401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5401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536.45486111110949</v>
      </c>
      <c r="P1100" t="str">
        <f t="shared" si="71"/>
        <v>BAJO MERCADO</v>
      </c>
    </row>
    <row r="1101" spans="1:16" x14ac:dyDescent="0.3">
      <c r="A1101" t="s">
        <v>8637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5401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5401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1112.2347222222234</v>
      </c>
      <c r="P1102" t="str">
        <f t="shared" si="71"/>
        <v>BAJO MERCADO</v>
      </c>
    </row>
    <row r="1103" spans="1:16" x14ac:dyDescent="0.3">
      <c r="A1103" t="s">
        <v>8954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5401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8959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8673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8961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5401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8963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5401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215.57708333332994</v>
      </c>
      <c r="P1108" t="str">
        <f t="shared" si="75"/>
        <v>BAJO MERCADO</v>
      </c>
    </row>
    <row r="1109" spans="1:16" x14ac:dyDescent="0.3">
      <c r="A1109" t="s">
        <v>8741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8967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5401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8970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5401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8650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8976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8979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8736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5400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8673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5400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8984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8986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8988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5449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8990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8992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8995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8737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5400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5400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5400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477.47986111111095</v>
      </c>
      <c r="P1126" t="str">
        <f t="shared" si="75"/>
        <v>BAJO MERCADO</v>
      </c>
    </row>
    <row r="1127" spans="1:16" x14ac:dyDescent="0.3">
      <c r="A1127" t="s">
        <v>6273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8655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9004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9004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9006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9010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5400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5400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9008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5400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9013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5401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9010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5400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9016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5401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9018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5401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9020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5400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9022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5400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9024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5401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9029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9016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5401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9031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5400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8651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9035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5401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9037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9040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9043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5401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8723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9048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9050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9052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9055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9057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9059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9061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9066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9068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8957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9070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9074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9072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9077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1107.472222222219</v>
      </c>
      <c r="P1165" t="str">
        <f t="shared" si="75"/>
        <v>BAJO MERCADO</v>
      </c>
    </row>
    <row r="1166" spans="1:16" x14ac:dyDescent="0.3">
      <c r="A1166" t="s">
        <v>9081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9083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9085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9090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5401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9092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8732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9096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9103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9105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5401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5449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295.53958333333139</v>
      </c>
      <c r="P1177" t="str">
        <f t="shared" si="79"/>
        <v>SOBRE MERCADO</v>
      </c>
    </row>
    <row r="1178" spans="1:16" x14ac:dyDescent="0.3">
      <c r="A1178" t="s">
        <v>8738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9115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6571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5400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9118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9120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8632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9124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9126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9128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5400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9131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5400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9131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5400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9133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5401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8775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5401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9138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5401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9140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5401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5401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246.57499999999709</v>
      </c>
      <c r="P1193" t="str">
        <f t="shared" si="79"/>
        <v>SOBRE MERCADO</v>
      </c>
    </row>
    <row r="1194" spans="1:16" x14ac:dyDescent="0.3">
      <c r="A1194" t="s">
        <v>9143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5400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5953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9147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9149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5401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9153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5401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9157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5401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9159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5401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9163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8859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8683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9165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9173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5400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9175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9178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5400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9180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5400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9183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5400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9185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5400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9189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5400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9191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5400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5932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5400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9194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5401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9196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5401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9199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5401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8718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5401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9203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5401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9206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9209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9213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9206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9216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8629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9218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9220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9013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5401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9222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5401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9224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5400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8735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5400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9229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9231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9234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5401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9237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5401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8645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5401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5401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782.60972222222335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5401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1510.4493055555577</v>
      </c>
      <c r="P1238" t="str">
        <f t="shared" si="83"/>
        <v>BAJO MERCADO</v>
      </c>
    </row>
    <row r="1239" spans="1:16" x14ac:dyDescent="0.3">
      <c r="A1239" t="s">
        <v>10172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5401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9246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5401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5602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5401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9267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5400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9254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5401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9256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5400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9258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5400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9262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5401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9226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5401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8643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5401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8064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5400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9269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5400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9271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5400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5401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8676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8731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8734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9281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8733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9286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9288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9291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5401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9293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5401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9297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5401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9299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5401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5401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9301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9301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5401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9303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5400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9305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5400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8727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5400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8677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5400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9314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5401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6659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5401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6659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5401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9324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9326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5400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5430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5400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9329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5400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9331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5400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9333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9337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5401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9339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5401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9131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9345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5401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937.21041666666861</v>
      </c>
      <c r="P1285" t="str">
        <f t="shared" si="83"/>
        <v>BAJO MERCADO</v>
      </c>
    </row>
    <row r="1286" spans="1:16" x14ac:dyDescent="0.3">
      <c r="A1286" t="s">
        <v>9348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5401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9350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5401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8717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5401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8730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5401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8729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5401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9358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5401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5401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321.24861111111386</v>
      </c>
      <c r="P1292" t="str">
        <f t="shared" si="83"/>
        <v>BAJO MERCADO</v>
      </c>
    </row>
    <row r="1293" spans="1:16" x14ac:dyDescent="0.3">
      <c r="A1293" t="s">
        <v>9360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5401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9363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8784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9365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5400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8671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9371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9373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9375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9378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9378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9380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5400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9382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5400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9368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5400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9337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5401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10173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5401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9385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5401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9387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5401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9391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5401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9399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5401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8792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5401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9406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5401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9408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5400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9411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5401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8724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5401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8658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5401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9421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5401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9423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5401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9426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5400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8725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5400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9428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9431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9433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9436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9438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9440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5401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9447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5401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9450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5401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5401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429.5270833333343</v>
      </c>
      <c r="P1331" t="str">
        <f t="shared" si="87"/>
        <v>BAJO MERCADO</v>
      </c>
    </row>
    <row r="1332" spans="1:16" x14ac:dyDescent="0.3">
      <c r="A1332" t="s">
        <v>9454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9456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5400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9458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9461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5400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9463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5400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9465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5401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9468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9471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8661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9476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5401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10174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5401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9481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5401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5401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551.29513888889051</v>
      </c>
      <c r="P1344" t="str">
        <f t="shared" si="87"/>
        <v>BAJO MERCADO</v>
      </c>
    </row>
    <row r="1345" spans="1:16" x14ac:dyDescent="0.3">
      <c r="A1345" t="s">
        <v>8826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5401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9485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5400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9487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5400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5400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1113.5013888888861</v>
      </c>
      <c r="P1348" t="str">
        <f t="shared" si="87"/>
        <v>SOBRE MERCADO</v>
      </c>
    </row>
    <row r="1349" spans="1:16" x14ac:dyDescent="0.3">
      <c r="A1349" t="s">
        <v>9492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5400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10175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9495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9497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9499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9501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9503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5401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9506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5401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5401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9510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5401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9512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5401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9514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9517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9519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8720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8663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8726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9527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5401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9530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5401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9532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5400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10176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5400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6557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5400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9538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9541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9547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9550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9552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9555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5401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9557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5400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9559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5400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9337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5400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9562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5400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5400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300.56388888888614</v>
      </c>
      <c r="P1381" t="str">
        <f t="shared" si="91"/>
        <v>SOBRE MERCADO</v>
      </c>
    </row>
    <row r="1382" spans="1:16" x14ac:dyDescent="0.3">
      <c r="A1382" t="s">
        <v>9567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5400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9569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5400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9571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5400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9578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5400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9581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9584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9587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686.25763888889196</v>
      </c>
      <c r="P1389" t="str">
        <f t="shared" si="91"/>
        <v>BAJO MERCADO</v>
      </c>
    </row>
    <row r="1390" spans="1:16" x14ac:dyDescent="0.3">
      <c r="A1390" t="s">
        <v>8800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9591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9593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5492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9597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9599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1000.6180555555547</v>
      </c>
      <c r="P1396" t="str">
        <f t="shared" si="91"/>
        <v>BAJO MERCADO</v>
      </c>
    </row>
    <row r="1397" spans="1:16" x14ac:dyDescent="0.3">
      <c r="A1397" t="s">
        <v>9606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9610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9613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9615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9617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9620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9622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5401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5630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5401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5630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5401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9626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5401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9628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5401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9631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5401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9633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5401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9637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5401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9639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5401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9639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5401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9641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5401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9644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5400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8722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5400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9647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5400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5400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517.2409722222219</v>
      </c>
      <c r="P1417" t="str">
        <f t="shared" si="91"/>
        <v>SOBRE MERCADO</v>
      </c>
    </row>
    <row r="1418" spans="1:16" x14ac:dyDescent="0.3">
      <c r="A1418" t="s">
        <v>9650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5400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9653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5400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5400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853.49722222222044</v>
      </c>
      <c r="P1420" t="str">
        <f t="shared" si="91"/>
        <v>BAJO MERCADO</v>
      </c>
    </row>
    <row r="1421" spans="1:16" x14ac:dyDescent="0.3">
      <c r="A1421" t="s">
        <v>9657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5401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9659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5401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9662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5401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9665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5401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9668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5401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9670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9672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5400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9674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5400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9676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5400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9679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572.25</v>
      </c>
      <c r="P1431" t="str">
        <f t="shared" si="95"/>
        <v>BAJO MERCADO</v>
      </c>
    </row>
    <row r="1432" spans="1:16" x14ac:dyDescent="0.3">
      <c r="A1432" t="s">
        <v>5598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9684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5400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9686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5400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9690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5401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9692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5400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10177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9695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9697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5401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8721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5401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10178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5401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6486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5401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9707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5401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9709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5400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8719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5400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9712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5400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9715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5400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5400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1672.1944444444453</v>
      </c>
      <c r="P1448" t="str">
        <f t="shared" si="95"/>
        <v>BAJO MERCADO</v>
      </c>
    </row>
    <row r="1449" spans="1:16" x14ac:dyDescent="0.3">
      <c r="A1449" t="s">
        <v>9719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5400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9721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5400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9724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5400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9726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5400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9729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5401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9736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5584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5401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9740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5401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9742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9745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8751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9749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9752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9754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9757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9759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9761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5400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9763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5409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9766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9768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9770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9773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9775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9777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9779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9781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9538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517.2409722222219</v>
      </c>
      <c r="P1479" t="str">
        <f t="shared" si="95"/>
        <v>BAJO MERCADO</v>
      </c>
    </row>
    <row r="1480" spans="1:16" x14ac:dyDescent="0.3">
      <c r="A1480" t="s">
        <v>9783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5401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9785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5401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9791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5401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9794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5401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9797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5401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9799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5401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9801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5401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9803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5401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9805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5401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9807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5401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9809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5401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9811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5401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9813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5401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9817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5401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9819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5401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9822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5401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5401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292.3034722222219</v>
      </c>
      <c r="P1496" t="str">
        <f t="shared" si="99"/>
        <v>BAJO MERCADO</v>
      </c>
    </row>
    <row r="1497" spans="1:16" x14ac:dyDescent="0.3">
      <c r="A1497" t="s">
        <v>9825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5401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9827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5401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9829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9831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9836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5401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9838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5401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9831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5401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5379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5365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5386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8665</v>
      </c>
      <c r="B1521" s="13"/>
      <c r="C1521" s="13"/>
      <c r="D1521" s="13" t="s">
        <v>10179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8672</v>
      </c>
      <c r="B1525" s="13"/>
      <c r="C1525" s="13"/>
      <c r="D1525" s="13" t="s">
        <v>10180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5381</v>
      </c>
      <c r="B1526" s="13"/>
      <c r="C1526" s="13"/>
      <c r="D1526" s="27">
        <v>18100000</v>
      </c>
      <c r="E1526" s="13">
        <f>_xlfn.XLOOKUP(A1526,Rotación!$A:$A,Rotación!$O:$O,"",0,-1)</f>
        <v>16000000</v>
      </c>
      <c r="F1526" s="13" t="str">
        <f>IF(_xlfn.XLOOKUP(A1526,Rotación!A:A,Rotación!K:K)&lt;=30,"ALTA",
IF(_xlfn.XLOOKUP(A1526,Rotación!A:A,Rotación!K:K)&lt;=60,"MEDIA",
IF(_xlfn.XLOOKUP(A1526,Rotación!A:A,Rotación!K:K)&lt;=90,"BAJA",
"LIQUIDAR")))</f>
        <v>ALTA</v>
      </c>
      <c r="G1526" s="13">
        <f t="shared" si="100"/>
        <v>18643000</v>
      </c>
      <c r="H1526" s="13">
        <f t="shared" si="101"/>
        <v>18100000</v>
      </c>
      <c r="I1526" s="13">
        <f t="shared" si="102"/>
        <v>17919000</v>
      </c>
      <c r="J1526" s="13">
        <f t="shared" si="103"/>
        <v>16833000</v>
      </c>
      <c r="K1526" s="13">
        <f>_xlfn.XLOOKUP(A1526,Rotación!$A:$A,Rotación!$P:$P,"",0,-1)</f>
        <v>18490000</v>
      </c>
      <c r="L1526" s="28">
        <f t="shared" si="96"/>
        <v>390000</v>
      </c>
      <c r="M1526" s="29">
        <f t="shared" si="97"/>
        <v>0.88397790055248615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6054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BAJA</v>
      </c>
      <c r="G1530" s="13">
        <f t="shared" si="100"/>
        <v>28179000</v>
      </c>
      <c r="H1530" s="13">
        <f t="shared" si="101"/>
        <v>27270000</v>
      </c>
      <c r="I1530" s="13">
        <f t="shared" si="102"/>
        <v>25755000</v>
      </c>
      <c r="J1530" s="13">
        <f t="shared" si="103"/>
        <v>24240000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8685</v>
      </c>
      <c r="B1540" s="13"/>
      <c r="C1540" s="13"/>
      <c r="D1540" s="13" t="s">
        <v>10180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8691</v>
      </c>
      <c r="B1542" s="13"/>
      <c r="C1542" s="13"/>
      <c r="D1542" s="13" t="s">
        <v>10180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5349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8623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10180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18990000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7194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27490000</v>
      </c>
      <c r="L1547" s="28">
        <f t="shared" si="96"/>
        <v>3490000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5321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27722689</v>
      </c>
      <c r="L1548" s="28">
        <f t="shared" si="96"/>
        <v>3222689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8696</v>
      </c>
      <c r="B1550" s="13"/>
      <c r="C1550" s="13"/>
      <c r="D1550" s="13" t="s">
        <v>10180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5372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5323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5346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5345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8698</v>
      </c>
      <c r="B1558" s="13"/>
      <c r="C1558" s="13"/>
      <c r="D1558" s="13" t="s">
        <v>10180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8616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7185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 t="shared" si="100"/>
        <v>15725000</v>
      </c>
      <c r="H1561" s="13">
        <f t="shared" si="101"/>
        <v>15725000</v>
      </c>
      <c r="I1561" s="13">
        <f t="shared" si="102"/>
        <v>15725000</v>
      </c>
      <c r="J1561" s="13">
        <f t="shared" si="103"/>
        <v>15725000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8516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BAJA</v>
      </c>
      <c r="G1562" s="13">
        <f t="shared" si="100"/>
        <v>14508000</v>
      </c>
      <c r="H1562" s="13">
        <f t="shared" si="101"/>
        <v>14040000</v>
      </c>
      <c r="I1562" s="13">
        <f t="shared" si="102"/>
        <v>13260000</v>
      </c>
      <c r="J1562" s="13">
        <f t="shared" si="103"/>
        <v>12480000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8700</v>
      </c>
      <c r="B1563" s="13"/>
      <c r="C1563" s="13"/>
      <c r="D1563" s="13" t="s">
        <v>10180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8524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BAJA</v>
      </c>
      <c r="G1565" s="13">
        <f t="shared" si="100"/>
        <v>17856000</v>
      </c>
      <c r="H1565" s="13">
        <f t="shared" si="101"/>
        <v>17280000</v>
      </c>
      <c r="I1565" s="13">
        <f t="shared" si="102"/>
        <v>16320000</v>
      </c>
      <c r="J1565" s="13">
        <f t="shared" si="103"/>
        <v>15360000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8702</v>
      </c>
      <c r="B1566" s="13"/>
      <c r="C1566" s="13"/>
      <c r="D1566" s="13" t="s">
        <v>10180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7198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 t="shared" si="100"/>
        <v>30685000</v>
      </c>
      <c r="H1567" s="13">
        <f t="shared" si="101"/>
        <v>30685000</v>
      </c>
      <c r="I1567" s="13">
        <f t="shared" si="102"/>
        <v>30685000</v>
      </c>
      <c r="J1567" s="13">
        <f t="shared" si="103"/>
        <v>30685000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8596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8522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8704</v>
      </c>
      <c r="B1572" s="13"/>
      <c r="C1572" s="13"/>
      <c r="D1572" s="13" t="s">
        <v>10180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8705</v>
      </c>
      <c r="B1576" s="13"/>
      <c r="C1576" s="13"/>
      <c r="D1576" s="13" t="s">
        <v>10180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8566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MEDIA</v>
      </c>
      <c r="G1577" s="13">
        <f t="shared" si="106"/>
        <v>11400000</v>
      </c>
      <c r="H1577" s="13">
        <f t="shared" si="107"/>
        <v>11058000</v>
      </c>
      <c r="I1577" s="13">
        <f t="shared" si="108"/>
        <v>10716000</v>
      </c>
      <c r="J1577" s="13">
        <f t="shared" si="109"/>
        <v>10260000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5319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8707</v>
      </c>
      <c r="B1581" s="13"/>
      <c r="C1581" s="13"/>
      <c r="D1581" s="13" t="s">
        <v>10180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8619</v>
      </c>
      <c r="B1583" s="13"/>
      <c r="C1583" s="13"/>
      <c r="D1583" s="13" t="s">
        <v>8622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5317</v>
      </c>
      <c r="B1587" s="13"/>
      <c r="C1587" s="13"/>
      <c r="D1587" s="27">
        <v>18600000</v>
      </c>
      <c r="E1587" s="13">
        <f>_xlfn.XLOOKUP(A1587,Rotación!$A:$A,Rotación!$O:$O,"",0,-1)</f>
        <v>27367969</v>
      </c>
      <c r="F1587" s="13" t="str">
        <f>IF(_xlfn.XLOOKUP(A1587,Rotación!A:A,Rotación!K:K)&lt;=30,"ALTA",
IF(_xlfn.XLOOKUP(A1587,Rotación!A:A,Rotación!K:K)&lt;=60,"MEDIA",
IF(_xlfn.XLOOKUP(A1587,Rotación!A:A,Rotación!K:K)&lt;=90,"BAJA",
"LIQUIDAR")))</f>
        <v>LIQUIDAR</v>
      </c>
      <c r="G1587" s="13">
        <f t="shared" si="106"/>
        <v>15810000</v>
      </c>
      <c r="H1587" s="13">
        <f t="shared" si="107"/>
        <v>15810000</v>
      </c>
      <c r="I1587" s="13">
        <f t="shared" si="108"/>
        <v>15810000</v>
      </c>
      <c r="J1587" s="13">
        <f t="shared" si="109"/>
        <v>15810000</v>
      </c>
      <c r="K1587" s="13">
        <f>_xlfn.XLOOKUP(A1587,Rotación!$A:$A,Rotación!$P:$P,"",0,-1)</f>
        <v>19490000</v>
      </c>
      <c r="L1587" s="28">
        <f t="shared" si="104"/>
        <v>890000</v>
      </c>
      <c r="M1587" s="29">
        <f t="shared" si="105"/>
        <v>1.4713961827956989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8709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ALTA</v>
      </c>
      <c r="G1589" s="13">
        <f t="shared" si="106"/>
        <v>57680000</v>
      </c>
      <c r="H1589" s="13">
        <f t="shared" si="107"/>
        <v>56000000</v>
      </c>
      <c r="I1589" s="13">
        <f t="shared" si="108"/>
        <v>55440000</v>
      </c>
      <c r="J1589" s="13">
        <f t="shared" si="109"/>
        <v>52080000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8712</v>
      </c>
      <c r="B1590" s="13"/>
      <c r="C1590" s="13"/>
      <c r="D1590" s="13" t="s">
        <v>10180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8714</v>
      </c>
      <c r="B1591" s="13"/>
      <c r="C1591" s="13"/>
      <c r="D1591" s="13" t="s">
        <v>10180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8603</v>
      </c>
      <c r="B1594" s="13"/>
      <c r="C1594" s="13"/>
      <c r="D1594" s="13" t="s">
        <v>10181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8611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8607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5999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BAJA</v>
      </c>
      <c r="G1599" s="13">
        <f t="shared" si="106"/>
        <v>21483000</v>
      </c>
      <c r="H1599" s="13">
        <f t="shared" si="107"/>
        <v>20790000</v>
      </c>
      <c r="I1599" s="13">
        <f t="shared" si="108"/>
        <v>19635000</v>
      </c>
      <c r="J1599" s="13">
        <f t="shared" si="109"/>
        <v>18480000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8715</v>
      </c>
      <c r="B1600" s="13"/>
      <c r="C1600" s="13"/>
      <c r="D1600" s="13" t="s">
        <v>10180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8582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BAJA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5325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8608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10181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>
        <f>_xlfn.XLOOKUP(A1608,Rotación!$A:$A,Rotación!$P:$P,"",0,-1)</f>
        <v>21490000</v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5328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8614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8610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8511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8527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5833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10181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2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691"/>
  <sheetViews>
    <sheetView zoomScale="77" zoomScaleNormal="77" workbookViewId="0">
      <pane ySplit="1" topLeftCell="A254" activePane="bottomLeft" state="frozen"/>
      <selection pane="bottomLeft" activeCell="C268" sqref="C268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8742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8743</v>
      </c>
    </row>
    <row r="3" spans="1:16" x14ac:dyDescent="0.3">
      <c r="A3" t="s">
        <v>4045</v>
      </c>
      <c r="B3">
        <v>2022</v>
      </c>
      <c r="C3" t="s">
        <v>62</v>
      </c>
      <c r="D3" t="s">
        <v>4250</v>
      </c>
      <c r="E3" t="s">
        <v>4462</v>
      </c>
      <c r="F3" t="s">
        <v>143</v>
      </c>
      <c r="G3">
        <v>1980</v>
      </c>
      <c r="H3" t="s">
        <v>4180</v>
      </c>
      <c r="I3">
        <v>17200000</v>
      </c>
      <c r="J3" t="s">
        <v>5637</v>
      </c>
      <c r="K3">
        <v>16500000</v>
      </c>
      <c r="L3">
        <v>17800000</v>
      </c>
      <c r="M3">
        <v>6</v>
      </c>
      <c r="N3" t="s">
        <v>4333</v>
      </c>
      <c r="O3">
        <v>56.5</v>
      </c>
      <c r="P3" t="s">
        <v>6663</v>
      </c>
    </row>
    <row r="4" spans="1:16" x14ac:dyDescent="0.3">
      <c r="A4" t="s">
        <v>324</v>
      </c>
      <c r="B4">
        <v>2021</v>
      </c>
      <c r="C4" t="s">
        <v>36</v>
      </c>
      <c r="D4" t="s">
        <v>5638</v>
      </c>
      <c r="E4" t="s">
        <v>5639</v>
      </c>
      <c r="F4" t="s">
        <v>173</v>
      </c>
      <c r="G4">
        <v>40095</v>
      </c>
      <c r="H4" t="s">
        <v>4180</v>
      </c>
      <c r="I4">
        <v>8400000</v>
      </c>
      <c r="J4" t="s">
        <v>5637</v>
      </c>
      <c r="K4">
        <v>8100000</v>
      </c>
      <c r="L4">
        <v>8600000</v>
      </c>
      <c r="M4">
        <v>24</v>
      </c>
      <c r="N4" t="s">
        <v>4508</v>
      </c>
      <c r="O4">
        <v>80.099999999999994</v>
      </c>
      <c r="P4" t="s">
        <v>6664</v>
      </c>
    </row>
    <row r="5" spans="1:16" x14ac:dyDescent="0.3">
      <c r="A5" t="s">
        <v>118</v>
      </c>
      <c r="B5">
        <v>2020</v>
      </c>
      <c r="C5" t="s">
        <v>24</v>
      </c>
      <c r="D5" t="s">
        <v>4467</v>
      </c>
      <c r="E5" t="s">
        <v>4468</v>
      </c>
      <c r="F5" t="s">
        <v>43</v>
      </c>
      <c r="G5">
        <v>80000</v>
      </c>
      <c r="H5" t="s">
        <v>4180</v>
      </c>
      <c r="I5">
        <v>45300000</v>
      </c>
      <c r="J5" t="s">
        <v>5637</v>
      </c>
      <c r="K5">
        <v>43500000</v>
      </c>
      <c r="L5">
        <v>47100000</v>
      </c>
      <c r="M5">
        <v>23</v>
      </c>
      <c r="N5" t="s">
        <v>5640</v>
      </c>
      <c r="O5">
        <v>84</v>
      </c>
      <c r="P5" t="s">
        <v>6665</v>
      </c>
    </row>
    <row r="6" spans="1:16" x14ac:dyDescent="0.3">
      <c r="A6" t="s">
        <v>256</v>
      </c>
      <c r="B6">
        <v>2025</v>
      </c>
      <c r="C6" t="s">
        <v>62</v>
      </c>
      <c r="D6" t="s">
        <v>4390</v>
      </c>
      <c r="E6" t="s">
        <v>4682</v>
      </c>
      <c r="F6" t="s">
        <v>4172</v>
      </c>
      <c r="G6">
        <v>4687</v>
      </c>
      <c r="H6" t="s">
        <v>4180</v>
      </c>
      <c r="I6">
        <v>23900000</v>
      </c>
      <c r="J6" t="s">
        <v>5637</v>
      </c>
      <c r="K6">
        <v>23100000</v>
      </c>
      <c r="L6">
        <v>24700000</v>
      </c>
      <c r="M6">
        <v>11</v>
      </c>
      <c r="N6" t="s">
        <v>4965</v>
      </c>
      <c r="O6">
        <v>86.4</v>
      </c>
      <c r="P6" t="s">
        <v>6666</v>
      </c>
    </row>
    <row r="7" spans="1:16" x14ac:dyDescent="0.3">
      <c r="A7" t="s">
        <v>139</v>
      </c>
      <c r="B7">
        <v>2023</v>
      </c>
      <c r="C7" t="s">
        <v>62</v>
      </c>
      <c r="D7" t="s">
        <v>4446</v>
      </c>
      <c r="E7" t="s">
        <v>5641</v>
      </c>
      <c r="F7" t="s">
        <v>43</v>
      </c>
      <c r="G7">
        <v>50900</v>
      </c>
      <c r="H7" t="s">
        <v>4180</v>
      </c>
      <c r="I7">
        <v>16900000</v>
      </c>
      <c r="J7" t="s">
        <v>5637</v>
      </c>
      <c r="K7">
        <v>16200000</v>
      </c>
      <c r="L7">
        <v>17500000</v>
      </c>
      <c r="M7">
        <v>28</v>
      </c>
      <c r="N7" t="s">
        <v>4257</v>
      </c>
      <c r="O7">
        <v>71.599999999999994</v>
      </c>
      <c r="P7" t="s">
        <v>6667</v>
      </c>
    </row>
    <row r="8" spans="1:16" x14ac:dyDescent="0.3">
      <c r="A8" t="s">
        <v>29</v>
      </c>
      <c r="B8">
        <v>2025</v>
      </c>
      <c r="C8" t="s">
        <v>24</v>
      </c>
      <c r="D8" t="s">
        <v>5642</v>
      </c>
      <c r="E8" t="s">
        <v>5643</v>
      </c>
      <c r="F8" t="s">
        <v>4172</v>
      </c>
      <c r="G8">
        <v>9918</v>
      </c>
      <c r="H8" t="s">
        <v>4180</v>
      </c>
      <c r="I8">
        <v>49700000</v>
      </c>
      <c r="J8" t="s">
        <v>5637</v>
      </c>
      <c r="K8">
        <v>48000000</v>
      </c>
      <c r="L8">
        <v>51000000</v>
      </c>
      <c r="M8">
        <v>2</v>
      </c>
      <c r="N8" t="s">
        <v>5644</v>
      </c>
      <c r="O8">
        <v>82</v>
      </c>
      <c r="P8" t="s">
        <v>6668</v>
      </c>
    </row>
    <row r="9" spans="1:16" x14ac:dyDescent="0.3">
      <c r="A9" t="s">
        <v>241</v>
      </c>
      <c r="B9">
        <v>2025</v>
      </c>
      <c r="C9" t="s">
        <v>24</v>
      </c>
      <c r="D9" t="s">
        <v>4405</v>
      </c>
      <c r="E9" t="s">
        <v>5645</v>
      </c>
      <c r="F9" t="s">
        <v>4172</v>
      </c>
      <c r="G9">
        <v>34500</v>
      </c>
      <c r="H9" t="s">
        <v>4180</v>
      </c>
      <c r="I9">
        <v>26400000</v>
      </c>
      <c r="J9" t="s">
        <v>5637</v>
      </c>
      <c r="K9">
        <v>25400000</v>
      </c>
      <c r="L9">
        <v>27400000</v>
      </c>
      <c r="M9">
        <v>2</v>
      </c>
      <c r="N9" t="s">
        <v>4734</v>
      </c>
      <c r="O9">
        <v>76</v>
      </c>
      <c r="P9" t="s">
        <v>6669</v>
      </c>
    </row>
    <row r="10" spans="1:16" x14ac:dyDescent="0.3">
      <c r="A10" t="s">
        <v>73</v>
      </c>
      <c r="B10">
        <v>2022</v>
      </c>
      <c r="C10" t="s">
        <v>62</v>
      </c>
      <c r="D10" t="s">
        <v>4207</v>
      </c>
      <c r="E10" t="s">
        <v>5646</v>
      </c>
      <c r="F10" t="s">
        <v>43</v>
      </c>
      <c r="G10">
        <v>97000</v>
      </c>
      <c r="H10" t="s">
        <v>4180</v>
      </c>
      <c r="I10">
        <v>18100000</v>
      </c>
      <c r="J10" t="s">
        <v>5637</v>
      </c>
      <c r="K10">
        <v>17400000</v>
      </c>
      <c r="L10">
        <v>18700000</v>
      </c>
      <c r="M10">
        <v>10</v>
      </c>
      <c r="N10" t="s">
        <v>5647</v>
      </c>
      <c r="O10">
        <v>64.7</v>
      </c>
      <c r="P10" t="s">
        <v>6670</v>
      </c>
    </row>
    <row r="11" spans="1:16" x14ac:dyDescent="0.3">
      <c r="A11" t="s">
        <v>69</v>
      </c>
      <c r="B11">
        <v>2025</v>
      </c>
      <c r="C11" t="s">
        <v>62</v>
      </c>
      <c r="D11" t="s">
        <v>4250</v>
      </c>
      <c r="E11" t="s">
        <v>4358</v>
      </c>
      <c r="F11" t="s">
        <v>143</v>
      </c>
      <c r="G11">
        <v>5800</v>
      </c>
      <c r="H11" t="s">
        <v>4180</v>
      </c>
      <c r="I11">
        <v>22900000</v>
      </c>
      <c r="J11" t="s">
        <v>5637</v>
      </c>
      <c r="K11">
        <v>22100000</v>
      </c>
      <c r="L11">
        <v>23600000</v>
      </c>
      <c r="M11">
        <v>7</v>
      </c>
      <c r="N11" t="s">
        <v>4200</v>
      </c>
      <c r="O11">
        <v>81.900000000000006</v>
      </c>
      <c r="P11" t="s">
        <v>6671</v>
      </c>
    </row>
    <row r="12" spans="1:16" x14ac:dyDescent="0.3">
      <c r="A12" t="s">
        <v>269</v>
      </c>
      <c r="B12">
        <v>2023</v>
      </c>
      <c r="C12" t="s">
        <v>137</v>
      </c>
      <c r="D12" t="s">
        <v>4692</v>
      </c>
      <c r="E12" t="s">
        <v>4693</v>
      </c>
      <c r="F12" t="s">
        <v>143</v>
      </c>
      <c r="G12">
        <v>31000</v>
      </c>
      <c r="H12" t="s">
        <v>4180</v>
      </c>
      <c r="I12">
        <v>16000000</v>
      </c>
      <c r="J12" t="s">
        <v>5637</v>
      </c>
      <c r="K12">
        <v>15400000</v>
      </c>
      <c r="L12">
        <v>16700000</v>
      </c>
      <c r="M12">
        <v>8</v>
      </c>
      <c r="N12" t="s">
        <v>4213</v>
      </c>
      <c r="O12">
        <v>87.3</v>
      </c>
      <c r="P12" t="s">
        <v>6672</v>
      </c>
    </row>
    <row r="13" spans="1:16" x14ac:dyDescent="0.3">
      <c r="A13" t="s">
        <v>5648</v>
      </c>
      <c r="B13">
        <v>2025</v>
      </c>
      <c r="C13" t="s">
        <v>62</v>
      </c>
      <c r="D13" t="s">
        <v>4232</v>
      </c>
      <c r="E13" t="s">
        <v>4233</v>
      </c>
      <c r="F13" t="s">
        <v>4172</v>
      </c>
      <c r="G13">
        <v>10000</v>
      </c>
      <c r="H13" t="s">
        <v>4180</v>
      </c>
      <c r="I13">
        <v>12600000</v>
      </c>
      <c r="J13" t="s">
        <v>5637</v>
      </c>
      <c r="K13">
        <v>12100000</v>
      </c>
      <c r="L13">
        <v>13000000</v>
      </c>
      <c r="M13">
        <v>25</v>
      </c>
      <c r="N13" t="s">
        <v>4219</v>
      </c>
      <c r="O13">
        <v>81.3</v>
      </c>
      <c r="P13" t="s">
        <v>6673</v>
      </c>
    </row>
    <row r="14" spans="1:16" x14ac:dyDescent="0.3">
      <c r="A14" t="s">
        <v>97</v>
      </c>
      <c r="B14">
        <v>2025</v>
      </c>
      <c r="C14" t="s">
        <v>3981</v>
      </c>
      <c r="D14" t="s">
        <v>5649</v>
      </c>
      <c r="E14" t="s">
        <v>5650</v>
      </c>
      <c r="F14" t="s">
        <v>4172</v>
      </c>
      <c r="G14">
        <v>14676</v>
      </c>
      <c r="H14" t="s">
        <v>4180</v>
      </c>
      <c r="I14">
        <v>12700000</v>
      </c>
      <c r="J14" t="s">
        <v>5637</v>
      </c>
      <c r="K14">
        <v>12300000</v>
      </c>
      <c r="L14">
        <v>13100000</v>
      </c>
      <c r="M14" t="s">
        <v>4175</v>
      </c>
      <c r="N14" t="s">
        <v>4223</v>
      </c>
      <c r="O14">
        <v>89.1</v>
      </c>
      <c r="P14" t="s">
        <v>6674</v>
      </c>
    </row>
    <row r="15" spans="1:16" x14ac:dyDescent="0.3">
      <c r="A15" t="s">
        <v>300</v>
      </c>
      <c r="B15">
        <v>2024</v>
      </c>
      <c r="C15" t="s">
        <v>24</v>
      </c>
      <c r="D15" t="s">
        <v>4658</v>
      </c>
      <c r="E15" t="s">
        <v>4659</v>
      </c>
      <c r="F15" t="s">
        <v>43</v>
      </c>
      <c r="G15">
        <v>5000</v>
      </c>
      <c r="H15" t="s">
        <v>4180</v>
      </c>
      <c r="I15">
        <v>26100000</v>
      </c>
      <c r="J15" t="s">
        <v>5637</v>
      </c>
      <c r="K15">
        <v>25000000</v>
      </c>
      <c r="L15">
        <v>27200000</v>
      </c>
      <c r="M15">
        <v>6</v>
      </c>
      <c r="N15" t="s">
        <v>4257</v>
      </c>
      <c r="O15">
        <v>78.2</v>
      </c>
      <c r="P15" t="s">
        <v>6675</v>
      </c>
    </row>
    <row r="16" spans="1:16" x14ac:dyDescent="0.3">
      <c r="A16" t="s">
        <v>95</v>
      </c>
      <c r="B16">
        <v>2023</v>
      </c>
      <c r="C16" t="s">
        <v>50</v>
      </c>
      <c r="D16">
        <v>580</v>
      </c>
      <c r="E16" t="s">
        <v>4582</v>
      </c>
      <c r="F16" t="s">
        <v>94</v>
      </c>
      <c r="G16">
        <v>24000</v>
      </c>
      <c r="H16" t="s">
        <v>4180</v>
      </c>
      <c r="I16">
        <v>10300000</v>
      </c>
      <c r="J16" t="s">
        <v>5637</v>
      </c>
      <c r="K16">
        <v>9900000</v>
      </c>
      <c r="L16">
        <v>10600000</v>
      </c>
      <c r="M16">
        <v>2</v>
      </c>
      <c r="N16" t="s">
        <v>4508</v>
      </c>
      <c r="O16">
        <v>76.400000000000006</v>
      </c>
      <c r="P16" t="s">
        <v>6676</v>
      </c>
    </row>
    <row r="17" spans="1:16" x14ac:dyDescent="0.3">
      <c r="A17" t="s">
        <v>275</v>
      </c>
      <c r="B17">
        <v>2023</v>
      </c>
      <c r="C17" t="s">
        <v>137</v>
      </c>
      <c r="D17" t="s">
        <v>4692</v>
      </c>
      <c r="E17" t="s">
        <v>5651</v>
      </c>
      <c r="F17" t="s">
        <v>143</v>
      </c>
      <c r="G17">
        <v>37000</v>
      </c>
      <c r="H17" t="s">
        <v>4180</v>
      </c>
      <c r="I17">
        <v>15600000</v>
      </c>
      <c r="J17" t="s">
        <v>5637</v>
      </c>
      <c r="K17">
        <v>15000000</v>
      </c>
      <c r="L17">
        <v>16200000</v>
      </c>
      <c r="M17" t="s">
        <v>4175</v>
      </c>
      <c r="N17" t="s">
        <v>4213</v>
      </c>
      <c r="O17">
        <v>80.5</v>
      </c>
      <c r="P17" t="s">
        <v>6677</v>
      </c>
    </row>
    <row r="18" spans="1:16" x14ac:dyDescent="0.3">
      <c r="A18" t="s">
        <v>5652</v>
      </c>
      <c r="B18">
        <v>2025</v>
      </c>
      <c r="C18" t="s">
        <v>62</v>
      </c>
      <c r="D18" t="s">
        <v>5653</v>
      </c>
      <c r="E18" t="s">
        <v>5654</v>
      </c>
      <c r="F18" t="s">
        <v>4172</v>
      </c>
      <c r="G18">
        <v>10000</v>
      </c>
      <c r="H18" t="s">
        <v>4180</v>
      </c>
      <c r="I18">
        <v>20500000</v>
      </c>
      <c r="J18" t="s">
        <v>5637</v>
      </c>
      <c r="K18">
        <v>19700000</v>
      </c>
      <c r="L18">
        <v>21200000</v>
      </c>
      <c r="M18">
        <v>2</v>
      </c>
      <c r="N18" t="s">
        <v>4192</v>
      </c>
      <c r="O18">
        <v>92</v>
      </c>
      <c r="P18" t="s">
        <v>6678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5637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6679</v>
      </c>
    </row>
    <row r="20" spans="1:16" x14ac:dyDescent="0.3">
      <c r="A20" t="s">
        <v>309</v>
      </c>
      <c r="B20">
        <v>2022</v>
      </c>
      <c r="C20" t="s">
        <v>24</v>
      </c>
      <c r="D20" t="s">
        <v>4190</v>
      </c>
      <c r="E20" t="s">
        <v>4308</v>
      </c>
      <c r="F20" t="s">
        <v>94</v>
      </c>
      <c r="G20">
        <v>25200</v>
      </c>
      <c r="H20" t="s">
        <v>4180</v>
      </c>
      <c r="I20">
        <v>12800000</v>
      </c>
      <c r="J20" t="s">
        <v>5637</v>
      </c>
      <c r="K20">
        <v>12300000</v>
      </c>
      <c r="L20">
        <v>13400000</v>
      </c>
      <c r="M20">
        <v>57</v>
      </c>
      <c r="N20" t="s">
        <v>4187</v>
      </c>
      <c r="O20">
        <v>60.4</v>
      </c>
      <c r="P20" t="s">
        <v>6680</v>
      </c>
    </row>
    <row r="21" spans="1:16" x14ac:dyDescent="0.3">
      <c r="A21" t="s">
        <v>422</v>
      </c>
      <c r="B21">
        <v>2024</v>
      </c>
      <c r="C21" t="s">
        <v>4031</v>
      </c>
      <c r="D21" t="s">
        <v>5019</v>
      </c>
      <c r="E21" t="s">
        <v>5655</v>
      </c>
      <c r="F21" t="s">
        <v>173</v>
      </c>
      <c r="G21">
        <v>16427</v>
      </c>
      <c r="H21" t="s">
        <v>4180</v>
      </c>
      <c r="I21">
        <v>12300000</v>
      </c>
      <c r="J21" t="s">
        <v>5637</v>
      </c>
      <c r="K21">
        <v>11800000</v>
      </c>
      <c r="L21">
        <v>12700000</v>
      </c>
      <c r="M21">
        <v>7</v>
      </c>
      <c r="N21" t="s">
        <v>4382</v>
      </c>
      <c r="O21">
        <v>91.2</v>
      </c>
      <c r="P21" t="s">
        <v>6681</v>
      </c>
    </row>
    <row r="22" spans="1:16" x14ac:dyDescent="0.3">
      <c r="A22" t="s">
        <v>335</v>
      </c>
      <c r="B22">
        <v>2024</v>
      </c>
      <c r="C22" t="s">
        <v>62</v>
      </c>
      <c r="D22" t="s">
        <v>4292</v>
      </c>
      <c r="E22" t="s">
        <v>4811</v>
      </c>
      <c r="F22" t="s">
        <v>60</v>
      </c>
      <c r="G22">
        <v>273</v>
      </c>
      <c r="H22" t="s">
        <v>4180</v>
      </c>
      <c r="I22">
        <v>17900000</v>
      </c>
      <c r="J22" t="s">
        <v>5637</v>
      </c>
      <c r="K22">
        <v>17300000</v>
      </c>
      <c r="L22">
        <v>18600000</v>
      </c>
      <c r="M22">
        <v>28</v>
      </c>
      <c r="N22" t="s">
        <v>4290</v>
      </c>
      <c r="O22">
        <v>76.3</v>
      </c>
      <c r="P22" t="s">
        <v>6682</v>
      </c>
    </row>
    <row r="23" spans="1:16" x14ac:dyDescent="0.3">
      <c r="A23" t="s">
        <v>263</v>
      </c>
      <c r="B23">
        <v>2020</v>
      </c>
      <c r="C23" t="s">
        <v>199</v>
      </c>
      <c r="D23" t="s">
        <v>5656</v>
      </c>
      <c r="E23" t="s">
        <v>5657</v>
      </c>
      <c r="F23" t="s">
        <v>43</v>
      </c>
      <c r="G23">
        <v>96150</v>
      </c>
      <c r="H23" t="s">
        <v>4180</v>
      </c>
      <c r="I23">
        <v>13500000</v>
      </c>
      <c r="J23" t="s">
        <v>5637</v>
      </c>
      <c r="K23">
        <v>12900000</v>
      </c>
      <c r="L23">
        <v>14200000</v>
      </c>
      <c r="M23">
        <v>7</v>
      </c>
      <c r="N23" t="s">
        <v>4213</v>
      </c>
      <c r="O23">
        <v>66.5</v>
      </c>
      <c r="P23" t="s">
        <v>6683</v>
      </c>
    </row>
    <row r="24" spans="1:16" x14ac:dyDescent="0.3">
      <c r="A24" t="s">
        <v>44</v>
      </c>
      <c r="B24">
        <v>2025</v>
      </c>
      <c r="C24" t="s">
        <v>45</v>
      </c>
      <c r="D24" t="s">
        <v>4886</v>
      </c>
      <c r="E24" t="s">
        <v>4887</v>
      </c>
      <c r="F24" t="s">
        <v>43</v>
      </c>
      <c r="G24">
        <v>16000</v>
      </c>
      <c r="H24" t="s">
        <v>4180</v>
      </c>
      <c r="I24">
        <v>21500000</v>
      </c>
      <c r="J24" t="s">
        <v>5637</v>
      </c>
      <c r="K24">
        <v>20700000</v>
      </c>
      <c r="L24">
        <v>22200000</v>
      </c>
      <c r="M24">
        <v>4</v>
      </c>
      <c r="N24" t="s">
        <v>4192</v>
      </c>
      <c r="O24">
        <v>86.1</v>
      </c>
      <c r="P24" t="s">
        <v>6684</v>
      </c>
    </row>
    <row r="25" spans="1:16" x14ac:dyDescent="0.3">
      <c r="A25" t="s">
        <v>102</v>
      </c>
      <c r="B25">
        <v>2024</v>
      </c>
      <c r="C25" t="s">
        <v>24</v>
      </c>
      <c r="D25" t="s">
        <v>4369</v>
      </c>
      <c r="E25" t="s">
        <v>5720</v>
      </c>
      <c r="F25" t="s">
        <v>43</v>
      </c>
      <c r="G25">
        <v>15400</v>
      </c>
      <c r="H25" t="s">
        <v>4180</v>
      </c>
      <c r="I25">
        <v>43400000</v>
      </c>
      <c r="J25" t="s">
        <v>5637</v>
      </c>
      <c r="K25">
        <v>41900000</v>
      </c>
      <c r="L25">
        <v>44900000</v>
      </c>
      <c r="M25">
        <v>19</v>
      </c>
      <c r="N25" t="s">
        <v>5721</v>
      </c>
      <c r="O25">
        <v>70.7</v>
      </c>
      <c r="P25" t="s">
        <v>6829</v>
      </c>
    </row>
    <row r="26" spans="1:16" x14ac:dyDescent="0.3">
      <c r="A26" t="s">
        <v>4172</v>
      </c>
      <c r="B26">
        <v>2025</v>
      </c>
      <c r="C26" t="s">
        <v>24</v>
      </c>
      <c r="D26" t="s">
        <v>6830</v>
      </c>
      <c r="E26" t="s">
        <v>6831</v>
      </c>
      <c r="F26" t="s">
        <v>4172</v>
      </c>
      <c r="G26">
        <v>20000</v>
      </c>
      <c r="H26" t="s">
        <v>4180</v>
      </c>
      <c r="I26">
        <v>48700000</v>
      </c>
      <c r="J26" t="s">
        <v>5637</v>
      </c>
      <c r="K26">
        <v>47000000</v>
      </c>
      <c r="L26">
        <v>51000000</v>
      </c>
      <c r="M26">
        <v>12</v>
      </c>
      <c r="N26" t="s">
        <v>6832</v>
      </c>
      <c r="O26">
        <v>84</v>
      </c>
      <c r="P26" t="s">
        <v>6833</v>
      </c>
    </row>
    <row r="27" spans="1:16" x14ac:dyDescent="0.3">
      <c r="A27" t="s">
        <v>289</v>
      </c>
      <c r="B27">
        <v>2023</v>
      </c>
      <c r="C27" t="s">
        <v>62</v>
      </c>
      <c r="D27" t="s">
        <v>4292</v>
      </c>
      <c r="E27" t="s">
        <v>4811</v>
      </c>
      <c r="F27" t="s">
        <v>143</v>
      </c>
      <c r="G27">
        <v>13500</v>
      </c>
      <c r="H27" t="s">
        <v>4180</v>
      </c>
      <c r="I27">
        <v>16500000</v>
      </c>
      <c r="J27" t="s">
        <v>5637</v>
      </c>
      <c r="K27">
        <v>16000000</v>
      </c>
      <c r="L27">
        <v>17100000</v>
      </c>
      <c r="M27">
        <v>31</v>
      </c>
      <c r="N27" t="s">
        <v>4272</v>
      </c>
      <c r="O27">
        <v>71.5</v>
      </c>
      <c r="P27" t="s">
        <v>6834</v>
      </c>
    </row>
    <row r="28" spans="1:16" x14ac:dyDescent="0.3">
      <c r="A28" t="s">
        <v>416</v>
      </c>
      <c r="B28">
        <v>2021</v>
      </c>
      <c r="C28" t="s">
        <v>188</v>
      </c>
      <c r="D28" t="s">
        <v>4678</v>
      </c>
      <c r="E28" t="s">
        <v>5722</v>
      </c>
      <c r="F28" t="s">
        <v>143</v>
      </c>
      <c r="G28">
        <v>41000</v>
      </c>
      <c r="H28" t="s">
        <v>4180</v>
      </c>
      <c r="I28">
        <v>10500000</v>
      </c>
      <c r="J28" t="s">
        <v>5637</v>
      </c>
      <c r="K28">
        <v>10200000</v>
      </c>
      <c r="L28">
        <v>10900000</v>
      </c>
      <c r="M28">
        <v>5</v>
      </c>
      <c r="N28" t="s">
        <v>4508</v>
      </c>
      <c r="O28">
        <v>91.4</v>
      </c>
      <c r="P28" t="s">
        <v>6835</v>
      </c>
    </row>
    <row r="29" spans="1:16" x14ac:dyDescent="0.3">
      <c r="A29" t="s">
        <v>209</v>
      </c>
      <c r="B29">
        <v>2022</v>
      </c>
      <c r="C29" t="s">
        <v>92</v>
      </c>
      <c r="D29" t="s">
        <v>4824</v>
      </c>
      <c r="E29" t="s">
        <v>5723</v>
      </c>
      <c r="F29" t="s">
        <v>143</v>
      </c>
      <c r="G29">
        <v>33500</v>
      </c>
      <c r="H29" t="s">
        <v>4180</v>
      </c>
      <c r="I29">
        <v>11000000</v>
      </c>
      <c r="J29" t="s">
        <v>5637</v>
      </c>
      <c r="K29">
        <v>10600000</v>
      </c>
      <c r="L29">
        <v>11400000</v>
      </c>
      <c r="M29">
        <v>61</v>
      </c>
      <c r="N29" t="s">
        <v>4382</v>
      </c>
      <c r="O29">
        <v>81.5</v>
      </c>
      <c r="P29" t="s">
        <v>6836</v>
      </c>
    </row>
    <row r="30" spans="1:16" x14ac:dyDescent="0.3">
      <c r="A30" t="s">
        <v>265</v>
      </c>
      <c r="B30">
        <v>2020</v>
      </c>
      <c r="C30" t="s">
        <v>62</v>
      </c>
      <c r="D30">
        <v>3008</v>
      </c>
      <c r="E30" t="s">
        <v>5724</v>
      </c>
      <c r="F30" t="s">
        <v>43</v>
      </c>
      <c r="G30">
        <v>40000</v>
      </c>
      <c r="H30" t="s">
        <v>4180</v>
      </c>
      <c r="I30">
        <v>15000000</v>
      </c>
      <c r="J30" t="s">
        <v>5637</v>
      </c>
      <c r="K30">
        <v>14400000</v>
      </c>
      <c r="L30">
        <v>15600000</v>
      </c>
      <c r="M30">
        <v>35</v>
      </c>
      <c r="N30" t="s">
        <v>4248</v>
      </c>
      <c r="O30">
        <v>79</v>
      </c>
      <c r="P30" t="s">
        <v>6837</v>
      </c>
    </row>
    <row r="31" spans="1:16" x14ac:dyDescent="0.3">
      <c r="A31" t="s">
        <v>413</v>
      </c>
      <c r="B31">
        <v>2019</v>
      </c>
      <c r="C31" t="s">
        <v>191</v>
      </c>
      <c r="D31" t="s">
        <v>4685</v>
      </c>
      <c r="E31" t="s">
        <v>5725</v>
      </c>
      <c r="F31" t="s">
        <v>43</v>
      </c>
      <c r="G31">
        <v>58000</v>
      </c>
      <c r="H31" t="s">
        <v>4180</v>
      </c>
      <c r="I31">
        <v>20200000</v>
      </c>
      <c r="J31" t="s">
        <v>5637</v>
      </c>
      <c r="K31">
        <v>19500000</v>
      </c>
      <c r="L31">
        <v>20900000</v>
      </c>
      <c r="M31">
        <v>6</v>
      </c>
      <c r="N31" t="s">
        <v>4407</v>
      </c>
      <c r="O31">
        <v>91.9</v>
      </c>
      <c r="P31" t="s">
        <v>6838</v>
      </c>
    </row>
    <row r="32" spans="1:16" x14ac:dyDescent="0.3">
      <c r="A32" t="s">
        <v>4794</v>
      </c>
      <c r="B32">
        <v>2024</v>
      </c>
      <c r="C32" t="s">
        <v>154</v>
      </c>
      <c r="D32" t="s">
        <v>4395</v>
      </c>
      <c r="E32" t="s">
        <v>4795</v>
      </c>
      <c r="F32" t="s">
        <v>43</v>
      </c>
      <c r="G32">
        <v>21500</v>
      </c>
      <c r="H32" t="s">
        <v>4180</v>
      </c>
      <c r="I32">
        <v>43000000</v>
      </c>
      <c r="J32" t="s">
        <v>5637</v>
      </c>
      <c r="K32">
        <v>41500000</v>
      </c>
      <c r="L32">
        <v>44500000</v>
      </c>
      <c r="M32">
        <v>2</v>
      </c>
      <c r="N32" t="s">
        <v>5726</v>
      </c>
      <c r="O32">
        <v>86</v>
      </c>
      <c r="P32" t="s">
        <v>6839</v>
      </c>
    </row>
    <row r="33" spans="1:16" x14ac:dyDescent="0.3">
      <c r="A33" t="s">
        <v>205</v>
      </c>
      <c r="B33">
        <v>2023</v>
      </c>
      <c r="C33" t="s">
        <v>4097</v>
      </c>
      <c r="D33" t="s">
        <v>5727</v>
      </c>
      <c r="E33" t="s">
        <v>5728</v>
      </c>
      <c r="F33" t="s">
        <v>43</v>
      </c>
      <c r="G33">
        <v>34890</v>
      </c>
      <c r="H33" t="s">
        <v>4180</v>
      </c>
      <c r="I33">
        <v>6780000</v>
      </c>
      <c r="J33" t="s">
        <v>5637</v>
      </c>
      <c r="K33">
        <v>6540000</v>
      </c>
      <c r="L33">
        <v>7010000</v>
      </c>
      <c r="M33">
        <v>8</v>
      </c>
      <c r="N33" t="s">
        <v>4382</v>
      </c>
      <c r="O33">
        <v>84.9</v>
      </c>
      <c r="P33" t="s">
        <v>6840</v>
      </c>
    </row>
    <row r="34" spans="1:16" x14ac:dyDescent="0.3">
      <c r="A34" t="s">
        <v>206</v>
      </c>
      <c r="B34">
        <v>2022</v>
      </c>
      <c r="C34" t="s">
        <v>62</v>
      </c>
      <c r="D34" t="s">
        <v>4446</v>
      </c>
      <c r="E34" t="s">
        <v>4459</v>
      </c>
      <c r="F34" t="s">
        <v>143</v>
      </c>
      <c r="G34">
        <v>47000</v>
      </c>
      <c r="H34" t="s">
        <v>4180</v>
      </c>
      <c r="I34">
        <v>12400000</v>
      </c>
      <c r="J34" t="s">
        <v>5637</v>
      </c>
      <c r="K34">
        <v>11900000</v>
      </c>
      <c r="L34">
        <v>12800000</v>
      </c>
      <c r="M34">
        <v>25</v>
      </c>
      <c r="N34" t="s">
        <v>4290</v>
      </c>
      <c r="O34">
        <v>73.900000000000006</v>
      </c>
      <c r="P34" t="s">
        <v>6841</v>
      </c>
    </row>
    <row r="35" spans="1:16" x14ac:dyDescent="0.3">
      <c r="A35" t="s">
        <v>4112</v>
      </c>
      <c r="B35">
        <v>2025</v>
      </c>
      <c r="C35" t="s">
        <v>62</v>
      </c>
      <c r="D35" t="s">
        <v>4232</v>
      </c>
      <c r="E35" t="s">
        <v>4247</v>
      </c>
      <c r="F35" t="s">
        <v>4172</v>
      </c>
      <c r="G35">
        <v>5300</v>
      </c>
      <c r="H35" t="s">
        <v>4180</v>
      </c>
      <c r="I35">
        <v>19000000</v>
      </c>
      <c r="J35" t="s">
        <v>5637</v>
      </c>
      <c r="K35">
        <v>18400000</v>
      </c>
      <c r="L35">
        <v>19700000</v>
      </c>
      <c r="M35">
        <v>4</v>
      </c>
      <c r="N35" t="s">
        <v>4260</v>
      </c>
      <c r="O35">
        <v>88.4</v>
      </c>
      <c r="P35" t="s">
        <v>6842</v>
      </c>
    </row>
    <row r="36" spans="1:16" x14ac:dyDescent="0.3">
      <c r="A36" t="s">
        <v>419</v>
      </c>
      <c r="B36">
        <v>2021</v>
      </c>
      <c r="C36" t="s">
        <v>50</v>
      </c>
      <c r="D36">
        <v>560</v>
      </c>
      <c r="E36" t="s">
        <v>5729</v>
      </c>
      <c r="F36" t="s">
        <v>173</v>
      </c>
      <c r="G36">
        <v>58000</v>
      </c>
      <c r="H36" t="s">
        <v>4180</v>
      </c>
      <c r="I36">
        <v>8200000</v>
      </c>
      <c r="J36" t="s">
        <v>5637</v>
      </c>
      <c r="K36">
        <v>7820000</v>
      </c>
      <c r="L36">
        <v>8500000</v>
      </c>
      <c r="M36" t="s">
        <v>4175</v>
      </c>
      <c r="N36" t="s">
        <v>4382</v>
      </c>
      <c r="O36">
        <v>72.599999999999994</v>
      </c>
      <c r="P36" t="s">
        <v>6843</v>
      </c>
    </row>
    <row r="37" spans="1:16" x14ac:dyDescent="0.3">
      <c r="A37" t="s">
        <v>5378</v>
      </c>
      <c r="B37">
        <v>2021</v>
      </c>
      <c r="C37" t="s">
        <v>62</v>
      </c>
      <c r="D37" t="s">
        <v>4207</v>
      </c>
      <c r="E37" t="s">
        <v>5730</v>
      </c>
      <c r="F37" t="s">
        <v>143</v>
      </c>
      <c r="G37">
        <v>66000</v>
      </c>
      <c r="H37" t="s">
        <v>4180</v>
      </c>
      <c r="I37">
        <v>15200000</v>
      </c>
      <c r="J37" t="s">
        <v>5637</v>
      </c>
      <c r="K37">
        <v>14600000</v>
      </c>
      <c r="L37">
        <v>15700000</v>
      </c>
      <c r="M37">
        <v>14</v>
      </c>
      <c r="N37" t="s">
        <v>4347</v>
      </c>
      <c r="O37">
        <v>70.7</v>
      </c>
      <c r="P37" t="s">
        <v>6844</v>
      </c>
    </row>
    <row r="38" spans="1:16" x14ac:dyDescent="0.3">
      <c r="A38" t="s">
        <v>5264</v>
      </c>
      <c r="B38">
        <v>2025</v>
      </c>
      <c r="C38" t="s">
        <v>24</v>
      </c>
      <c r="D38" t="s">
        <v>5731</v>
      </c>
      <c r="E38" t="s">
        <v>5732</v>
      </c>
      <c r="F38" t="s">
        <v>4172</v>
      </c>
      <c r="G38">
        <v>13430</v>
      </c>
      <c r="H38" t="s">
        <v>4180</v>
      </c>
      <c r="I38">
        <v>45800000</v>
      </c>
      <c r="J38" t="s">
        <v>5637</v>
      </c>
      <c r="K38">
        <v>44100000</v>
      </c>
      <c r="L38">
        <v>47400000</v>
      </c>
      <c r="M38">
        <v>13</v>
      </c>
      <c r="N38" t="s">
        <v>5733</v>
      </c>
      <c r="O38">
        <v>83.3</v>
      </c>
      <c r="P38" t="s">
        <v>6845</v>
      </c>
    </row>
    <row r="39" spans="1:16" x14ac:dyDescent="0.3">
      <c r="A39" t="s">
        <v>34</v>
      </c>
      <c r="B39">
        <v>2021</v>
      </c>
      <c r="C39" t="s">
        <v>36</v>
      </c>
      <c r="D39" t="s">
        <v>4775</v>
      </c>
      <c r="E39" t="s">
        <v>5022</v>
      </c>
      <c r="F39" t="s">
        <v>143</v>
      </c>
      <c r="G39">
        <v>67900</v>
      </c>
      <c r="H39" t="s">
        <v>4180</v>
      </c>
      <c r="I39">
        <v>11500000</v>
      </c>
      <c r="J39" t="s">
        <v>5637</v>
      </c>
      <c r="K39">
        <v>11000000</v>
      </c>
      <c r="L39">
        <v>11900000</v>
      </c>
      <c r="M39">
        <v>22</v>
      </c>
      <c r="N39" t="s">
        <v>4382</v>
      </c>
      <c r="O39">
        <v>71.900000000000006</v>
      </c>
      <c r="P39" t="s">
        <v>6846</v>
      </c>
    </row>
    <row r="40" spans="1:16" x14ac:dyDescent="0.3">
      <c r="A40" t="s">
        <v>407</v>
      </c>
      <c r="B40">
        <v>2023</v>
      </c>
      <c r="C40" t="s">
        <v>36</v>
      </c>
      <c r="D40" t="s">
        <v>4178</v>
      </c>
      <c r="E40" t="s">
        <v>4179</v>
      </c>
      <c r="F40" t="s">
        <v>173</v>
      </c>
      <c r="G40">
        <v>12500</v>
      </c>
      <c r="H40" t="s">
        <v>4180</v>
      </c>
      <c r="I40">
        <v>14700000</v>
      </c>
      <c r="J40" t="s">
        <v>5637</v>
      </c>
      <c r="K40">
        <v>14200000</v>
      </c>
      <c r="L40">
        <v>15200000</v>
      </c>
      <c r="M40">
        <v>26</v>
      </c>
      <c r="N40" t="s">
        <v>4192</v>
      </c>
      <c r="O40">
        <v>73.5</v>
      </c>
      <c r="P40" t="s">
        <v>6847</v>
      </c>
    </row>
    <row r="41" spans="1:16" x14ac:dyDescent="0.3">
      <c r="A41" t="s">
        <v>298</v>
      </c>
      <c r="B41">
        <v>2023</v>
      </c>
      <c r="C41" t="s">
        <v>166</v>
      </c>
      <c r="D41" t="s">
        <v>4515</v>
      </c>
      <c r="E41" t="s">
        <v>5734</v>
      </c>
      <c r="F41" t="s">
        <v>43</v>
      </c>
      <c r="G41">
        <v>52000</v>
      </c>
      <c r="H41" t="s">
        <v>4180</v>
      </c>
      <c r="I41">
        <v>23300000</v>
      </c>
      <c r="J41" t="s">
        <v>5637</v>
      </c>
      <c r="K41">
        <v>22500000</v>
      </c>
      <c r="L41">
        <v>24100000</v>
      </c>
      <c r="M41" t="s">
        <v>4175</v>
      </c>
      <c r="N41" t="s">
        <v>4627</v>
      </c>
      <c r="O41">
        <v>84.8</v>
      </c>
      <c r="P41" t="s">
        <v>6848</v>
      </c>
    </row>
    <row r="42" spans="1:16" x14ac:dyDescent="0.3">
      <c r="A42" t="s">
        <v>193</v>
      </c>
      <c r="B42">
        <v>2023</v>
      </c>
      <c r="C42" t="s">
        <v>194</v>
      </c>
      <c r="D42">
        <v>1500</v>
      </c>
      <c r="E42" t="s">
        <v>5735</v>
      </c>
      <c r="F42" t="s">
        <v>43</v>
      </c>
      <c r="G42">
        <v>33892</v>
      </c>
      <c r="H42" t="s">
        <v>4180</v>
      </c>
      <c r="I42">
        <v>31400000</v>
      </c>
      <c r="J42" t="s">
        <v>5637</v>
      </c>
      <c r="K42">
        <v>29000000</v>
      </c>
      <c r="L42">
        <v>33700000</v>
      </c>
      <c r="M42">
        <v>10</v>
      </c>
      <c r="N42" t="s">
        <v>4223</v>
      </c>
      <c r="O42">
        <v>69.5</v>
      </c>
      <c r="P42" t="s">
        <v>6849</v>
      </c>
    </row>
    <row r="43" spans="1:16" x14ac:dyDescent="0.3">
      <c r="A43" t="s">
        <v>331</v>
      </c>
      <c r="B43">
        <v>2023</v>
      </c>
      <c r="C43" t="s">
        <v>137</v>
      </c>
      <c r="D43" t="s">
        <v>5109</v>
      </c>
      <c r="E43" t="s">
        <v>4598</v>
      </c>
      <c r="F43" t="s">
        <v>161</v>
      </c>
      <c r="G43">
        <v>15000</v>
      </c>
      <c r="H43" t="s">
        <v>4180</v>
      </c>
      <c r="I43">
        <v>20100000</v>
      </c>
      <c r="J43" t="s">
        <v>5637</v>
      </c>
      <c r="K43">
        <v>19400000</v>
      </c>
      <c r="L43">
        <v>20900000</v>
      </c>
      <c r="M43">
        <v>17</v>
      </c>
      <c r="N43" t="s">
        <v>4280</v>
      </c>
      <c r="O43">
        <v>82.1</v>
      </c>
      <c r="P43" t="s">
        <v>6850</v>
      </c>
    </row>
    <row r="44" spans="1:16" x14ac:dyDescent="0.3">
      <c r="A44" t="s">
        <v>287</v>
      </c>
      <c r="B44">
        <v>2024</v>
      </c>
      <c r="C44" t="s">
        <v>4269</v>
      </c>
      <c r="D44" t="s">
        <v>4270</v>
      </c>
      <c r="E44" t="s">
        <v>5736</v>
      </c>
      <c r="F44" t="s">
        <v>43</v>
      </c>
      <c r="G44">
        <v>23276</v>
      </c>
      <c r="H44" t="s">
        <v>4180</v>
      </c>
      <c r="I44">
        <v>14700000</v>
      </c>
      <c r="J44" t="s">
        <v>5637</v>
      </c>
      <c r="K44">
        <v>14100000</v>
      </c>
      <c r="L44">
        <v>15200000</v>
      </c>
      <c r="M44">
        <v>20</v>
      </c>
      <c r="N44" t="s">
        <v>4236</v>
      </c>
      <c r="O44">
        <v>91.9</v>
      </c>
      <c r="P44" t="s">
        <v>6851</v>
      </c>
    </row>
    <row r="45" spans="1:16" x14ac:dyDescent="0.3">
      <c r="A45" t="s">
        <v>107</v>
      </c>
      <c r="B45">
        <v>2018</v>
      </c>
      <c r="C45" t="s">
        <v>108</v>
      </c>
      <c r="D45" t="s">
        <v>4618</v>
      </c>
      <c r="E45" t="s">
        <v>4424</v>
      </c>
      <c r="F45" t="s">
        <v>161</v>
      </c>
      <c r="G45">
        <v>95000</v>
      </c>
      <c r="H45" t="s">
        <v>4180</v>
      </c>
      <c r="I45">
        <v>5850000</v>
      </c>
      <c r="J45" t="s">
        <v>5637</v>
      </c>
      <c r="K45">
        <v>5560000</v>
      </c>
      <c r="L45">
        <v>6130000</v>
      </c>
      <c r="M45">
        <v>4</v>
      </c>
      <c r="N45" t="s">
        <v>4417</v>
      </c>
      <c r="O45">
        <v>91.1</v>
      </c>
      <c r="P45" t="s">
        <v>6852</v>
      </c>
    </row>
    <row r="46" spans="1:16" x14ac:dyDescent="0.3">
      <c r="A46" t="s">
        <v>414</v>
      </c>
      <c r="B46">
        <v>2024</v>
      </c>
      <c r="C46" t="s">
        <v>62</v>
      </c>
      <c r="D46">
        <v>3008</v>
      </c>
      <c r="E46" t="s">
        <v>5737</v>
      </c>
      <c r="F46" t="s">
        <v>143</v>
      </c>
      <c r="G46">
        <v>14989</v>
      </c>
      <c r="H46" t="s">
        <v>4180</v>
      </c>
      <c r="I46">
        <v>25800000</v>
      </c>
      <c r="J46" t="s">
        <v>5637</v>
      </c>
      <c r="K46">
        <v>24900000</v>
      </c>
      <c r="L46">
        <v>26700000</v>
      </c>
      <c r="M46">
        <v>6</v>
      </c>
      <c r="N46" t="s">
        <v>5647</v>
      </c>
      <c r="O46">
        <v>82.6</v>
      </c>
      <c r="P46" t="s">
        <v>6853</v>
      </c>
    </row>
    <row r="47" spans="1:16" x14ac:dyDescent="0.3">
      <c r="A47" t="s">
        <v>5738</v>
      </c>
      <c r="B47">
        <v>2022</v>
      </c>
      <c r="C47" t="s">
        <v>36</v>
      </c>
      <c r="D47" t="s">
        <v>4427</v>
      </c>
      <c r="E47" t="s">
        <v>4507</v>
      </c>
      <c r="F47" t="s">
        <v>143</v>
      </c>
      <c r="G47">
        <v>28212</v>
      </c>
      <c r="H47" t="s">
        <v>4180</v>
      </c>
      <c r="I47">
        <v>7600000</v>
      </c>
      <c r="J47" t="s">
        <v>5637</v>
      </c>
      <c r="K47">
        <v>7340000</v>
      </c>
      <c r="L47">
        <v>7870000</v>
      </c>
      <c r="M47">
        <v>59</v>
      </c>
      <c r="N47" t="s">
        <v>4508</v>
      </c>
      <c r="O47">
        <v>84.5</v>
      </c>
      <c r="P47" t="s">
        <v>6854</v>
      </c>
    </row>
    <row r="48" spans="1:16" x14ac:dyDescent="0.3">
      <c r="A48" t="s">
        <v>4029</v>
      </c>
      <c r="B48">
        <v>2024</v>
      </c>
      <c r="C48" t="s">
        <v>4184</v>
      </c>
      <c r="D48" t="s">
        <v>4365</v>
      </c>
      <c r="E48" t="s">
        <v>4708</v>
      </c>
      <c r="F48" t="s">
        <v>173</v>
      </c>
      <c r="G48">
        <v>51000</v>
      </c>
      <c r="H48" t="s">
        <v>4180</v>
      </c>
      <c r="I48">
        <v>8600000</v>
      </c>
      <c r="J48" t="s">
        <v>5637</v>
      </c>
      <c r="K48">
        <v>8300000</v>
      </c>
      <c r="L48">
        <v>8900000</v>
      </c>
      <c r="M48">
        <v>21</v>
      </c>
      <c r="N48" t="s">
        <v>4552</v>
      </c>
      <c r="O48">
        <v>87.8</v>
      </c>
      <c r="P48" t="s">
        <v>6855</v>
      </c>
    </row>
    <row r="49" spans="1:16" x14ac:dyDescent="0.3">
      <c r="A49" t="s">
        <v>5739</v>
      </c>
      <c r="B49">
        <v>2021</v>
      </c>
      <c r="C49" t="s">
        <v>137</v>
      </c>
      <c r="D49" t="s">
        <v>4336</v>
      </c>
      <c r="E49" t="s">
        <v>4646</v>
      </c>
      <c r="F49" t="s">
        <v>161</v>
      </c>
      <c r="G49">
        <v>89400</v>
      </c>
      <c r="H49" t="s">
        <v>4180</v>
      </c>
      <c r="I49">
        <v>13000000</v>
      </c>
      <c r="J49" t="s">
        <v>5637</v>
      </c>
      <c r="K49">
        <v>12200000</v>
      </c>
      <c r="L49">
        <v>13900000</v>
      </c>
      <c r="M49">
        <v>5</v>
      </c>
      <c r="N49" t="s">
        <v>4219</v>
      </c>
      <c r="O49">
        <v>78.8</v>
      </c>
      <c r="P49" t="s">
        <v>6856</v>
      </c>
    </row>
    <row r="50" spans="1:16" x14ac:dyDescent="0.3">
      <c r="A50" t="s">
        <v>5437</v>
      </c>
      <c r="B50">
        <v>2023</v>
      </c>
      <c r="C50" t="s">
        <v>62</v>
      </c>
      <c r="D50" t="s">
        <v>4434</v>
      </c>
      <c r="E50" t="s">
        <v>5668</v>
      </c>
      <c r="F50" t="s">
        <v>43</v>
      </c>
      <c r="G50">
        <v>79079</v>
      </c>
      <c r="H50" t="s">
        <v>4180</v>
      </c>
      <c r="I50">
        <v>23700000</v>
      </c>
      <c r="J50" t="s">
        <v>5637</v>
      </c>
      <c r="K50">
        <v>22900000</v>
      </c>
      <c r="L50">
        <v>24600000</v>
      </c>
      <c r="M50">
        <v>9</v>
      </c>
      <c r="N50" t="s">
        <v>4236</v>
      </c>
      <c r="O50">
        <v>71.599999999999994</v>
      </c>
      <c r="P50" t="s">
        <v>6857</v>
      </c>
    </row>
    <row r="51" spans="1:16" x14ac:dyDescent="0.3">
      <c r="A51" t="s">
        <v>406</v>
      </c>
      <c r="B51">
        <v>2024</v>
      </c>
      <c r="C51" t="s">
        <v>3991</v>
      </c>
      <c r="D51" t="s">
        <v>4630</v>
      </c>
      <c r="E51" t="s">
        <v>5027</v>
      </c>
      <c r="F51" t="s">
        <v>43</v>
      </c>
      <c r="G51">
        <v>8941</v>
      </c>
      <c r="H51" t="s">
        <v>4180</v>
      </c>
      <c r="I51">
        <v>12000000</v>
      </c>
      <c r="J51" t="s">
        <v>5637</v>
      </c>
      <c r="K51">
        <v>11600000</v>
      </c>
      <c r="L51">
        <v>12400000</v>
      </c>
      <c r="M51">
        <v>2</v>
      </c>
      <c r="N51" t="s">
        <v>4257</v>
      </c>
      <c r="O51">
        <v>86.4</v>
      </c>
      <c r="P51" t="s">
        <v>6858</v>
      </c>
    </row>
    <row r="52" spans="1:16" x14ac:dyDescent="0.3">
      <c r="A52" t="s">
        <v>5740</v>
      </c>
      <c r="B52">
        <v>2022</v>
      </c>
      <c r="C52" t="s">
        <v>4530</v>
      </c>
      <c r="D52" t="s">
        <v>5741</v>
      </c>
      <c r="E52" t="s">
        <v>5742</v>
      </c>
      <c r="F52" t="s">
        <v>43</v>
      </c>
      <c r="G52">
        <v>30000</v>
      </c>
      <c r="H52" t="s">
        <v>4180</v>
      </c>
      <c r="I52">
        <v>5270000</v>
      </c>
      <c r="J52" t="s">
        <v>5637</v>
      </c>
      <c r="K52">
        <v>4950000</v>
      </c>
      <c r="L52">
        <v>5600000</v>
      </c>
      <c r="M52" t="s">
        <v>4175</v>
      </c>
      <c r="N52" t="s">
        <v>4176</v>
      </c>
      <c r="O52">
        <v>59.1</v>
      </c>
      <c r="P52" t="s">
        <v>6859</v>
      </c>
    </row>
    <row r="53" spans="1:16" x14ac:dyDescent="0.3">
      <c r="A53" t="s">
        <v>5255</v>
      </c>
      <c r="B53">
        <v>2024</v>
      </c>
      <c r="C53" t="s">
        <v>4184</v>
      </c>
      <c r="D53" t="s">
        <v>5169</v>
      </c>
      <c r="E53" t="s">
        <v>5170</v>
      </c>
      <c r="F53" t="s">
        <v>143</v>
      </c>
      <c r="G53">
        <v>91424</v>
      </c>
      <c r="H53" t="s">
        <v>4180</v>
      </c>
      <c r="I53">
        <v>12300000</v>
      </c>
      <c r="J53" t="s">
        <v>5637</v>
      </c>
      <c r="K53">
        <v>11900000</v>
      </c>
      <c r="L53">
        <v>12700000</v>
      </c>
      <c r="M53" t="s">
        <v>4175</v>
      </c>
      <c r="N53" t="s">
        <v>4649</v>
      </c>
      <c r="O53">
        <v>94.7</v>
      </c>
      <c r="P53" t="s">
        <v>6860</v>
      </c>
    </row>
    <row r="54" spans="1:16" x14ac:dyDescent="0.3">
      <c r="A54" t="s">
        <v>102</v>
      </c>
      <c r="B54">
        <v>2024</v>
      </c>
      <c r="C54" t="s">
        <v>24</v>
      </c>
      <c r="D54" t="s">
        <v>4369</v>
      </c>
      <c r="E54" t="s">
        <v>5720</v>
      </c>
      <c r="F54" t="s">
        <v>43</v>
      </c>
      <c r="G54">
        <v>15400</v>
      </c>
      <c r="H54" t="s">
        <v>4180</v>
      </c>
      <c r="I54">
        <v>43400000</v>
      </c>
      <c r="J54" t="s">
        <v>5637</v>
      </c>
      <c r="K54">
        <v>41900000</v>
      </c>
      <c r="L54">
        <v>44900000</v>
      </c>
      <c r="M54">
        <v>19</v>
      </c>
      <c r="N54" t="s">
        <v>5721</v>
      </c>
      <c r="O54">
        <v>70.7</v>
      </c>
      <c r="P54" t="s">
        <v>6918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5658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6685</v>
      </c>
    </row>
    <row r="56" spans="1:16" x14ac:dyDescent="0.3">
      <c r="A56" t="s">
        <v>65</v>
      </c>
      <c r="B56">
        <v>2025</v>
      </c>
      <c r="C56" t="s">
        <v>62</v>
      </c>
      <c r="D56" t="s">
        <v>5653</v>
      </c>
      <c r="E56" t="s">
        <v>5654</v>
      </c>
      <c r="F56" t="s">
        <v>4172</v>
      </c>
      <c r="G56">
        <v>7651</v>
      </c>
      <c r="H56" t="s">
        <v>4180</v>
      </c>
      <c r="I56">
        <v>20600000</v>
      </c>
      <c r="J56" t="s">
        <v>5658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6686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5658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6687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5658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6688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5659</v>
      </c>
      <c r="F59" t="s">
        <v>43</v>
      </c>
      <c r="G59">
        <v>9000</v>
      </c>
      <c r="H59" t="s">
        <v>4180</v>
      </c>
      <c r="I59">
        <v>18400000</v>
      </c>
      <c r="J59" t="s">
        <v>5658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6689</v>
      </c>
    </row>
    <row r="60" spans="1:16" x14ac:dyDescent="0.3">
      <c r="A60" t="s">
        <v>248</v>
      </c>
      <c r="B60">
        <v>2022</v>
      </c>
      <c r="C60" t="s">
        <v>5329</v>
      </c>
      <c r="D60" t="s">
        <v>5660</v>
      </c>
      <c r="E60" t="s">
        <v>5661</v>
      </c>
      <c r="F60" t="s">
        <v>43</v>
      </c>
      <c r="G60">
        <v>25000</v>
      </c>
      <c r="H60" t="s">
        <v>4180</v>
      </c>
      <c r="I60">
        <v>8800000</v>
      </c>
      <c r="J60" t="s">
        <v>5658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6690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5662</v>
      </c>
      <c r="F61" t="s">
        <v>143</v>
      </c>
      <c r="G61">
        <v>21000</v>
      </c>
      <c r="H61" t="s">
        <v>4180</v>
      </c>
      <c r="I61">
        <v>49800000</v>
      </c>
      <c r="J61" t="s">
        <v>5658</v>
      </c>
      <c r="K61">
        <v>47900000</v>
      </c>
      <c r="L61">
        <v>52000000</v>
      </c>
      <c r="M61">
        <v>19</v>
      </c>
      <c r="N61" t="s">
        <v>5663</v>
      </c>
      <c r="O61">
        <v>75.8</v>
      </c>
      <c r="P61" t="s">
        <v>6691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5664</v>
      </c>
      <c r="F62" t="s">
        <v>43</v>
      </c>
      <c r="G62">
        <v>38011</v>
      </c>
      <c r="H62" t="s">
        <v>4180</v>
      </c>
      <c r="I62">
        <v>20700000</v>
      </c>
      <c r="J62" t="s">
        <v>5658</v>
      </c>
      <c r="K62">
        <v>20000000</v>
      </c>
      <c r="L62">
        <v>21500000</v>
      </c>
      <c r="M62">
        <v>4</v>
      </c>
      <c r="N62" t="s">
        <v>5665</v>
      </c>
      <c r="O62">
        <v>69</v>
      </c>
      <c r="P62" t="s">
        <v>6692</v>
      </c>
    </row>
    <row r="63" spans="1:16" x14ac:dyDescent="0.3">
      <c r="A63" t="s">
        <v>323</v>
      </c>
      <c r="B63">
        <v>2024</v>
      </c>
      <c r="C63" t="s">
        <v>4031</v>
      </c>
      <c r="D63" t="s">
        <v>5666</v>
      </c>
      <c r="E63" t="s">
        <v>5667</v>
      </c>
      <c r="F63" t="s">
        <v>43</v>
      </c>
      <c r="G63">
        <v>42958</v>
      </c>
      <c r="H63" t="s">
        <v>4180</v>
      </c>
      <c r="I63">
        <v>19400000</v>
      </c>
      <c r="J63" t="s">
        <v>5658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6693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5658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6694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5658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6695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5658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6696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5658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6697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5658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6698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5658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6699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5668</v>
      </c>
      <c r="F70" t="s">
        <v>43</v>
      </c>
      <c r="G70">
        <v>66999</v>
      </c>
      <c r="H70" t="s">
        <v>4180</v>
      </c>
      <c r="I70">
        <v>23600000</v>
      </c>
      <c r="J70" t="s">
        <v>5658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6700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5658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6701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5658</v>
      </c>
      <c r="K72">
        <v>45800000</v>
      </c>
      <c r="L72">
        <v>49200000</v>
      </c>
      <c r="M72">
        <v>47</v>
      </c>
      <c r="N72" t="s">
        <v>5669</v>
      </c>
      <c r="O72">
        <v>75.2</v>
      </c>
      <c r="P72" t="s">
        <v>6702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5658</v>
      </c>
      <c r="K73">
        <v>40600000</v>
      </c>
      <c r="L73">
        <v>44200000</v>
      </c>
      <c r="M73">
        <v>23</v>
      </c>
      <c r="N73" t="s">
        <v>5670</v>
      </c>
      <c r="O73">
        <v>78.7</v>
      </c>
      <c r="P73" t="s">
        <v>6703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5658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6704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5671</v>
      </c>
      <c r="F75" t="s">
        <v>43</v>
      </c>
      <c r="G75">
        <v>67000</v>
      </c>
      <c r="H75" t="s">
        <v>4180</v>
      </c>
      <c r="I75">
        <v>15300000</v>
      </c>
      <c r="J75" t="s">
        <v>5658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6705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5658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6706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5658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6707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5672</v>
      </c>
      <c r="F78" t="s">
        <v>43</v>
      </c>
      <c r="G78">
        <v>98100</v>
      </c>
      <c r="H78" t="s">
        <v>4180</v>
      </c>
      <c r="I78">
        <v>13800000</v>
      </c>
      <c r="J78" t="s">
        <v>5658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6708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5658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6709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5658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6710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5673</v>
      </c>
      <c r="F81" t="s">
        <v>161</v>
      </c>
      <c r="G81">
        <v>111255</v>
      </c>
      <c r="H81" t="s">
        <v>4180</v>
      </c>
      <c r="I81">
        <v>29800000</v>
      </c>
      <c r="J81" t="s">
        <v>5658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6711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5658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6712</v>
      </c>
    </row>
    <row r="83" spans="1:16" x14ac:dyDescent="0.3">
      <c r="A83" t="s">
        <v>243</v>
      </c>
      <c r="B83">
        <v>2023</v>
      </c>
      <c r="C83" t="s">
        <v>62</v>
      </c>
      <c r="D83" t="s">
        <v>4446</v>
      </c>
      <c r="E83" t="s">
        <v>5674</v>
      </c>
      <c r="F83" t="s">
        <v>143</v>
      </c>
      <c r="G83">
        <v>55000</v>
      </c>
      <c r="H83" t="s">
        <v>4180</v>
      </c>
      <c r="I83">
        <v>18800000</v>
      </c>
      <c r="J83" t="s">
        <v>5658</v>
      </c>
      <c r="K83">
        <v>18100000</v>
      </c>
      <c r="L83">
        <v>19500000</v>
      </c>
      <c r="M83">
        <v>6</v>
      </c>
      <c r="N83" t="s">
        <v>4226</v>
      </c>
      <c r="O83">
        <v>73</v>
      </c>
      <c r="P83" t="s">
        <v>6713</v>
      </c>
    </row>
    <row r="84" spans="1:16" x14ac:dyDescent="0.3">
      <c r="A84" t="s">
        <v>282</v>
      </c>
      <c r="B84">
        <v>2024</v>
      </c>
      <c r="C84" t="s">
        <v>4184</v>
      </c>
      <c r="D84" t="s">
        <v>4442</v>
      </c>
      <c r="E84" t="s">
        <v>4443</v>
      </c>
      <c r="F84" t="s">
        <v>143</v>
      </c>
      <c r="G84">
        <v>15000</v>
      </c>
      <c r="H84" t="s">
        <v>4180</v>
      </c>
      <c r="I84">
        <v>30400000</v>
      </c>
      <c r="J84" t="s">
        <v>5658</v>
      </c>
      <c r="K84">
        <v>29400000</v>
      </c>
      <c r="L84">
        <v>31400000</v>
      </c>
      <c r="M84" t="s">
        <v>4175</v>
      </c>
      <c r="N84" t="s">
        <v>5675</v>
      </c>
      <c r="O84">
        <v>92.1</v>
      </c>
      <c r="P84" t="s">
        <v>6714</v>
      </c>
    </row>
    <row r="85" spans="1:16" x14ac:dyDescent="0.3">
      <c r="A85" t="s">
        <v>316</v>
      </c>
      <c r="B85">
        <v>2021</v>
      </c>
      <c r="C85" t="s">
        <v>182</v>
      </c>
      <c r="D85" t="s">
        <v>4518</v>
      </c>
      <c r="E85" t="s">
        <v>4519</v>
      </c>
      <c r="F85" t="s">
        <v>43</v>
      </c>
      <c r="G85">
        <v>75000</v>
      </c>
      <c r="H85" t="s">
        <v>4180</v>
      </c>
      <c r="I85">
        <v>12100000</v>
      </c>
      <c r="J85" t="s">
        <v>5658</v>
      </c>
      <c r="K85">
        <v>11500000</v>
      </c>
      <c r="L85">
        <v>12700000</v>
      </c>
      <c r="M85">
        <v>5</v>
      </c>
      <c r="N85" t="s">
        <v>4649</v>
      </c>
      <c r="O85">
        <v>86.5</v>
      </c>
      <c r="P85" t="s">
        <v>6715</v>
      </c>
    </row>
    <row r="86" spans="1:16" x14ac:dyDescent="0.3">
      <c r="A86" t="s">
        <v>319</v>
      </c>
      <c r="B86">
        <v>2025</v>
      </c>
      <c r="C86" t="s">
        <v>188</v>
      </c>
      <c r="D86" t="s">
        <v>5676</v>
      </c>
      <c r="E86" t="s">
        <v>5677</v>
      </c>
      <c r="F86" t="s">
        <v>4172</v>
      </c>
      <c r="G86">
        <v>17000</v>
      </c>
      <c r="H86" t="s">
        <v>4180</v>
      </c>
      <c r="I86">
        <v>32100000</v>
      </c>
      <c r="J86" t="s">
        <v>5658</v>
      </c>
      <c r="K86">
        <v>30900000</v>
      </c>
      <c r="L86">
        <v>33400000</v>
      </c>
      <c r="M86" t="s">
        <v>4175</v>
      </c>
      <c r="N86" t="s">
        <v>4661</v>
      </c>
      <c r="O86">
        <v>90.4</v>
      </c>
      <c r="P86" t="s">
        <v>6716</v>
      </c>
    </row>
    <row r="87" spans="1:16" x14ac:dyDescent="0.3">
      <c r="A87" t="s">
        <v>178</v>
      </c>
      <c r="B87">
        <v>2022</v>
      </c>
      <c r="C87" t="s">
        <v>62</v>
      </c>
      <c r="D87" t="s">
        <v>4434</v>
      </c>
      <c r="E87" t="s">
        <v>5646</v>
      </c>
      <c r="F87" t="s">
        <v>43</v>
      </c>
      <c r="G87">
        <v>39330</v>
      </c>
      <c r="H87" t="s">
        <v>4180</v>
      </c>
      <c r="I87">
        <v>22000000</v>
      </c>
      <c r="J87" t="s">
        <v>5658</v>
      </c>
      <c r="K87">
        <v>21200000</v>
      </c>
      <c r="L87">
        <v>22800000</v>
      </c>
      <c r="M87">
        <v>8</v>
      </c>
      <c r="N87" t="s">
        <v>4407</v>
      </c>
      <c r="O87">
        <v>70.8</v>
      </c>
      <c r="P87" t="s">
        <v>6717</v>
      </c>
    </row>
    <row r="88" spans="1:16" x14ac:dyDescent="0.3">
      <c r="A88" t="s">
        <v>442</v>
      </c>
      <c r="B88">
        <v>2023</v>
      </c>
      <c r="C88" t="s">
        <v>24</v>
      </c>
      <c r="D88" t="s">
        <v>4572</v>
      </c>
      <c r="E88" t="s">
        <v>5678</v>
      </c>
      <c r="F88" t="s">
        <v>143</v>
      </c>
      <c r="G88">
        <v>97500</v>
      </c>
      <c r="H88" t="s">
        <v>4180</v>
      </c>
      <c r="I88">
        <v>18700000</v>
      </c>
      <c r="J88" t="s">
        <v>5658</v>
      </c>
      <c r="K88">
        <v>17600000</v>
      </c>
      <c r="L88">
        <v>19900000</v>
      </c>
      <c r="M88">
        <v>12</v>
      </c>
      <c r="N88" t="s">
        <v>5139</v>
      </c>
      <c r="O88">
        <v>64.5</v>
      </c>
      <c r="P88" t="s">
        <v>6718</v>
      </c>
    </row>
    <row r="89" spans="1:16" x14ac:dyDescent="0.3">
      <c r="A89" t="s">
        <v>330</v>
      </c>
      <c r="B89">
        <v>2023</v>
      </c>
      <c r="C89" t="s">
        <v>92</v>
      </c>
      <c r="D89" t="s">
        <v>5679</v>
      </c>
      <c r="E89" t="s">
        <v>5680</v>
      </c>
      <c r="F89" t="s">
        <v>60</v>
      </c>
      <c r="G89">
        <v>62213</v>
      </c>
      <c r="H89" t="s">
        <v>4180</v>
      </c>
      <c r="I89">
        <v>9900000</v>
      </c>
      <c r="J89" t="s">
        <v>5658</v>
      </c>
      <c r="K89">
        <v>9600000</v>
      </c>
      <c r="L89">
        <v>10300000</v>
      </c>
      <c r="M89">
        <v>10</v>
      </c>
      <c r="N89" t="s">
        <v>4275</v>
      </c>
      <c r="O89">
        <v>69.5</v>
      </c>
      <c r="P89" t="s">
        <v>6719</v>
      </c>
    </row>
    <row r="90" spans="1:16" x14ac:dyDescent="0.3">
      <c r="A90" t="s">
        <v>214</v>
      </c>
      <c r="B90">
        <v>2024</v>
      </c>
      <c r="C90" t="s">
        <v>24</v>
      </c>
      <c r="D90" t="s">
        <v>4405</v>
      </c>
      <c r="E90" t="s">
        <v>4406</v>
      </c>
      <c r="F90" t="s">
        <v>143</v>
      </c>
      <c r="G90">
        <v>69690</v>
      </c>
      <c r="H90" t="s">
        <v>4180</v>
      </c>
      <c r="I90">
        <v>36200000</v>
      </c>
      <c r="J90" t="s">
        <v>5658</v>
      </c>
      <c r="K90">
        <v>34900000</v>
      </c>
      <c r="L90">
        <v>37600000</v>
      </c>
      <c r="M90">
        <v>23</v>
      </c>
      <c r="N90" t="s">
        <v>5681</v>
      </c>
      <c r="O90">
        <v>73.099999999999994</v>
      </c>
      <c r="P90" t="s">
        <v>6720</v>
      </c>
    </row>
    <row r="91" spans="1:16" x14ac:dyDescent="0.3">
      <c r="A91" t="s">
        <v>267</v>
      </c>
      <c r="B91">
        <v>2023</v>
      </c>
      <c r="C91" t="s">
        <v>45</v>
      </c>
      <c r="D91" t="s">
        <v>4935</v>
      </c>
      <c r="E91" t="s">
        <v>4936</v>
      </c>
      <c r="F91" t="s">
        <v>143</v>
      </c>
      <c r="G91">
        <v>24500</v>
      </c>
      <c r="H91" t="s">
        <v>4180</v>
      </c>
      <c r="I91">
        <v>11500000</v>
      </c>
      <c r="J91" t="s">
        <v>5658</v>
      </c>
      <c r="K91">
        <v>10900000</v>
      </c>
      <c r="L91">
        <v>12100000</v>
      </c>
      <c r="M91">
        <v>7</v>
      </c>
      <c r="N91" t="s">
        <v>4192</v>
      </c>
      <c r="O91">
        <v>68.599999999999994</v>
      </c>
      <c r="P91" t="s">
        <v>6721</v>
      </c>
    </row>
    <row r="92" spans="1:16" x14ac:dyDescent="0.3">
      <c r="A92" t="s">
        <v>144</v>
      </c>
      <c r="B92">
        <v>2022</v>
      </c>
      <c r="C92" t="s">
        <v>145</v>
      </c>
      <c r="D92" t="s">
        <v>5682</v>
      </c>
      <c r="E92" t="s">
        <v>5683</v>
      </c>
      <c r="F92" t="s">
        <v>161</v>
      </c>
      <c r="G92">
        <v>33300</v>
      </c>
      <c r="H92" t="s">
        <v>4180</v>
      </c>
      <c r="I92">
        <v>6640000</v>
      </c>
      <c r="J92" t="s">
        <v>5658</v>
      </c>
      <c r="K92">
        <v>6410000</v>
      </c>
      <c r="L92">
        <v>6870000</v>
      </c>
      <c r="M92">
        <v>2</v>
      </c>
      <c r="N92" t="s">
        <v>4219</v>
      </c>
      <c r="O92">
        <v>69.2</v>
      </c>
      <c r="P92" t="s">
        <v>6722</v>
      </c>
    </row>
    <row r="93" spans="1:16" x14ac:dyDescent="0.3">
      <c r="A93" t="s">
        <v>274</v>
      </c>
      <c r="B93">
        <v>2023</v>
      </c>
      <c r="C93" t="s">
        <v>131</v>
      </c>
      <c r="D93" t="s">
        <v>5684</v>
      </c>
      <c r="E93" t="s">
        <v>5685</v>
      </c>
      <c r="F93" t="s">
        <v>143</v>
      </c>
      <c r="G93">
        <v>55000</v>
      </c>
      <c r="H93" t="s">
        <v>4180</v>
      </c>
      <c r="I93">
        <v>16800000</v>
      </c>
      <c r="J93" t="s">
        <v>5658</v>
      </c>
      <c r="K93">
        <v>16100000</v>
      </c>
      <c r="L93">
        <v>17400000</v>
      </c>
      <c r="M93">
        <v>19</v>
      </c>
      <c r="N93" t="s">
        <v>4192</v>
      </c>
      <c r="O93">
        <v>72.8</v>
      </c>
      <c r="P93" t="s">
        <v>6723</v>
      </c>
    </row>
    <row r="94" spans="1:16" x14ac:dyDescent="0.3">
      <c r="A94" t="s">
        <v>249</v>
      </c>
      <c r="B94">
        <v>2025</v>
      </c>
      <c r="C94" t="s">
        <v>250</v>
      </c>
      <c r="D94" t="s">
        <v>5686</v>
      </c>
      <c r="E94" t="s">
        <v>5687</v>
      </c>
      <c r="F94" t="s">
        <v>4172</v>
      </c>
      <c r="G94">
        <v>19678</v>
      </c>
      <c r="H94" t="s">
        <v>4180</v>
      </c>
      <c r="I94">
        <v>40700000</v>
      </c>
      <c r="J94" t="s">
        <v>5658</v>
      </c>
      <c r="K94">
        <v>39200000</v>
      </c>
      <c r="L94">
        <v>42100000</v>
      </c>
      <c r="M94">
        <v>4</v>
      </c>
      <c r="N94" t="s">
        <v>5688</v>
      </c>
      <c r="O94">
        <v>84.8</v>
      </c>
      <c r="P94" t="s">
        <v>6724</v>
      </c>
    </row>
    <row r="95" spans="1:16" x14ac:dyDescent="0.3">
      <c r="A95" t="s">
        <v>229</v>
      </c>
      <c r="B95">
        <v>2024</v>
      </c>
      <c r="C95" t="s">
        <v>230</v>
      </c>
      <c r="D95" t="s">
        <v>4351</v>
      </c>
      <c r="E95" t="s">
        <v>5689</v>
      </c>
      <c r="F95" t="s">
        <v>43</v>
      </c>
      <c r="G95">
        <v>13000</v>
      </c>
      <c r="H95" t="s">
        <v>4180</v>
      </c>
      <c r="I95">
        <v>17400000</v>
      </c>
      <c r="J95" t="s">
        <v>5658</v>
      </c>
      <c r="K95">
        <v>16200000</v>
      </c>
      <c r="L95">
        <v>18500000</v>
      </c>
      <c r="M95">
        <v>9</v>
      </c>
      <c r="N95" t="s">
        <v>4347</v>
      </c>
      <c r="O95">
        <v>69.8</v>
      </c>
      <c r="P95" t="s">
        <v>6725</v>
      </c>
    </row>
    <row r="96" spans="1:16" x14ac:dyDescent="0.3">
      <c r="A96" t="s">
        <v>59</v>
      </c>
      <c r="B96">
        <v>2023</v>
      </c>
      <c r="C96" t="s">
        <v>50</v>
      </c>
      <c r="D96">
        <v>560</v>
      </c>
      <c r="E96" t="s">
        <v>4582</v>
      </c>
      <c r="F96" t="s">
        <v>60</v>
      </c>
      <c r="G96">
        <v>45000</v>
      </c>
      <c r="H96" t="s">
        <v>4180</v>
      </c>
      <c r="I96">
        <v>8900000</v>
      </c>
      <c r="J96" t="s">
        <v>5658</v>
      </c>
      <c r="K96">
        <v>8600000</v>
      </c>
      <c r="L96">
        <v>9300000</v>
      </c>
      <c r="M96">
        <v>22</v>
      </c>
      <c r="N96" t="s">
        <v>4417</v>
      </c>
      <c r="O96">
        <v>71.8</v>
      </c>
      <c r="P96" t="s">
        <v>6726</v>
      </c>
    </row>
    <row r="97" spans="1:16" x14ac:dyDescent="0.3">
      <c r="A97" t="s">
        <v>234</v>
      </c>
      <c r="B97">
        <v>2023</v>
      </c>
      <c r="C97" t="s">
        <v>137</v>
      </c>
      <c r="D97" t="s">
        <v>4336</v>
      </c>
      <c r="E97" t="s">
        <v>4337</v>
      </c>
      <c r="F97" t="s">
        <v>143</v>
      </c>
      <c r="G97">
        <v>45836</v>
      </c>
      <c r="H97" t="s">
        <v>4180</v>
      </c>
      <c r="I97">
        <v>17300000</v>
      </c>
      <c r="J97" t="s">
        <v>5658</v>
      </c>
      <c r="K97">
        <v>16700000</v>
      </c>
      <c r="L97">
        <v>17900000</v>
      </c>
      <c r="M97">
        <v>12</v>
      </c>
      <c r="N97" t="s">
        <v>4192</v>
      </c>
      <c r="O97">
        <v>72.099999999999994</v>
      </c>
      <c r="P97" t="s">
        <v>6727</v>
      </c>
    </row>
    <row r="98" spans="1:16" x14ac:dyDescent="0.3">
      <c r="A98" t="s">
        <v>297</v>
      </c>
      <c r="B98">
        <v>2023</v>
      </c>
      <c r="C98" t="s">
        <v>137</v>
      </c>
      <c r="D98" t="s">
        <v>4336</v>
      </c>
      <c r="E98" t="s">
        <v>5690</v>
      </c>
      <c r="F98" t="s">
        <v>43</v>
      </c>
      <c r="G98">
        <v>45000</v>
      </c>
      <c r="H98" t="s">
        <v>4180</v>
      </c>
      <c r="I98">
        <v>17400000</v>
      </c>
      <c r="J98" t="s">
        <v>5658</v>
      </c>
      <c r="K98">
        <v>16800000</v>
      </c>
      <c r="L98">
        <v>18100000</v>
      </c>
      <c r="M98">
        <v>18</v>
      </c>
      <c r="N98" t="s">
        <v>4192</v>
      </c>
      <c r="O98">
        <v>79.099999999999994</v>
      </c>
      <c r="P98" t="s">
        <v>6728</v>
      </c>
    </row>
    <row r="99" spans="1:16" x14ac:dyDescent="0.3">
      <c r="A99" t="s">
        <v>153</v>
      </c>
      <c r="B99">
        <v>2025</v>
      </c>
      <c r="C99" t="s">
        <v>154</v>
      </c>
      <c r="D99" t="s">
        <v>5691</v>
      </c>
      <c r="E99" t="s">
        <v>5692</v>
      </c>
      <c r="F99" t="s">
        <v>4172</v>
      </c>
      <c r="G99">
        <v>7500</v>
      </c>
      <c r="H99" t="s">
        <v>4180</v>
      </c>
      <c r="I99">
        <v>24400000</v>
      </c>
      <c r="J99" t="s">
        <v>5658</v>
      </c>
      <c r="K99">
        <v>23500000</v>
      </c>
      <c r="L99">
        <v>25300000</v>
      </c>
      <c r="M99">
        <v>2</v>
      </c>
      <c r="N99" t="s">
        <v>4627</v>
      </c>
      <c r="O99">
        <v>85.1</v>
      </c>
      <c r="P99" t="s">
        <v>6729</v>
      </c>
    </row>
    <row r="100" spans="1:16" x14ac:dyDescent="0.3">
      <c r="A100" t="s">
        <v>136</v>
      </c>
      <c r="B100">
        <v>2024</v>
      </c>
      <c r="C100" t="s">
        <v>137</v>
      </c>
      <c r="D100" t="s">
        <v>4336</v>
      </c>
      <c r="E100" t="s">
        <v>4833</v>
      </c>
      <c r="F100" t="s">
        <v>46</v>
      </c>
      <c r="G100">
        <v>7000</v>
      </c>
      <c r="H100" t="s">
        <v>4180</v>
      </c>
      <c r="I100">
        <v>22700000</v>
      </c>
      <c r="J100" t="s">
        <v>5658</v>
      </c>
      <c r="K100">
        <v>21900000</v>
      </c>
      <c r="L100">
        <v>23500000</v>
      </c>
      <c r="M100">
        <v>16</v>
      </c>
      <c r="N100" t="s">
        <v>4263</v>
      </c>
      <c r="O100">
        <v>83.5</v>
      </c>
      <c r="P100" t="s">
        <v>6730</v>
      </c>
    </row>
    <row r="101" spans="1:16" x14ac:dyDescent="0.3">
      <c r="A101" t="s">
        <v>294</v>
      </c>
      <c r="B101">
        <v>2023</v>
      </c>
      <c r="C101" t="s">
        <v>137</v>
      </c>
      <c r="D101" t="s">
        <v>5109</v>
      </c>
      <c r="E101" t="s">
        <v>5693</v>
      </c>
      <c r="F101" t="s">
        <v>43</v>
      </c>
      <c r="G101">
        <v>28000</v>
      </c>
      <c r="H101" t="s">
        <v>4180</v>
      </c>
      <c r="I101">
        <v>27600000</v>
      </c>
      <c r="J101" t="s">
        <v>5658</v>
      </c>
      <c r="K101">
        <v>26600000</v>
      </c>
      <c r="L101">
        <v>28600000</v>
      </c>
      <c r="M101">
        <v>9</v>
      </c>
      <c r="N101" t="s">
        <v>4223</v>
      </c>
      <c r="O101">
        <v>71</v>
      </c>
      <c r="P101" t="s">
        <v>6731</v>
      </c>
    </row>
    <row r="102" spans="1:16" x14ac:dyDescent="0.3">
      <c r="A102" t="s">
        <v>168</v>
      </c>
      <c r="B102">
        <v>2021</v>
      </c>
      <c r="C102" t="s">
        <v>166</v>
      </c>
      <c r="D102" t="s">
        <v>5694</v>
      </c>
      <c r="E102" t="s">
        <v>5695</v>
      </c>
      <c r="F102" t="s">
        <v>161</v>
      </c>
      <c r="G102">
        <v>48014</v>
      </c>
      <c r="H102" t="s">
        <v>4180</v>
      </c>
      <c r="I102">
        <v>19000000</v>
      </c>
      <c r="J102" t="s">
        <v>5658</v>
      </c>
      <c r="K102">
        <v>18300000</v>
      </c>
      <c r="L102">
        <v>19600000</v>
      </c>
      <c r="M102">
        <v>2</v>
      </c>
      <c r="N102" t="s">
        <v>5665</v>
      </c>
      <c r="O102">
        <v>70.400000000000006</v>
      </c>
      <c r="P102" t="s">
        <v>6732</v>
      </c>
    </row>
    <row r="103" spans="1:16" x14ac:dyDescent="0.3">
      <c r="A103" t="s">
        <v>66</v>
      </c>
      <c r="B103">
        <v>2019</v>
      </c>
      <c r="C103" t="s">
        <v>62</v>
      </c>
      <c r="D103">
        <v>3008</v>
      </c>
      <c r="E103" t="s">
        <v>4608</v>
      </c>
      <c r="F103" t="s">
        <v>143</v>
      </c>
      <c r="G103">
        <v>103000</v>
      </c>
      <c r="H103" t="s">
        <v>4180</v>
      </c>
      <c r="I103">
        <v>13200000</v>
      </c>
      <c r="J103" t="s">
        <v>5658</v>
      </c>
      <c r="K103">
        <v>12700000</v>
      </c>
      <c r="L103">
        <v>13700000</v>
      </c>
      <c r="M103">
        <v>11</v>
      </c>
      <c r="N103" t="s">
        <v>4219</v>
      </c>
      <c r="O103">
        <v>68.400000000000006</v>
      </c>
      <c r="P103" t="s">
        <v>6733</v>
      </c>
    </row>
    <row r="104" spans="1:16" x14ac:dyDescent="0.3">
      <c r="A104" t="s">
        <v>112</v>
      </c>
      <c r="B104">
        <v>2020</v>
      </c>
      <c r="C104" t="s">
        <v>24</v>
      </c>
      <c r="D104" t="s">
        <v>4869</v>
      </c>
      <c r="E104" t="s">
        <v>4659</v>
      </c>
      <c r="F104" t="s">
        <v>143</v>
      </c>
      <c r="G104">
        <v>55000</v>
      </c>
      <c r="H104" t="s">
        <v>4180</v>
      </c>
      <c r="I104">
        <v>19200000</v>
      </c>
      <c r="J104" t="s">
        <v>5658</v>
      </c>
      <c r="K104">
        <v>18400000</v>
      </c>
      <c r="L104">
        <v>19900000</v>
      </c>
      <c r="M104">
        <v>12</v>
      </c>
      <c r="N104" t="s">
        <v>5665</v>
      </c>
      <c r="O104">
        <v>76.2</v>
      </c>
      <c r="P104" t="s">
        <v>6734</v>
      </c>
    </row>
    <row r="105" spans="1:16" x14ac:dyDescent="0.3">
      <c r="A105" t="s">
        <v>212</v>
      </c>
      <c r="B105">
        <v>2021</v>
      </c>
      <c r="C105" t="s">
        <v>24</v>
      </c>
      <c r="D105" t="s">
        <v>4190</v>
      </c>
      <c r="E105" t="s">
        <v>4960</v>
      </c>
      <c r="F105" t="s">
        <v>60</v>
      </c>
      <c r="G105">
        <v>26963</v>
      </c>
      <c r="H105" t="s">
        <v>4180</v>
      </c>
      <c r="I105">
        <v>13200000</v>
      </c>
      <c r="J105" t="s">
        <v>5658</v>
      </c>
      <c r="K105">
        <v>12700000</v>
      </c>
      <c r="L105">
        <v>13600000</v>
      </c>
      <c r="M105">
        <v>2</v>
      </c>
      <c r="N105" t="s">
        <v>4245</v>
      </c>
      <c r="O105">
        <v>62.8</v>
      </c>
      <c r="P105" t="s">
        <v>6735</v>
      </c>
    </row>
    <row r="106" spans="1:16" x14ac:dyDescent="0.3">
      <c r="A106" t="s">
        <v>223</v>
      </c>
      <c r="B106">
        <v>2017</v>
      </c>
      <c r="C106" t="s">
        <v>24</v>
      </c>
      <c r="D106" t="s">
        <v>4830</v>
      </c>
      <c r="E106" t="s">
        <v>4504</v>
      </c>
      <c r="F106" t="s">
        <v>94</v>
      </c>
      <c r="G106">
        <v>107300</v>
      </c>
      <c r="H106" t="s">
        <v>4180</v>
      </c>
      <c r="I106">
        <v>16300000</v>
      </c>
      <c r="J106" t="s">
        <v>5658</v>
      </c>
      <c r="K106">
        <v>15100000</v>
      </c>
      <c r="L106">
        <v>17600000</v>
      </c>
      <c r="M106">
        <v>4</v>
      </c>
      <c r="N106" t="s">
        <v>4425</v>
      </c>
      <c r="O106">
        <v>59.5</v>
      </c>
      <c r="P106" t="s">
        <v>6736</v>
      </c>
    </row>
    <row r="107" spans="1:16" x14ac:dyDescent="0.3">
      <c r="A107" t="s">
        <v>302</v>
      </c>
      <c r="B107">
        <v>2015</v>
      </c>
      <c r="C107" t="s">
        <v>182</v>
      </c>
      <c r="D107" t="s">
        <v>5696</v>
      </c>
      <c r="E107" t="s">
        <v>5697</v>
      </c>
      <c r="F107" t="s">
        <v>94</v>
      </c>
      <c r="G107">
        <v>169000</v>
      </c>
      <c r="H107" t="s">
        <v>4180</v>
      </c>
      <c r="I107">
        <v>8300000</v>
      </c>
      <c r="J107" t="s">
        <v>5658</v>
      </c>
      <c r="K107">
        <v>7940000</v>
      </c>
      <c r="L107">
        <v>8600000</v>
      </c>
      <c r="M107">
        <v>7</v>
      </c>
      <c r="N107" t="s">
        <v>4200</v>
      </c>
      <c r="O107">
        <v>51.9</v>
      </c>
      <c r="P107" t="s">
        <v>6737</v>
      </c>
    </row>
    <row r="108" spans="1:16" x14ac:dyDescent="0.3">
      <c r="A108" t="s">
        <v>253</v>
      </c>
      <c r="B108">
        <v>2019</v>
      </c>
      <c r="C108" t="s">
        <v>199</v>
      </c>
      <c r="D108" t="s">
        <v>4535</v>
      </c>
      <c r="E108" t="s">
        <v>4536</v>
      </c>
      <c r="F108" t="s">
        <v>143</v>
      </c>
      <c r="G108">
        <v>71615</v>
      </c>
      <c r="H108" t="s">
        <v>4180</v>
      </c>
      <c r="I108">
        <v>10700000</v>
      </c>
      <c r="J108" t="s">
        <v>5658</v>
      </c>
      <c r="K108">
        <v>10400000</v>
      </c>
      <c r="L108">
        <v>11000000</v>
      </c>
      <c r="M108" t="s">
        <v>4175</v>
      </c>
      <c r="N108" t="s">
        <v>4200</v>
      </c>
      <c r="O108">
        <v>86.7</v>
      </c>
      <c r="P108" t="s">
        <v>6738</v>
      </c>
    </row>
    <row r="109" spans="1:16" x14ac:dyDescent="0.3">
      <c r="A109" t="s">
        <v>328</v>
      </c>
      <c r="B109">
        <v>2022</v>
      </c>
      <c r="C109" t="s">
        <v>92</v>
      </c>
      <c r="D109" t="s">
        <v>4824</v>
      </c>
      <c r="E109" t="s">
        <v>5698</v>
      </c>
      <c r="F109" t="s">
        <v>161</v>
      </c>
      <c r="G109">
        <v>61500</v>
      </c>
      <c r="H109" t="s">
        <v>4180</v>
      </c>
      <c r="I109">
        <v>11800000</v>
      </c>
      <c r="J109" t="s">
        <v>5658</v>
      </c>
      <c r="K109">
        <v>11300000</v>
      </c>
      <c r="L109">
        <v>12200000</v>
      </c>
      <c r="M109">
        <v>72</v>
      </c>
      <c r="N109" t="s">
        <v>4382</v>
      </c>
      <c r="O109">
        <v>81.400000000000006</v>
      </c>
      <c r="P109" t="s">
        <v>6739</v>
      </c>
    </row>
    <row r="110" spans="1:16" x14ac:dyDescent="0.3">
      <c r="A110" t="s">
        <v>174</v>
      </c>
      <c r="B110">
        <v>2022</v>
      </c>
      <c r="C110" t="s">
        <v>62</v>
      </c>
      <c r="D110" t="s">
        <v>4207</v>
      </c>
      <c r="E110" t="s">
        <v>4208</v>
      </c>
      <c r="F110" t="s">
        <v>173</v>
      </c>
      <c r="G110">
        <v>55668</v>
      </c>
      <c r="H110" t="s">
        <v>4180</v>
      </c>
      <c r="I110">
        <v>13800000</v>
      </c>
      <c r="J110" t="s">
        <v>5658</v>
      </c>
      <c r="K110">
        <v>13100000</v>
      </c>
      <c r="L110">
        <v>14400000</v>
      </c>
      <c r="M110">
        <v>31</v>
      </c>
      <c r="N110" t="s">
        <v>4252</v>
      </c>
      <c r="O110">
        <v>68.400000000000006</v>
      </c>
      <c r="P110" t="s">
        <v>6740</v>
      </c>
    </row>
    <row r="111" spans="1:16" x14ac:dyDescent="0.3">
      <c r="A111" t="s">
        <v>408</v>
      </c>
      <c r="B111">
        <v>2023</v>
      </c>
      <c r="C111" t="s">
        <v>24</v>
      </c>
      <c r="D111" t="s">
        <v>4572</v>
      </c>
      <c r="E111" t="s">
        <v>5699</v>
      </c>
      <c r="F111" t="s">
        <v>43</v>
      </c>
      <c r="G111">
        <v>20000</v>
      </c>
      <c r="H111" t="s">
        <v>4180</v>
      </c>
      <c r="I111">
        <v>28500000</v>
      </c>
      <c r="J111" t="s">
        <v>5658</v>
      </c>
      <c r="K111">
        <v>27600000</v>
      </c>
      <c r="L111">
        <v>29500000</v>
      </c>
      <c r="M111">
        <v>10</v>
      </c>
      <c r="N111" t="s">
        <v>4734</v>
      </c>
      <c r="O111">
        <v>74.599999999999994</v>
      </c>
      <c r="P111" t="s">
        <v>6741</v>
      </c>
    </row>
    <row r="112" spans="1:16" x14ac:dyDescent="0.3">
      <c r="A112" t="s">
        <v>304</v>
      </c>
      <c r="B112">
        <v>2022</v>
      </c>
      <c r="C112" t="s">
        <v>191</v>
      </c>
      <c r="D112" t="s">
        <v>5700</v>
      </c>
      <c r="E112" t="s">
        <v>5701</v>
      </c>
      <c r="F112" t="s">
        <v>161</v>
      </c>
      <c r="G112">
        <v>61000</v>
      </c>
      <c r="H112" t="s">
        <v>4180</v>
      </c>
      <c r="I112">
        <v>15000000</v>
      </c>
      <c r="J112" t="s">
        <v>5658</v>
      </c>
      <c r="K112">
        <v>14500000</v>
      </c>
      <c r="L112">
        <v>15600000</v>
      </c>
      <c r="M112">
        <v>5</v>
      </c>
      <c r="N112" t="s">
        <v>4223</v>
      </c>
      <c r="O112">
        <v>68.2</v>
      </c>
      <c r="P112" t="s">
        <v>6742</v>
      </c>
    </row>
    <row r="113" spans="1:16" x14ac:dyDescent="0.3">
      <c r="A113" t="s">
        <v>321</v>
      </c>
      <c r="B113">
        <v>2024</v>
      </c>
      <c r="C113" t="s">
        <v>24</v>
      </c>
      <c r="D113" t="s">
        <v>4405</v>
      </c>
      <c r="E113" t="s">
        <v>5702</v>
      </c>
      <c r="F113" t="s">
        <v>94</v>
      </c>
      <c r="G113">
        <v>44000</v>
      </c>
      <c r="H113" t="s">
        <v>4180</v>
      </c>
      <c r="I113">
        <v>44800000</v>
      </c>
      <c r="J113" t="s">
        <v>5658</v>
      </c>
      <c r="K113">
        <v>43100000</v>
      </c>
      <c r="L113">
        <v>46500000</v>
      </c>
      <c r="M113">
        <v>14</v>
      </c>
      <c r="N113" t="s">
        <v>5703</v>
      </c>
      <c r="O113">
        <v>79.099999999999994</v>
      </c>
      <c r="P113" t="s">
        <v>6743</v>
      </c>
    </row>
    <row r="114" spans="1:16" x14ac:dyDescent="0.3">
      <c r="A114" t="s">
        <v>48</v>
      </c>
      <c r="B114">
        <v>2025</v>
      </c>
      <c r="C114" t="s">
        <v>50</v>
      </c>
      <c r="D114" t="s">
        <v>5704</v>
      </c>
      <c r="E114" t="s">
        <v>5705</v>
      </c>
      <c r="F114" t="s">
        <v>4172</v>
      </c>
      <c r="G114">
        <v>300</v>
      </c>
      <c r="H114" t="s">
        <v>4180</v>
      </c>
      <c r="I114">
        <v>7280000</v>
      </c>
      <c r="J114" t="s">
        <v>5658</v>
      </c>
      <c r="K114">
        <v>7020000</v>
      </c>
      <c r="L114">
        <v>7530000</v>
      </c>
      <c r="M114" t="s">
        <v>4175</v>
      </c>
      <c r="N114" t="s">
        <v>4417</v>
      </c>
      <c r="O114">
        <v>88.8</v>
      </c>
      <c r="P114" t="s">
        <v>6744</v>
      </c>
    </row>
    <row r="115" spans="1:16" x14ac:dyDescent="0.3">
      <c r="A115" t="s">
        <v>238</v>
      </c>
      <c r="B115">
        <v>2019</v>
      </c>
      <c r="C115" t="s">
        <v>137</v>
      </c>
      <c r="D115" t="s">
        <v>4591</v>
      </c>
      <c r="E115" t="s">
        <v>4750</v>
      </c>
      <c r="F115" t="s">
        <v>161</v>
      </c>
      <c r="G115">
        <v>93500</v>
      </c>
      <c r="H115" t="s">
        <v>4180</v>
      </c>
      <c r="I115">
        <v>9200000</v>
      </c>
      <c r="J115" t="s">
        <v>5658</v>
      </c>
      <c r="K115">
        <v>8900000</v>
      </c>
      <c r="L115">
        <v>9600000</v>
      </c>
      <c r="M115">
        <v>20</v>
      </c>
      <c r="N115" t="s">
        <v>4245</v>
      </c>
      <c r="O115">
        <v>92.1</v>
      </c>
      <c r="P115" t="s">
        <v>6745</v>
      </c>
    </row>
    <row r="116" spans="1:16" x14ac:dyDescent="0.3">
      <c r="A116" t="s">
        <v>581</v>
      </c>
      <c r="B116">
        <v>2023</v>
      </c>
      <c r="C116" t="s">
        <v>250</v>
      </c>
      <c r="D116" t="s">
        <v>5706</v>
      </c>
      <c r="E116" t="s">
        <v>5707</v>
      </c>
      <c r="F116" t="s">
        <v>173</v>
      </c>
      <c r="G116">
        <v>38000</v>
      </c>
      <c r="H116" t="s">
        <v>4180</v>
      </c>
      <c r="I116">
        <v>29500000</v>
      </c>
      <c r="J116" t="s">
        <v>5658</v>
      </c>
      <c r="K116">
        <v>28500000</v>
      </c>
      <c r="L116">
        <v>30600000</v>
      </c>
      <c r="M116">
        <v>5</v>
      </c>
      <c r="N116" t="s">
        <v>5681</v>
      </c>
      <c r="O116">
        <v>75.7</v>
      </c>
      <c r="P116" t="s">
        <v>6746</v>
      </c>
    </row>
    <row r="117" spans="1:16" x14ac:dyDescent="0.3">
      <c r="A117" t="s">
        <v>151</v>
      </c>
      <c r="B117">
        <v>2021</v>
      </c>
      <c r="C117" t="s">
        <v>62</v>
      </c>
      <c r="D117">
        <v>308</v>
      </c>
      <c r="E117" t="s">
        <v>5708</v>
      </c>
      <c r="F117" t="s">
        <v>143</v>
      </c>
      <c r="G117">
        <v>45000</v>
      </c>
      <c r="H117" t="s">
        <v>4180</v>
      </c>
      <c r="I117">
        <v>11100000</v>
      </c>
      <c r="J117" t="s">
        <v>5658</v>
      </c>
      <c r="K117">
        <v>10700000</v>
      </c>
      <c r="L117">
        <v>11400000</v>
      </c>
      <c r="M117">
        <v>2</v>
      </c>
      <c r="N117" t="s">
        <v>4275</v>
      </c>
      <c r="O117">
        <v>70.5</v>
      </c>
      <c r="P117" t="s">
        <v>6747</v>
      </c>
    </row>
    <row r="118" spans="1:16" x14ac:dyDescent="0.3">
      <c r="A118" t="s">
        <v>189</v>
      </c>
      <c r="B118">
        <v>2024</v>
      </c>
      <c r="C118" t="s">
        <v>137</v>
      </c>
      <c r="D118" t="s">
        <v>4703</v>
      </c>
      <c r="E118" t="s">
        <v>4438</v>
      </c>
      <c r="F118" t="s">
        <v>143</v>
      </c>
      <c r="G118">
        <v>31700</v>
      </c>
      <c r="H118" t="s">
        <v>4180</v>
      </c>
      <c r="I118">
        <v>11800000</v>
      </c>
      <c r="J118" t="s">
        <v>5658</v>
      </c>
      <c r="K118">
        <v>11400000</v>
      </c>
      <c r="L118">
        <v>12300000</v>
      </c>
      <c r="M118">
        <v>2</v>
      </c>
      <c r="N118" t="s">
        <v>4245</v>
      </c>
      <c r="O118">
        <v>87.5</v>
      </c>
      <c r="P118" t="s">
        <v>6748</v>
      </c>
    </row>
    <row r="119" spans="1:16" x14ac:dyDescent="0.3">
      <c r="A119" t="s">
        <v>217</v>
      </c>
      <c r="B119">
        <v>2024</v>
      </c>
      <c r="C119" t="s">
        <v>62</v>
      </c>
      <c r="D119" t="s">
        <v>4434</v>
      </c>
      <c r="E119" t="s">
        <v>4435</v>
      </c>
      <c r="F119" t="s">
        <v>143</v>
      </c>
      <c r="G119">
        <v>35006</v>
      </c>
      <c r="H119" t="s">
        <v>4180</v>
      </c>
      <c r="I119">
        <v>23100000</v>
      </c>
      <c r="J119" t="s">
        <v>5658</v>
      </c>
      <c r="K119">
        <v>22300000</v>
      </c>
      <c r="L119">
        <v>24000000</v>
      </c>
      <c r="M119">
        <v>6</v>
      </c>
      <c r="N119" t="s">
        <v>4574</v>
      </c>
      <c r="O119">
        <v>77.8</v>
      </c>
      <c r="P119" t="s">
        <v>6749</v>
      </c>
    </row>
    <row r="120" spans="1:16" x14ac:dyDescent="0.3">
      <c r="A120" t="s">
        <v>338</v>
      </c>
      <c r="B120">
        <v>2024</v>
      </c>
      <c r="C120" t="s">
        <v>24</v>
      </c>
      <c r="D120" t="s">
        <v>4431</v>
      </c>
      <c r="E120" t="s">
        <v>4432</v>
      </c>
      <c r="F120" t="s">
        <v>43</v>
      </c>
      <c r="G120">
        <v>48600</v>
      </c>
      <c r="H120" t="s">
        <v>4180</v>
      </c>
      <c r="I120">
        <v>29800000</v>
      </c>
      <c r="J120" t="s">
        <v>5658</v>
      </c>
      <c r="K120">
        <v>28700000</v>
      </c>
      <c r="L120">
        <v>31000000</v>
      </c>
      <c r="M120">
        <v>5</v>
      </c>
      <c r="N120" t="s">
        <v>4325</v>
      </c>
      <c r="O120">
        <v>75.5</v>
      </c>
      <c r="P120" t="s">
        <v>6750</v>
      </c>
    </row>
    <row r="121" spans="1:16" x14ac:dyDescent="0.3">
      <c r="A121" t="s">
        <v>314</v>
      </c>
      <c r="B121">
        <v>2024</v>
      </c>
      <c r="C121" t="s">
        <v>137</v>
      </c>
      <c r="D121" t="s">
        <v>4336</v>
      </c>
      <c r="E121" t="s">
        <v>4826</v>
      </c>
      <c r="F121" t="s">
        <v>143</v>
      </c>
      <c r="G121">
        <v>14000</v>
      </c>
      <c r="H121" t="s">
        <v>4180</v>
      </c>
      <c r="I121">
        <v>22000000</v>
      </c>
      <c r="J121" t="s">
        <v>5658</v>
      </c>
      <c r="K121">
        <v>21300000</v>
      </c>
      <c r="L121">
        <v>22800000</v>
      </c>
      <c r="M121">
        <v>20</v>
      </c>
      <c r="N121" t="s">
        <v>4219</v>
      </c>
      <c r="O121">
        <v>83.9</v>
      </c>
      <c r="P121" t="s">
        <v>6751</v>
      </c>
    </row>
    <row r="122" spans="1:16" x14ac:dyDescent="0.3">
      <c r="A122" t="s">
        <v>115</v>
      </c>
      <c r="B122">
        <v>2023</v>
      </c>
      <c r="C122" t="s">
        <v>50</v>
      </c>
      <c r="D122">
        <v>580</v>
      </c>
      <c r="E122" t="s">
        <v>4582</v>
      </c>
      <c r="F122" t="s">
        <v>143</v>
      </c>
      <c r="G122">
        <v>42035</v>
      </c>
      <c r="H122" t="s">
        <v>4180</v>
      </c>
      <c r="I122">
        <v>9700000</v>
      </c>
      <c r="J122" t="s">
        <v>5658</v>
      </c>
      <c r="K122">
        <v>9400000</v>
      </c>
      <c r="L122">
        <v>10100000</v>
      </c>
      <c r="M122">
        <v>3</v>
      </c>
      <c r="N122" t="s">
        <v>4649</v>
      </c>
      <c r="O122">
        <v>71.900000000000006</v>
      </c>
      <c r="P122" t="s">
        <v>6752</v>
      </c>
    </row>
    <row r="123" spans="1:16" x14ac:dyDescent="0.3">
      <c r="A123" t="s">
        <v>84</v>
      </c>
      <c r="B123">
        <v>2023</v>
      </c>
      <c r="C123" t="s">
        <v>85</v>
      </c>
      <c r="D123" t="s">
        <v>4221</v>
      </c>
      <c r="E123" t="s">
        <v>4222</v>
      </c>
      <c r="F123" t="s">
        <v>143</v>
      </c>
      <c r="G123">
        <v>15600</v>
      </c>
      <c r="H123" t="s">
        <v>4180</v>
      </c>
      <c r="I123">
        <v>31500000</v>
      </c>
      <c r="J123" t="s">
        <v>5658</v>
      </c>
      <c r="K123">
        <v>30200000</v>
      </c>
      <c r="L123">
        <v>32800000</v>
      </c>
      <c r="M123">
        <v>6</v>
      </c>
      <c r="N123" t="s">
        <v>4280</v>
      </c>
      <c r="O123">
        <v>74</v>
      </c>
      <c r="P123" t="s">
        <v>6753</v>
      </c>
    </row>
    <row r="124" spans="1:16" x14ac:dyDescent="0.3">
      <c r="A124" t="s">
        <v>437</v>
      </c>
      <c r="B124">
        <v>2023</v>
      </c>
      <c r="C124" t="s">
        <v>36</v>
      </c>
      <c r="D124" t="s">
        <v>4427</v>
      </c>
      <c r="E124" t="s">
        <v>4507</v>
      </c>
      <c r="F124" t="s">
        <v>43</v>
      </c>
      <c r="G124">
        <v>73330</v>
      </c>
      <c r="H124" t="s">
        <v>4180</v>
      </c>
      <c r="I124">
        <v>7800000</v>
      </c>
      <c r="J124" t="s">
        <v>5658</v>
      </c>
      <c r="K124">
        <v>7510000</v>
      </c>
      <c r="L124">
        <v>8100000</v>
      </c>
      <c r="M124">
        <v>23</v>
      </c>
      <c r="N124" t="s">
        <v>4508</v>
      </c>
      <c r="O124">
        <v>73</v>
      </c>
      <c r="P124" t="s">
        <v>6754</v>
      </c>
    </row>
    <row r="125" spans="1:16" x14ac:dyDescent="0.3">
      <c r="A125" t="s">
        <v>285</v>
      </c>
      <c r="B125">
        <v>2022</v>
      </c>
      <c r="C125" t="s">
        <v>188</v>
      </c>
      <c r="D125" t="s">
        <v>5709</v>
      </c>
      <c r="E125" t="s">
        <v>5710</v>
      </c>
      <c r="F125" t="s">
        <v>43</v>
      </c>
      <c r="G125">
        <v>28000</v>
      </c>
      <c r="H125" t="s">
        <v>4180</v>
      </c>
      <c r="I125">
        <v>23900000</v>
      </c>
      <c r="J125" t="s">
        <v>5658</v>
      </c>
      <c r="K125">
        <v>23100000</v>
      </c>
      <c r="L125">
        <v>24600000</v>
      </c>
      <c r="M125">
        <v>10</v>
      </c>
      <c r="N125" t="s">
        <v>4388</v>
      </c>
      <c r="O125">
        <v>89.3</v>
      </c>
      <c r="P125" t="s">
        <v>6755</v>
      </c>
    </row>
    <row r="126" spans="1:16" x14ac:dyDescent="0.3">
      <c r="A126" t="s">
        <v>463</v>
      </c>
      <c r="B126">
        <v>2021</v>
      </c>
      <c r="C126" t="s">
        <v>24</v>
      </c>
      <c r="D126" t="s">
        <v>4190</v>
      </c>
      <c r="E126" t="s">
        <v>4191</v>
      </c>
      <c r="F126" t="s">
        <v>43</v>
      </c>
      <c r="G126">
        <v>24100</v>
      </c>
      <c r="H126" t="s">
        <v>4180</v>
      </c>
      <c r="I126">
        <v>13000000</v>
      </c>
      <c r="J126" t="s">
        <v>5658</v>
      </c>
      <c r="K126">
        <v>12600000</v>
      </c>
      <c r="L126">
        <v>13500000</v>
      </c>
      <c r="M126">
        <v>23</v>
      </c>
      <c r="N126" t="s">
        <v>4245</v>
      </c>
      <c r="O126">
        <v>63.8</v>
      </c>
      <c r="P126" t="s">
        <v>6756</v>
      </c>
    </row>
    <row r="127" spans="1:16" x14ac:dyDescent="0.3">
      <c r="A127" t="s">
        <v>61</v>
      </c>
      <c r="B127">
        <v>2023</v>
      </c>
      <c r="C127" t="s">
        <v>62</v>
      </c>
      <c r="D127" t="s">
        <v>4292</v>
      </c>
      <c r="E127" t="s">
        <v>4811</v>
      </c>
      <c r="F127" t="s">
        <v>43</v>
      </c>
      <c r="G127">
        <v>54000</v>
      </c>
      <c r="H127" t="s">
        <v>4180</v>
      </c>
      <c r="I127">
        <v>15300000</v>
      </c>
      <c r="J127" t="s">
        <v>5658</v>
      </c>
      <c r="K127">
        <v>14800000</v>
      </c>
      <c r="L127">
        <v>15900000</v>
      </c>
      <c r="M127">
        <v>28</v>
      </c>
      <c r="N127" t="s">
        <v>4223</v>
      </c>
      <c r="O127">
        <v>66.3</v>
      </c>
      <c r="P127" t="s">
        <v>6757</v>
      </c>
    </row>
    <row r="128" spans="1:16" x14ac:dyDescent="0.3">
      <c r="A128" t="s">
        <v>311</v>
      </c>
      <c r="B128">
        <v>2024</v>
      </c>
      <c r="C128" t="s">
        <v>36</v>
      </c>
      <c r="D128" t="s">
        <v>4372</v>
      </c>
      <c r="E128" t="s">
        <v>4373</v>
      </c>
      <c r="F128" t="s">
        <v>173</v>
      </c>
      <c r="G128">
        <v>16000</v>
      </c>
      <c r="H128" t="s">
        <v>4180</v>
      </c>
      <c r="I128">
        <v>13900000</v>
      </c>
      <c r="J128" t="s">
        <v>5658</v>
      </c>
      <c r="K128">
        <v>13400000</v>
      </c>
      <c r="L128">
        <v>14400000</v>
      </c>
      <c r="M128">
        <v>16</v>
      </c>
      <c r="N128" t="s">
        <v>4257</v>
      </c>
      <c r="O128">
        <v>86.9</v>
      </c>
      <c r="P128" t="s">
        <v>6758</v>
      </c>
    </row>
    <row r="129" spans="1:16" x14ac:dyDescent="0.3">
      <c r="A129" t="s">
        <v>117</v>
      </c>
      <c r="B129">
        <v>2023</v>
      </c>
      <c r="C129" t="s">
        <v>62</v>
      </c>
      <c r="D129" t="s">
        <v>4207</v>
      </c>
      <c r="E129" t="s">
        <v>4259</v>
      </c>
      <c r="F129" t="s">
        <v>43</v>
      </c>
      <c r="G129">
        <v>45360</v>
      </c>
      <c r="H129" t="s">
        <v>4180</v>
      </c>
      <c r="I129">
        <v>14500000</v>
      </c>
      <c r="J129" t="s">
        <v>5658</v>
      </c>
      <c r="K129">
        <v>14000000</v>
      </c>
      <c r="L129">
        <v>15100000</v>
      </c>
      <c r="M129">
        <v>10</v>
      </c>
      <c r="N129" t="s">
        <v>4280</v>
      </c>
      <c r="O129">
        <v>66.7</v>
      </c>
      <c r="P129" t="s">
        <v>6759</v>
      </c>
    </row>
    <row r="130" spans="1:16" x14ac:dyDescent="0.3">
      <c r="A130" t="s">
        <v>103</v>
      </c>
      <c r="B130">
        <v>2019</v>
      </c>
      <c r="C130" t="s">
        <v>36</v>
      </c>
      <c r="D130" t="s">
        <v>4427</v>
      </c>
      <c r="E130" t="s">
        <v>4428</v>
      </c>
      <c r="F130" t="s">
        <v>173</v>
      </c>
      <c r="G130">
        <v>67000</v>
      </c>
      <c r="H130" t="s">
        <v>4180</v>
      </c>
      <c r="I130">
        <v>7050000</v>
      </c>
      <c r="J130" t="s">
        <v>5658</v>
      </c>
      <c r="K130">
        <v>6730000</v>
      </c>
      <c r="L130">
        <v>7370000</v>
      </c>
      <c r="M130">
        <v>9</v>
      </c>
      <c r="N130" t="s">
        <v>4583</v>
      </c>
      <c r="O130">
        <v>90.5</v>
      </c>
      <c r="P130" t="s">
        <v>6760</v>
      </c>
    </row>
    <row r="131" spans="1:16" x14ac:dyDescent="0.3">
      <c r="A131" t="s">
        <v>171</v>
      </c>
      <c r="B131">
        <v>2020</v>
      </c>
      <c r="C131" t="s">
        <v>89</v>
      </c>
      <c r="D131" t="s">
        <v>4423</v>
      </c>
      <c r="E131" t="s">
        <v>4424</v>
      </c>
      <c r="F131" t="s">
        <v>173</v>
      </c>
      <c r="G131">
        <v>60000</v>
      </c>
      <c r="H131" t="s">
        <v>4180</v>
      </c>
      <c r="I131">
        <v>8300000</v>
      </c>
      <c r="J131" t="s">
        <v>5658</v>
      </c>
      <c r="K131">
        <v>7980000</v>
      </c>
      <c r="L131">
        <v>8500000</v>
      </c>
      <c r="M131">
        <v>6</v>
      </c>
      <c r="N131" t="s">
        <v>4649</v>
      </c>
      <c r="O131">
        <v>89.1</v>
      </c>
      <c r="P131" t="s">
        <v>6761</v>
      </c>
    </row>
    <row r="132" spans="1:16" x14ac:dyDescent="0.3">
      <c r="A132" t="s">
        <v>337</v>
      </c>
      <c r="B132">
        <v>2024</v>
      </c>
      <c r="C132" t="s">
        <v>62</v>
      </c>
      <c r="D132">
        <v>3008</v>
      </c>
      <c r="E132" t="s">
        <v>4259</v>
      </c>
      <c r="F132" t="s">
        <v>143</v>
      </c>
      <c r="G132">
        <v>53000</v>
      </c>
      <c r="H132" t="s">
        <v>4180</v>
      </c>
      <c r="I132">
        <v>16500000</v>
      </c>
      <c r="J132" t="s">
        <v>5658</v>
      </c>
      <c r="K132">
        <v>15900000</v>
      </c>
      <c r="L132">
        <v>17100000</v>
      </c>
      <c r="M132">
        <v>32</v>
      </c>
      <c r="N132" t="s">
        <v>4252</v>
      </c>
      <c r="O132">
        <v>72.5</v>
      </c>
      <c r="P132" t="s">
        <v>6762</v>
      </c>
    </row>
    <row r="133" spans="1:16" x14ac:dyDescent="0.3">
      <c r="A133" t="s">
        <v>53</v>
      </c>
      <c r="B133">
        <v>2023</v>
      </c>
      <c r="C133" t="s">
        <v>4269</v>
      </c>
      <c r="D133" t="s">
        <v>4419</v>
      </c>
      <c r="E133" t="s">
        <v>4420</v>
      </c>
      <c r="F133" t="s">
        <v>143</v>
      </c>
      <c r="G133">
        <v>49906</v>
      </c>
      <c r="H133" t="s">
        <v>4180</v>
      </c>
      <c r="I133">
        <v>19300000</v>
      </c>
      <c r="J133" t="s">
        <v>5658</v>
      </c>
      <c r="K133">
        <v>18600000</v>
      </c>
      <c r="L133">
        <v>20000000</v>
      </c>
      <c r="M133">
        <v>7</v>
      </c>
      <c r="N133" t="s">
        <v>4965</v>
      </c>
      <c r="O133">
        <v>64.400000000000006</v>
      </c>
      <c r="P133" t="s">
        <v>6763</v>
      </c>
    </row>
    <row r="134" spans="1:16" x14ac:dyDescent="0.3">
      <c r="A134" t="s">
        <v>434</v>
      </c>
      <c r="B134">
        <v>2023</v>
      </c>
      <c r="C134" t="s">
        <v>36</v>
      </c>
      <c r="D134" t="s">
        <v>4400</v>
      </c>
      <c r="E134" t="s">
        <v>4416</v>
      </c>
      <c r="F134" t="s">
        <v>143</v>
      </c>
      <c r="G134">
        <v>90000</v>
      </c>
      <c r="H134" t="s">
        <v>4180</v>
      </c>
      <c r="I134">
        <v>9000000</v>
      </c>
      <c r="J134" t="s">
        <v>5658</v>
      </c>
      <c r="K134">
        <v>8700000</v>
      </c>
      <c r="L134">
        <v>9300000</v>
      </c>
      <c r="M134">
        <v>13</v>
      </c>
      <c r="N134" t="s">
        <v>4649</v>
      </c>
      <c r="O134">
        <v>69.3</v>
      </c>
      <c r="P134" t="s">
        <v>6764</v>
      </c>
    </row>
    <row r="135" spans="1:16" x14ac:dyDescent="0.3">
      <c r="A135" t="s">
        <v>825</v>
      </c>
      <c r="B135">
        <v>2023</v>
      </c>
      <c r="C135" t="s">
        <v>137</v>
      </c>
      <c r="D135" t="s">
        <v>4194</v>
      </c>
      <c r="E135" t="s">
        <v>4414</v>
      </c>
      <c r="F135" t="s">
        <v>143</v>
      </c>
      <c r="G135">
        <v>118000</v>
      </c>
      <c r="H135" t="s">
        <v>4180</v>
      </c>
      <c r="I135">
        <v>24200000</v>
      </c>
      <c r="J135" t="s">
        <v>5658</v>
      </c>
      <c r="K135">
        <v>22600000</v>
      </c>
      <c r="L135">
        <v>25700000</v>
      </c>
      <c r="M135">
        <v>19</v>
      </c>
      <c r="N135" t="s">
        <v>4347</v>
      </c>
      <c r="O135">
        <v>60.9</v>
      </c>
      <c r="P135" t="s">
        <v>6765</v>
      </c>
    </row>
    <row r="136" spans="1:16" x14ac:dyDescent="0.3">
      <c r="A136" t="s">
        <v>220</v>
      </c>
      <c r="B136">
        <v>2022</v>
      </c>
      <c r="C136" t="s">
        <v>85</v>
      </c>
      <c r="D136" t="s">
        <v>4411</v>
      </c>
      <c r="E136" t="s">
        <v>4412</v>
      </c>
      <c r="F136" t="s">
        <v>143</v>
      </c>
      <c r="G136">
        <v>39257</v>
      </c>
      <c r="H136" t="s">
        <v>4180</v>
      </c>
      <c r="I136">
        <v>10600000</v>
      </c>
      <c r="J136" t="s">
        <v>5658</v>
      </c>
      <c r="K136">
        <v>10300000</v>
      </c>
      <c r="L136">
        <v>11000000</v>
      </c>
      <c r="M136">
        <v>8</v>
      </c>
      <c r="N136" t="s">
        <v>4263</v>
      </c>
      <c r="O136">
        <v>74.2</v>
      </c>
      <c r="P136" t="s">
        <v>6766</v>
      </c>
    </row>
    <row r="137" spans="1:16" x14ac:dyDescent="0.3">
      <c r="A137" t="s">
        <v>326</v>
      </c>
      <c r="B137">
        <v>2022</v>
      </c>
      <c r="C137" t="s">
        <v>62</v>
      </c>
      <c r="D137" t="s">
        <v>4232</v>
      </c>
      <c r="E137" t="s">
        <v>4409</v>
      </c>
      <c r="F137" t="s">
        <v>43</v>
      </c>
      <c r="G137">
        <v>43200</v>
      </c>
      <c r="H137" t="s">
        <v>4180</v>
      </c>
      <c r="I137">
        <v>9400000</v>
      </c>
      <c r="J137" t="s">
        <v>5658</v>
      </c>
      <c r="K137">
        <v>8900000</v>
      </c>
      <c r="L137">
        <v>9800000</v>
      </c>
      <c r="M137">
        <v>45</v>
      </c>
      <c r="N137" t="s">
        <v>4219</v>
      </c>
      <c r="O137">
        <v>71.8</v>
      </c>
      <c r="P137" t="s">
        <v>6767</v>
      </c>
    </row>
    <row r="138" spans="1:16" x14ac:dyDescent="0.3">
      <c r="A138" t="s">
        <v>299</v>
      </c>
      <c r="B138">
        <v>2024</v>
      </c>
      <c r="C138" t="s">
        <v>24</v>
      </c>
      <c r="D138" t="s">
        <v>4405</v>
      </c>
      <c r="E138" t="s">
        <v>4406</v>
      </c>
      <c r="F138" t="s">
        <v>43</v>
      </c>
      <c r="G138">
        <v>54774</v>
      </c>
      <c r="H138" t="s">
        <v>4180</v>
      </c>
      <c r="I138">
        <v>36400000</v>
      </c>
      <c r="J138" t="s">
        <v>5658</v>
      </c>
      <c r="K138">
        <v>35000000</v>
      </c>
      <c r="L138">
        <v>37700000</v>
      </c>
      <c r="M138">
        <v>23</v>
      </c>
      <c r="N138" t="s">
        <v>5681</v>
      </c>
      <c r="O138">
        <v>73.5</v>
      </c>
      <c r="P138" t="s">
        <v>6768</v>
      </c>
    </row>
    <row r="139" spans="1:16" x14ac:dyDescent="0.3">
      <c r="A139" t="s">
        <v>203</v>
      </c>
      <c r="B139">
        <v>2025</v>
      </c>
      <c r="C139" t="s">
        <v>163</v>
      </c>
      <c r="D139">
        <v>7</v>
      </c>
      <c r="E139" t="s">
        <v>4277</v>
      </c>
      <c r="F139" t="s">
        <v>4172</v>
      </c>
      <c r="G139">
        <v>6119</v>
      </c>
      <c r="H139" t="s">
        <v>4180</v>
      </c>
      <c r="I139">
        <v>17800000</v>
      </c>
      <c r="J139" t="s">
        <v>5658</v>
      </c>
      <c r="K139">
        <v>17200000</v>
      </c>
      <c r="L139">
        <v>18500000</v>
      </c>
      <c r="M139">
        <v>4</v>
      </c>
      <c r="N139" t="s">
        <v>4257</v>
      </c>
      <c r="O139">
        <v>90.6</v>
      </c>
      <c r="P139" t="s">
        <v>6769</v>
      </c>
    </row>
    <row r="140" spans="1:16" x14ac:dyDescent="0.3">
      <c r="A140" t="s">
        <v>90</v>
      </c>
      <c r="B140">
        <v>2024</v>
      </c>
      <c r="C140" t="s">
        <v>36</v>
      </c>
      <c r="D140" t="s">
        <v>4400</v>
      </c>
      <c r="E140" t="s">
        <v>4401</v>
      </c>
      <c r="F140" t="s">
        <v>43</v>
      </c>
      <c r="G140">
        <v>14000</v>
      </c>
      <c r="H140" t="s">
        <v>4180</v>
      </c>
      <c r="I140">
        <v>8500000</v>
      </c>
      <c r="J140" t="s">
        <v>5658</v>
      </c>
      <c r="K140">
        <v>8200000</v>
      </c>
      <c r="L140">
        <v>8700000</v>
      </c>
      <c r="M140">
        <v>16</v>
      </c>
      <c r="N140" t="s">
        <v>4552</v>
      </c>
      <c r="O140">
        <v>89.6</v>
      </c>
      <c r="P140" t="s">
        <v>6770</v>
      </c>
    </row>
    <row r="141" spans="1:16" x14ac:dyDescent="0.3">
      <c r="A141" t="s">
        <v>124</v>
      </c>
      <c r="B141">
        <v>2023</v>
      </c>
      <c r="C141" t="s">
        <v>62</v>
      </c>
      <c r="D141" t="s">
        <v>4207</v>
      </c>
      <c r="E141" t="s">
        <v>4398</v>
      </c>
      <c r="F141" t="s">
        <v>143</v>
      </c>
      <c r="G141">
        <v>60400</v>
      </c>
      <c r="H141" t="s">
        <v>4180</v>
      </c>
      <c r="I141">
        <v>17800000</v>
      </c>
      <c r="J141" t="s">
        <v>5658</v>
      </c>
      <c r="K141">
        <v>16900000</v>
      </c>
      <c r="L141">
        <v>18700000</v>
      </c>
      <c r="M141">
        <v>25</v>
      </c>
      <c r="N141" t="s">
        <v>4204</v>
      </c>
      <c r="O141">
        <v>72.7</v>
      </c>
      <c r="P141" t="s">
        <v>6771</v>
      </c>
    </row>
    <row r="142" spans="1:16" x14ac:dyDescent="0.3">
      <c r="A142" t="s">
        <v>179</v>
      </c>
      <c r="B142">
        <v>2013</v>
      </c>
      <c r="C142" t="s">
        <v>154</v>
      </c>
      <c r="D142" t="s">
        <v>4395</v>
      </c>
      <c r="E142" t="s">
        <v>4396</v>
      </c>
      <c r="F142" t="s">
        <v>143</v>
      </c>
      <c r="G142">
        <v>160000</v>
      </c>
      <c r="H142" t="s">
        <v>4180</v>
      </c>
      <c r="I142">
        <v>11200000</v>
      </c>
      <c r="J142" t="s">
        <v>5658</v>
      </c>
      <c r="K142">
        <v>10700000</v>
      </c>
      <c r="L142">
        <v>11700000</v>
      </c>
      <c r="M142" t="s">
        <v>4175</v>
      </c>
      <c r="N142" t="s">
        <v>4260</v>
      </c>
      <c r="O142">
        <v>44.8</v>
      </c>
      <c r="P142" t="s">
        <v>6772</v>
      </c>
    </row>
    <row r="143" spans="1:16" x14ac:dyDescent="0.3">
      <c r="A143" t="s">
        <v>279</v>
      </c>
      <c r="B143">
        <v>2020</v>
      </c>
      <c r="C143" t="s">
        <v>24</v>
      </c>
      <c r="D143" t="s">
        <v>4393</v>
      </c>
      <c r="E143" t="s">
        <v>5711</v>
      </c>
      <c r="F143" t="s">
        <v>60</v>
      </c>
      <c r="G143">
        <v>95000</v>
      </c>
      <c r="H143" t="s">
        <v>4180</v>
      </c>
      <c r="I143">
        <v>9500000</v>
      </c>
      <c r="J143" t="s">
        <v>5658</v>
      </c>
      <c r="K143">
        <v>9000000</v>
      </c>
      <c r="L143">
        <v>10100000</v>
      </c>
      <c r="M143">
        <v>2</v>
      </c>
      <c r="N143" t="s">
        <v>4192</v>
      </c>
      <c r="O143">
        <v>70.7</v>
      </c>
      <c r="P143" t="s">
        <v>6773</v>
      </c>
    </row>
    <row r="144" spans="1:16" x14ac:dyDescent="0.3">
      <c r="A144" t="s">
        <v>277</v>
      </c>
      <c r="B144">
        <v>2025</v>
      </c>
      <c r="C144" t="s">
        <v>62</v>
      </c>
      <c r="D144" t="s">
        <v>4390</v>
      </c>
      <c r="E144" t="s">
        <v>4391</v>
      </c>
      <c r="F144" t="s">
        <v>4172</v>
      </c>
      <c r="G144">
        <v>8500</v>
      </c>
      <c r="H144" t="s">
        <v>4180</v>
      </c>
      <c r="I144">
        <v>29100000</v>
      </c>
      <c r="J144" t="s">
        <v>5658</v>
      </c>
      <c r="K144">
        <v>28100000</v>
      </c>
      <c r="L144">
        <v>30100000</v>
      </c>
      <c r="M144">
        <v>7</v>
      </c>
      <c r="N144" t="s">
        <v>5712</v>
      </c>
      <c r="O144">
        <v>84.4</v>
      </c>
      <c r="P144" t="s">
        <v>6774</v>
      </c>
    </row>
    <row r="145" spans="1:16" x14ac:dyDescent="0.3">
      <c r="A145" t="s">
        <v>290</v>
      </c>
      <c r="B145">
        <v>2023</v>
      </c>
      <c r="C145" t="s">
        <v>62</v>
      </c>
      <c r="D145" t="s">
        <v>4207</v>
      </c>
      <c r="E145" t="s">
        <v>4387</v>
      </c>
      <c r="F145" t="s">
        <v>60</v>
      </c>
      <c r="G145">
        <v>25000</v>
      </c>
      <c r="H145" t="s">
        <v>4180</v>
      </c>
      <c r="I145">
        <v>18200000</v>
      </c>
      <c r="J145" t="s">
        <v>5658</v>
      </c>
      <c r="K145">
        <v>17600000</v>
      </c>
      <c r="L145">
        <v>18900000</v>
      </c>
      <c r="M145">
        <v>23</v>
      </c>
      <c r="N145" t="s">
        <v>4223</v>
      </c>
      <c r="O145">
        <v>71.7</v>
      </c>
      <c r="P145" t="s">
        <v>6775</v>
      </c>
    </row>
    <row r="146" spans="1:16" x14ac:dyDescent="0.3">
      <c r="A146" t="s">
        <v>91</v>
      </c>
      <c r="B146">
        <v>2017</v>
      </c>
      <c r="C146" t="s">
        <v>92</v>
      </c>
      <c r="D146" t="s">
        <v>4384</v>
      </c>
      <c r="E146" t="s">
        <v>4385</v>
      </c>
      <c r="F146" t="s">
        <v>94</v>
      </c>
      <c r="G146">
        <v>75000</v>
      </c>
      <c r="H146" t="s">
        <v>4180</v>
      </c>
      <c r="I146">
        <v>9300000</v>
      </c>
      <c r="J146" t="s">
        <v>5658</v>
      </c>
      <c r="K146">
        <v>8600000</v>
      </c>
      <c r="L146">
        <v>10000000</v>
      </c>
      <c r="M146">
        <v>11</v>
      </c>
      <c r="N146" t="s">
        <v>4226</v>
      </c>
      <c r="O146">
        <v>58.7</v>
      </c>
      <c r="P146" t="s">
        <v>6776</v>
      </c>
    </row>
    <row r="147" spans="1:16" x14ac:dyDescent="0.3">
      <c r="A147" t="s">
        <v>197</v>
      </c>
      <c r="B147">
        <v>2021</v>
      </c>
      <c r="C147" t="s">
        <v>89</v>
      </c>
      <c r="D147" t="s">
        <v>4380</v>
      </c>
      <c r="E147" t="s">
        <v>5009</v>
      </c>
      <c r="F147" t="s">
        <v>94</v>
      </c>
      <c r="G147">
        <v>56000</v>
      </c>
      <c r="H147" t="s">
        <v>4180</v>
      </c>
      <c r="I147">
        <v>6960000</v>
      </c>
      <c r="J147" t="s">
        <v>5658</v>
      </c>
      <c r="K147">
        <v>6710000</v>
      </c>
      <c r="L147">
        <v>7210000</v>
      </c>
      <c r="M147">
        <v>62</v>
      </c>
      <c r="N147" t="s">
        <v>4439</v>
      </c>
      <c r="O147">
        <v>89.3</v>
      </c>
      <c r="P147" t="s">
        <v>6777</v>
      </c>
    </row>
    <row r="148" spans="1:16" x14ac:dyDescent="0.3">
      <c r="A148" t="s">
        <v>428</v>
      </c>
      <c r="B148">
        <v>2020</v>
      </c>
      <c r="C148" t="s">
        <v>4184</v>
      </c>
      <c r="D148" t="s">
        <v>4377</v>
      </c>
      <c r="E148" t="s">
        <v>4378</v>
      </c>
      <c r="F148" t="s">
        <v>43</v>
      </c>
      <c r="G148">
        <v>101000</v>
      </c>
      <c r="H148" t="s">
        <v>4180</v>
      </c>
      <c r="I148">
        <v>18300000</v>
      </c>
      <c r="J148" t="s">
        <v>5658</v>
      </c>
      <c r="K148">
        <v>16900000</v>
      </c>
      <c r="L148">
        <v>19700000</v>
      </c>
      <c r="M148">
        <v>2</v>
      </c>
      <c r="N148" t="s">
        <v>5139</v>
      </c>
      <c r="O148">
        <v>73.2</v>
      </c>
      <c r="P148" t="s">
        <v>6778</v>
      </c>
    </row>
    <row r="149" spans="1:16" x14ac:dyDescent="0.3">
      <c r="A149" t="s">
        <v>254</v>
      </c>
      <c r="B149">
        <v>2018</v>
      </c>
      <c r="C149" t="s">
        <v>62</v>
      </c>
      <c r="D149">
        <v>3008</v>
      </c>
      <c r="E149" t="s">
        <v>4375</v>
      </c>
      <c r="F149" t="s">
        <v>143</v>
      </c>
      <c r="G149">
        <v>120000</v>
      </c>
      <c r="H149" t="s">
        <v>4180</v>
      </c>
      <c r="I149">
        <v>12200000</v>
      </c>
      <c r="J149" t="s">
        <v>5658</v>
      </c>
      <c r="K149">
        <v>11500000</v>
      </c>
      <c r="L149">
        <v>12800000</v>
      </c>
      <c r="M149">
        <v>16</v>
      </c>
      <c r="N149" t="s">
        <v>4223</v>
      </c>
      <c r="O149">
        <v>68.599999999999994</v>
      </c>
      <c r="P149" t="s">
        <v>6779</v>
      </c>
    </row>
    <row r="150" spans="1:16" x14ac:dyDescent="0.3">
      <c r="A150" t="s">
        <v>475</v>
      </c>
      <c r="B150">
        <v>2022</v>
      </c>
      <c r="C150" t="s">
        <v>36</v>
      </c>
      <c r="D150" t="s">
        <v>4372</v>
      </c>
      <c r="E150" t="s">
        <v>4373</v>
      </c>
      <c r="F150" t="s">
        <v>143</v>
      </c>
      <c r="G150">
        <v>56415</v>
      </c>
      <c r="H150" t="s">
        <v>4180</v>
      </c>
      <c r="I150">
        <v>11600000</v>
      </c>
      <c r="J150" t="s">
        <v>5658</v>
      </c>
      <c r="K150">
        <v>11200000</v>
      </c>
      <c r="L150">
        <v>12100000</v>
      </c>
      <c r="M150" t="s">
        <v>4175</v>
      </c>
      <c r="N150" t="s">
        <v>4187</v>
      </c>
      <c r="O150">
        <v>64.5</v>
      </c>
      <c r="P150" t="s">
        <v>6780</v>
      </c>
    </row>
    <row r="151" spans="1:16" x14ac:dyDescent="0.3">
      <c r="A151" t="s">
        <v>451</v>
      </c>
      <c r="B151">
        <v>2022</v>
      </c>
      <c r="C151" t="s">
        <v>24</v>
      </c>
      <c r="D151" t="s">
        <v>4369</v>
      </c>
      <c r="E151" t="s">
        <v>4370</v>
      </c>
      <c r="F151" t="s">
        <v>60</v>
      </c>
      <c r="G151">
        <v>61000</v>
      </c>
      <c r="H151" t="s">
        <v>4180</v>
      </c>
      <c r="I151">
        <v>30300000</v>
      </c>
      <c r="J151" t="s">
        <v>5658</v>
      </c>
      <c r="K151">
        <v>29100000</v>
      </c>
      <c r="L151">
        <v>31400000</v>
      </c>
      <c r="M151">
        <v>5</v>
      </c>
      <c r="N151" t="s">
        <v>4588</v>
      </c>
      <c r="O151">
        <v>67</v>
      </c>
      <c r="P151" t="s">
        <v>6781</v>
      </c>
    </row>
    <row r="152" spans="1:16" x14ac:dyDescent="0.3">
      <c r="A152" t="s">
        <v>365</v>
      </c>
      <c r="B152">
        <v>2025</v>
      </c>
      <c r="C152" t="s">
        <v>62</v>
      </c>
      <c r="D152" t="s">
        <v>4198</v>
      </c>
      <c r="E152" t="s">
        <v>4199</v>
      </c>
      <c r="F152" t="s">
        <v>43</v>
      </c>
      <c r="G152">
        <v>5874</v>
      </c>
      <c r="H152" t="s">
        <v>4180</v>
      </c>
      <c r="I152">
        <v>18300000</v>
      </c>
      <c r="J152" t="s">
        <v>5658</v>
      </c>
      <c r="K152">
        <v>17700000</v>
      </c>
      <c r="L152">
        <v>19000000</v>
      </c>
      <c r="M152">
        <v>16</v>
      </c>
      <c r="N152" t="s">
        <v>4627</v>
      </c>
      <c r="O152">
        <v>85.2</v>
      </c>
      <c r="P152" t="s">
        <v>6782</v>
      </c>
    </row>
    <row r="153" spans="1:16" x14ac:dyDescent="0.3">
      <c r="A153" t="s">
        <v>4040</v>
      </c>
      <c r="B153">
        <v>2026</v>
      </c>
      <c r="C153" t="s">
        <v>4184</v>
      </c>
      <c r="D153" t="s">
        <v>4365</v>
      </c>
      <c r="E153" t="s">
        <v>4366</v>
      </c>
      <c r="F153" t="s">
        <v>4172</v>
      </c>
      <c r="G153" t="s">
        <v>4172</v>
      </c>
      <c r="H153" t="s">
        <v>4180</v>
      </c>
      <c r="I153">
        <v>10700000</v>
      </c>
      <c r="J153" t="s">
        <v>5658</v>
      </c>
      <c r="K153">
        <v>10300000</v>
      </c>
      <c r="L153">
        <v>11100000</v>
      </c>
      <c r="M153">
        <v>3</v>
      </c>
      <c r="N153" t="s">
        <v>5713</v>
      </c>
      <c r="O153">
        <v>95</v>
      </c>
      <c r="P153" t="s">
        <v>6783</v>
      </c>
    </row>
    <row r="154" spans="1:16" x14ac:dyDescent="0.3">
      <c r="A154" t="s">
        <v>375</v>
      </c>
      <c r="B154">
        <v>2025</v>
      </c>
      <c r="C154" t="s">
        <v>4184</v>
      </c>
      <c r="D154" t="s">
        <v>4288</v>
      </c>
      <c r="E154" t="s">
        <v>4289</v>
      </c>
      <c r="F154" t="s">
        <v>4172</v>
      </c>
      <c r="G154">
        <v>4833</v>
      </c>
      <c r="H154" t="s">
        <v>4180</v>
      </c>
      <c r="I154">
        <v>20000000</v>
      </c>
      <c r="J154" t="s">
        <v>5658</v>
      </c>
      <c r="K154">
        <v>19300000</v>
      </c>
      <c r="L154">
        <v>20700000</v>
      </c>
      <c r="M154">
        <v>13</v>
      </c>
      <c r="N154" t="s">
        <v>4388</v>
      </c>
      <c r="O154">
        <v>91</v>
      </c>
      <c r="P154" t="s">
        <v>6784</v>
      </c>
    </row>
    <row r="155" spans="1:16" x14ac:dyDescent="0.3">
      <c r="A155" t="s">
        <v>377</v>
      </c>
      <c r="B155">
        <v>2023</v>
      </c>
      <c r="C155" t="s">
        <v>62</v>
      </c>
      <c r="D155" t="s">
        <v>4207</v>
      </c>
      <c r="E155" t="s">
        <v>4259</v>
      </c>
      <c r="F155" t="s">
        <v>173</v>
      </c>
      <c r="G155">
        <v>3324</v>
      </c>
      <c r="H155" t="s">
        <v>4180</v>
      </c>
      <c r="I155">
        <v>15100000</v>
      </c>
      <c r="J155" t="s">
        <v>5658</v>
      </c>
      <c r="K155">
        <v>14600000</v>
      </c>
      <c r="L155">
        <v>15700000</v>
      </c>
      <c r="M155">
        <v>10</v>
      </c>
      <c r="N155" t="s">
        <v>4280</v>
      </c>
      <c r="O155">
        <v>69.5</v>
      </c>
      <c r="P155" t="s">
        <v>6785</v>
      </c>
    </row>
    <row r="156" spans="1:16" x14ac:dyDescent="0.3">
      <c r="A156" t="s">
        <v>4003</v>
      </c>
      <c r="B156">
        <v>2025</v>
      </c>
      <c r="C156" t="s">
        <v>62</v>
      </c>
      <c r="D156">
        <v>3008</v>
      </c>
      <c r="E156" t="s">
        <v>4259</v>
      </c>
      <c r="F156" t="s">
        <v>4172</v>
      </c>
      <c r="G156">
        <v>14</v>
      </c>
      <c r="H156" t="s">
        <v>4180</v>
      </c>
      <c r="I156">
        <v>18000000</v>
      </c>
      <c r="J156" t="s">
        <v>5658</v>
      </c>
      <c r="K156">
        <v>17300000</v>
      </c>
      <c r="L156">
        <v>18600000</v>
      </c>
      <c r="M156">
        <v>20</v>
      </c>
      <c r="N156" t="s">
        <v>4342</v>
      </c>
      <c r="O156">
        <v>84.9</v>
      </c>
      <c r="P156" t="s">
        <v>6786</v>
      </c>
    </row>
    <row r="157" spans="1:16" x14ac:dyDescent="0.3">
      <c r="A157" t="s">
        <v>4005</v>
      </c>
      <c r="B157">
        <v>2025</v>
      </c>
      <c r="C157" t="s">
        <v>62</v>
      </c>
      <c r="D157" t="s">
        <v>4250</v>
      </c>
      <c r="E157" t="s">
        <v>4279</v>
      </c>
      <c r="F157" t="s">
        <v>4172</v>
      </c>
      <c r="G157" t="s">
        <v>4172</v>
      </c>
      <c r="H157" t="s">
        <v>4180</v>
      </c>
      <c r="I157">
        <v>25900000</v>
      </c>
      <c r="J157" t="s">
        <v>5658</v>
      </c>
      <c r="K157">
        <v>25000000</v>
      </c>
      <c r="L157">
        <v>26900000</v>
      </c>
      <c r="M157" t="s">
        <v>4175</v>
      </c>
      <c r="N157" t="s">
        <v>5139</v>
      </c>
      <c r="O157">
        <v>79.3</v>
      </c>
      <c r="P157" t="s">
        <v>6787</v>
      </c>
    </row>
    <row r="158" spans="1:16" x14ac:dyDescent="0.3">
      <c r="A158" t="s">
        <v>3999</v>
      </c>
      <c r="B158">
        <v>2025</v>
      </c>
      <c r="C158" t="s">
        <v>62</v>
      </c>
      <c r="D158" t="s">
        <v>4250</v>
      </c>
      <c r="E158" t="s">
        <v>4358</v>
      </c>
      <c r="F158" t="s">
        <v>4172</v>
      </c>
      <c r="G158" t="s">
        <v>4172</v>
      </c>
      <c r="H158" t="s">
        <v>4180</v>
      </c>
      <c r="I158">
        <v>22700000</v>
      </c>
      <c r="J158" t="s">
        <v>5658</v>
      </c>
      <c r="K158">
        <v>21900000</v>
      </c>
      <c r="L158">
        <v>23500000</v>
      </c>
      <c r="M158">
        <v>8</v>
      </c>
      <c r="N158" t="s">
        <v>4204</v>
      </c>
      <c r="O158">
        <v>81.2</v>
      </c>
      <c r="P158" t="s">
        <v>6788</v>
      </c>
    </row>
    <row r="159" spans="1:16" x14ac:dyDescent="0.3">
      <c r="A159" t="s">
        <v>345</v>
      </c>
      <c r="B159">
        <v>2025</v>
      </c>
      <c r="C159" t="s">
        <v>62</v>
      </c>
      <c r="D159" t="s">
        <v>5714</v>
      </c>
      <c r="E159" t="s">
        <v>5715</v>
      </c>
      <c r="F159" t="s">
        <v>43</v>
      </c>
      <c r="G159">
        <v>12600</v>
      </c>
      <c r="H159" t="s">
        <v>4180</v>
      </c>
      <c r="I159">
        <v>17200000</v>
      </c>
      <c r="J159" t="s">
        <v>5658</v>
      </c>
      <c r="K159">
        <v>16600000</v>
      </c>
      <c r="L159">
        <v>17800000</v>
      </c>
      <c r="M159">
        <v>21</v>
      </c>
      <c r="N159" t="s">
        <v>4245</v>
      </c>
      <c r="O159">
        <v>84.6</v>
      </c>
      <c r="P159" t="s">
        <v>6789</v>
      </c>
    </row>
    <row r="160" spans="1:16" x14ac:dyDescent="0.3">
      <c r="A160" t="s">
        <v>149</v>
      </c>
      <c r="B160">
        <v>2022</v>
      </c>
      <c r="C160" t="s">
        <v>145</v>
      </c>
      <c r="D160" t="s">
        <v>5682</v>
      </c>
      <c r="E160" t="s">
        <v>5716</v>
      </c>
      <c r="F160" t="s">
        <v>43</v>
      </c>
      <c r="G160">
        <v>33000</v>
      </c>
      <c r="H160" t="s">
        <v>4173</v>
      </c>
      <c r="I160">
        <v>6480000</v>
      </c>
      <c r="J160" t="s">
        <v>5658</v>
      </c>
      <c r="K160">
        <v>6220000</v>
      </c>
      <c r="L160">
        <v>6750000</v>
      </c>
      <c r="M160">
        <v>2</v>
      </c>
      <c r="N160" t="s">
        <v>4219</v>
      </c>
      <c r="O160">
        <v>77.2</v>
      </c>
      <c r="P160" t="s">
        <v>6790</v>
      </c>
    </row>
    <row r="161" spans="1:16" x14ac:dyDescent="0.3">
      <c r="A161" t="s">
        <v>376</v>
      </c>
      <c r="B161">
        <v>2025</v>
      </c>
      <c r="C161" t="s">
        <v>62</v>
      </c>
      <c r="D161">
        <v>3008</v>
      </c>
      <c r="E161" t="s">
        <v>4259</v>
      </c>
      <c r="F161" t="s">
        <v>143</v>
      </c>
      <c r="G161">
        <v>8150</v>
      </c>
      <c r="H161" t="s">
        <v>4180</v>
      </c>
      <c r="I161">
        <v>17800000</v>
      </c>
      <c r="J161" t="s">
        <v>5658</v>
      </c>
      <c r="K161">
        <v>17200000</v>
      </c>
      <c r="L161">
        <v>18400000</v>
      </c>
      <c r="M161">
        <v>20</v>
      </c>
      <c r="N161" t="s">
        <v>4342</v>
      </c>
      <c r="O161">
        <v>84</v>
      </c>
      <c r="P161" t="s">
        <v>6791</v>
      </c>
    </row>
    <row r="162" spans="1:16" x14ac:dyDescent="0.3">
      <c r="A162" t="s">
        <v>5743</v>
      </c>
      <c r="B162">
        <v>2023</v>
      </c>
      <c r="C162" t="s">
        <v>24</v>
      </c>
      <c r="D162" t="s">
        <v>4190</v>
      </c>
      <c r="E162" t="s">
        <v>4308</v>
      </c>
      <c r="F162" t="s">
        <v>60</v>
      </c>
      <c r="G162">
        <v>30000</v>
      </c>
      <c r="H162" t="s">
        <v>4180</v>
      </c>
      <c r="I162">
        <v>13100000</v>
      </c>
      <c r="J162" t="s">
        <v>5658</v>
      </c>
      <c r="K162">
        <v>12700000</v>
      </c>
      <c r="L162">
        <v>13600000</v>
      </c>
      <c r="M162">
        <v>40</v>
      </c>
      <c r="N162" t="s">
        <v>4213</v>
      </c>
      <c r="O162">
        <v>67.900000000000006</v>
      </c>
      <c r="P162" t="s">
        <v>6861</v>
      </c>
    </row>
    <row r="163" spans="1:16" x14ac:dyDescent="0.3">
      <c r="A163" t="s">
        <v>5744</v>
      </c>
      <c r="B163">
        <v>2023</v>
      </c>
      <c r="C163" t="s">
        <v>62</v>
      </c>
      <c r="D163" t="s">
        <v>4207</v>
      </c>
      <c r="E163" t="s">
        <v>4435</v>
      </c>
      <c r="F163" t="s">
        <v>143</v>
      </c>
      <c r="G163">
        <v>3200</v>
      </c>
      <c r="H163" t="s">
        <v>4180</v>
      </c>
      <c r="I163">
        <v>19200000</v>
      </c>
      <c r="J163" t="s">
        <v>5658</v>
      </c>
      <c r="K163">
        <v>18500000</v>
      </c>
      <c r="L163">
        <v>19900000</v>
      </c>
      <c r="M163">
        <v>16</v>
      </c>
      <c r="N163" t="s">
        <v>4204</v>
      </c>
      <c r="O163">
        <v>70.400000000000006</v>
      </c>
      <c r="P163" t="s">
        <v>6862</v>
      </c>
    </row>
    <row r="164" spans="1:16" x14ac:dyDescent="0.3">
      <c r="A164" t="s">
        <v>5745</v>
      </c>
      <c r="B164">
        <v>2024</v>
      </c>
      <c r="C164" t="s">
        <v>4641</v>
      </c>
      <c r="D164" t="s">
        <v>4642</v>
      </c>
      <c r="E164" t="s">
        <v>5746</v>
      </c>
      <c r="F164" t="s">
        <v>143</v>
      </c>
      <c r="G164">
        <v>25000</v>
      </c>
      <c r="H164" t="s">
        <v>4180</v>
      </c>
      <c r="I164">
        <v>9800000</v>
      </c>
      <c r="J164" t="s">
        <v>5658</v>
      </c>
      <c r="K164">
        <v>9400000</v>
      </c>
      <c r="L164">
        <v>10100000</v>
      </c>
      <c r="M164">
        <v>23</v>
      </c>
      <c r="N164" t="s">
        <v>4649</v>
      </c>
      <c r="O164">
        <v>95</v>
      </c>
      <c r="P164" t="s">
        <v>6863</v>
      </c>
    </row>
    <row r="165" spans="1:16" x14ac:dyDescent="0.3">
      <c r="A165" t="s">
        <v>5256</v>
      </c>
      <c r="B165">
        <v>2025</v>
      </c>
      <c r="C165" t="s">
        <v>36</v>
      </c>
      <c r="D165" t="s">
        <v>5747</v>
      </c>
      <c r="E165" t="s">
        <v>5748</v>
      </c>
      <c r="F165" t="s">
        <v>4172</v>
      </c>
      <c r="G165">
        <v>13343</v>
      </c>
      <c r="H165" t="s">
        <v>4180</v>
      </c>
      <c r="I165">
        <v>9100000</v>
      </c>
      <c r="J165" t="s">
        <v>5658</v>
      </c>
      <c r="K165">
        <v>8800000</v>
      </c>
      <c r="L165">
        <v>9500000</v>
      </c>
      <c r="M165">
        <v>4</v>
      </c>
      <c r="N165" t="s">
        <v>4402</v>
      </c>
      <c r="O165">
        <v>83.6</v>
      </c>
      <c r="P165" t="s">
        <v>6864</v>
      </c>
    </row>
    <row r="166" spans="1:16" x14ac:dyDescent="0.3">
      <c r="A166" t="s">
        <v>176</v>
      </c>
      <c r="B166">
        <v>2025</v>
      </c>
      <c r="C166" t="s">
        <v>24</v>
      </c>
      <c r="D166" t="s">
        <v>4405</v>
      </c>
      <c r="E166" t="s">
        <v>5702</v>
      </c>
      <c r="F166" t="s">
        <v>143</v>
      </c>
      <c r="G166">
        <v>16000</v>
      </c>
      <c r="H166" t="s">
        <v>4180</v>
      </c>
      <c r="I166">
        <v>49500000</v>
      </c>
      <c r="J166" t="s">
        <v>5658</v>
      </c>
      <c r="K166">
        <v>47700000</v>
      </c>
      <c r="L166">
        <v>51000000</v>
      </c>
      <c r="M166">
        <v>14</v>
      </c>
      <c r="N166" t="s">
        <v>5749</v>
      </c>
      <c r="O166">
        <v>84.1</v>
      </c>
      <c r="P166" t="s">
        <v>6865</v>
      </c>
    </row>
    <row r="167" spans="1:16" x14ac:dyDescent="0.3">
      <c r="A167" t="s">
        <v>5257</v>
      </c>
      <c r="B167">
        <v>2022</v>
      </c>
      <c r="C167" t="s">
        <v>24</v>
      </c>
      <c r="D167" t="s">
        <v>4190</v>
      </c>
      <c r="E167" t="s">
        <v>4308</v>
      </c>
      <c r="F167" t="s">
        <v>94</v>
      </c>
      <c r="G167">
        <v>44000</v>
      </c>
      <c r="H167" t="s">
        <v>4180</v>
      </c>
      <c r="I167">
        <v>12400000</v>
      </c>
      <c r="J167" t="s">
        <v>5658</v>
      </c>
      <c r="K167">
        <v>11800000</v>
      </c>
      <c r="L167">
        <v>12900000</v>
      </c>
      <c r="M167">
        <v>58</v>
      </c>
      <c r="N167" t="s">
        <v>4213</v>
      </c>
      <c r="O167">
        <v>58.5</v>
      </c>
      <c r="P167" t="s">
        <v>6866</v>
      </c>
    </row>
    <row r="168" spans="1:16" x14ac:dyDescent="0.3">
      <c r="A168" t="s">
        <v>5258</v>
      </c>
      <c r="B168">
        <v>2024</v>
      </c>
      <c r="C168" t="s">
        <v>166</v>
      </c>
      <c r="D168" t="s">
        <v>4515</v>
      </c>
      <c r="E168" t="s">
        <v>5750</v>
      </c>
      <c r="F168" t="s">
        <v>43</v>
      </c>
      <c r="G168">
        <v>32700</v>
      </c>
      <c r="H168" t="s">
        <v>4180</v>
      </c>
      <c r="I168">
        <v>21900000</v>
      </c>
      <c r="J168" t="s">
        <v>5658</v>
      </c>
      <c r="K168">
        <v>21200000</v>
      </c>
      <c r="L168">
        <v>22700000</v>
      </c>
      <c r="M168">
        <v>8</v>
      </c>
      <c r="N168" t="s">
        <v>4181</v>
      </c>
      <c r="O168">
        <v>84.8</v>
      </c>
      <c r="P168" t="s">
        <v>6867</v>
      </c>
    </row>
    <row r="169" spans="1:16" x14ac:dyDescent="0.3">
      <c r="A169" t="s">
        <v>5259</v>
      </c>
      <c r="B169">
        <v>2023</v>
      </c>
      <c r="C169" t="s">
        <v>62</v>
      </c>
      <c r="D169" t="s">
        <v>4446</v>
      </c>
      <c r="E169" t="s">
        <v>4283</v>
      </c>
      <c r="F169" t="s">
        <v>4789</v>
      </c>
      <c r="G169">
        <v>41000</v>
      </c>
      <c r="H169" t="s">
        <v>4180</v>
      </c>
      <c r="I169">
        <v>13400000</v>
      </c>
      <c r="J169" t="s">
        <v>5658</v>
      </c>
      <c r="K169">
        <v>12900000</v>
      </c>
      <c r="L169">
        <v>13900000</v>
      </c>
      <c r="M169">
        <v>7</v>
      </c>
      <c r="N169" t="s">
        <v>4290</v>
      </c>
      <c r="O169">
        <v>66.400000000000006</v>
      </c>
      <c r="P169" t="s">
        <v>6868</v>
      </c>
    </row>
    <row r="170" spans="1:16" x14ac:dyDescent="0.3">
      <c r="A170" t="s">
        <v>5260</v>
      </c>
      <c r="B170">
        <v>2025</v>
      </c>
      <c r="C170" t="s">
        <v>62</v>
      </c>
      <c r="D170" t="s">
        <v>4232</v>
      </c>
      <c r="E170" t="s">
        <v>4233</v>
      </c>
      <c r="F170" t="s">
        <v>4172</v>
      </c>
      <c r="G170">
        <v>10054</v>
      </c>
      <c r="H170" t="s">
        <v>4180</v>
      </c>
      <c r="I170">
        <v>12400000</v>
      </c>
      <c r="J170" t="s">
        <v>5658</v>
      </c>
      <c r="K170">
        <v>12000000</v>
      </c>
      <c r="L170">
        <v>12800000</v>
      </c>
      <c r="M170">
        <v>19</v>
      </c>
      <c r="N170" t="s">
        <v>4192</v>
      </c>
      <c r="O170">
        <v>80.099999999999994</v>
      </c>
      <c r="P170" t="s">
        <v>6869</v>
      </c>
    </row>
    <row r="171" spans="1:16" x14ac:dyDescent="0.3">
      <c r="A171" t="s">
        <v>409</v>
      </c>
      <c r="B171">
        <v>2022</v>
      </c>
      <c r="C171" t="s">
        <v>92</v>
      </c>
      <c r="D171" t="s">
        <v>5751</v>
      </c>
      <c r="E171" t="s">
        <v>5752</v>
      </c>
      <c r="F171" t="s">
        <v>94</v>
      </c>
      <c r="G171">
        <v>87403</v>
      </c>
      <c r="H171" t="s">
        <v>4180</v>
      </c>
      <c r="I171">
        <v>24600000</v>
      </c>
      <c r="J171" t="s">
        <v>5658</v>
      </c>
      <c r="K171">
        <v>23200000</v>
      </c>
      <c r="L171">
        <v>26000000</v>
      </c>
      <c r="M171">
        <v>2</v>
      </c>
      <c r="N171" t="s">
        <v>5753</v>
      </c>
      <c r="O171">
        <v>78.099999999999994</v>
      </c>
      <c r="P171" t="s">
        <v>6870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6871</v>
      </c>
      <c r="F172" t="s">
        <v>4172</v>
      </c>
      <c r="G172">
        <v>10054</v>
      </c>
      <c r="H172" t="s">
        <v>4180</v>
      </c>
      <c r="I172">
        <v>11800000</v>
      </c>
      <c r="J172" t="s">
        <v>5658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6872</v>
      </c>
    </row>
    <row r="173" spans="1:16" x14ac:dyDescent="0.3">
      <c r="A173" t="s">
        <v>5261</v>
      </c>
      <c r="B173">
        <v>2021</v>
      </c>
      <c r="C173" t="s">
        <v>4097</v>
      </c>
      <c r="D173" t="s">
        <v>5754</v>
      </c>
      <c r="E173" t="s">
        <v>5755</v>
      </c>
      <c r="F173" t="s">
        <v>143</v>
      </c>
      <c r="G173">
        <v>53400</v>
      </c>
      <c r="H173" t="s">
        <v>4180</v>
      </c>
      <c r="I173">
        <v>8600000</v>
      </c>
      <c r="J173" t="s">
        <v>5658</v>
      </c>
      <c r="K173">
        <v>8300000</v>
      </c>
      <c r="L173">
        <v>8900000</v>
      </c>
      <c r="M173">
        <v>2</v>
      </c>
      <c r="N173" t="s">
        <v>4439</v>
      </c>
      <c r="O173">
        <v>78.3</v>
      </c>
      <c r="P173" t="s">
        <v>6873</v>
      </c>
    </row>
    <row r="174" spans="1:16" x14ac:dyDescent="0.3">
      <c r="A174" t="s">
        <v>2250</v>
      </c>
      <c r="B174">
        <v>2019</v>
      </c>
      <c r="C174" t="s">
        <v>191</v>
      </c>
      <c r="D174" t="s">
        <v>5011</v>
      </c>
      <c r="E174" t="s">
        <v>5756</v>
      </c>
      <c r="F174" t="s">
        <v>143</v>
      </c>
      <c r="G174">
        <v>54000</v>
      </c>
      <c r="H174" t="s">
        <v>4180</v>
      </c>
      <c r="I174">
        <v>11700000</v>
      </c>
      <c r="J174" t="s">
        <v>5658</v>
      </c>
      <c r="K174">
        <v>11200000</v>
      </c>
      <c r="L174">
        <v>12300000</v>
      </c>
      <c r="M174">
        <v>17</v>
      </c>
      <c r="N174" t="s">
        <v>4290</v>
      </c>
      <c r="O174">
        <v>95</v>
      </c>
      <c r="P174" t="s">
        <v>6874</v>
      </c>
    </row>
    <row r="175" spans="1:16" x14ac:dyDescent="0.3">
      <c r="A175" t="s">
        <v>5757</v>
      </c>
      <c r="B175">
        <v>2017</v>
      </c>
      <c r="C175" t="s">
        <v>89</v>
      </c>
      <c r="D175" t="s">
        <v>5758</v>
      </c>
      <c r="E175" t="s">
        <v>5759</v>
      </c>
      <c r="F175" t="s">
        <v>161</v>
      </c>
      <c r="G175">
        <v>92800</v>
      </c>
      <c r="H175" t="s">
        <v>4180</v>
      </c>
      <c r="I175">
        <v>6600000</v>
      </c>
      <c r="J175" t="s">
        <v>5658</v>
      </c>
      <c r="K175">
        <v>6200000</v>
      </c>
      <c r="L175">
        <v>7010000</v>
      </c>
      <c r="M175" t="s">
        <v>4175</v>
      </c>
      <c r="N175" t="s">
        <v>4382</v>
      </c>
      <c r="O175">
        <v>44</v>
      </c>
      <c r="P175" t="s">
        <v>6875</v>
      </c>
    </row>
    <row r="176" spans="1:16" x14ac:dyDescent="0.3">
      <c r="A176" t="s">
        <v>412</v>
      </c>
      <c r="B176">
        <v>2024</v>
      </c>
      <c r="C176" t="s">
        <v>4184</v>
      </c>
      <c r="D176" t="s">
        <v>4228</v>
      </c>
      <c r="E176" t="s">
        <v>5760</v>
      </c>
      <c r="F176" t="s">
        <v>60</v>
      </c>
      <c r="G176">
        <v>30000</v>
      </c>
      <c r="H176" t="s">
        <v>4180</v>
      </c>
      <c r="I176">
        <v>14100000</v>
      </c>
      <c r="J176" t="s">
        <v>5658</v>
      </c>
      <c r="K176">
        <v>13600000</v>
      </c>
      <c r="L176">
        <v>14600000</v>
      </c>
      <c r="M176">
        <v>7</v>
      </c>
      <c r="N176" t="s">
        <v>4187</v>
      </c>
      <c r="O176">
        <v>84</v>
      </c>
      <c r="P176" t="s">
        <v>6876</v>
      </c>
    </row>
    <row r="177" spans="1:16" x14ac:dyDescent="0.3">
      <c r="A177" t="s">
        <v>411</v>
      </c>
      <c r="B177">
        <v>2018</v>
      </c>
      <c r="C177" t="s">
        <v>166</v>
      </c>
      <c r="D177" t="s">
        <v>4696</v>
      </c>
      <c r="E177" t="s">
        <v>5761</v>
      </c>
      <c r="F177" t="s">
        <v>143</v>
      </c>
      <c r="G177">
        <v>56000</v>
      </c>
      <c r="H177" t="s">
        <v>4180</v>
      </c>
      <c r="I177">
        <v>11200000</v>
      </c>
      <c r="J177" t="s">
        <v>5658</v>
      </c>
      <c r="K177">
        <v>10900000</v>
      </c>
      <c r="L177">
        <v>11600000</v>
      </c>
      <c r="M177">
        <v>6</v>
      </c>
      <c r="N177" t="s">
        <v>4402</v>
      </c>
      <c r="O177">
        <v>95</v>
      </c>
      <c r="P177" t="s">
        <v>6877</v>
      </c>
    </row>
    <row r="178" spans="1:16" x14ac:dyDescent="0.3">
      <c r="A178" t="s">
        <v>5262</v>
      </c>
      <c r="B178">
        <v>2019</v>
      </c>
      <c r="C178" t="s">
        <v>4097</v>
      </c>
      <c r="D178" t="s">
        <v>5762</v>
      </c>
      <c r="E178" t="s">
        <v>5763</v>
      </c>
      <c r="F178" t="s">
        <v>4636</v>
      </c>
      <c r="G178">
        <v>53000</v>
      </c>
      <c r="H178" t="s">
        <v>4180</v>
      </c>
      <c r="I178">
        <v>9400000</v>
      </c>
      <c r="J178" t="s">
        <v>5658</v>
      </c>
      <c r="K178">
        <v>9100000</v>
      </c>
      <c r="L178">
        <v>9700000</v>
      </c>
      <c r="M178">
        <v>9</v>
      </c>
      <c r="N178" t="s">
        <v>4248</v>
      </c>
      <c r="O178">
        <v>86.9</v>
      </c>
      <c r="P178" t="s">
        <v>6878</v>
      </c>
    </row>
    <row r="179" spans="1:16" x14ac:dyDescent="0.3">
      <c r="A179" t="s">
        <v>245</v>
      </c>
      <c r="B179">
        <v>2018</v>
      </c>
      <c r="C179" t="s">
        <v>62</v>
      </c>
      <c r="D179">
        <v>3008</v>
      </c>
      <c r="E179" t="s">
        <v>5764</v>
      </c>
      <c r="F179" t="s">
        <v>60</v>
      </c>
      <c r="G179">
        <v>96000</v>
      </c>
      <c r="H179" t="s">
        <v>4180</v>
      </c>
      <c r="I179">
        <v>12000000</v>
      </c>
      <c r="J179" t="s">
        <v>5658</v>
      </c>
      <c r="K179">
        <v>11400000</v>
      </c>
      <c r="L179">
        <v>12600000</v>
      </c>
      <c r="M179">
        <v>9</v>
      </c>
      <c r="N179" t="s">
        <v>4226</v>
      </c>
      <c r="O179">
        <v>75</v>
      </c>
      <c r="P179" t="s">
        <v>6879</v>
      </c>
    </row>
    <row r="180" spans="1:16" x14ac:dyDescent="0.3">
      <c r="A180" t="s">
        <v>403</v>
      </c>
      <c r="B180">
        <v>2021</v>
      </c>
      <c r="C180" t="s">
        <v>4184</v>
      </c>
      <c r="D180" t="s">
        <v>4185</v>
      </c>
      <c r="E180" t="s">
        <v>4792</v>
      </c>
      <c r="F180" t="s">
        <v>161</v>
      </c>
      <c r="G180">
        <v>47500</v>
      </c>
      <c r="H180" t="s">
        <v>4180</v>
      </c>
      <c r="I180">
        <v>7830000</v>
      </c>
      <c r="J180" t="s">
        <v>5658</v>
      </c>
      <c r="K180">
        <v>7560000</v>
      </c>
      <c r="L180">
        <v>8100000</v>
      </c>
      <c r="M180">
        <v>16</v>
      </c>
      <c r="N180" t="s">
        <v>4583</v>
      </c>
      <c r="O180">
        <v>85.2</v>
      </c>
      <c r="P180" t="s">
        <v>6880</v>
      </c>
    </row>
    <row r="181" spans="1:16" x14ac:dyDescent="0.3">
      <c r="A181" t="s">
        <v>405</v>
      </c>
      <c r="B181">
        <v>2021</v>
      </c>
      <c r="C181" t="s">
        <v>89</v>
      </c>
      <c r="D181" t="s">
        <v>4423</v>
      </c>
      <c r="E181" t="s">
        <v>4424</v>
      </c>
      <c r="F181" t="s">
        <v>60</v>
      </c>
      <c r="G181">
        <v>40252</v>
      </c>
      <c r="H181" t="s">
        <v>4180</v>
      </c>
      <c r="I181">
        <v>8400000</v>
      </c>
      <c r="J181" t="s">
        <v>5658</v>
      </c>
      <c r="K181">
        <v>8100000</v>
      </c>
      <c r="L181">
        <v>8700000</v>
      </c>
      <c r="M181">
        <v>36</v>
      </c>
      <c r="N181" t="s">
        <v>4583</v>
      </c>
      <c r="O181">
        <v>81.599999999999994</v>
      </c>
      <c r="P181" t="s">
        <v>6881</v>
      </c>
    </row>
    <row r="182" spans="1:16" x14ac:dyDescent="0.3">
      <c r="A182" t="s">
        <v>5265</v>
      </c>
      <c r="B182">
        <v>2023</v>
      </c>
      <c r="C182" t="s">
        <v>188</v>
      </c>
      <c r="D182" t="s">
        <v>5765</v>
      </c>
      <c r="E182" t="s">
        <v>5766</v>
      </c>
      <c r="F182" t="s">
        <v>60</v>
      </c>
      <c r="G182">
        <v>21000</v>
      </c>
      <c r="H182" t="s">
        <v>4180</v>
      </c>
      <c r="I182">
        <v>12400000</v>
      </c>
      <c r="J182" t="s">
        <v>5658</v>
      </c>
      <c r="K182">
        <v>11400000</v>
      </c>
      <c r="L182">
        <v>13300000</v>
      </c>
      <c r="M182" t="s">
        <v>4175</v>
      </c>
      <c r="N182" t="s">
        <v>4219</v>
      </c>
      <c r="O182">
        <v>82.7</v>
      </c>
      <c r="P182" t="s">
        <v>6882</v>
      </c>
    </row>
    <row r="183" spans="1:16" x14ac:dyDescent="0.3">
      <c r="A183" t="s">
        <v>185</v>
      </c>
      <c r="B183">
        <v>2021</v>
      </c>
      <c r="C183" t="s">
        <v>131</v>
      </c>
      <c r="D183" t="s">
        <v>5684</v>
      </c>
      <c r="E183" t="s">
        <v>5767</v>
      </c>
      <c r="F183" t="s">
        <v>43</v>
      </c>
      <c r="G183">
        <v>28500</v>
      </c>
      <c r="H183" t="s">
        <v>4180</v>
      </c>
      <c r="I183">
        <v>18300000</v>
      </c>
      <c r="J183" t="s">
        <v>5658</v>
      </c>
      <c r="K183">
        <v>17700000</v>
      </c>
      <c r="L183">
        <v>19000000</v>
      </c>
      <c r="M183">
        <v>3</v>
      </c>
      <c r="N183" t="s">
        <v>4219</v>
      </c>
      <c r="O183">
        <v>86</v>
      </c>
      <c r="P183" t="s">
        <v>6883</v>
      </c>
    </row>
    <row r="184" spans="1:16" x14ac:dyDescent="0.3">
      <c r="A184" t="s">
        <v>5266</v>
      </c>
      <c r="B184">
        <v>2025</v>
      </c>
      <c r="C184" t="s">
        <v>50</v>
      </c>
      <c r="D184">
        <v>500</v>
      </c>
      <c r="E184" t="s">
        <v>5768</v>
      </c>
      <c r="F184" t="s">
        <v>4172</v>
      </c>
      <c r="G184">
        <v>5100</v>
      </c>
      <c r="H184" t="s">
        <v>4180</v>
      </c>
      <c r="I184">
        <v>11300000</v>
      </c>
      <c r="J184" t="s">
        <v>5658</v>
      </c>
      <c r="K184">
        <v>10900000</v>
      </c>
      <c r="L184">
        <v>11700000</v>
      </c>
      <c r="M184">
        <v>2</v>
      </c>
      <c r="N184" t="s">
        <v>4187</v>
      </c>
      <c r="O184">
        <v>92.7</v>
      </c>
      <c r="P184" t="s">
        <v>6884</v>
      </c>
    </row>
    <row r="185" spans="1:16" x14ac:dyDescent="0.3">
      <c r="A185" t="s">
        <v>5267</v>
      </c>
      <c r="B185">
        <v>2019</v>
      </c>
      <c r="C185" t="s">
        <v>137</v>
      </c>
      <c r="D185" t="s">
        <v>5769</v>
      </c>
      <c r="E185" t="s">
        <v>5770</v>
      </c>
      <c r="F185" t="s">
        <v>161</v>
      </c>
      <c r="G185">
        <v>96514</v>
      </c>
      <c r="H185" t="s">
        <v>4180</v>
      </c>
      <c r="I185">
        <v>12100000</v>
      </c>
      <c r="J185" t="s">
        <v>5658</v>
      </c>
      <c r="K185">
        <v>11700000</v>
      </c>
      <c r="L185">
        <v>12600000</v>
      </c>
      <c r="M185">
        <v>5</v>
      </c>
      <c r="N185" t="s">
        <v>4382</v>
      </c>
      <c r="O185">
        <v>85.3</v>
      </c>
      <c r="P185" t="s">
        <v>6885</v>
      </c>
    </row>
    <row r="186" spans="1:16" x14ac:dyDescent="0.3">
      <c r="A186" t="s">
        <v>133</v>
      </c>
      <c r="B186">
        <v>2022</v>
      </c>
      <c r="C186" t="s">
        <v>4184</v>
      </c>
      <c r="D186" t="s">
        <v>4185</v>
      </c>
      <c r="E186" t="s">
        <v>4792</v>
      </c>
      <c r="F186" t="s">
        <v>43</v>
      </c>
      <c r="G186">
        <v>47000</v>
      </c>
      <c r="H186" t="s">
        <v>4180</v>
      </c>
      <c r="I186">
        <v>8200000</v>
      </c>
      <c r="J186" t="s">
        <v>5658</v>
      </c>
      <c r="K186">
        <v>7890000</v>
      </c>
      <c r="L186">
        <v>8500000</v>
      </c>
      <c r="M186">
        <v>20</v>
      </c>
      <c r="N186" t="s">
        <v>4275</v>
      </c>
      <c r="O186">
        <v>87.3</v>
      </c>
      <c r="P186" t="s">
        <v>6886</v>
      </c>
    </row>
    <row r="187" spans="1:16" x14ac:dyDescent="0.3">
      <c r="A187" t="s">
        <v>5771</v>
      </c>
      <c r="B187">
        <v>2015</v>
      </c>
      <c r="C187" t="s">
        <v>191</v>
      </c>
      <c r="D187" t="s">
        <v>5772</v>
      </c>
      <c r="E187" t="s">
        <v>5756</v>
      </c>
      <c r="F187" t="s">
        <v>143</v>
      </c>
      <c r="G187">
        <v>89000</v>
      </c>
      <c r="H187" t="s">
        <v>4180</v>
      </c>
      <c r="I187">
        <v>8200000</v>
      </c>
      <c r="J187" t="s">
        <v>5658</v>
      </c>
      <c r="K187">
        <v>7820000</v>
      </c>
      <c r="L187">
        <v>8700000</v>
      </c>
      <c r="M187">
        <v>8</v>
      </c>
      <c r="N187" t="s">
        <v>4192</v>
      </c>
      <c r="O187">
        <v>63.1</v>
      </c>
      <c r="P187" t="s">
        <v>6887</v>
      </c>
    </row>
    <row r="188" spans="1:16" x14ac:dyDescent="0.3">
      <c r="A188" t="s">
        <v>408</v>
      </c>
      <c r="B188">
        <v>2023</v>
      </c>
      <c r="C188" t="s">
        <v>24</v>
      </c>
      <c r="D188" t="s">
        <v>4572</v>
      </c>
      <c r="E188" t="s">
        <v>5699</v>
      </c>
      <c r="F188" t="s">
        <v>43</v>
      </c>
      <c r="G188">
        <v>20000</v>
      </c>
      <c r="H188" t="s">
        <v>4180</v>
      </c>
      <c r="I188">
        <v>28500000</v>
      </c>
      <c r="J188" t="s">
        <v>5658</v>
      </c>
      <c r="K188">
        <v>27600000</v>
      </c>
      <c r="L188">
        <v>29500000</v>
      </c>
      <c r="M188">
        <v>10</v>
      </c>
      <c r="N188" t="s">
        <v>4734</v>
      </c>
      <c r="O188">
        <v>74.599999999999994</v>
      </c>
      <c r="P188" t="s">
        <v>6888</v>
      </c>
    </row>
    <row r="189" spans="1:16" x14ac:dyDescent="0.3">
      <c r="A189" t="s">
        <v>198</v>
      </c>
      <c r="B189">
        <v>2024</v>
      </c>
      <c r="C189" t="s">
        <v>199</v>
      </c>
      <c r="D189" t="s">
        <v>5656</v>
      </c>
      <c r="E189" t="s">
        <v>5773</v>
      </c>
      <c r="F189" t="s">
        <v>143</v>
      </c>
      <c r="G189">
        <v>21178</v>
      </c>
      <c r="H189" t="s">
        <v>4180</v>
      </c>
      <c r="I189">
        <v>18800000</v>
      </c>
      <c r="J189" t="s">
        <v>5658</v>
      </c>
      <c r="K189">
        <v>18200000</v>
      </c>
      <c r="L189">
        <v>19500000</v>
      </c>
      <c r="M189">
        <v>17</v>
      </c>
      <c r="N189" t="s">
        <v>4187</v>
      </c>
      <c r="O189">
        <v>78.400000000000006</v>
      </c>
      <c r="P189" t="s">
        <v>6889</v>
      </c>
    </row>
    <row r="190" spans="1:16" x14ac:dyDescent="0.3">
      <c r="A190" t="s">
        <v>5269</v>
      </c>
      <c r="B190">
        <v>2018</v>
      </c>
      <c r="C190" t="s">
        <v>85</v>
      </c>
      <c r="D190" t="s">
        <v>5774</v>
      </c>
      <c r="E190" t="s">
        <v>5775</v>
      </c>
      <c r="F190" t="s">
        <v>43</v>
      </c>
      <c r="G190">
        <v>82000</v>
      </c>
      <c r="H190" t="s">
        <v>4180</v>
      </c>
      <c r="I190">
        <v>8300000</v>
      </c>
      <c r="J190" t="s">
        <v>5658</v>
      </c>
      <c r="K190">
        <v>7960000</v>
      </c>
      <c r="L190">
        <v>8700000</v>
      </c>
      <c r="M190" t="s">
        <v>4175</v>
      </c>
      <c r="N190" t="s">
        <v>4583</v>
      </c>
      <c r="O190">
        <v>83</v>
      </c>
      <c r="P190" t="s">
        <v>6890</v>
      </c>
    </row>
    <row r="191" spans="1:16" x14ac:dyDescent="0.3">
      <c r="A191" t="s">
        <v>1007</v>
      </c>
      <c r="B191">
        <v>2023</v>
      </c>
      <c r="C191" t="s">
        <v>62</v>
      </c>
      <c r="D191" t="s">
        <v>4446</v>
      </c>
      <c r="E191" t="s">
        <v>5776</v>
      </c>
      <c r="F191" t="s">
        <v>143</v>
      </c>
      <c r="G191">
        <v>97500</v>
      </c>
      <c r="H191" t="s">
        <v>4180</v>
      </c>
      <c r="I191">
        <v>13800000</v>
      </c>
      <c r="J191" t="s">
        <v>5658</v>
      </c>
      <c r="K191">
        <v>13300000</v>
      </c>
      <c r="L191">
        <v>14400000</v>
      </c>
      <c r="M191">
        <v>2</v>
      </c>
      <c r="N191" t="s">
        <v>4257</v>
      </c>
      <c r="O191">
        <v>63.9</v>
      </c>
      <c r="P191" t="s">
        <v>6891</v>
      </c>
    </row>
    <row r="192" spans="1:16" x14ac:dyDescent="0.3">
      <c r="A192" t="s">
        <v>1180</v>
      </c>
      <c r="B192">
        <v>2022</v>
      </c>
      <c r="C192" t="s">
        <v>24</v>
      </c>
      <c r="D192" t="s">
        <v>4369</v>
      </c>
      <c r="E192" t="s">
        <v>5720</v>
      </c>
      <c r="F192" t="s">
        <v>43</v>
      </c>
      <c r="G192">
        <v>83740</v>
      </c>
      <c r="H192" t="s">
        <v>4180</v>
      </c>
      <c r="I192">
        <v>34200000</v>
      </c>
      <c r="J192" t="s">
        <v>5658</v>
      </c>
      <c r="K192">
        <v>32500000</v>
      </c>
      <c r="L192">
        <v>35900000</v>
      </c>
      <c r="M192">
        <v>53</v>
      </c>
      <c r="N192" t="s">
        <v>5777</v>
      </c>
      <c r="O192">
        <v>68.3</v>
      </c>
      <c r="P192" t="s">
        <v>6892</v>
      </c>
    </row>
    <row r="193" spans="1:16" x14ac:dyDescent="0.3">
      <c r="A193" t="s">
        <v>3993</v>
      </c>
      <c r="B193">
        <v>2024</v>
      </c>
      <c r="C193" t="s">
        <v>188</v>
      </c>
      <c r="D193" t="s">
        <v>5676</v>
      </c>
      <c r="E193" t="s">
        <v>5778</v>
      </c>
      <c r="F193" t="s">
        <v>161</v>
      </c>
      <c r="G193">
        <v>58500</v>
      </c>
      <c r="H193" t="s">
        <v>4180</v>
      </c>
      <c r="I193">
        <v>28400000</v>
      </c>
      <c r="J193" t="s">
        <v>5658</v>
      </c>
      <c r="K193">
        <v>27300000</v>
      </c>
      <c r="L193">
        <v>29400000</v>
      </c>
      <c r="M193" t="s">
        <v>4175</v>
      </c>
      <c r="N193" t="s">
        <v>4280</v>
      </c>
      <c r="O193">
        <v>80</v>
      </c>
      <c r="P193" t="s">
        <v>6893</v>
      </c>
    </row>
    <row r="194" spans="1:16" x14ac:dyDescent="0.3">
      <c r="A194" t="s">
        <v>187</v>
      </c>
      <c r="B194">
        <v>2021</v>
      </c>
      <c r="C194" t="s">
        <v>188</v>
      </c>
      <c r="D194" t="s">
        <v>4972</v>
      </c>
      <c r="E194" t="s">
        <v>4973</v>
      </c>
      <c r="F194" t="s">
        <v>43</v>
      </c>
      <c r="G194">
        <v>61681</v>
      </c>
      <c r="H194" t="s">
        <v>4180</v>
      </c>
      <c r="I194">
        <v>6900000</v>
      </c>
      <c r="J194" t="s">
        <v>5658</v>
      </c>
      <c r="K194">
        <v>6650000</v>
      </c>
      <c r="L194">
        <v>7150000</v>
      </c>
      <c r="M194">
        <v>5</v>
      </c>
      <c r="N194" t="s">
        <v>4439</v>
      </c>
      <c r="O194">
        <v>95</v>
      </c>
      <c r="P194" t="s">
        <v>6894</v>
      </c>
    </row>
    <row r="195" spans="1:16" x14ac:dyDescent="0.3">
      <c r="A195" t="s">
        <v>5268</v>
      </c>
      <c r="B195">
        <v>2022</v>
      </c>
      <c r="C195" t="s">
        <v>166</v>
      </c>
      <c r="D195" t="s">
        <v>5779</v>
      </c>
      <c r="E195" t="s">
        <v>5780</v>
      </c>
      <c r="F195" t="s">
        <v>161</v>
      </c>
      <c r="G195">
        <v>35000</v>
      </c>
      <c r="H195" t="s">
        <v>4180</v>
      </c>
      <c r="I195">
        <v>10700000</v>
      </c>
      <c r="J195" t="s">
        <v>5658</v>
      </c>
      <c r="K195">
        <v>10000000</v>
      </c>
      <c r="L195">
        <v>11400000</v>
      </c>
      <c r="M195">
        <v>13</v>
      </c>
      <c r="N195" t="s">
        <v>4382</v>
      </c>
      <c r="O195">
        <v>83.7</v>
      </c>
      <c r="P195" t="s">
        <v>6895</v>
      </c>
    </row>
    <row r="196" spans="1:16" x14ac:dyDescent="0.3">
      <c r="A196" t="s">
        <v>5781</v>
      </c>
      <c r="B196">
        <v>2024</v>
      </c>
      <c r="C196" t="s">
        <v>36</v>
      </c>
      <c r="D196" t="s">
        <v>4400</v>
      </c>
      <c r="E196" t="s">
        <v>5782</v>
      </c>
      <c r="F196" t="s">
        <v>43</v>
      </c>
      <c r="G196">
        <v>24000</v>
      </c>
      <c r="H196" t="s">
        <v>4180</v>
      </c>
      <c r="I196">
        <v>9200000</v>
      </c>
      <c r="J196" t="s">
        <v>5658</v>
      </c>
      <c r="K196">
        <v>8900000</v>
      </c>
      <c r="L196">
        <v>9500000</v>
      </c>
      <c r="M196">
        <v>16</v>
      </c>
      <c r="N196" t="s">
        <v>4552</v>
      </c>
      <c r="O196">
        <v>80.099999999999994</v>
      </c>
      <c r="P196" t="s">
        <v>6896</v>
      </c>
    </row>
    <row r="197" spans="1:16" x14ac:dyDescent="0.3">
      <c r="A197" t="s">
        <v>410</v>
      </c>
      <c r="B197">
        <v>2024</v>
      </c>
      <c r="C197" t="s">
        <v>194</v>
      </c>
      <c r="D197">
        <v>700</v>
      </c>
      <c r="E197" t="s">
        <v>4822</v>
      </c>
      <c r="F197" t="s">
        <v>94</v>
      </c>
      <c r="G197">
        <v>29000</v>
      </c>
      <c r="H197" t="s">
        <v>4180</v>
      </c>
      <c r="I197">
        <v>12800000</v>
      </c>
      <c r="J197" t="s">
        <v>5658</v>
      </c>
      <c r="K197">
        <v>12200000</v>
      </c>
      <c r="L197">
        <v>13400000</v>
      </c>
      <c r="M197">
        <v>3</v>
      </c>
      <c r="N197" t="s">
        <v>4219</v>
      </c>
      <c r="O197">
        <v>83.2</v>
      </c>
      <c r="P197" t="s">
        <v>6897</v>
      </c>
    </row>
    <row r="198" spans="1:16" x14ac:dyDescent="0.3">
      <c r="A198" t="s">
        <v>5271</v>
      </c>
      <c r="B198">
        <v>2023</v>
      </c>
      <c r="C198" t="s">
        <v>89</v>
      </c>
      <c r="D198" t="s">
        <v>5207</v>
      </c>
      <c r="E198" t="s">
        <v>5208</v>
      </c>
      <c r="F198" t="s">
        <v>143</v>
      </c>
      <c r="G198">
        <v>20000</v>
      </c>
      <c r="H198" t="s">
        <v>4180</v>
      </c>
      <c r="I198">
        <v>9300000</v>
      </c>
      <c r="J198" t="s">
        <v>5658</v>
      </c>
      <c r="K198">
        <v>8900000</v>
      </c>
      <c r="L198">
        <v>9600000</v>
      </c>
      <c r="M198">
        <v>41</v>
      </c>
      <c r="N198" t="s">
        <v>4439</v>
      </c>
      <c r="O198">
        <v>77.599999999999994</v>
      </c>
      <c r="P198" t="s">
        <v>6898</v>
      </c>
    </row>
    <row r="199" spans="1:16" x14ac:dyDescent="0.3">
      <c r="A199" t="s">
        <v>5783</v>
      </c>
      <c r="B199">
        <v>2025</v>
      </c>
      <c r="C199" t="s">
        <v>62</v>
      </c>
      <c r="D199" t="s">
        <v>4198</v>
      </c>
      <c r="E199" t="s">
        <v>4808</v>
      </c>
      <c r="F199" t="s">
        <v>4172</v>
      </c>
      <c r="G199">
        <v>4516</v>
      </c>
      <c r="H199" t="s">
        <v>4180</v>
      </c>
      <c r="I199">
        <v>24400000</v>
      </c>
      <c r="J199" t="s">
        <v>5658</v>
      </c>
      <c r="K199">
        <v>23400000</v>
      </c>
      <c r="L199">
        <v>25400000</v>
      </c>
      <c r="M199" t="s">
        <v>4175</v>
      </c>
      <c r="N199" t="s">
        <v>5139</v>
      </c>
      <c r="O199">
        <v>90.7</v>
      </c>
      <c r="P199" t="s">
        <v>6899</v>
      </c>
    </row>
    <row r="200" spans="1:16" x14ac:dyDescent="0.3">
      <c r="A200" t="s">
        <v>5784</v>
      </c>
      <c r="B200">
        <v>2015</v>
      </c>
      <c r="C200" t="s">
        <v>4184</v>
      </c>
      <c r="D200" t="s">
        <v>4185</v>
      </c>
      <c r="E200" t="s">
        <v>5785</v>
      </c>
      <c r="F200" t="s">
        <v>43</v>
      </c>
      <c r="G200">
        <v>54000</v>
      </c>
      <c r="H200" t="s">
        <v>4180</v>
      </c>
      <c r="I200">
        <v>4670000</v>
      </c>
      <c r="J200" t="s">
        <v>5658</v>
      </c>
      <c r="K200">
        <v>4330000</v>
      </c>
      <c r="L200">
        <v>5020000</v>
      </c>
      <c r="M200">
        <v>14</v>
      </c>
      <c r="N200" t="s">
        <v>4552</v>
      </c>
      <c r="O200">
        <v>65.900000000000006</v>
      </c>
      <c r="P200" t="s">
        <v>6900</v>
      </c>
    </row>
    <row r="201" spans="1:16" x14ac:dyDescent="0.3">
      <c r="A201" t="s">
        <v>5272</v>
      </c>
      <c r="B201">
        <v>2021</v>
      </c>
      <c r="C201" t="s">
        <v>250</v>
      </c>
      <c r="D201" t="s">
        <v>5786</v>
      </c>
      <c r="E201" t="s">
        <v>5787</v>
      </c>
      <c r="F201" t="s">
        <v>143</v>
      </c>
      <c r="G201">
        <v>89000</v>
      </c>
      <c r="H201" t="s">
        <v>4180</v>
      </c>
      <c r="I201">
        <v>16600000</v>
      </c>
      <c r="J201" t="s">
        <v>5658</v>
      </c>
      <c r="K201">
        <v>16000000</v>
      </c>
      <c r="L201">
        <v>17200000</v>
      </c>
      <c r="M201">
        <v>6</v>
      </c>
      <c r="N201" t="s">
        <v>4219</v>
      </c>
      <c r="O201">
        <v>90.8</v>
      </c>
      <c r="P201" t="s">
        <v>6901</v>
      </c>
    </row>
    <row r="202" spans="1:16" x14ac:dyDescent="0.3">
      <c r="A202" t="s">
        <v>5717</v>
      </c>
      <c r="B202">
        <v>2019</v>
      </c>
      <c r="C202" t="s">
        <v>89</v>
      </c>
      <c r="D202" t="s">
        <v>4779</v>
      </c>
      <c r="E202" t="s">
        <v>5718</v>
      </c>
      <c r="F202" t="s">
        <v>43</v>
      </c>
      <c r="G202">
        <v>102000</v>
      </c>
      <c r="H202" t="s">
        <v>4180</v>
      </c>
      <c r="I202">
        <v>7780000</v>
      </c>
      <c r="J202" t="s">
        <v>5658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6902</v>
      </c>
    </row>
    <row r="203" spans="1:16" x14ac:dyDescent="0.3">
      <c r="A203" t="s">
        <v>5717</v>
      </c>
      <c r="B203">
        <v>2019</v>
      </c>
      <c r="C203" t="s">
        <v>89</v>
      </c>
      <c r="D203" t="s">
        <v>4779</v>
      </c>
      <c r="E203" t="s">
        <v>5718</v>
      </c>
      <c r="F203" t="s">
        <v>43</v>
      </c>
      <c r="G203">
        <v>103000</v>
      </c>
      <c r="H203" t="s">
        <v>4180</v>
      </c>
      <c r="I203">
        <v>7740000</v>
      </c>
      <c r="J203" t="s">
        <v>4174</v>
      </c>
      <c r="K203">
        <v>7420000</v>
      </c>
      <c r="L203">
        <v>8100000</v>
      </c>
      <c r="M203">
        <v>2</v>
      </c>
      <c r="N203" t="s">
        <v>4245</v>
      </c>
      <c r="O203">
        <v>64.599999999999994</v>
      </c>
      <c r="P203" t="s">
        <v>6792</v>
      </c>
    </row>
    <row r="204" spans="1:16" x14ac:dyDescent="0.3">
      <c r="A204" t="s">
        <v>4041</v>
      </c>
      <c r="B204">
        <v>2024</v>
      </c>
      <c r="C204" t="s">
        <v>230</v>
      </c>
      <c r="D204" t="s">
        <v>4351</v>
      </c>
      <c r="E204" t="s">
        <v>4352</v>
      </c>
      <c r="F204" t="s">
        <v>143</v>
      </c>
      <c r="G204">
        <v>9230</v>
      </c>
      <c r="H204" t="s">
        <v>4180</v>
      </c>
      <c r="I204">
        <v>19000000</v>
      </c>
      <c r="J204" t="s">
        <v>4174</v>
      </c>
      <c r="K204">
        <v>18300000</v>
      </c>
      <c r="L204">
        <v>19700000</v>
      </c>
      <c r="M204">
        <v>14</v>
      </c>
      <c r="N204" t="s">
        <v>4347</v>
      </c>
      <c r="O204">
        <v>70.099999999999994</v>
      </c>
      <c r="P204" t="s">
        <v>6793</v>
      </c>
    </row>
    <row r="205" spans="1:16" x14ac:dyDescent="0.3">
      <c r="A205" t="s">
        <v>364</v>
      </c>
      <c r="B205">
        <v>2023</v>
      </c>
      <c r="C205" t="s">
        <v>62</v>
      </c>
      <c r="D205" t="s">
        <v>4292</v>
      </c>
      <c r="E205" t="s">
        <v>4283</v>
      </c>
      <c r="F205" t="s">
        <v>143</v>
      </c>
      <c r="G205">
        <v>685</v>
      </c>
      <c r="H205" t="s">
        <v>4180</v>
      </c>
      <c r="I205">
        <v>16000000</v>
      </c>
      <c r="J205" t="s">
        <v>4174</v>
      </c>
      <c r="K205">
        <v>15400000</v>
      </c>
      <c r="L205">
        <v>16500000</v>
      </c>
      <c r="M205">
        <v>12</v>
      </c>
      <c r="N205" t="s">
        <v>4627</v>
      </c>
      <c r="O205">
        <v>76.5</v>
      </c>
      <c r="P205" t="s">
        <v>6794</v>
      </c>
    </row>
    <row r="206" spans="1:16" x14ac:dyDescent="0.3">
      <c r="A206" t="s">
        <v>4011</v>
      </c>
      <c r="B206">
        <v>2025</v>
      </c>
      <c r="C206" t="s">
        <v>62</v>
      </c>
      <c r="D206" t="s">
        <v>4250</v>
      </c>
      <c r="E206" t="s">
        <v>4279</v>
      </c>
      <c r="F206" t="s">
        <v>4172</v>
      </c>
      <c r="G206" t="s">
        <v>4172</v>
      </c>
      <c r="H206" t="s">
        <v>4180</v>
      </c>
      <c r="I206">
        <v>25900000</v>
      </c>
      <c r="J206" t="s">
        <v>4174</v>
      </c>
      <c r="K206">
        <v>25000000</v>
      </c>
      <c r="L206">
        <v>26900000</v>
      </c>
      <c r="M206" t="s">
        <v>4175</v>
      </c>
      <c r="N206" t="s">
        <v>4226</v>
      </c>
      <c r="O206">
        <v>79.3</v>
      </c>
      <c r="P206" t="s">
        <v>6795</v>
      </c>
    </row>
    <row r="207" spans="1:16" x14ac:dyDescent="0.3">
      <c r="A207" t="s">
        <v>362</v>
      </c>
      <c r="B207">
        <v>2025</v>
      </c>
      <c r="C207" t="s">
        <v>62</v>
      </c>
      <c r="D207">
        <v>3008</v>
      </c>
      <c r="E207" t="s">
        <v>4346</v>
      </c>
      <c r="F207" t="s">
        <v>43</v>
      </c>
      <c r="G207">
        <v>9609</v>
      </c>
      <c r="H207" t="s">
        <v>4180</v>
      </c>
      <c r="I207">
        <v>24200000</v>
      </c>
      <c r="J207" t="s">
        <v>4174</v>
      </c>
      <c r="K207">
        <v>23200000</v>
      </c>
      <c r="L207">
        <v>25200000</v>
      </c>
      <c r="M207">
        <v>4</v>
      </c>
      <c r="N207" t="s">
        <v>4226</v>
      </c>
      <c r="O207">
        <v>87.7</v>
      </c>
      <c r="P207" t="s">
        <v>6796</v>
      </c>
    </row>
    <row r="208" spans="1:16" x14ac:dyDescent="0.3">
      <c r="A208" t="s">
        <v>4010</v>
      </c>
      <c r="B208">
        <v>2024</v>
      </c>
      <c r="C208" t="s">
        <v>62</v>
      </c>
      <c r="D208">
        <v>2008</v>
      </c>
      <c r="E208" t="s">
        <v>4344</v>
      </c>
      <c r="F208" t="s">
        <v>94</v>
      </c>
      <c r="G208">
        <v>25</v>
      </c>
      <c r="H208" t="s">
        <v>4180</v>
      </c>
      <c r="I208">
        <v>14800000</v>
      </c>
      <c r="J208" t="s">
        <v>4174</v>
      </c>
      <c r="K208">
        <v>14300000</v>
      </c>
      <c r="L208">
        <v>15400000</v>
      </c>
      <c r="M208">
        <v>48</v>
      </c>
      <c r="N208" t="s">
        <v>4272</v>
      </c>
      <c r="O208">
        <v>72.900000000000006</v>
      </c>
      <c r="P208" t="s">
        <v>6797</v>
      </c>
    </row>
    <row r="209" spans="1:16" x14ac:dyDescent="0.3">
      <c r="A209" t="s">
        <v>360</v>
      </c>
      <c r="B209">
        <v>2025</v>
      </c>
      <c r="C209" t="s">
        <v>62</v>
      </c>
      <c r="D209">
        <v>3008</v>
      </c>
      <c r="E209" t="s">
        <v>4341</v>
      </c>
      <c r="F209" t="s">
        <v>43</v>
      </c>
      <c r="G209">
        <v>7735</v>
      </c>
      <c r="H209" t="s">
        <v>4180</v>
      </c>
      <c r="I209">
        <v>29600000</v>
      </c>
      <c r="J209" t="s">
        <v>4174</v>
      </c>
      <c r="K209">
        <v>28500000</v>
      </c>
      <c r="L209">
        <v>30600000</v>
      </c>
      <c r="M209">
        <v>13</v>
      </c>
      <c r="N209" t="s">
        <v>4342</v>
      </c>
      <c r="O209">
        <v>75.3</v>
      </c>
      <c r="P209" t="s">
        <v>6798</v>
      </c>
    </row>
    <row r="210" spans="1:16" x14ac:dyDescent="0.3">
      <c r="A210" t="s">
        <v>382</v>
      </c>
      <c r="B210">
        <v>2024</v>
      </c>
      <c r="C210" t="s">
        <v>62</v>
      </c>
      <c r="D210" t="s">
        <v>4250</v>
      </c>
      <c r="E210" t="s">
        <v>4251</v>
      </c>
      <c r="F210" t="s">
        <v>94</v>
      </c>
      <c r="G210">
        <v>21000</v>
      </c>
      <c r="H210" t="s">
        <v>4180</v>
      </c>
      <c r="I210">
        <v>20800000</v>
      </c>
      <c r="J210" t="s">
        <v>4174</v>
      </c>
      <c r="K210">
        <v>20000000</v>
      </c>
      <c r="L210">
        <v>21600000</v>
      </c>
      <c r="M210">
        <v>33</v>
      </c>
      <c r="N210" t="s">
        <v>4333</v>
      </c>
      <c r="O210">
        <v>80.2</v>
      </c>
      <c r="P210" t="s">
        <v>6799</v>
      </c>
    </row>
    <row r="211" spans="1:16" x14ac:dyDescent="0.3">
      <c r="A211" t="s">
        <v>369</v>
      </c>
      <c r="B211">
        <v>2025</v>
      </c>
      <c r="C211" t="s">
        <v>62</v>
      </c>
      <c r="D211">
        <v>3008</v>
      </c>
      <c r="E211" t="s">
        <v>4259</v>
      </c>
      <c r="F211" t="s">
        <v>43</v>
      </c>
      <c r="G211">
        <v>3150</v>
      </c>
      <c r="H211" t="s">
        <v>4180</v>
      </c>
      <c r="I211">
        <v>17900000</v>
      </c>
      <c r="J211" t="s">
        <v>4174</v>
      </c>
      <c r="K211">
        <v>17300000</v>
      </c>
      <c r="L211">
        <v>18600000</v>
      </c>
      <c r="M211">
        <v>18</v>
      </c>
      <c r="N211" t="s">
        <v>4257</v>
      </c>
      <c r="O211">
        <v>84.5</v>
      </c>
      <c r="P211" t="s">
        <v>6800</v>
      </c>
    </row>
    <row r="212" spans="1:16" x14ac:dyDescent="0.3">
      <c r="A212" t="s">
        <v>371</v>
      </c>
      <c r="B212">
        <v>2024</v>
      </c>
      <c r="C212" t="s">
        <v>137</v>
      </c>
      <c r="D212" t="s">
        <v>4336</v>
      </c>
      <c r="E212" t="s">
        <v>4337</v>
      </c>
      <c r="F212" t="s">
        <v>43</v>
      </c>
      <c r="G212">
        <v>11900</v>
      </c>
      <c r="H212" t="s">
        <v>4180</v>
      </c>
      <c r="I212">
        <v>19900000</v>
      </c>
      <c r="J212" t="s">
        <v>4174</v>
      </c>
      <c r="K212">
        <v>19200000</v>
      </c>
      <c r="L212">
        <v>20600000</v>
      </c>
      <c r="M212">
        <v>24</v>
      </c>
      <c r="N212" t="s">
        <v>4187</v>
      </c>
      <c r="O212">
        <v>81.5</v>
      </c>
      <c r="P212" t="s">
        <v>6801</v>
      </c>
    </row>
    <row r="213" spans="1:16" x14ac:dyDescent="0.3">
      <c r="A213" t="s">
        <v>380</v>
      </c>
      <c r="B213">
        <v>2024</v>
      </c>
      <c r="C213" t="s">
        <v>62</v>
      </c>
      <c r="D213" t="s">
        <v>4331</v>
      </c>
      <c r="E213" t="s">
        <v>4332</v>
      </c>
      <c r="F213" t="s">
        <v>43</v>
      </c>
      <c r="G213">
        <v>2139</v>
      </c>
      <c r="H213" t="s">
        <v>4180</v>
      </c>
      <c r="I213">
        <v>22700000</v>
      </c>
      <c r="J213" t="s">
        <v>4174</v>
      </c>
      <c r="K213">
        <v>21900000</v>
      </c>
      <c r="L213">
        <v>23500000</v>
      </c>
      <c r="M213">
        <v>7</v>
      </c>
      <c r="N213" t="s">
        <v>4333</v>
      </c>
      <c r="O213">
        <v>62.4</v>
      </c>
      <c r="P213" t="s">
        <v>6802</v>
      </c>
    </row>
    <row r="214" spans="1:16" x14ac:dyDescent="0.3">
      <c r="A214" t="s">
        <v>4008</v>
      </c>
      <c r="B214">
        <v>2025</v>
      </c>
      <c r="C214" t="s">
        <v>62</v>
      </c>
      <c r="D214" t="s">
        <v>4250</v>
      </c>
      <c r="E214" t="s">
        <v>4279</v>
      </c>
      <c r="F214" t="s">
        <v>4172</v>
      </c>
      <c r="G214" t="s">
        <v>4172</v>
      </c>
      <c r="H214" t="s">
        <v>4180</v>
      </c>
      <c r="I214">
        <v>25900000</v>
      </c>
      <c r="J214" t="s">
        <v>4174</v>
      </c>
      <c r="K214">
        <v>25000000</v>
      </c>
      <c r="L214">
        <v>26900000</v>
      </c>
      <c r="M214" t="s">
        <v>4175</v>
      </c>
      <c r="N214" t="s">
        <v>4226</v>
      </c>
      <c r="O214">
        <v>79.3</v>
      </c>
      <c r="P214" t="s">
        <v>6803</v>
      </c>
    </row>
    <row r="215" spans="1:16" x14ac:dyDescent="0.3">
      <c r="A215" t="s">
        <v>4015</v>
      </c>
      <c r="B215">
        <v>2024</v>
      </c>
      <c r="C215" t="s">
        <v>62</v>
      </c>
      <c r="D215">
        <v>2008</v>
      </c>
      <c r="E215" t="s">
        <v>4329</v>
      </c>
      <c r="F215" t="s">
        <v>43</v>
      </c>
      <c r="G215">
        <v>18</v>
      </c>
      <c r="H215" t="s">
        <v>4180</v>
      </c>
      <c r="I215">
        <v>16200000</v>
      </c>
      <c r="J215" t="s">
        <v>4174</v>
      </c>
      <c r="K215">
        <v>15400000</v>
      </c>
      <c r="L215">
        <v>17100000</v>
      </c>
      <c r="M215">
        <v>48</v>
      </c>
      <c r="N215" t="s">
        <v>4200</v>
      </c>
      <c r="O215">
        <v>72.099999999999994</v>
      </c>
      <c r="P215" t="s">
        <v>6804</v>
      </c>
    </row>
    <row r="216" spans="1:16" x14ac:dyDescent="0.3">
      <c r="A216" t="s">
        <v>352</v>
      </c>
      <c r="B216">
        <v>2024</v>
      </c>
      <c r="C216" t="s">
        <v>62</v>
      </c>
      <c r="D216" t="s">
        <v>4292</v>
      </c>
      <c r="E216" t="s">
        <v>4283</v>
      </c>
      <c r="F216" t="s">
        <v>94</v>
      </c>
      <c r="G216">
        <v>89</v>
      </c>
      <c r="H216" t="s">
        <v>4180</v>
      </c>
      <c r="I216">
        <v>16500000</v>
      </c>
      <c r="J216" t="s">
        <v>4174</v>
      </c>
      <c r="K216">
        <v>16000000</v>
      </c>
      <c r="L216">
        <v>17100000</v>
      </c>
      <c r="M216">
        <v>17</v>
      </c>
      <c r="N216" t="s">
        <v>4260</v>
      </c>
      <c r="O216">
        <v>77</v>
      </c>
      <c r="P216" t="s">
        <v>6805</v>
      </c>
    </row>
    <row r="217" spans="1:16" x14ac:dyDescent="0.3">
      <c r="A217" t="s">
        <v>355</v>
      </c>
      <c r="B217">
        <v>2024</v>
      </c>
      <c r="C217" t="s">
        <v>62</v>
      </c>
      <c r="D217">
        <v>2008</v>
      </c>
      <c r="E217" t="s">
        <v>4344</v>
      </c>
      <c r="F217" t="s">
        <v>43</v>
      </c>
      <c r="G217">
        <v>11203</v>
      </c>
      <c r="H217" t="s">
        <v>4180</v>
      </c>
      <c r="I217">
        <v>14800000</v>
      </c>
      <c r="J217" t="s">
        <v>4174</v>
      </c>
      <c r="K217">
        <v>14200000</v>
      </c>
      <c r="L217">
        <v>15400000</v>
      </c>
      <c r="M217">
        <v>48</v>
      </c>
      <c r="N217" t="s">
        <v>4272</v>
      </c>
      <c r="O217">
        <v>72.900000000000006</v>
      </c>
      <c r="P217" t="s">
        <v>6806</v>
      </c>
    </row>
    <row r="218" spans="1:16" x14ac:dyDescent="0.3">
      <c r="A218" t="s">
        <v>4042</v>
      </c>
      <c r="B218">
        <v>2025</v>
      </c>
      <c r="C218" t="s">
        <v>191</v>
      </c>
      <c r="D218" t="s">
        <v>4299</v>
      </c>
      <c r="E218" t="s">
        <v>4300</v>
      </c>
      <c r="F218" t="s">
        <v>4172</v>
      </c>
      <c r="G218" t="s">
        <v>4172</v>
      </c>
      <c r="H218" t="s">
        <v>4180</v>
      </c>
      <c r="I218">
        <v>22400000</v>
      </c>
      <c r="J218" t="s">
        <v>4174</v>
      </c>
      <c r="K218">
        <v>21600000</v>
      </c>
      <c r="L218">
        <v>23200000</v>
      </c>
      <c r="M218">
        <v>4</v>
      </c>
      <c r="N218" t="s">
        <v>4257</v>
      </c>
      <c r="O218">
        <v>89.7</v>
      </c>
      <c r="P218" t="s">
        <v>6807</v>
      </c>
    </row>
    <row r="219" spans="1:16" x14ac:dyDescent="0.3">
      <c r="A219" t="s">
        <v>4017</v>
      </c>
      <c r="B219">
        <v>2025</v>
      </c>
      <c r="C219" t="s">
        <v>62</v>
      </c>
      <c r="D219" t="s">
        <v>4250</v>
      </c>
      <c r="E219" t="s">
        <v>4279</v>
      </c>
      <c r="F219" t="s">
        <v>4172</v>
      </c>
      <c r="G219" t="s">
        <v>4172</v>
      </c>
      <c r="H219" t="s">
        <v>4180</v>
      </c>
      <c r="I219">
        <v>25900000</v>
      </c>
      <c r="J219" t="s">
        <v>4174</v>
      </c>
      <c r="K219">
        <v>25000000</v>
      </c>
      <c r="L219">
        <v>26900000</v>
      </c>
      <c r="M219" t="s">
        <v>4175</v>
      </c>
      <c r="N219" t="s">
        <v>4226</v>
      </c>
      <c r="O219">
        <v>79.3</v>
      </c>
      <c r="P219" t="s">
        <v>6808</v>
      </c>
    </row>
    <row r="220" spans="1:16" x14ac:dyDescent="0.3">
      <c r="A220" t="s">
        <v>340</v>
      </c>
      <c r="B220">
        <v>2025</v>
      </c>
      <c r="C220" t="s">
        <v>62</v>
      </c>
      <c r="D220" t="s">
        <v>4295</v>
      </c>
      <c r="E220" t="s">
        <v>4296</v>
      </c>
      <c r="F220" t="s">
        <v>143</v>
      </c>
      <c r="G220">
        <v>2000</v>
      </c>
      <c r="H220" t="s">
        <v>4180</v>
      </c>
      <c r="I220">
        <v>18600000</v>
      </c>
      <c r="J220" t="s">
        <v>4174</v>
      </c>
      <c r="K220">
        <v>18000000</v>
      </c>
      <c r="L220">
        <v>19300000</v>
      </c>
      <c r="M220">
        <v>3</v>
      </c>
      <c r="N220" t="s">
        <v>4245</v>
      </c>
      <c r="O220">
        <v>88.5</v>
      </c>
      <c r="P220" t="s">
        <v>6809</v>
      </c>
    </row>
    <row r="221" spans="1:16" x14ac:dyDescent="0.3">
      <c r="A221" t="s">
        <v>367</v>
      </c>
      <c r="B221">
        <v>2024</v>
      </c>
      <c r="C221" t="s">
        <v>62</v>
      </c>
      <c r="D221">
        <v>208</v>
      </c>
      <c r="E221" t="s">
        <v>4254</v>
      </c>
      <c r="F221" t="s">
        <v>43</v>
      </c>
      <c r="G221">
        <v>2700</v>
      </c>
      <c r="H221" t="s">
        <v>4180</v>
      </c>
      <c r="I221">
        <v>14400000</v>
      </c>
      <c r="J221" t="s">
        <v>4174</v>
      </c>
      <c r="K221">
        <v>13900000</v>
      </c>
      <c r="L221">
        <v>14900000</v>
      </c>
      <c r="M221">
        <v>14</v>
      </c>
      <c r="N221" t="s">
        <v>4213</v>
      </c>
      <c r="O221">
        <v>79.7</v>
      </c>
      <c r="P221" t="s">
        <v>6810</v>
      </c>
    </row>
    <row r="222" spans="1:16" x14ac:dyDescent="0.3">
      <c r="A222" t="s">
        <v>358</v>
      </c>
      <c r="B222">
        <v>2024</v>
      </c>
      <c r="C222" t="s">
        <v>62</v>
      </c>
      <c r="D222" t="s">
        <v>4292</v>
      </c>
      <c r="E222" t="s">
        <v>4283</v>
      </c>
      <c r="F222" t="s">
        <v>43</v>
      </c>
      <c r="G222">
        <v>55</v>
      </c>
      <c r="H222" t="s">
        <v>4180</v>
      </c>
      <c r="I222">
        <v>16500000</v>
      </c>
      <c r="J222" t="s">
        <v>4174</v>
      </c>
      <c r="K222">
        <v>16000000</v>
      </c>
      <c r="L222">
        <v>17100000</v>
      </c>
      <c r="M222">
        <v>17</v>
      </c>
      <c r="N222" t="s">
        <v>4260</v>
      </c>
      <c r="O222">
        <v>77</v>
      </c>
      <c r="P222" t="s">
        <v>6811</v>
      </c>
    </row>
    <row r="223" spans="1:16" x14ac:dyDescent="0.3">
      <c r="A223" t="s">
        <v>350</v>
      </c>
      <c r="B223">
        <v>2025</v>
      </c>
      <c r="C223" t="s">
        <v>4184</v>
      </c>
      <c r="D223" t="s">
        <v>4288</v>
      </c>
      <c r="E223" t="s">
        <v>4289</v>
      </c>
      <c r="F223" t="s">
        <v>4172</v>
      </c>
      <c r="G223">
        <v>3639</v>
      </c>
      <c r="H223" t="s">
        <v>4180</v>
      </c>
      <c r="I223">
        <v>20100000</v>
      </c>
      <c r="J223" t="s">
        <v>4174</v>
      </c>
      <c r="K223">
        <v>19400000</v>
      </c>
      <c r="L223">
        <v>20800000</v>
      </c>
      <c r="M223">
        <v>15</v>
      </c>
      <c r="N223" t="s">
        <v>4290</v>
      </c>
      <c r="O223">
        <v>91.4</v>
      </c>
      <c r="P223" t="s">
        <v>6812</v>
      </c>
    </row>
    <row r="224" spans="1:16" x14ac:dyDescent="0.3">
      <c r="A224" t="s">
        <v>4012</v>
      </c>
      <c r="B224">
        <v>2025</v>
      </c>
      <c r="C224" t="s">
        <v>62</v>
      </c>
      <c r="D224">
        <v>3008</v>
      </c>
      <c r="E224" t="s">
        <v>4259</v>
      </c>
      <c r="F224" t="s">
        <v>4172</v>
      </c>
      <c r="G224">
        <v>20</v>
      </c>
      <c r="H224" t="s">
        <v>4180</v>
      </c>
      <c r="I224">
        <v>17900000</v>
      </c>
      <c r="J224" t="s">
        <v>4174</v>
      </c>
      <c r="K224">
        <v>17300000</v>
      </c>
      <c r="L224">
        <v>18600000</v>
      </c>
      <c r="M224">
        <v>18</v>
      </c>
      <c r="N224" t="s">
        <v>4257</v>
      </c>
      <c r="O224">
        <v>84.5</v>
      </c>
      <c r="P224" t="s">
        <v>6813</v>
      </c>
    </row>
    <row r="225" spans="1:16" x14ac:dyDescent="0.3">
      <c r="A225" t="s">
        <v>373</v>
      </c>
      <c r="B225">
        <v>2025</v>
      </c>
      <c r="C225" t="s">
        <v>62</v>
      </c>
      <c r="D225" t="s">
        <v>4198</v>
      </c>
      <c r="E225" t="s">
        <v>4285</v>
      </c>
      <c r="F225" t="s">
        <v>43</v>
      </c>
      <c r="G225">
        <v>1300</v>
      </c>
      <c r="H225" t="s">
        <v>4180</v>
      </c>
      <c r="I225">
        <v>17000000</v>
      </c>
      <c r="J225" t="s">
        <v>4174</v>
      </c>
      <c r="K225">
        <v>16400000</v>
      </c>
      <c r="L225">
        <v>17600000</v>
      </c>
      <c r="M225">
        <v>22</v>
      </c>
      <c r="N225" t="s">
        <v>4290</v>
      </c>
      <c r="O225">
        <v>88.6</v>
      </c>
      <c r="P225" t="s">
        <v>6814</v>
      </c>
    </row>
    <row r="226" spans="1:16" x14ac:dyDescent="0.3">
      <c r="A226" t="s">
        <v>348</v>
      </c>
      <c r="B226">
        <v>2025</v>
      </c>
      <c r="C226" t="s">
        <v>62</v>
      </c>
      <c r="D226">
        <v>308</v>
      </c>
      <c r="E226" t="s">
        <v>4283</v>
      </c>
      <c r="F226" t="s">
        <v>173</v>
      </c>
      <c r="G226">
        <v>4385</v>
      </c>
      <c r="H226" t="s">
        <v>4180</v>
      </c>
      <c r="I226">
        <v>18100000</v>
      </c>
      <c r="J226" t="s">
        <v>4174</v>
      </c>
      <c r="K226">
        <v>17500000</v>
      </c>
      <c r="L226">
        <v>18700000</v>
      </c>
      <c r="M226">
        <v>15</v>
      </c>
      <c r="N226" t="s">
        <v>4200</v>
      </c>
      <c r="O226">
        <v>86.8</v>
      </c>
      <c r="P226" t="s">
        <v>6815</v>
      </c>
    </row>
    <row r="227" spans="1:16" x14ac:dyDescent="0.3">
      <c r="A227" t="s">
        <v>379</v>
      </c>
      <c r="B227">
        <v>2023</v>
      </c>
      <c r="C227" t="s">
        <v>62</v>
      </c>
      <c r="D227" t="s">
        <v>4232</v>
      </c>
      <c r="E227" t="s">
        <v>4254</v>
      </c>
      <c r="F227" t="s">
        <v>143</v>
      </c>
      <c r="G227">
        <v>100</v>
      </c>
      <c r="H227" t="s">
        <v>4180</v>
      </c>
      <c r="I227">
        <v>13900000</v>
      </c>
      <c r="J227" t="s">
        <v>4174</v>
      </c>
      <c r="K227">
        <v>13400000</v>
      </c>
      <c r="L227">
        <v>14400000</v>
      </c>
      <c r="M227">
        <v>8</v>
      </c>
      <c r="N227" t="s">
        <v>4192</v>
      </c>
      <c r="O227">
        <v>71.7</v>
      </c>
      <c r="P227" t="s">
        <v>6816</v>
      </c>
    </row>
    <row r="228" spans="1:16" x14ac:dyDescent="0.3">
      <c r="A228" t="s">
        <v>4002</v>
      </c>
      <c r="B228">
        <v>2025</v>
      </c>
      <c r="C228" t="s">
        <v>62</v>
      </c>
      <c r="D228" t="s">
        <v>4250</v>
      </c>
      <c r="E228" t="s">
        <v>4279</v>
      </c>
      <c r="F228" t="s">
        <v>4172</v>
      </c>
      <c r="G228" t="s">
        <v>4172</v>
      </c>
      <c r="H228" t="s">
        <v>4180</v>
      </c>
      <c r="I228">
        <v>25900000</v>
      </c>
      <c r="J228" t="s">
        <v>4174</v>
      </c>
      <c r="K228">
        <v>25000000</v>
      </c>
      <c r="L228">
        <v>26900000</v>
      </c>
      <c r="M228" t="s">
        <v>4175</v>
      </c>
      <c r="N228" t="s">
        <v>4226</v>
      </c>
      <c r="O228">
        <v>79.3</v>
      </c>
      <c r="P228" t="s">
        <v>6817</v>
      </c>
    </row>
    <row r="229" spans="1:16" x14ac:dyDescent="0.3">
      <c r="A229" t="s">
        <v>394</v>
      </c>
      <c r="B229">
        <v>2025</v>
      </c>
      <c r="C229" t="s">
        <v>163</v>
      </c>
      <c r="D229">
        <v>7</v>
      </c>
      <c r="E229" t="s">
        <v>4277</v>
      </c>
      <c r="F229" t="s">
        <v>4172</v>
      </c>
      <c r="G229">
        <v>8508</v>
      </c>
      <c r="H229" t="s">
        <v>4180</v>
      </c>
      <c r="I229">
        <v>17700000</v>
      </c>
      <c r="J229" t="s">
        <v>4174</v>
      </c>
      <c r="K229">
        <v>17100000</v>
      </c>
      <c r="L229">
        <v>18300000</v>
      </c>
      <c r="M229">
        <v>4</v>
      </c>
      <c r="N229" t="s">
        <v>4248</v>
      </c>
      <c r="O229">
        <v>90</v>
      </c>
      <c r="P229" t="s">
        <v>6818</v>
      </c>
    </row>
    <row r="230" spans="1:16" x14ac:dyDescent="0.3">
      <c r="A230" t="s">
        <v>390</v>
      </c>
      <c r="B230">
        <v>2024</v>
      </c>
      <c r="C230" t="s">
        <v>392</v>
      </c>
      <c r="D230" t="s">
        <v>4243</v>
      </c>
      <c r="E230" t="s">
        <v>4274</v>
      </c>
      <c r="F230" t="s">
        <v>173</v>
      </c>
      <c r="G230">
        <v>19482</v>
      </c>
      <c r="H230" t="s">
        <v>4180</v>
      </c>
      <c r="I230">
        <v>24700000</v>
      </c>
      <c r="J230" t="s">
        <v>4174</v>
      </c>
      <c r="K230">
        <v>23900000</v>
      </c>
      <c r="L230">
        <v>25500000</v>
      </c>
      <c r="M230">
        <v>3</v>
      </c>
      <c r="N230" t="s">
        <v>4213</v>
      </c>
      <c r="O230">
        <v>72.7</v>
      </c>
      <c r="P230" t="s">
        <v>6819</v>
      </c>
    </row>
    <row r="231" spans="1:16" x14ac:dyDescent="0.3">
      <c r="A231" t="s">
        <v>388</v>
      </c>
      <c r="B231">
        <v>2023</v>
      </c>
      <c r="C231" t="s">
        <v>4269</v>
      </c>
      <c r="D231" t="s">
        <v>4270</v>
      </c>
      <c r="E231" t="s">
        <v>4271</v>
      </c>
      <c r="F231" t="s">
        <v>60</v>
      </c>
      <c r="G231">
        <v>14755</v>
      </c>
      <c r="H231" t="s">
        <v>4180</v>
      </c>
      <c r="I231">
        <v>15100000</v>
      </c>
      <c r="J231" t="s">
        <v>4174</v>
      </c>
      <c r="K231">
        <v>14600000</v>
      </c>
      <c r="L231">
        <v>15700000</v>
      </c>
      <c r="M231">
        <v>13</v>
      </c>
      <c r="N231" t="s">
        <v>4187</v>
      </c>
      <c r="O231">
        <v>65.7</v>
      </c>
      <c r="P231" t="s">
        <v>6820</v>
      </c>
    </row>
    <row r="232" spans="1:16" x14ac:dyDescent="0.3">
      <c r="A232" t="s">
        <v>4044</v>
      </c>
      <c r="B232">
        <v>2026</v>
      </c>
      <c r="C232" t="s">
        <v>41</v>
      </c>
      <c r="D232" t="s">
        <v>4265</v>
      </c>
      <c r="E232" t="s">
        <v>4266</v>
      </c>
      <c r="F232" t="s">
        <v>4172</v>
      </c>
      <c r="G232" t="s">
        <v>4172</v>
      </c>
      <c r="H232" t="s">
        <v>4180</v>
      </c>
      <c r="I232">
        <v>31900000</v>
      </c>
      <c r="J232" t="s">
        <v>4174</v>
      </c>
      <c r="K232">
        <v>30700000</v>
      </c>
      <c r="L232">
        <v>33000000</v>
      </c>
      <c r="M232" t="s">
        <v>4175</v>
      </c>
      <c r="N232" t="s">
        <v>4267</v>
      </c>
      <c r="O232">
        <v>92.5</v>
      </c>
      <c r="P232" t="s">
        <v>6821</v>
      </c>
    </row>
    <row r="233" spans="1:16" x14ac:dyDescent="0.3">
      <c r="A233" t="s">
        <v>384</v>
      </c>
      <c r="B233">
        <v>2024</v>
      </c>
      <c r="C233" t="s">
        <v>163</v>
      </c>
      <c r="D233">
        <v>7</v>
      </c>
      <c r="E233" t="s">
        <v>4262</v>
      </c>
      <c r="F233" t="s">
        <v>60</v>
      </c>
      <c r="G233">
        <v>10100</v>
      </c>
      <c r="H233" t="s">
        <v>4180</v>
      </c>
      <c r="I233">
        <v>15700000</v>
      </c>
      <c r="J233" t="s">
        <v>4174</v>
      </c>
      <c r="K233">
        <v>14900000</v>
      </c>
      <c r="L233">
        <v>16600000</v>
      </c>
      <c r="M233">
        <v>5</v>
      </c>
      <c r="N233" t="s">
        <v>4263</v>
      </c>
      <c r="O233">
        <v>87.3</v>
      </c>
      <c r="P233" t="s">
        <v>6822</v>
      </c>
    </row>
    <row r="234" spans="1:16" x14ac:dyDescent="0.3">
      <c r="A234" t="s">
        <v>4025</v>
      </c>
      <c r="B234">
        <v>2024</v>
      </c>
      <c r="C234" t="s">
        <v>62</v>
      </c>
      <c r="D234">
        <v>3008</v>
      </c>
      <c r="E234" t="s">
        <v>4259</v>
      </c>
      <c r="F234" t="s">
        <v>43</v>
      </c>
      <c r="G234">
        <v>6300</v>
      </c>
      <c r="H234" t="s">
        <v>4180</v>
      </c>
      <c r="I234">
        <v>17000000</v>
      </c>
      <c r="J234" t="s">
        <v>4174</v>
      </c>
      <c r="K234">
        <v>16400000</v>
      </c>
      <c r="L234">
        <v>17600000</v>
      </c>
      <c r="M234">
        <v>34</v>
      </c>
      <c r="N234" t="s">
        <v>4257</v>
      </c>
      <c r="O234">
        <v>74.7</v>
      </c>
      <c r="P234" t="s">
        <v>6823</v>
      </c>
    </row>
    <row r="235" spans="1:16" x14ac:dyDescent="0.3">
      <c r="A235" t="s">
        <v>4023</v>
      </c>
      <c r="B235">
        <v>2024</v>
      </c>
      <c r="C235" t="s">
        <v>62</v>
      </c>
      <c r="D235">
        <v>2008</v>
      </c>
      <c r="E235" t="s">
        <v>4256</v>
      </c>
      <c r="F235" t="s">
        <v>60</v>
      </c>
      <c r="G235">
        <v>12300</v>
      </c>
      <c r="H235" t="s">
        <v>4180</v>
      </c>
      <c r="I235">
        <v>13700000</v>
      </c>
      <c r="J235" t="s">
        <v>4174</v>
      </c>
      <c r="K235">
        <v>13100000</v>
      </c>
      <c r="L235">
        <v>14400000</v>
      </c>
      <c r="M235">
        <v>40</v>
      </c>
      <c r="N235" t="s">
        <v>4388</v>
      </c>
      <c r="O235">
        <v>75.7</v>
      </c>
      <c r="P235" t="s">
        <v>6824</v>
      </c>
    </row>
    <row r="236" spans="1:16" x14ac:dyDescent="0.3">
      <c r="A236" t="s">
        <v>4018</v>
      </c>
      <c r="B236">
        <v>2024</v>
      </c>
      <c r="C236" t="s">
        <v>62</v>
      </c>
      <c r="D236">
        <v>208</v>
      </c>
      <c r="E236" t="s">
        <v>4254</v>
      </c>
      <c r="F236" t="s">
        <v>43</v>
      </c>
      <c r="G236">
        <v>1800</v>
      </c>
      <c r="H236" t="s">
        <v>4180</v>
      </c>
      <c r="I236">
        <v>14400000</v>
      </c>
      <c r="J236" t="s">
        <v>4174</v>
      </c>
      <c r="K236">
        <v>13900000</v>
      </c>
      <c r="L236">
        <v>14900000</v>
      </c>
      <c r="M236">
        <v>14</v>
      </c>
      <c r="N236" t="s">
        <v>4213</v>
      </c>
      <c r="O236">
        <v>79.7</v>
      </c>
      <c r="P236" t="s">
        <v>6825</v>
      </c>
    </row>
    <row r="237" spans="1:16" x14ac:dyDescent="0.3">
      <c r="A237" t="s">
        <v>4021</v>
      </c>
      <c r="B237">
        <v>2024</v>
      </c>
      <c r="C237" t="s">
        <v>62</v>
      </c>
      <c r="D237" t="s">
        <v>4250</v>
      </c>
      <c r="E237" t="s">
        <v>4251</v>
      </c>
      <c r="F237" t="s">
        <v>143</v>
      </c>
      <c r="G237">
        <v>11552</v>
      </c>
      <c r="H237" t="s">
        <v>4180</v>
      </c>
      <c r="I237">
        <v>20900000</v>
      </c>
      <c r="J237" t="s">
        <v>4174</v>
      </c>
      <c r="K237">
        <v>20100000</v>
      </c>
      <c r="L237">
        <v>21700000</v>
      </c>
      <c r="M237">
        <v>33</v>
      </c>
      <c r="N237" t="s">
        <v>4333</v>
      </c>
      <c r="O237">
        <v>80.599999999999994</v>
      </c>
      <c r="P237" t="s">
        <v>6826</v>
      </c>
    </row>
    <row r="238" spans="1:16" x14ac:dyDescent="0.3">
      <c r="A238" t="s">
        <v>4172</v>
      </c>
      <c r="B238">
        <v>2023</v>
      </c>
      <c r="C238" t="s">
        <v>131</v>
      </c>
      <c r="D238" t="s">
        <v>5041</v>
      </c>
      <c r="E238" t="s">
        <v>5719</v>
      </c>
      <c r="F238" t="s">
        <v>4172</v>
      </c>
      <c r="G238" t="s">
        <v>4172</v>
      </c>
      <c r="H238" t="s">
        <v>4180</v>
      </c>
      <c r="I238">
        <v>24800000</v>
      </c>
      <c r="J238" t="s">
        <v>4174</v>
      </c>
      <c r="K238">
        <v>23300000</v>
      </c>
      <c r="L238">
        <v>26300000</v>
      </c>
      <c r="M238">
        <v>2</v>
      </c>
      <c r="N238" t="s">
        <v>4627</v>
      </c>
      <c r="O238">
        <v>82.7</v>
      </c>
      <c r="P238" t="s">
        <v>6827</v>
      </c>
    </row>
    <row r="239" spans="1:16" x14ac:dyDescent="0.3">
      <c r="A239" t="s">
        <v>5386</v>
      </c>
      <c r="B239">
        <v>2022</v>
      </c>
      <c r="C239" t="s">
        <v>36</v>
      </c>
      <c r="D239" t="s">
        <v>4372</v>
      </c>
      <c r="E239" t="s">
        <v>4373</v>
      </c>
      <c r="F239" t="s">
        <v>43</v>
      </c>
      <c r="G239">
        <v>37800</v>
      </c>
      <c r="H239" t="s">
        <v>4180</v>
      </c>
      <c r="I239">
        <v>11900000</v>
      </c>
      <c r="J239" t="s">
        <v>4174</v>
      </c>
      <c r="K239">
        <v>11400000</v>
      </c>
      <c r="L239">
        <v>12300000</v>
      </c>
      <c r="M239" t="s">
        <v>4175</v>
      </c>
      <c r="N239" t="s">
        <v>4275</v>
      </c>
      <c r="O239">
        <v>66.099999999999994</v>
      </c>
      <c r="P239" t="s">
        <v>6828</v>
      </c>
    </row>
    <row r="240" spans="1:16" x14ac:dyDescent="0.3">
      <c r="A240" t="s">
        <v>321</v>
      </c>
      <c r="B240">
        <v>2024</v>
      </c>
      <c r="C240" t="s">
        <v>24</v>
      </c>
      <c r="D240" t="s">
        <v>4405</v>
      </c>
      <c r="E240" t="s">
        <v>5702</v>
      </c>
      <c r="F240" t="s">
        <v>94</v>
      </c>
      <c r="G240">
        <v>45000</v>
      </c>
      <c r="H240" t="s">
        <v>4180</v>
      </c>
      <c r="I240">
        <v>44700000</v>
      </c>
      <c r="J240" t="s">
        <v>4174</v>
      </c>
      <c r="K240">
        <v>43000000</v>
      </c>
      <c r="L240">
        <v>46300000</v>
      </c>
      <c r="M240">
        <v>19</v>
      </c>
      <c r="N240" t="s">
        <v>5788</v>
      </c>
      <c r="O240">
        <v>78.900000000000006</v>
      </c>
      <c r="P240" t="s">
        <v>6903</v>
      </c>
    </row>
    <row r="241" spans="1:16" x14ac:dyDescent="0.3">
      <c r="A241" t="s">
        <v>5789</v>
      </c>
      <c r="B241">
        <v>2024</v>
      </c>
      <c r="C241" t="s">
        <v>5790</v>
      </c>
      <c r="D241" t="s">
        <v>5791</v>
      </c>
      <c r="E241" t="s">
        <v>5792</v>
      </c>
      <c r="F241" t="s">
        <v>60</v>
      </c>
      <c r="G241">
        <v>21000</v>
      </c>
      <c r="H241" t="s">
        <v>4180</v>
      </c>
      <c r="I241">
        <v>40000000</v>
      </c>
      <c r="J241" t="s">
        <v>4174</v>
      </c>
      <c r="K241">
        <v>37600000</v>
      </c>
      <c r="L241">
        <v>42500000</v>
      </c>
      <c r="M241" t="s">
        <v>4175</v>
      </c>
      <c r="N241" t="s">
        <v>5157</v>
      </c>
      <c r="O241">
        <v>76.2</v>
      </c>
      <c r="P241" t="s">
        <v>6904</v>
      </c>
    </row>
    <row r="242" spans="1:16" x14ac:dyDescent="0.3">
      <c r="A242" t="s">
        <v>4082</v>
      </c>
      <c r="B242">
        <v>2025</v>
      </c>
      <c r="C242" t="s">
        <v>24</v>
      </c>
      <c r="D242" t="s">
        <v>4405</v>
      </c>
      <c r="E242" t="s">
        <v>5793</v>
      </c>
      <c r="F242" t="s">
        <v>43</v>
      </c>
      <c r="G242">
        <v>12000</v>
      </c>
      <c r="H242" t="s">
        <v>4180</v>
      </c>
      <c r="I242">
        <v>34800000</v>
      </c>
      <c r="J242" t="s">
        <v>4174</v>
      </c>
      <c r="K242">
        <v>33600000</v>
      </c>
      <c r="L242">
        <v>36000000</v>
      </c>
      <c r="M242">
        <v>35</v>
      </c>
      <c r="N242" t="s">
        <v>4588</v>
      </c>
      <c r="O242">
        <v>77.900000000000006</v>
      </c>
      <c r="P242" t="s">
        <v>6905</v>
      </c>
    </row>
    <row r="243" spans="1:16" x14ac:dyDescent="0.3">
      <c r="A243" t="s">
        <v>5794</v>
      </c>
      <c r="B243">
        <v>2022</v>
      </c>
      <c r="C243" t="s">
        <v>24</v>
      </c>
      <c r="D243" t="s">
        <v>4658</v>
      </c>
      <c r="E243" t="s">
        <v>5795</v>
      </c>
      <c r="F243" t="s">
        <v>43</v>
      </c>
      <c r="G243">
        <v>30500</v>
      </c>
      <c r="H243" t="s">
        <v>4180</v>
      </c>
      <c r="I243">
        <v>28200000</v>
      </c>
      <c r="J243" t="s">
        <v>4174</v>
      </c>
      <c r="K243">
        <v>27200000</v>
      </c>
      <c r="L243">
        <v>29200000</v>
      </c>
      <c r="M243">
        <v>8</v>
      </c>
      <c r="N243" t="s">
        <v>4236</v>
      </c>
      <c r="O243">
        <v>74</v>
      </c>
      <c r="P243" t="s">
        <v>6906</v>
      </c>
    </row>
    <row r="244" spans="1:16" x14ac:dyDescent="0.3">
      <c r="A244" t="s">
        <v>5276</v>
      </c>
      <c r="B244">
        <v>2022</v>
      </c>
      <c r="C244" t="s">
        <v>50</v>
      </c>
      <c r="D244">
        <v>580</v>
      </c>
      <c r="E244" t="s">
        <v>4582</v>
      </c>
      <c r="F244" t="s">
        <v>143</v>
      </c>
      <c r="G244">
        <v>47000</v>
      </c>
      <c r="H244" t="s">
        <v>4180</v>
      </c>
      <c r="I244">
        <v>9000000</v>
      </c>
      <c r="J244" t="s">
        <v>4174</v>
      </c>
      <c r="K244">
        <v>8500000</v>
      </c>
      <c r="L244">
        <v>9500000</v>
      </c>
      <c r="M244">
        <v>6</v>
      </c>
      <c r="N244" t="s">
        <v>4245</v>
      </c>
      <c r="O244">
        <v>72.099999999999994</v>
      </c>
      <c r="P244" t="s">
        <v>6907</v>
      </c>
    </row>
    <row r="245" spans="1:16" x14ac:dyDescent="0.3">
      <c r="A245" t="s">
        <v>5277</v>
      </c>
      <c r="B245">
        <v>2020</v>
      </c>
      <c r="C245" t="s">
        <v>4641</v>
      </c>
      <c r="D245" t="s">
        <v>5796</v>
      </c>
      <c r="E245" t="s">
        <v>5797</v>
      </c>
      <c r="F245" t="s">
        <v>173</v>
      </c>
      <c r="G245">
        <v>75365</v>
      </c>
      <c r="H245" t="s">
        <v>4180</v>
      </c>
      <c r="I245">
        <v>8400000</v>
      </c>
      <c r="J245" t="s">
        <v>4174</v>
      </c>
      <c r="K245">
        <v>8100000</v>
      </c>
      <c r="L245">
        <v>8700000</v>
      </c>
      <c r="M245">
        <v>21</v>
      </c>
      <c r="N245" t="s">
        <v>4425</v>
      </c>
      <c r="O245">
        <v>95</v>
      </c>
      <c r="P245" t="s">
        <v>6908</v>
      </c>
    </row>
    <row r="246" spans="1:16" x14ac:dyDescent="0.3">
      <c r="A246" t="s">
        <v>573</v>
      </c>
      <c r="B246">
        <v>2024</v>
      </c>
      <c r="C246" t="s">
        <v>36</v>
      </c>
      <c r="D246" t="s">
        <v>4400</v>
      </c>
      <c r="E246" t="s">
        <v>5782</v>
      </c>
      <c r="F246" t="s">
        <v>43</v>
      </c>
      <c r="G246">
        <v>21000</v>
      </c>
      <c r="H246" t="s">
        <v>4180</v>
      </c>
      <c r="I246">
        <v>9400000</v>
      </c>
      <c r="J246" t="s">
        <v>4174</v>
      </c>
      <c r="K246">
        <v>9100000</v>
      </c>
      <c r="L246">
        <v>9700000</v>
      </c>
      <c r="M246">
        <v>17</v>
      </c>
      <c r="N246" t="s">
        <v>4417</v>
      </c>
      <c r="O246">
        <v>81.8</v>
      </c>
      <c r="P246" t="s">
        <v>6909</v>
      </c>
    </row>
    <row r="247" spans="1:16" x14ac:dyDescent="0.3">
      <c r="A247" t="s">
        <v>5278</v>
      </c>
      <c r="B247">
        <v>2025</v>
      </c>
      <c r="C247" t="s">
        <v>230</v>
      </c>
      <c r="D247" t="s">
        <v>4555</v>
      </c>
      <c r="E247" t="s">
        <v>5798</v>
      </c>
      <c r="F247" t="s">
        <v>4172</v>
      </c>
      <c r="G247">
        <v>6767</v>
      </c>
      <c r="H247" t="s">
        <v>4180</v>
      </c>
      <c r="I247">
        <v>16500000</v>
      </c>
      <c r="J247" t="s">
        <v>4174</v>
      </c>
      <c r="K247">
        <v>15900000</v>
      </c>
      <c r="L247">
        <v>17100000</v>
      </c>
      <c r="M247" t="s">
        <v>4175</v>
      </c>
      <c r="N247" t="s">
        <v>4263</v>
      </c>
      <c r="O247">
        <v>81.3</v>
      </c>
      <c r="P247" t="s">
        <v>6910</v>
      </c>
    </row>
    <row r="248" spans="1:16" x14ac:dyDescent="0.3">
      <c r="A248" t="s">
        <v>240</v>
      </c>
      <c r="B248">
        <v>2024</v>
      </c>
      <c r="C248" t="s">
        <v>36</v>
      </c>
      <c r="D248" t="s">
        <v>4775</v>
      </c>
      <c r="E248" t="s">
        <v>4814</v>
      </c>
      <c r="F248" t="s">
        <v>173</v>
      </c>
      <c r="G248">
        <v>16000</v>
      </c>
      <c r="H248" t="s">
        <v>4180</v>
      </c>
      <c r="I248">
        <v>13900000</v>
      </c>
      <c r="J248" t="s">
        <v>4174</v>
      </c>
      <c r="K248">
        <v>12800000</v>
      </c>
      <c r="L248">
        <v>14900000</v>
      </c>
      <c r="M248" t="s">
        <v>4175</v>
      </c>
      <c r="N248" t="s">
        <v>4439</v>
      </c>
      <c r="O248">
        <v>86.9</v>
      </c>
      <c r="P248" t="s">
        <v>6911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5799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6912</v>
      </c>
    </row>
    <row r="250" spans="1:16" x14ac:dyDescent="0.3">
      <c r="A250" t="s">
        <v>5281</v>
      </c>
      <c r="B250">
        <v>2024</v>
      </c>
      <c r="C250" t="s">
        <v>188</v>
      </c>
      <c r="D250" t="s">
        <v>5800</v>
      </c>
      <c r="E250" t="s">
        <v>5801</v>
      </c>
      <c r="F250" t="s">
        <v>43</v>
      </c>
      <c r="G250">
        <v>25285</v>
      </c>
      <c r="H250" t="s">
        <v>4180</v>
      </c>
      <c r="I250">
        <v>18000000</v>
      </c>
      <c r="J250" t="s">
        <v>4174</v>
      </c>
      <c r="K250">
        <v>17500000</v>
      </c>
      <c r="L250">
        <v>18600000</v>
      </c>
      <c r="M250">
        <v>2</v>
      </c>
      <c r="N250" t="s">
        <v>4187</v>
      </c>
      <c r="O250">
        <v>95</v>
      </c>
      <c r="P250" t="s">
        <v>6913</v>
      </c>
    </row>
    <row r="251" spans="1:16" x14ac:dyDescent="0.3">
      <c r="A251" t="s">
        <v>100</v>
      </c>
      <c r="B251">
        <v>2018</v>
      </c>
      <c r="C251" t="s">
        <v>50</v>
      </c>
      <c r="D251">
        <v>580</v>
      </c>
      <c r="E251" t="s">
        <v>4619</v>
      </c>
      <c r="F251" t="s">
        <v>43</v>
      </c>
      <c r="G251">
        <v>59981</v>
      </c>
      <c r="H251" t="s">
        <v>4180</v>
      </c>
      <c r="I251">
        <v>10700000</v>
      </c>
      <c r="J251" t="s">
        <v>4174</v>
      </c>
      <c r="K251">
        <v>9900000</v>
      </c>
      <c r="L251">
        <v>11500000</v>
      </c>
      <c r="M251" t="s">
        <v>4175</v>
      </c>
      <c r="N251" t="s">
        <v>4627</v>
      </c>
      <c r="O251">
        <v>95</v>
      </c>
      <c r="P251" t="s">
        <v>6914</v>
      </c>
    </row>
    <row r="252" spans="1:16" x14ac:dyDescent="0.3">
      <c r="A252" t="s">
        <v>5802</v>
      </c>
      <c r="B252">
        <v>2021</v>
      </c>
      <c r="C252" t="s">
        <v>62</v>
      </c>
      <c r="D252">
        <v>3008</v>
      </c>
      <c r="E252" t="s">
        <v>5803</v>
      </c>
      <c r="F252" t="s">
        <v>43</v>
      </c>
      <c r="G252">
        <v>45618</v>
      </c>
      <c r="H252" t="s">
        <v>4180</v>
      </c>
      <c r="I252">
        <v>15000000</v>
      </c>
      <c r="J252" t="s">
        <v>4174</v>
      </c>
      <c r="K252">
        <v>14400000</v>
      </c>
      <c r="L252">
        <v>15700000</v>
      </c>
      <c r="M252">
        <v>12</v>
      </c>
      <c r="N252" t="s">
        <v>4260</v>
      </c>
      <c r="O252">
        <v>77.8</v>
      </c>
      <c r="P252" t="s">
        <v>6915</v>
      </c>
    </row>
    <row r="253" spans="1:16" x14ac:dyDescent="0.3">
      <c r="A253" t="s">
        <v>88</v>
      </c>
      <c r="B253">
        <v>2023</v>
      </c>
      <c r="C253" t="s">
        <v>89</v>
      </c>
      <c r="D253" t="s">
        <v>4380</v>
      </c>
      <c r="E253" t="s">
        <v>5804</v>
      </c>
      <c r="F253" t="s">
        <v>43</v>
      </c>
      <c r="G253">
        <v>62000</v>
      </c>
      <c r="H253" t="s">
        <v>4180</v>
      </c>
      <c r="I253">
        <v>8200000</v>
      </c>
      <c r="J253" t="s">
        <v>4174</v>
      </c>
      <c r="K253">
        <v>7910000</v>
      </c>
      <c r="L253">
        <v>8500000</v>
      </c>
      <c r="M253">
        <v>38</v>
      </c>
      <c r="N253" t="s">
        <v>4382</v>
      </c>
      <c r="O253">
        <v>74.599999999999994</v>
      </c>
      <c r="P253" t="s">
        <v>6916</v>
      </c>
    </row>
    <row r="254" spans="1:16" x14ac:dyDescent="0.3">
      <c r="A254" t="s">
        <v>157</v>
      </c>
      <c r="B254">
        <v>2024</v>
      </c>
      <c r="C254" t="s">
        <v>92</v>
      </c>
      <c r="D254" t="s">
        <v>4672</v>
      </c>
      <c r="E254" t="s">
        <v>4673</v>
      </c>
      <c r="F254" t="s">
        <v>43</v>
      </c>
      <c r="G254">
        <v>25880</v>
      </c>
      <c r="H254" t="s">
        <v>4180</v>
      </c>
      <c r="I254">
        <v>10100000</v>
      </c>
      <c r="J254" t="s">
        <v>4174</v>
      </c>
      <c r="K254">
        <v>9800000</v>
      </c>
      <c r="L254">
        <v>10500000</v>
      </c>
      <c r="M254">
        <v>17</v>
      </c>
      <c r="N254" t="s">
        <v>4508</v>
      </c>
      <c r="O254">
        <v>79.400000000000006</v>
      </c>
      <c r="P254" t="s">
        <v>6917</v>
      </c>
    </row>
    <row r="255" spans="1:16" x14ac:dyDescent="0.3">
      <c r="A255" t="s">
        <v>4169</v>
      </c>
      <c r="B255">
        <v>2025</v>
      </c>
      <c r="C255" t="s">
        <v>154</v>
      </c>
      <c r="D255" t="s">
        <v>4170</v>
      </c>
      <c r="E255" t="s">
        <v>4171</v>
      </c>
      <c r="F255" t="s">
        <v>4172</v>
      </c>
      <c r="G255">
        <v>500</v>
      </c>
      <c r="H255" t="s">
        <v>4173</v>
      </c>
      <c r="I255">
        <v>13500000</v>
      </c>
      <c r="J255" t="s">
        <v>4174</v>
      </c>
      <c r="K255">
        <v>13000000</v>
      </c>
      <c r="L255">
        <v>13900000</v>
      </c>
      <c r="M255" t="s">
        <v>4175</v>
      </c>
      <c r="N255" t="s">
        <v>4176</v>
      </c>
      <c r="O255">
        <v>80.2</v>
      </c>
      <c r="P255" t="s">
        <v>4177</v>
      </c>
    </row>
    <row r="256" spans="1:16" x14ac:dyDescent="0.3">
      <c r="A256" t="s">
        <v>446</v>
      </c>
      <c r="B256">
        <v>2023</v>
      </c>
      <c r="C256" t="s">
        <v>36</v>
      </c>
      <c r="D256" t="s">
        <v>4178</v>
      </c>
      <c r="E256" t="s">
        <v>4179</v>
      </c>
      <c r="F256" t="s">
        <v>173</v>
      </c>
      <c r="G256">
        <v>60000</v>
      </c>
      <c r="H256" t="s">
        <v>4180</v>
      </c>
      <c r="I256">
        <v>13600000</v>
      </c>
      <c r="J256" t="s">
        <v>4174</v>
      </c>
      <c r="K256">
        <v>13100000</v>
      </c>
      <c r="L256">
        <v>14100000</v>
      </c>
      <c r="M256">
        <v>29</v>
      </c>
      <c r="N256" t="s">
        <v>4181</v>
      </c>
      <c r="O256">
        <v>68</v>
      </c>
      <c r="P256" t="s">
        <v>4182</v>
      </c>
    </row>
    <row r="257" spans="1:16" x14ac:dyDescent="0.3">
      <c r="A257" t="s">
        <v>4183</v>
      </c>
      <c r="B257">
        <v>2024</v>
      </c>
      <c r="C257" t="s">
        <v>4184</v>
      </c>
      <c r="D257" t="s">
        <v>4185</v>
      </c>
      <c r="E257" t="s">
        <v>4186</v>
      </c>
      <c r="F257" t="s">
        <v>94</v>
      </c>
      <c r="G257">
        <v>11200</v>
      </c>
      <c r="H257" t="s">
        <v>4180</v>
      </c>
      <c r="I257">
        <v>10200000</v>
      </c>
      <c r="J257" t="s">
        <v>4174</v>
      </c>
      <c r="K257">
        <v>9800000</v>
      </c>
      <c r="L257">
        <v>10600000</v>
      </c>
      <c r="M257">
        <v>16</v>
      </c>
      <c r="N257" t="s">
        <v>4187</v>
      </c>
      <c r="O257">
        <v>81</v>
      </c>
      <c r="P257" t="s">
        <v>4188</v>
      </c>
    </row>
    <row r="258" spans="1:16" x14ac:dyDescent="0.3">
      <c r="A258" t="s">
        <v>4189</v>
      </c>
      <c r="B258">
        <v>2024</v>
      </c>
      <c r="C258" t="s">
        <v>24</v>
      </c>
      <c r="D258" t="s">
        <v>4190</v>
      </c>
      <c r="E258" t="s">
        <v>4191</v>
      </c>
      <c r="F258" t="s">
        <v>43</v>
      </c>
      <c r="G258">
        <v>42700</v>
      </c>
      <c r="H258" t="s">
        <v>4180</v>
      </c>
      <c r="I258">
        <v>16100000</v>
      </c>
      <c r="J258" t="s">
        <v>4174</v>
      </c>
      <c r="K258">
        <v>15600000</v>
      </c>
      <c r="L258">
        <v>16700000</v>
      </c>
      <c r="M258">
        <v>26</v>
      </c>
      <c r="N258" t="s">
        <v>4192</v>
      </c>
      <c r="O258">
        <v>76.7</v>
      </c>
      <c r="P258" t="s">
        <v>4193</v>
      </c>
    </row>
    <row r="259" spans="1:16" x14ac:dyDescent="0.3">
      <c r="A259" t="s">
        <v>4124</v>
      </c>
      <c r="B259">
        <v>2024</v>
      </c>
      <c r="C259" t="s">
        <v>137</v>
      </c>
      <c r="D259" t="s">
        <v>4194</v>
      </c>
      <c r="E259" t="s">
        <v>4195</v>
      </c>
      <c r="F259" t="s">
        <v>143</v>
      </c>
      <c r="G259">
        <v>20000</v>
      </c>
      <c r="H259" t="s">
        <v>4180</v>
      </c>
      <c r="I259">
        <v>24100000</v>
      </c>
      <c r="J259" t="s">
        <v>4174</v>
      </c>
      <c r="K259">
        <v>22500000</v>
      </c>
      <c r="L259">
        <v>25800000</v>
      </c>
      <c r="M259">
        <v>5</v>
      </c>
      <c r="N259" t="s">
        <v>4196</v>
      </c>
      <c r="O259">
        <v>59.6</v>
      </c>
      <c r="P259" t="s">
        <v>4197</v>
      </c>
    </row>
    <row r="260" spans="1:16" x14ac:dyDescent="0.3">
      <c r="A260" t="s">
        <v>4127</v>
      </c>
      <c r="B260">
        <v>2024</v>
      </c>
      <c r="C260" t="s">
        <v>62</v>
      </c>
      <c r="D260" t="s">
        <v>4198</v>
      </c>
      <c r="E260" t="s">
        <v>4199</v>
      </c>
      <c r="F260" t="s">
        <v>94</v>
      </c>
      <c r="G260">
        <v>23000</v>
      </c>
      <c r="H260" t="s">
        <v>4180</v>
      </c>
      <c r="I260">
        <v>16200000</v>
      </c>
      <c r="J260" t="s">
        <v>4174</v>
      </c>
      <c r="K260">
        <v>15300000</v>
      </c>
      <c r="L260">
        <v>17000000</v>
      </c>
      <c r="M260">
        <v>48</v>
      </c>
      <c r="N260" t="s">
        <v>4200</v>
      </c>
      <c r="O260">
        <v>70.599999999999994</v>
      </c>
      <c r="P260" t="s">
        <v>4201</v>
      </c>
    </row>
    <row r="261" spans="1:16" x14ac:dyDescent="0.3">
      <c r="A261" t="s">
        <v>4172</v>
      </c>
      <c r="B261">
        <v>2025</v>
      </c>
      <c r="C261" t="s">
        <v>137</v>
      </c>
      <c r="D261" t="s">
        <v>4202</v>
      </c>
      <c r="E261" t="s">
        <v>4203</v>
      </c>
      <c r="F261" t="s">
        <v>4172</v>
      </c>
      <c r="G261">
        <v>10000</v>
      </c>
      <c r="H261" t="s">
        <v>4180</v>
      </c>
      <c r="I261">
        <v>29500000</v>
      </c>
      <c r="J261" t="s">
        <v>4174</v>
      </c>
      <c r="K261">
        <v>28500000</v>
      </c>
      <c r="L261">
        <v>30600000</v>
      </c>
      <c r="M261">
        <v>3</v>
      </c>
      <c r="N261" t="s">
        <v>4204</v>
      </c>
      <c r="O261">
        <v>79.8</v>
      </c>
      <c r="P261" t="s">
        <v>4205</v>
      </c>
    </row>
    <row r="262" spans="1:16" x14ac:dyDescent="0.3">
      <c r="A262" t="s">
        <v>4206</v>
      </c>
      <c r="B262">
        <v>2022</v>
      </c>
      <c r="C262" t="s">
        <v>62</v>
      </c>
      <c r="D262" t="s">
        <v>4207</v>
      </c>
      <c r="E262" t="s">
        <v>4208</v>
      </c>
      <c r="F262" t="s">
        <v>43</v>
      </c>
      <c r="G262">
        <v>91700</v>
      </c>
      <c r="H262" t="s">
        <v>4180</v>
      </c>
      <c r="I262">
        <v>13300000</v>
      </c>
      <c r="J262" t="s">
        <v>4174</v>
      </c>
      <c r="K262">
        <v>12800000</v>
      </c>
      <c r="L262">
        <v>13900000</v>
      </c>
      <c r="M262">
        <v>37</v>
      </c>
      <c r="N262" t="s">
        <v>4200</v>
      </c>
      <c r="O262">
        <v>65.900000000000006</v>
      </c>
      <c r="P262" t="s">
        <v>4209</v>
      </c>
    </row>
    <row r="263" spans="1:16" x14ac:dyDescent="0.3">
      <c r="A263" t="s">
        <v>4210</v>
      </c>
      <c r="B263">
        <v>2021</v>
      </c>
      <c r="C263" t="s">
        <v>191</v>
      </c>
      <c r="D263" t="s">
        <v>4211</v>
      </c>
      <c r="E263" t="s">
        <v>4212</v>
      </c>
      <c r="F263" t="s">
        <v>161</v>
      </c>
      <c r="G263">
        <v>57500</v>
      </c>
      <c r="H263" t="s">
        <v>4180</v>
      </c>
      <c r="I263">
        <v>16400000</v>
      </c>
      <c r="J263" t="s">
        <v>4174</v>
      </c>
      <c r="K263">
        <v>15600000</v>
      </c>
      <c r="L263">
        <v>17300000</v>
      </c>
      <c r="M263">
        <v>9</v>
      </c>
      <c r="N263" t="s">
        <v>4213</v>
      </c>
      <c r="O263">
        <v>80.2</v>
      </c>
      <c r="P263" t="s">
        <v>4214</v>
      </c>
    </row>
    <row r="264" spans="1:16" x14ac:dyDescent="0.3">
      <c r="A264" t="s">
        <v>4215</v>
      </c>
      <c r="B264">
        <v>2022</v>
      </c>
      <c r="C264" t="s">
        <v>4216</v>
      </c>
      <c r="D264" t="s">
        <v>4217</v>
      </c>
      <c r="E264" t="s">
        <v>4218</v>
      </c>
      <c r="F264" t="s">
        <v>43</v>
      </c>
      <c r="G264">
        <v>79000</v>
      </c>
      <c r="H264" t="s">
        <v>4180</v>
      </c>
      <c r="I264">
        <v>12800000</v>
      </c>
      <c r="J264" t="s">
        <v>4174</v>
      </c>
      <c r="K264">
        <v>12300000</v>
      </c>
      <c r="L264">
        <v>13300000</v>
      </c>
      <c r="M264">
        <v>4</v>
      </c>
      <c r="N264" t="s">
        <v>4219</v>
      </c>
      <c r="O264">
        <v>76.7</v>
      </c>
      <c r="P264" t="s">
        <v>4220</v>
      </c>
    </row>
    <row r="265" spans="1:16" x14ac:dyDescent="0.3">
      <c r="A265" t="s">
        <v>84</v>
      </c>
      <c r="B265">
        <v>2023</v>
      </c>
      <c r="C265" t="s">
        <v>85</v>
      </c>
      <c r="D265" t="s">
        <v>4221</v>
      </c>
      <c r="E265" t="s">
        <v>4222</v>
      </c>
      <c r="F265" t="s">
        <v>143</v>
      </c>
      <c r="G265">
        <v>18000</v>
      </c>
      <c r="H265" t="s">
        <v>4180</v>
      </c>
      <c r="I265">
        <v>31400000</v>
      </c>
      <c r="J265" t="s">
        <v>4174</v>
      </c>
      <c r="K265">
        <v>29900000</v>
      </c>
      <c r="L265">
        <v>32800000</v>
      </c>
      <c r="M265">
        <v>6</v>
      </c>
      <c r="N265" t="s">
        <v>4223</v>
      </c>
      <c r="O265">
        <v>73.7</v>
      </c>
      <c r="P265" t="s">
        <v>4224</v>
      </c>
    </row>
    <row r="266" spans="1:16" x14ac:dyDescent="0.3">
      <c r="A266" t="s">
        <v>4130</v>
      </c>
      <c r="B266">
        <v>2025</v>
      </c>
      <c r="C266" t="s">
        <v>62</v>
      </c>
      <c r="D266">
        <v>308</v>
      </c>
      <c r="E266" t="s">
        <v>4225</v>
      </c>
      <c r="F266" t="s">
        <v>143</v>
      </c>
      <c r="G266">
        <v>20300</v>
      </c>
      <c r="H266" t="s">
        <v>4180</v>
      </c>
      <c r="I266">
        <v>19800000</v>
      </c>
      <c r="J266" t="s">
        <v>4174</v>
      </c>
      <c r="K266">
        <v>19100000</v>
      </c>
      <c r="L266">
        <v>20500000</v>
      </c>
      <c r="M266">
        <v>8</v>
      </c>
      <c r="N266" t="s">
        <v>4226</v>
      </c>
      <c r="O266">
        <v>81.2</v>
      </c>
      <c r="P266" t="s">
        <v>4227</v>
      </c>
    </row>
    <row r="267" spans="1:16" x14ac:dyDescent="0.3">
      <c r="A267" t="s">
        <v>4105</v>
      </c>
      <c r="B267">
        <v>2025</v>
      </c>
      <c r="C267" t="s">
        <v>4184</v>
      </c>
      <c r="D267" t="s">
        <v>4228</v>
      </c>
      <c r="E267" t="s">
        <v>4229</v>
      </c>
      <c r="F267" t="s">
        <v>4172</v>
      </c>
      <c r="G267">
        <v>10000</v>
      </c>
      <c r="H267" t="s">
        <v>4180</v>
      </c>
      <c r="I267">
        <v>15700000</v>
      </c>
      <c r="J267" t="s">
        <v>4174</v>
      </c>
      <c r="K267">
        <v>15100000</v>
      </c>
      <c r="L267">
        <v>16300000</v>
      </c>
      <c r="M267">
        <v>10</v>
      </c>
      <c r="N267" t="s">
        <v>4192</v>
      </c>
      <c r="O267">
        <v>84.9</v>
      </c>
      <c r="P267" t="s">
        <v>4230</v>
      </c>
    </row>
    <row r="268" spans="1:16" x14ac:dyDescent="0.3">
      <c r="A268" t="s">
        <v>4231</v>
      </c>
      <c r="B268">
        <v>2025</v>
      </c>
      <c r="C268" t="s">
        <v>62</v>
      </c>
      <c r="D268" t="s">
        <v>4232</v>
      </c>
      <c r="E268" t="s">
        <v>4233</v>
      </c>
      <c r="F268" t="s">
        <v>143</v>
      </c>
      <c r="G268">
        <v>12000</v>
      </c>
      <c r="H268" t="s">
        <v>4180</v>
      </c>
      <c r="I268">
        <v>12300000</v>
      </c>
      <c r="J268" t="s">
        <v>4174</v>
      </c>
      <c r="K268">
        <v>11900000</v>
      </c>
      <c r="L268">
        <v>12700000</v>
      </c>
      <c r="M268">
        <v>24</v>
      </c>
      <c r="N268" t="s">
        <v>4187</v>
      </c>
      <c r="O268">
        <v>79.400000000000006</v>
      </c>
      <c r="P268" t="s">
        <v>4234</v>
      </c>
    </row>
    <row r="269" spans="1:16" x14ac:dyDescent="0.3">
      <c r="A269" t="s">
        <v>4103</v>
      </c>
      <c r="B269">
        <v>2025</v>
      </c>
      <c r="C269" t="s">
        <v>62</v>
      </c>
      <c r="D269">
        <v>308</v>
      </c>
      <c r="E269" t="s">
        <v>4235</v>
      </c>
      <c r="F269" t="s">
        <v>4172</v>
      </c>
      <c r="G269">
        <v>20000</v>
      </c>
      <c r="H269" t="s">
        <v>4180</v>
      </c>
      <c r="I269">
        <v>21100000</v>
      </c>
      <c r="J269" t="s">
        <v>4174</v>
      </c>
      <c r="K269">
        <v>20300000</v>
      </c>
      <c r="L269">
        <v>21900000</v>
      </c>
      <c r="M269">
        <v>7</v>
      </c>
      <c r="N269" t="s">
        <v>4236</v>
      </c>
      <c r="O269">
        <v>80.900000000000006</v>
      </c>
      <c r="P269" t="s">
        <v>4237</v>
      </c>
    </row>
    <row r="270" spans="1:16" x14ac:dyDescent="0.3">
      <c r="A270" t="s">
        <v>4103</v>
      </c>
      <c r="B270">
        <v>2025</v>
      </c>
      <c r="C270" t="s">
        <v>62</v>
      </c>
      <c r="D270">
        <v>308</v>
      </c>
      <c r="E270" t="s">
        <v>4235</v>
      </c>
      <c r="F270" t="s">
        <v>4172</v>
      </c>
      <c r="G270">
        <v>20000</v>
      </c>
      <c r="H270" t="s">
        <v>4180</v>
      </c>
      <c r="I270">
        <v>21100000</v>
      </c>
      <c r="J270" t="s">
        <v>4174</v>
      </c>
      <c r="K270">
        <v>20300000</v>
      </c>
      <c r="L270">
        <v>21900000</v>
      </c>
      <c r="M270">
        <v>7</v>
      </c>
      <c r="N270" t="s">
        <v>4236</v>
      </c>
      <c r="O270">
        <v>80.900000000000006</v>
      </c>
      <c r="P270" t="s">
        <v>6919</v>
      </c>
    </row>
    <row r="271" spans="1:16" x14ac:dyDescent="0.3">
      <c r="A271" t="s">
        <v>4238</v>
      </c>
      <c r="B271">
        <v>2024</v>
      </c>
      <c r="C271" t="s">
        <v>131</v>
      </c>
      <c r="D271" t="s">
        <v>4239</v>
      </c>
      <c r="E271" t="s">
        <v>4240</v>
      </c>
      <c r="F271" t="s">
        <v>161</v>
      </c>
      <c r="G271">
        <v>23800</v>
      </c>
      <c r="H271" t="s">
        <v>4180</v>
      </c>
      <c r="I271">
        <v>20400000</v>
      </c>
      <c r="J271" t="s">
        <v>4241</v>
      </c>
      <c r="K271">
        <v>19700000</v>
      </c>
      <c r="L271">
        <v>21100000</v>
      </c>
      <c r="M271">
        <v>26</v>
      </c>
      <c r="N271" t="s">
        <v>4213</v>
      </c>
      <c r="O271">
        <v>87.6</v>
      </c>
      <c r="P271" t="s">
        <v>4242</v>
      </c>
    </row>
    <row r="272" spans="1:16" x14ac:dyDescent="0.3">
      <c r="A272" t="s">
        <v>417</v>
      </c>
      <c r="B272">
        <v>2024</v>
      </c>
      <c r="C272" t="s">
        <v>392</v>
      </c>
      <c r="D272" t="s">
        <v>4243</v>
      </c>
      <c r="E272" t="s">
        <v>4244</v>
      </c>
      <c r="F272" t="s">
        <v>60</v>
      </c>
      <c r="G272">
        <v>30000</v>
      </c>
      <c r="H272" t="s">
        <v>4180</v>
      </c>
      <c r="I272">
        <v>22100000</v>
      </c>
      <c r="J272" t="s">
        <v>4241</v>
      </c>
      <c r="K272">
        <v>21300000</v>
      </c>
      <c r="L272">
        <v>22900000</v>
      </c>
      <c r="M272">
        <v>3</v>
      </c>
      <c r="N272" t="s">
        <v>4245</v>
      </c>
      <c r="O272">
        <v>69.099999999999994</v>
      </c>
      <c r="P272" t="s">
        <v>4246</v>
      </c>
    </row>
    <row r="273" spans="1:16" x14ac:dyDescent="0.3">
      <c r="A273" t="s">
        <v>4112</v>
      </c>
      <c r="B273">
        <v>2025</v>
      </c>
      <c r="C273" t="s">
        <v>62</v>
      </c>
      <c r="D273" t="s">
        <v>4232</v>
      </c>
      <c r="E273" t="s">
        <v>4247</v>
      </c>
      <c r="F273" t="s">
        <v>4172</v>
      </c>
      <c r="G273">
        <v>5300</v>
      </c>
      <c r="H273" t="s">
        <v>4180</v>
      </c>
      <c r="I273">
        <v>17600000</v>
      </c>
      <c r="J273" t="s">
        <v>4241</v>
      </c>
      <c r="K273">
        <v>17000000</v>
      </c>
      <c r="L273">
        <v>18200000</v>
      </c>
      <c r="M273">
        <v>5</v>
      </c>
      <c r="N273" t="s">
        <v>4248</v>
      </c>
      <c r="O273">
        <v>81.900000000000006</v>
      </c>
      <c r="P273" t="s">
        <v>4249</v>
      </c>
    </row>
    <row r="274" spans="1:16" x14ac:dyDescent="0.3">
      <c r="A274" t="s">
        <v>4021</v>
      </c>
      <c r="B274">
        <v>2024</v>
      </c>
      <c r="C274" t="s">
        <v>62</v>
      </c>
      <c r="D274" t="s">
        <v>4250</v>
      </c>
      <c r="E274" t="s">
        <v>4251</v>
      </c>
      <c r="F274" t="s">
        <v>143</v>
      </c>
      <c r="G274">
        <v>11552</v>
      </c>
      <c r="H274" t="s">
        <v>4180</v>
      </c>
      <c r="I274">
        <v>21000000</v>
      </c>
      <c r="J274" t="s">
        <v>4241</v>
      </c>
      <c r="K274">
        <v>20100000</v>
      </c>
      <c r="L274">
        <v>21800000</v>
      </c>
      <c r="M274">
        <v>38</v>
      </c>
      <c r="N274" t="s">
        <v>4252</v>
      </c>
      <c r="O274">
        <v>81</v>
      </c>
      <c r="P274" t="s">
        <v>4253</v>
      </c>
    </row>
    <row r="275" spans="1:16" x14ac:dyDescent="0.3">
      <c r="A275" t="s">
        <v>4018</v>
      </c>
      <c r="B275">
        <v>2024</v>
      </c>
      <c r="C275" t="s">
        <v>62</v>
      </c>
      <c r="D275">
        <v>208</v>
      </c>
      <c r="E275" t="s">
        <v>4254</v>
      </c>
      <c r="F275" t="s">
        <v>43</v>
      </c>
      <c r="G275">
        <v>1800</v>
      </c>
      <c r="H275" t="s">
        <v>4180</v>
      </c>
      <c r="I275">
        <v>14400000</v>
      </c>
      <c r="J275" t="s">
        <v>4241</v>
      </c>
      <c r="K275">
        <v>13900000</v>
      </c>
      <c r="L275">
        <v>14800000</v>
      </c>
      <c r="M275">
        <v>14</v>
      </c>
      <c r="N275" t="s">
        <v>4187</v>
      </c>
      <c r="O275">
        <v>79.7</v>
      </c>
      <c r="P275" t="s">
        <v>4255</v>
      </c>
    </row>
    <row r="276" spans="1:16" x14ac:dyDescent="0.3">
      <c r="A276" t="s">
        <v>4023</v>
      </c>
      <c r="B276">
        <v>2024</v>
      </c>
      <c r="C276" t="s">
        <v>62</v>
      </c>
      <c r="D276">
        <v>2008</v>
      </c>
      <c r="E276" t="s">
        <v>4256</v>
      </c>
      <c r="F276" t="s">
        <v>60</v>
      </c>
      <c r="G276">
        <v>12300</v>
      </c>
      <c r="H276" t="s">
        <v>4180</v>
      </c>
      <c r="I276">
        <v>13200000</v>
      </c>
      <c r="J276" t="s">
        <v>4241</v>
      </c>
      <c r="K276">
        <v>12500000</v>
      </c>
      <c r="L276">
        <v>13900000</v>
      </c>
      <c r="M276">
        <v>38</v>
      </c>
      <c r="N276" t="s">
        <v>4257</v>
      </c>
      <c r="O276">
        <v>73</v>
      </c>
      <c r="P276" t="s">
        <v>4258</v>
      </c>
    </row>
    <row r="277" spans="1:16" x14ac:dyDescent="0.3">
      <c r="A277" t="s">
        <v>4025</v>
      </c>
      <c r="B277">
        <v>2024</v>
      </c>
      <c r="C277" t="s">
        <v>62</v>
      </c>
      <c r="D277">
        <v>3008</v>
      </c>
      <c r="E277" t="s">
        <v>4259</v>
      </c>
      <c r="F277" t="s">
        <v>43</v>
      </c>
      <c r="G277">
        <v>6300</v>
      </c>
      <c r="H277" t="s">
        <v>4180</v>
      </c>
      <c r="I277">
        <v>17000000</v>
      </c>
      <c r="J277" t="s">
        <v>4241</v>
      </c>
      <c r="K277">
        <v>16400000</v>
      </c>
      <c r="L277">
        <v>17600000</v>
      </c>
      <c r="M277">
        <v>30</v>
      </c>
      <c r="N277" t="s">
        <v>4260</v>
      </c>
      <c r="O277">
        <v>74.7</v>
      </c>
      <c r="P277" t="s">
        <v>4261</v>
      </c>
    </row>
    <row r="278" spans="1:16" x14ac:dyDescent="0.3">
      <c r="A278" t="s">
        <v>384</v>
      </c>
      <c r="B278">
        <v>2024</v>
      </c>
      <c r="C278" t="s">
        <v>163</v>
      </c>
      <c r="D278">
        <v>7</v>
      </c>
      <c r="E278" t="s">
        <v>4262</v>
      </c>
      <c r="F278" t="s">
        <v>60</v>
      </c>
      <c r="G278">
        <v>10100</v>
      </c>
      <c r="H278" t="s">
        <v>4180</v>
      </c>
      <c r="I278">
        <v>15700000</v>
      </c>
      <c r="J278" t="s">
        <v>4241</v>
      </c>
      <c r="K278">
        <v>15100000</v>
      </c>
      <c r="L278">
        <v>16300000</v>
      </c>
      <c r="M278">
        <v>5</v>
      </c>
      <c r="N278" t="s">
        <v>4263</v>
      </c>
      <c r="O278">
        <v>87.3</v>
      </c>
      <c r="P278" t="s">
        <v>4264</v>
      </c>
    </row>
    <row r="279" spans="1:16" x14ac:dyDescent="0.3">
      <c r="A279" t="s">
        <v>4044</v>
      </c>
      <c r="B279">
        <v>2026</v>
      </c>
      <c r="C279" t="s">
        <v>41</v>
      </c>
      <c r="D279" t="s">
        <v>4265</v>
      </c>
      <c r="E279" t="s">
        <v>4266</v>
      </c>
      <c r="F279" t="s">
        <v>4172</v>
      </c>
      <c r="G279" t="s">
        <v>4172</v>
      </c>
      <c r="H279" t="s">
        <v>4180</v>
      </c>
      <c r="I279">
        <v>31800000</v>
      </c>
      <c r="J279" t="s">
        <v>4241</v>
      </c>
      <c r="K279">
        <v>30700000</v>
      </c>
      <c r="L279">
        <v>32900000</v>
      </c>
      <c r="M279" t="s">
        <v>4175</v>
      </c>
      <c r="N279" t="s">
        <v>4267</v>
      </c>
      <c r="O279">
        <v>92.2</v>
      </c>
      <c r="P279" t="s">
        <v>4268</v>
      </c>
    </row>
    <row r="280" spans="1:16" x14ac:dyDescent="0.3">
      <c r="A280" t="s">
        <v>388</v>
      </c>
      <c r="B280">
        <v>2023</v>
      </c>
      <c r="C280" t="s">
        <v>4269</v>
      </c>
      <c r="D280" t="s">
        <v>4270</v>
      </c>
      <c r="E280" t="s">
        <v>4271</v>
      </c>
      <c r="F280" t="s">
        <v>60</v>
      </c>
      <c r="G280">
        <v>14755</v>
      </c>
      <c r="H280" t="s">
        <v>4180</v>
      </c>
      <c r="I280">
        <v>15100000</v>
      </c>
      <c r="J280" t="s">
        <v>4241</v>
      </c>
      <c r="K280">
        <v>14600000</v>
      </c>
      <c r="L280">
        <v>15600000</v>
      </c>
      <c r="M280">
        <v>15</v>
      </c>
      <c r="N280" t="s">
        <v>4272</v>
      </c>
      <c r="O280">
        <v>65.7</v>
      </c>
      <c r="P280" t="s">
        <v>4273</v>
      </c>
    </row>
    <row r="281" spans="1:16" x14ac:dyDescent="0.3">
      <c r="A281" t="s">
        <v>390</v>
      </c>
      <c r="B281">
        <v>2024</v>
      </c>
      <c r="C281" t="s">
        <v>392</v>
      </c>
      <c r="D281" t="s">
        <v>4243</v>
      </c>
      <c r="E281" t="s">
        <v>4274</v>
      </c>
      <c r="F281" t="s">
        <v>173</v>
      </c>
      <c r="G281">
        <v>19482</v>
      </c>
      <c r="H281" t="s">
        <v>4180</v>
      </c>
      <c r="I281">
        <v>23700000</v>
      </c>
      <c r="J281" t="s">
        <v>4241</v>
      </c>
      <c r="K281">
        <v>22600000</v>
      </c>
      <c r="L281">
        <v>24700000</v>
      </c>
      <c r="M281">
        <v>4</v>
      </c>
      <c r="N281" t="s">
        <v>4275</v>
      </c>
      <c r="O281">
        <v>69.7</v>
      </c>
      <c r="P281" t="s">
        <v>4276</v>
      </c>
    </row>
    <row r="282" spans="1:16" x14ac:dyDescent="0.3">
      <c r="A282" t="s">
        <v>394</v>
      </c>
      <c r="B282">
        <v>2025</v>
      </c>
      <c r="C282" t="s">
        <v>163</v>
      </c>
      <c r="D282">
        <v>7</v>
      </c>
      <c r="E282" t="s">
        <v>4277</v>
      </c>
      <c r="F282" t="s">
        <v>4172</v>
      </c>
      <c r="G282">
        <v>8508</v>
      </c>
      <c r="H282" t="s">
        <v>4180</v>
      </c>
      <c r="I282">
        <v>17600000</v>
      </c>
      <c r="J282" t="s">
        <v>4241</v>
      </c>
      <c r="K282">
        <v>17000000</v>
      </c>
      <c r="L282">
        <v>18300000</v>
      </c>
      <c r="M282">
        <v>4</v>
      </c>
      <c r="N282" t="s">
        <v>4248</v>
      </c>
      <c r="O282">
        <v>89.5</v>
      </c>
      <c r="P282" t="s">
        <v>4278</v>
      </c>
    </row>
    <row r="283" spans="1:16" x14ac:dyDescent="0.3">
      <c r="A283" t="s">
        <v>4002</v>
      </c>
      <c r="B283">
        <v>2025</v>
      </c>
      <c r="C283" t="s">
        <v>62</v>
      </c>
      <c r="D283" t="s">
        <v>4250</v>
      </c>
      <c r="E283" t="s">
        <v>4279</v>
      </c>
      <c r="F283" t="s">
        <v>4172</v>
      </c>
      <c r="G283" t="s">
        <v>4172</v>
      </c>
      <c r="H283" t="s">
        <v>4180</v>
      </c>
      <c r="I283">
        <v>25900000</v>
      </c>
      <c r="J283" t="s">
        <v>4241</v>
      </c>
      <c r="K283">
        <v>24900000</v>
      </c>
      <c r="L283">
        <v>26800000</v>
      </c>
      <c r="M283" t="s">
        <v>4175</v>
      </c>
      <c r="N283" t="s">
        <v>4280</v>
      </c>
      <c r="O283">
        <v>79.3</v>
      </c>
      <c r="P283" t="s">
        <v>4281</v>
      </c>
    </row>
    <row r="284" spans="1:16" x14ac:dyDescent="0.3">
      <c r="A284" t="s">
        <v>379</v>
      </c>
      <c r="B284">
        <v>2023</v>
      </c>
      <c r="C284" t="s">
        <v>62</v>
      </c>
      <c r="D284" t="s">
        <v>4232</v>
      </c>
      <c r="E284" t="s">
        <v>4254</v>
      </c>
      <c r="F284" t="s">
        <v>143</v>
      </c>
      <c r="G284">
        <v>100</v>
      </c>
      <c r="H284" t="s">
        <v>4180</v>
      </c>
      <c r="I284">
        <v>13800000</v>
      </c>
      <c r="J284" t="s">
        <v>4241</v>
      </c>
      <c r="K284">
        <v>13300000</v>
      </c>
      <c r="L284">
        <v>14300000</v>
      </c>
      <c r="M284">
        <v>9</v>
      </c>
      <c r="N284" t="s">
        <v>4187</v>
      </c>
      <c r="O284">
        <v>71.2</v>
      </c>
      <c r="P284" t="s">
        <v>4282</v>
      </c>
    </row>
    <row r="285" spans="1:16" x14ac:dyDescent="0.3">
      <c r="A285" t="s">
        <v>348</v>
      </c>
      <c r="B285">
        <v>2025</v>
      </c>
      <c r="C285" t="s">
        <v>62</v>
      </c>
      <c r="D285">
        <v>308</v>
      </c>
      <c r="E285" t="s">
        <v>4283</v>
      </c>
      <c r="F285" t="s">
        <v>173</v>
      </c>
      <c r="G285">
        <v>4385</v>
      </c>
      <c r="H285" t="s">
        <v>4180</v>
      </c>
      <c r="I285">
        <v>17700000</v>
      </c>
      <c r="J285" t="s">
        <v>4241</v>
      </c>
      <c r="K285">
        <v>17100000</v>
      </c>
      <c r="L285">
        <v>18300000</v>
      </c>
      <c r="M285">
        <v>14</v>
      </c>
      <c r="N285" t="s">
        <v>4204</v>
      </c>
      <c r="O285">
        <v>84.9</v>
      </c>
      <c r="P285" t="s">
        <v>4284</v>
      </c>
    </row>
    <row r="286" spans="1:16" x14ac:dyDescent="0.3">
      <c r="A286" t="s">
        <v>373</v>
      </c>
      <c r="B286">
        <v>2025</v>
      </c>
      <c r="C286" t="s">
        <v>62</v>
      </c>
      <c r="D286" t="s">
        <v>4198</v>
      </c>
      <c r="E286" t="s">
        <v>4285</v>
      </c>
      <c r="F286" t="s">
        <v>43</v>
      </c>
      <c r="G286">
        <v>1300</v>
      </c>
      <c r="H286" t="s">
        <v>4180</v>
      </c>
      <c r="I286">
        <v>17100000</v>
      </c>
      <c r="J286" t="s">
        <v>4241</v>
      </c>
      <c r="K286">
        <v>16500000</v>
      </c>
      <c r="L286">
        <v>17700000</v>
      </c>
      <c r="M286">
        <v>17</v>
      </c>
      <c r="N286" t="s">
        <v>4260</v>
      </c>
      <c r="O286">
        <v>89.1</v>
      </c>
      <c r="P286" t="s">
        <v>4286</v>
      </c>
    </row>
    <row r="287" spans="1:16" x14ac:dyDescent="0.3">
      <c r="A287" t="s">
        <v>4012</v>
      </c>
      <c r="B287">
        <v>2025</v>
      </c>
      <c r="C287" t="s">
        <v>62</v>
      </c>
      <c r="D287">
        <v>3008</v>
      </c>
      <c r="E287" t="s">
        <v>4259</v>
      </c>
      <c r="F287" t="s">
        <v>4172</v>
      </c>
      <c r="G287">
        <v>20</v>
      </c>
      <c r="H287" t="s">
        <v>4180</v>
      </c>
      <c r="I287">
        <v>17900000</v>
      </c>
      <c r="J287" t="s">
        <v>4241</v>
      </c>
      <c r="K287">
        <v>17300000</v>
      </c>
      <c r="L287">
        <v>18500000</v>
      </c>
      <c r="M287">
        <v>17</v>
      </c>
      <c r="N287" t="s">
        <v>4257</v>
      </c>
      <c r="O287">
        <v>84.5</v>
      </c>
      <c r="P287" t="s">
        <v>4287</v>
      </c>
    </row>
    <row r="288" spans="1:16" x14ac:dyDescent="0.3">
      <c r="A288" t="s">
        <v>350</v>
      </c>
      <c r="B288">
        <v>2025</v>
      </c>
      <c r="C288" t="s">
        <v>4184</v>
      </c>
      <c r="D288" t="s">
        <v>4288</v>
      </c>
      <c r="E288" t="s">
        <v>4289</v>
      </c>
      <c r="F288" t="s">
        <v>4172</v>
      </c>
      <c r="G288">
        <v>3639</v>
      </c>
      <c r="H288" t="s">
        <v>4180</v>
      </c>
      <c r="I288">
        <v>20100000</v>
      </c>
      <c r="J288" t="s">
        <v>4241</v>
      </c>
      <c r="K288">
        <v>19400000</v>
      </c>
      <c r="L288">
        <v>20800000</v>
      </c>
      <c r="M288">
        <v>20</v>
      </c>
      <c r="N288" t="s">
        <v>4290</v>
      </c>
      <c r="O288">
        <v>91.4</v>
      </c>
      <c r="P288" t="s">
        <v>4291</v>
      </c>
    </row>
    <row r="289" spans="1:16" x14ac:dyDescent="0.3">
      <c r="A289" t="s">
        <v>358</v>
      </c>
      <c r="B289">
        <v>2024</v>
      </c>
      <c r="C289" t="s">
        <v>62</v>
      </c>
      <c r="D289" t="s">
        <v>4292</v>
      </c>
      <c r="E289" t="s">
        <v>4283</v>
      </c>
      <c r="F289" t="s">
        <v>43</v>
      </c>
      <c r="G289">
        <v>55</v>
      </c>
      <c r="H289" t="s">
        <v>4180</v>
      </c>
      <c r="I289">
        <v>16400000</v>
      </c>
      <c r="J289" t="s">
        <v>4241</v>
      </c>
      <c r="K289">
        <v>15800000</v>
      </c>
      <c r="L289">
        <v>16900000</v>
      </c>
      <c r="M289">
        <v>18</v>
      </c>
      <c r="N289" t="s">
        <v>4260</v>
      </c>
      <c r="O289">
        <v>76.599999999999994</v>
      </c>
      <c r="P289" t="s">
        <v>4293</v>
      </c>
    </row>
    <row r="290" spans="1:16" x14ac:dyDescent="0.3">
      <c r="A290" t="s">
        <v>367</v>
      </c>
      <c r="B290">
        <v>2024</v>
      </c>
      <c r="C290" t="s">
        <v>62</v>
      </c>
      <c r="D290">
        <v>208</v>
      </c>
      <c r="E290" t="s">
        <v>4254</v>
      </c>
      <c r="F290" t="s">
        <v>43</v>
      </c>
      <c r="G290">
        <v>2700</v>
      </c>
      <c r="H290" t="s">
        <v>4180</v>
      </c>
      <c r="I290">
        <v>14400000</v>
      </c>
      <c r="J290" t="s">
        <v>4241</v>
      </c>
      <c r="K290">
        <v>13900000</v>
      </c>
      <c r="L290">
        <v>14800000</v>
      </c>
      <c r="M290">
        <v>14</v>
      </c>
      <c r="N290" t="s">
        <v>4187</v>
      </c>
      <c r="O290">
        <v>79.7</v>
      </c>
      <c r="P290" t="s">
        <v>4294</v>
      </c>
    </row>
    <row r="291" spans="1:16" x14ac:dyDescent="0.3">
      <c r="A291" t="s">
        <v>340</v>
      </c>
      <c r="B291">
        <v>2025</v>
      </c>
      <c r="C291" t="s">
        <v>62</v>
      </c>
      <c r="D291" t="s">
        <v>4295</v>
      </c>
      <c r="E291" t="s">
        <v>4296</v>
      </c>
      <c r="F291" t="s">
        <v>143</v>
      </c>
      <c r="G291">
        <v>2000</v>
      </c>
      <c r="H291" t="s">
        <v>4180</v>
      </c>
      <c r="I291">
        <v>18800000</v>
      </c>
      <c r="J291" t="s">
        <v>4241</v>
      </c>
      <c r="K291">
        <v>18100000</v>
      </c>
      <c r="L291">
        <v>19400000</v>
      </c>
      <c r="M291">
        <v>4</v>
      </c>
      <c r="N291" t="s">
        <v>4263</v>
      </c>
      <c r="O291">
        <v>89.4</v>
      </c>
      <c r="P291" t="s">
        <v>4297</v>
      </c>
    </row>
    <row r="292" spans="1:16" x14ac:dyDescent="0.3">
      <c r="A292" t="s">
        <v>4017</v>
      </c>
      <c r="B292">
        <v>2025</v>
      </c>
      <c r="C292" t="s">
        <v>62</v>
      </c>
      <c r="D292" t="s">
        <v>4250</v>
      </c>
      <c r="E292" t="s">
        <v>4279</v>
      </c>
      <c r="F292" t="s">
        <v>4172</v>
      </c>
      <c r="G292" t="s">
        <v>4172</v>
      </c>
      <c r="H292" t="s">
        <v>4180</v>
      </c>
      <c r="I292">
        <v>25900000</v>
      </c>
      <c r="J292" t="s">
        <v>4241</v>
      </c>
      <c r="K292">
        <v>24900000</v>
      </c>
      <c r="L292">
        <v>26800000</v>
      </c>
      <c r="M292" t="s">
        <v>4175</v>
      </c>
      <c r="N292" t="s">
        <v>4280</v>
      </c>
      <c r="O292">
        <v>79.3</v>
      </c>
      <c r="P292" t="s">
        <v>4298</v>
      </c>
    </row>
    <row r="293" spans="1:16" x14ac:dyDescent="0.3">
      <c r="A293" t="s">
        <v>4042</v>
      </c>
      <c r="B293">
        <v>2025</v>
      </c>
      <c r="C293" t="s">
        <v>191</v>
      </c>
      <c r="D293" t="s">
        <v>4299</v>
      </c>
      <c r="E293" t="s">
        <v>4300</v>
      </c>
      <c r="F293" t="s">
        <v>4172</v>
      </c>
      <c r="G293" t="s">
        <v>4172</v>
      </c>
      <c r="H293" t="s">
        <v>4180</v>
      </c>
      <c r="I293">
        <v>22500000</v>
      </c>
      <c r="J293" t="s">
        <v>4241</v>
      </c>
      <c r="K293">
        <v>21700000</v>
      </c>
      <c r="L293">
        <v>23300000</v>
      </c>
      <c r="M293">
        <v>4</v>
      </c>
      <c r="N293" t="s">
        <v>4290</v>
      </c>
      <c r="O293">
        <v>90.1</v>
      </c>
      <c r="P293" t="s">
        <v>4301</v>
      </c>
    </row>
    <row r="294" spans="1:16" x14ac:dyDescent="0.3">
      <c r="A294" t="s">
        <v>355</v>
      </c>
      <c r="B294">
        <v>2024</v>
      </c>
      <c r="C294" t="s">
        <v>62</v>
      </c>
      <c r="D294" t="s">
        <v>4198</v>
      </c>
      <c r="E294" t="s">
        <v>4285</v>
      </c>
      <c r="F294" t="s">
        <v>43</v>
      </c>
      <c r="G294">
        <v>11203</v>
      </c>
      <c r="H294" t="s">
        <v>4180</v>
      </c>
      <c r="I294">
        <v>15800000</v>
      </c>
      <c r="J294" t="s">
        <v>4241</v>
      </c>
      <c r="K294">
        <v>15300000</v>
      </c>
      <c r="L294">
        <v>16400000</v>
      </c>
      <c r="M294">
        <v>45</v>
      </c>
      <c r="N294" t="s">
        <v>4181</v>
      </c>
      <c r="O294">
        <v>75.2</v>
      </c>
      <c r="P294" t="s">
        <v>4302</v>
      </c>
    </row>
    <row r="295" spans="1:16" x14ac:dyDescent="0.3">
      <c r="A295" t="s">
        <v>233</v>
      </c>
      <c r="B295">
        <v>2023</v>
      </c>
      <c r="C295" t="s">
        <v>4184</v>
      </c>
      <c r="D295" t="s">
        <v>4303</v>
      </c>
      <c r="E295" t="s">
        <v>4304</v>
      </c>
      <c r="F295" t="s">
        <v>43</v>
      </c>
      <c r="G295">
        <v>68000</v>
      </c>
      <c r="H295" t="s">
        <v>4180</v>
      </c>
      <c r="I295">
        <v>18700000</v>
      </c>
      <c r="J295" t="s">
        <v>4241</v>
      </c>
      <c r="K295">
        <v>18000000</v>
      </c>
      <c r="L295">
        <v>19400000</v>
      </c>
      <c r="M295">
        <v>31</v>
      </c>
      <c r="N295" t="s">
        <v>4290</v>
      </c>
      <c r="O295">
        <v>83.1</v>
      </c>
      <c r="P295" t="s">
        <v>4305</v>
      </c>
    </row>
    <row r="296" spans="1:16" x14ac:dyDescent="0.3">
      <c r="A296" t="s">
        <v>331</v>
      </c>
      <c r="B296">
        <v>2023</v>
      </c>
      <c r="C296" t="s">
        <v>137</v>
      </c>
      <c r="D296" t="s">
        <v>4202</v>
      </c>
      <c r="E296" t="s">
        <v>6920</v>
      </c>
      <c r="F296" t="s">
        <v>161</v>
      </c>
      <c r="G296">
        <v>15000</v>
      </c>
      <c r="H296" t="s">
        <v>4173</v>
      </c>
      <c r="I296">
        <v>19900000</v>
      </c>
      <c r="J296" t="s">
        <v>4241</v>
      </c>
      <c r="K296">
        <v>19200000</v>
      </c>
      <c r="L296">
        <v>20600000</v>
      </c>
      <c r="M296">
        <v>18</v>
      </c>
      <c r="N296" t="s">
        <v>4213</v>
      </c>
      <c r="O296">
        <v>91.7</v>
      </c>
      <c r="P296" t="s">
        <v>4306</v>
      </c>
    </row>
    <row r="297" spans="1:16" x14ac:dyDescent="0.3">
      <c r="A297" t="s">
        <v>4307</v>
      </c>
      <c r="B297">
        <v>2023</v>
      </c>
      <c r="C297" t="s">
        <v>24</v>
      </c>
      <c r="D297" t="s">
        <v>4190</v>
      </c>
      <c r="E297" t="s">
        <v>4308</v>
      </c>
      <c r="F297" t="s">
        <v>60</v>
      </c>
      <c r="G297">
        <v>30200</v>
      </c>
      <c r="H297" t="s">
        <v>4180</v>
      </c>
      <c r="I297">
        <v>13200000</v>
      </c>
      <c r="J297" t="s">
        <v>4241</v>
      </c>
      <c r="K297">
        <v>12700000</v>
      </c>
      <c r="L297">
        <v>13600000</v>
      </c>
      <c r="M297">
        <v>37</v>
      </c>
      <c r="N297" t="s">
        <v>4219</v>
      </c>
      <c r="O297">
        <v>68.400000000000006</v>
      </c>
      <c r="P297" t="s">
        <v>4309</v>
      </c>
    </row>
    <row r="298" spans="1:16" x14ac:dyDescent="0.3">
      <c r="A298" t="s">
        <v>4310</v>
      </c>
      <c r="B298">
        <v>2024</v>
      </c>
      <c r="C298" t="s">
        <v>4184</v>
      </c>
      <c r="D298" t="s">
        <v>4303</v>
      </c>
      <c r="E298" t="s">
        <v>4311</v>
      </c>
      <c r="F298" t="s">
        <v>43</v>
      </c>
      <c r="G298">
        <v>50400</v>
      </c>
      <c r="H298" t="s">
        <v>4180</v>
      </c>
      <c r="I298">
        <v>23300000</v>
      </c>
      <c r="J298" t="s">
        <v>4241</v>
      </c>
      <c r="K298">
        <v>22500000</v>
      </c>
      <c r="L298">
        <v>24200000</v>
      </c>
      <c r="M298">
        <v>10</v>
      </c>
      <c r="N298" t="s">
        <v>4290</v>
      </c>
      <c r="O298">
        <v>80.400000000000006</v>
      </c>
      <c r="P298" t="s">
        <v>4312</v>
      </c>
    </row>
    <row r="299" spans="1:16" x14ac:dyDescent="0.3">
      <c r="A299" t="s">
        <v>4313</v>
      </c>
      <c r="B299">
        <v>2022</v>
      </c>
      <c r="C299" t="s">
        <v>191</v>
      </c>
      <c r="D299" t="s">
        <v>4314</v>
      </c>
      <c r="E299" t="s">
        <v>4315</v>
      </c>
      <c r="F299" t="s">
        <v>161</v>
      </c>
      <c r="G299">
        <v>23000</v>
      </c>
      <c r="H299" t="s">
        <v>4180</v>
      </c>
      <c r="I299">
        <v>29300000</v>
      </c>
      <c r="J299" t="s">
        <v>4241</v>
      </c>
      <c r="K299">
        <v>28300000</v>
      </c>
      <c r="L299">
        <v>30300000</v>
      </c>
      <c r="M299" t="s">
        <v>4175</v>
      </c>
      <c r="N299" t="s">
        <v>4316</v>
      </c>
      <c r="O299">
        <v>79.2</v>
      </c>
      <c r="P299" t="s">
        <v>4317</v>
      </c>
    </row>
    <row r="300" spans="1:16" x14ac:dyDescent="0.3">
      <c r="A300" t="s">
        <v>4318</v>
      </c>
      <c r="B300">
        <v>2024</v>
      </c>
      <c r="C300" t="s">
        <v>250</v>
      </c>
      <c r="D300" t="s">
        <v>4319</v>
      </c>
      <c r="E300" t="s">
        <v>4320</v>
      </c>
      <c r="F300" t="s">
        <v>161</v>
      </c>
      <c r="G300">
        <v>12000</v>
      </c>
      <c r="H300" t="s">
        <v>4180</v>
      </c>
      <c r="I300">
        <v>18700000</v>
      </c>
      <c r="J300" t="s">
        <v>4241</v>
      </c>
      <c r="K300">
        <v>18000000</v>
      </c>
      <c r="L300">
        <v>19400000</v>
      </c>
      <c r="M300" t="s">
        <v>4175</v>
      </c>
      <c r="N300" t="s">
        <v>4219</v>
      </c>
      <c r="O300">
        <v>86.2</v>
      </c>
      <c r="P300" t="s">
        <v>4321</v>
      </c>
    </row>
    <row r="301" spans="1:16" x14ac:dyDescent="0.3">
      <c r="A301" t="s">
        <v>4322</v>
      </c>
      <c r="B301">
        <v>2019</v>
      </c>
      <c r="C301" t="s">
        <v>194</v>
      </c>
      <c r="D301" t="s">
        <v>4323</v>
      </c>
      <c r="E301" t="s">
        <v>4324</v>
      </c>
      <c r="F301" t="s">
        <v>60</v>
      </c>
      <c r="G301">
        <v>89961</v>
      </c>
      <c r="H301" t="s">
        <v>4180</v>
      </c>
      <c r="I301">
        <v>31600000</v>
      </c>
      <c r="J301" t="s">
        <v>4241</v>
      </c>
      <c r="K301">
        <v>30500000</v>
      </c>
      <c r="L301">
        <v>32700000</v>
      </c>
      <c r="M301">
        <v>5</v>
      </c>
      <c r="N301" t="s">
        <v>4325</v>
      </c>
      <c r="O301">
        <v>73.8</v>
      </c>
      <c r="P301" t="s">
        <v>4326</v>
      </c>
    </row>
    <row r="302" spans="1:16" x14ac:dyDescent="0.3">
      <c r="A302" t="s">
        <v>352</v>
      </c>
      <c r="B302">
        <v>2024</v>
      </c>
      <c r="C302" t="s">
        <v>62</v>
      </c>
      <c r="D302" t="s">
        <v>4292</v>
      </c>
      <c r="E302" t="s">
        <v>4283</v>
      </c>
      <c r="F302" t="s">
        <v>94</v>
      </c>
      <c r="G302">
        <v>89</v>
      </c>
      <c r="H302" t="s">
        <v>4180</v>
      </c>
      <c r="I302">
        <v>16200000</v>
      </c>
      <c r="J302" t="s">
        <v>4327</v>
      </c>
      <c r="K302">
        <v>15600000</v>
      </c>
      <c r="L302">
        <v>16700000</v>
      </c>
      <c r="M302">
        <v>18</v>
      </c>
      <c r="N302" t="s">
        <v>4260</v>
      </c>
      <c r="O302">
        <v>75.599999999999994</v>
      </c>
      <c r="P302" t="s">
        <v>4328</v>
      </c>
    </row>
    <row r="303" spans="1:16" x14ac:dyDescent="0.3">
      <c r="A303" t="s">
        <v>4015</v>
      </c>
      <c r="B303">
        <v>2024</v>
      </c>
      <c r="C303" t="s">
        <v>62</v>
      </c>
      <c r="D303">
        <v>2008</v>
      </c>
      <c r="E303" t="s">
        <v>4329</v>
      </c>
      <c r="F303" t="s">
        <v>43</v>
      </c>
      <c r="G303">
        <v>18</v>
      </c>
      <c r="H303" t="s">
        <v>4180</v>
      </c>
      <c r="I303">
        <v>16100000</v>
      </c>
      <c r="J303" t="s">
        <v>4327</v>
      </c>
      <c r="K303">
        <v>15400000</v>
      </c>
      <c r="L303">
        <v>16900000</v>
      </c>
      <c r="M303">
        <v>47</v>
      </c>
      <c r="N303" t="s">
        <v>4200</v>
      </c>
      <c r="O303">
        <v>71.7</v>
      </c>
      <c r="P303" t="s">
        <v>4330</v>
      </c>
    </row>
    <row r="304" spans="1:16" x14ac:dyDescent="0.3">
      <c r="A304" t="s">
        <v>380</v>
      </c>
      <c r="B304">
        <v>2024</v>
      </c>
      <c r="C304" t="s">
        <v>62</v>
      </c>
      <c r="D304" t="s">
        <v>4331</v>
      </c>
      <c r="E304" t="s">
        <v>4332</v>
      </c>
      <c r="F304" t="s">
        <v>43</v>
      </c>
      <c r="G304">
        <v>2139</v>
      </c>
      <c r="H304" t="s">
        <v>4180</v>
      </c>
      <c r="I304">
        <v>22700000</v>
      </c>
      <c r="J304" t="s">
        <v>4327</v>
      </c>
      <c r="K304">
        <v>21900000</v>
      </c>
      <c r="L304">
        <v>23500000</v>
      </c>
      <c r="M304">
        <v>7</v>
      </c>
      <c r="N304" t="s">
        <v>4333</v>
      </c>
      <c r="O304">
        <v>62.4</v>
      </c>
      <c r="P304" t="s">
        <v>4334</v>
      </c>
    </row>
    <row r="305" spans="1:16" x14ac:dyDescent="0.3">
      <c r="A305" t="s">
        <v>4008</v>
      </c>
      <c r="B305">
        <v>2025</v>
      </c>
      <c r="C305" t="s">
        <v>62</v>
      </c>
      <c r="D305" t="s">
        <v>4250</v>
      </c>
      <c r="E305" t="s">
        <v>4279</v>
      </c>
      <c r="F305" t="s">
        <v>4172</v>
      </c>
      <c r="G305" t="s">
        <v>4172</v>
      </c>
      <c r="H305" t="s">
        <v>4180</v>
      </c>
      <c r="I305">
        <v>25800000</v>
      </c>
      <c r="J305" t="s">
        <v>4327</v>
      </c>
      <c r="K305">
        <v>24800000</v>
      </c>
      <c r="L305">
        <v>26700000</v>
      </c>
      <c r="M305" t="s">
        <v>4175</v>
      </c>
      <c r="N305" t="s">
        <v>4200</v>
      </c>
      <c r="O305">
        <v>79</v>
      </c>
      <c r="P305" t="s">
        <v>4335</v>
      </c>
    </row>
    <row r="306" spans="1:16" x14ac:dyDescent="0.3">
      <c r="A306" t="s">
        <v>371</v>
      </c>
      <c r="B306">
        <v>2024</v>
      </c>
      <c r="C306" t="s">
        <v>137</v>
      </c>
      <c r="D306" t="s">
        <v>4336</v>
      </c>
      <c r="E306" t="s">
        <v>4337</v>
      </c>
      <c r="F306" t="s">
        <v>43</v>
      </c>
      <c r="G306">
        <v>11900</v>
      </c>
      <c r="H306" t="s">
        <v>4180</v>
      </c>
      <c r="I306">
        <v>20400000</v>
      </c>
      <c r="J306" t="s">
        <v>4327</v>
      </c>
      <c r="K306">
        <v>19600000</v>
      </c>
      <c r="L306">
        <v>21100000</v>
      </c>
      <c r="M306">
        <v>21</v>
      </c>
      <c r="N306" t="s">
        <v>4257</v>
      </c>
      <c r="O306">
        <v>83.5</v>
      </c>
      <c r="P306" t="s">
        <v>4338</v>
      </c>
    </row>
    <row r="307" spans="1:16" x14ac:dyDescent="0.3">
      <c r="A307" t="s">
        <v>369</v>
      </c>
      <c r="B307">
        <v>2025</v>
      </c>
      <c r="C307" t="s">
        <v>62</v>
      </c>
      <c r="D307">
        <v>3008</v>
      </c>
      <c r="E307" t="s">
        <v>4259</v>
      </c>
      <c r="F307" t="s">
        <v>43</v>
      </c>
      <c r="G307">
        <v>3150</v>
      </c>
      <c r="H307" t="s">
        <v>4180</v>
      </c>
      <c r="I307">
        <v>17600000</v>
      </c>
      <c r="J307" t="s">
        <v>4327</v>
      </c>
      <c r="K307">
        <v>17000000</v>
      </c>
      <c r="L307">
        <v>18200000</v>
      </c>
      <c r="M307">
        <v>18</v>
      </c>
      <c r="N307" t="s">
        <v>4257</v>
      </c>
      <c r="O307">
        <v>83.1</v>
      </c>
      <c r="P307" t="s">
        <v>4339</v>
      </c>
    </row>
    <row r="308" spans="1:16" x14ac:dyDescent="0.3">
      <c r="A308" t="s">
        <v>369</v>
      </c>
      <c r="B308">
        <v>2025</v>
      </c>
      <c r="C308" t="s">
        <v>62</v>
      </c>
      <c r="D308">
        <v>3008</v>
      </c>
      <c r="E308" t="s">
        <v>4259</v>
      </c>
      <c r="F308" t="s">
        <v>43</v>
      </c>
      <c r="G308">
        <v>3150</v>
      </c>
      <c r="H308" t="s">
        <v>4180</v>
      </c>
      <c r="I308">
        <v>17600000</v>
      </c>
      <c r="J308" t="s">
        <v>4327</v>
      </c>
      <c r="K308">
        <v>17000000</v>
      </c>
      <c r="L308">
        <v>18200000</v>
      </c>
      <c r="M308">
        <v>18</v>
      </c>
      <c r="N308" t="s">
        <v>4257</v>
      </c>
      <c r="O308">
        <v>83.1</v>
      </c>
      <c r="P308" t="s">
        <v>6921</v>
      </c>
    </row>
    <row r="309" spans="1:16" x14ac:dyDescent="0.3">
      <c r="A309" t="s">
        <v>382</v>
      </c>
      <c r="B309">
        <v>2024</v>
      </c>
      <c r="C309" t="s">
        <v>62</v>
      </c>
      <c r="D309" t="s">
        <v>4250</v>
      </c>
      <c r="E309" t="s">
        <v>4251</v>
      </c>
      <c r="F309" t="s">
        <v>94</v>
      </c>
      <c r="G309">
        <v>21000</v>
      </c>
      <c r="H309" t="s">
        <v>4180</v>
      </c>
      <c r="I309">
        <v>21100000</v>
      </c>
      <c r="J309" t="s">
        <v>4327</v>
      </c>
      <c r="K309">
        <v>20300000</v>
      </c>
      <c r="L309">
        <v>21800000</v>
      </c>
      <c r="M309">
        <v>37</v>
      </c>
      <c r="N309" t="s">
        <v>4252</v>
      </c>
      <c r="O309">
        <v>81.400000000000006</v>
      </c>
      <c r="P309" t="s">
        <v>4340</v>
      </c>
    </row>
    <row r="310" spans="1:16" x14ac:dyDescent="0.3">
      <c r="A310" t="s">
        <v>360</v>
      </c>
      <c r="B310">
        <v>2025</v>
      </c>
      <c r="C310" t="s">
        <v>62</v>
      </c>
      <c r="D310">
        <v>3008</v>
      </c>
      <c r="E310" t="s">
        <v>4341</v>
      </c>
      <c r="F310" t="s">
        <v>43</v>
      </c>
      <c r="G310">
        <v>7735</v>
      </c>
      <c r="H310" t="s">
        <v>4180</v>
      </c>
      <c r="I310">
        <v>29500000</v>
      </c>
      <c r="J310" t="s">
        <v>4327</v>
      </c>
      <c r="K310">
        <v>28500000</v>
      </c>
      <c r="L310">
        <v>30500000</v>
      </c>
      <c r="M310">
        <v>11</v>
      </c>
      <c r="N310" t="s">
        <v>4342</v>
      </c>
      <c r="O310">
        <v>75.099999999999994</v>
      </c>
      <c r="P310" t="s">
        <v>4343</v>
      </c>
    </row>
    <row r="311" spans="1:16" x14ac:dyDescent="0.3">
      <c r="A311" t="s">
        <v>4010</v>
      </c>
      <c r="B311">
        <v>2024</v>
      </c>
      <c r="C311" t="s">
        <v>62</v>
      </c>
      <c r="D311">
        <v>2008</v>
      </c>
      <c r="E311" t="s">
        <v>4344</v>
      </c>
      <c r="F311" t="s">
        <v>94</v>
      </c>
      <c r="G311">
        <v>25</v>
      </c>
      <c r="H311" t="s">
        <v>4180</v>
      </c>
      <c r="I311">
        <v>14900000</v>
      </c>
      <c r="J311" t="s">
        <v>4327</v>
      </c>
      <c r="K311">
        <v>14300000</v>
      </c>
      <c r="L311">
        <v>15500000</v>
      </c>
      <c r="M311">
        <v>47</v>
      </c>
      <c r="N311" t="s">
        <v>4272</v>
      </c>
      <c r="O311">
        <v>73.400000000000006</v>
      </c>
      <c r="P311" t="s">
        <v>4345</v>
      </c>
    </row>
    <row r="312" spans="1:16" x14ac:dyDescent="0.3">
      <c r="A312" t="s">
        <v>362</v>
      </c>
      <c r="B312">
        <v>2025</v>
      </c>
      <c r="C312" t="s">
        <v>62</v>
      </c>
      <c r="D312">
        <v>3008</v>
      </c>
      <c r="E312" t="s">
        <v>4346</v>
      </c>
      <c r="F312" t="s">
        <v>43</v>
      </c>
      <c r="G312">
        <v>9609</v>
      </c>
      <c r="H312" t="s">
        <v>4180</v>
      </c>
      <c r="I312">
        <v>24500000</v>
      </c>
      <c r="J312" t="s">
        <v>4327</v>
      </c>
      <c r="K312">
        <v>23700000</v>
      </c>
      <c r="L312">
        <v>25300000</v>
      </c>
      <c r="M312">
        <v>5</v>
      </c>
      <c r="N312" t="s">
        <v>4347</v>
      </c>
      <c r="O312">
        <v>88.8</v>
      </c>
      <c r="P312" t="s">
        <v>4348</v>
      </c>
    </row>
    <row r="313" spans="1:16" x14ac:dyDescent="0.3">
      <c r="A313" t="s">
        <v>4011</v>
      </c>
      <c r="B313">
        <v>2025</v>
      </c>
      <c r="C313" t="s">
        <v>62</v>
      </c>
      <c r="D313" t="s">
        <v>4250</v>
      </c>
      <c r="E313" t="s">
        <v>4279</v>
      </c>
      <c r="F313" t="s">
        <v>4172</v>
      </c>
      <c r="G313" t="s">
        <v>4172</v>
      </c>
      <c r="H313" t="s">
        <v>4180</v>
      </c>
      <c r="I313">
        <v>25800000</v>
      </c>
      <c r="J313" t="s">
        <v>4327</v>
      </c>
      <c r="K313">
        <v>24800000</v>
      </c>
      <c r="L313">
        <v>26700000</v>
      </c>
      <c r="M313" t="s">
        <v>4175</v>
      </c>
      <c r="N313" t="s">
        <v>4200</v>
      </c>
      <c r="O313">
        <v>79</v>
      </c>
      <c r="P313" t="s">
        <v>4349</v>
      </c>
    </row>
    <row r="314" spans="1:16" x14ac:dyDescent="0.3">
      <c r="A314" t="s">
        <v>364</v>
      </c>
      <c r="B314">
        <v>2023</v>
      </c>
      <c r="C314" t="s">
        <v>62</v>
      </c>
      <c r="D314" t="s">
        <v>4292</v>
      </c>
      <c r="E314" t="s">
        <v>4283</v>
      </c>
      <c r="F314" t="s">
        <v>143</v>
      </c>
      <c r="G314">
        <v>685</v>
      </c>
      <c r="H314" t="s">
        <v>4180</v>
      </c>
      <c r="I314">
        <v>15200000</v>
      </c>
      <c r="J314" t="s">
        <v>4327</v>
      </c>
      <c r="K314">
        <v>14700000</v>
      </c>
      <c r="L314">
        <v>15700000</v>
      </c>
      <c r="M314">
        <v>11</v>
      </c>
      <c r="N314" t="s">
        <v>4272</v>
      </c>
      <c r="O314">
        <v>72.599999999999994</v>
      </c>
      <c r="P314" t="s">
        <v>4350</v>
      </c>
    </row>
    <row r="315" spans="1:16" x14ac:dyDescent="0.3">
      <c r="A315" t="s">
        <v>4041</v>
      </c>
      <c r="B315">
        <v>2024</v>
      </c>
      <c r="C315" t="s">
        <v>230</v>
      </c>
      <c r="D315" t="s">
        <v>4351</v>
      </c>
      <c r="E315" t="s">
        <v>4352</v>
      </c>
      <c r="F315" t="s">
        <v>143</v>
      </c>
      <c r="G315">
        <v>9230</v>
      </c>
      <c r="H315" t="s">
        <v>4180</v>
      </c>
      <c r="I315">
        <v>19400000</v>
      </c>
      <c r="J315" t="s">
        <v>4327</v>
      </c>
      <c r="K315">
        <v>18800000</v>
      </c>
      <c r="L315">
        <v>20100000</v>
      </c>
      <c r="M315">
        <v>12</v>
      </c>
      <c r="N315" t="s">
        <v>4257</v>
      </c>
      <c r="O315">
        <v>71.5</v>
      </c>
      <c r="P315" t="s">
        <v>4353</v>
      </c>
    </row>
    <row r="316" spans="1:16" x14ac:dyDescent="0.3">
      <c r="A316" t="s">
        <v>376</v>
      </c>
      <c r="B316">
        <v>2025</v>
      </c>
      <c r="C316" t="s">
        <v>62</v>
      </c>
      <c r="D316">
        <v>3008</v>
      </c>
      <c r="E316" t="s">
        <v>4259</v>
      </c>
      <c r="F316" t="s">
        <v>143</v>
      </c>
      <c r="G316">
        <v>8150</v>
      </c>
      <c r="H316" t="s">
        <v>4180</v>
      </c>
      <c r="I316">
        <v>17500000</v>
      </c>
      <c r="J316" t="s">
        <v>4327</v>
      </c>
      <c r="K316">
        <v>16900000</v>
      </c>
      <c r="L316">
        <v>18100000</v>
      </c>
      <c r="M316">
        <v>18</v>
      </c>
      <c r="N316" t="s">
        <v>4257</v>
      </c>
      <c r="O316">
        <v>82.6</v>
      </c>
      <c r="P316" t="s">
        <v>4354</v>
      </c>
    </row>
    <row r="317" spans="1:16" x14ac:dyDescent="0.3">
      <c r="A317" t="s">
        <v>345</v>
      </c>
      <c r="B317">
        <v>2025</v>
      </c>
      <c r="C317" t="s">
        <v>62</v>
      </c>
      <c r="D317" t="s">
        <v>4355</v>
      </c>
      <c r="E317" t="s">
        <v>4356</v>
      </c>
      <c r="F317" t="s">
        <v>43</v>
      </c>
      <c r="G317">
        <v>12600</v>
      </c>
      <c r="H317" t="s">
        <v>4180</v>
      </c>
      <c r="I317">
        <v>16300000</v>
      </c>
      <c r="J317" t="s">
        <v>4327</v>
      </c>
      <c r="K317">
        <v>15700000</v>
      </c>
      <c r="L317">
        <v>17000000</v>
      </c>
      <c r="M317">
        <v>24</v>
      </c>
      <c r="N317" t="s">
        <v>4187</v>
      </c>
      <c r="O317">
        <v>81.599999999999994</v>
      </c>
      <c r="P317" t="s">
        <v>4357</v>
      </c>
    </row>
    <row r="318" spans="1:16" x14ac:dyDescent="0.3">
      <c r="A318" t="s">
        <v>345</v>
      </c>
      <c r="B318">
        <v>2025</v>
      </c>
      <c r="C318" t="s">
        <v>62</v>
      </c>
      <c r="D318" t="s">
        <v>4355</v>
      </c>
      <c r="E318" t="s">
        <v>4356</v>
      </c>
      <c r="F318" t="s">
        <v>43</v>
      </c>
      <c r="G318">
        <v>12600</v>
      </c>
      <c r="H318" t="s">
        <v>4180</v>
      </c>
      <c r="I318">
        <v>16300000</v>
      </c>
      <c r="J318" t="s">
        <v>4327</v>
      </c>
      <c r="K318">
        <v>15700000</v>
      </c>
      <c r="L318">
        <v>17000000</v>
      </c>
      <c r="M318">
        <v>24</v>
      </c>
      <c r="N318" t="s">
        <v>4187</v>
      </c>
      <c r="O318">
        <v>81.599999999999994</v>
      </c>
      <c r="P318" t="s">
        <v>6922</v>
      </c>
    </row>
    <row r="319" spans="1:16" x14ac:dyDescent="0.3">
      <c r="A319" t="s">
        <v>3999</v>
      </c>
      <c r="B319">
        <v>2025</v>
      </c>
      <c r="C319" t="s">
        <v>62</v>
      </c>
      <c r="D319" t="s">
        <v>4250</v>
      </c>
      <c r="E319" t="s">
        <v>4358</v>
      </c>
      <c r="F319" t="s">
        <v>4172</v>
      </c>
      <c r="G319" t="s">
        <v>4172</v>
      </c>
      <c r="H319" t="s">
        <v>4180</v>
      </c>
      <c r="I319">
        <v>22100000</v>
      </c>
      <c r="J319" t="s">
        <v>4327</v>
      </c>
      <c r="K319">
        <v>21300000</v>
      </c>
      <c r="L319">
        <v>22900000</v>
      </c>
      <c r="M319">
        <v>7</v>
      </c>
      <c r="N319" t="s">
        <v>4257</v>
      </c>
      <c r="O319">
        <v>79.099999999999994</v>
      </c>
      <c r="P319" t="s">
        <v>4359</v>
      </c>
    </row>
    <row r="320" spans="1:16" x14ac:dyDescent="0.3">
      <c r="A320" t="s">
        <v>4005</v>
      </c>
      <c r="B320">
        <v>2025</v>
      </c>
      <c r="C320" t="s">
        <v>62</v>
      </c>
      <c r="D320" t="s">
        <v>4250</v>
      </c>
      <c r="E320" t="s">
        <v>4279</v>
      </c>
      <c r="F320" t="s">
        <v>4172</v>
      </c>
      <c r="G320" t="s">
        <v>4172</v>
      </c>
      <c r="H320" t="s">
        <v>4180</v>
      </c>
      <c r="I320">
        <v>25800000</v>
      </c>
      <c r="J320" t="s">
        <v>4327</v>
      </c>
      <c r="K320">
        <v>24800000</v>
      </c>
      <c r="L320">
        <v>26700000</v>
      </c>
      <c r="M320" t="s">
        <v>4175</v>
      </c>
      <c r="N320" t="s">
        <v>4200</v>
      </c>
      <c r="O320">
        <v>79</v>
      </c>
      <c r="P320" t="s">
        <v>4360</v>
      </c>
    </row>
    <row r="321" spans="1:16" x14ac:dyDescent="0.3">
      <c r="A321" t="s">
        <v>4003</v>
      </c>
      <c r="B321">
        <v>2025</v>
      </c>
      <c r="C321" t="s">
        <v>62</v>
      </c>
      <c r="D321">
        <v>3008</v>
      </c>
      <c r="E321" t="s">
        <v>4259</v>
      </c>
      <c r="F321" t="s">
        <v>4172</v>
      </c>
      <c r="G321">
        <v>14</v>
      </c>
      <c r="H321" t="s">
        <v>4180</v>
      </c>
      <c r="I321">
        <v>17600000</v>
      </c>
      <c r="J321" t="s">
        <v>4327</v>
      </c>
      <c r="K321">
        <v>17000000</v>
      </c>
      <c r="L321">
        <v>18200000</v>
      </c>
      <c r="M321">
        <v>18</v>
      </c>
      <c r="N321" t="s">
        <v>4257</v>
      </c>
      <c r="O321">
        <v>83.1</v>
      </c>
      <c r="P321" t="s">
        <v>4361</v>
      </c>
    </row>
    <row r="322" spans="1:16" x14ac:dyDescent="0.3">
      <c r="A322" t="s">
        <v>377</v>
      </c>
      <c r="B322">
        <v>2023</v>
      </c>
      <c r="C322" t="s">
        <v>62</v>
      </c>
      <c r="D322" t="s">
        <v>4207</v>
      </c>
      <c r="E322" t="s">
        <v>4259</v>
      </c>
      <c r="F322" t="s">
        <v>173</v>
      </c>
      <c r="G322">
        <v>3324</v>
      </c>
      <c r="H322" t="s">
        <v>4180</v>
      </c>
      <c r="I322">
        <v>15100000</v>
      </c>
      <c r="J322" t="s">
        <v>4327</v>
      </c>
      <c r="K322">
        <v>14500000</v>
      </c>
      <c r="L322">
        <v>15700000</v>
      </c>
      <c r="M322">
        <v>18</v>
      </c>
      <c r="N322" t="s">
        <v>4260</v>
      </c>
      <c r="O322">
        <v>69.5</v>
      </c>
      <c r="P322" t="s">
        <v>4362</v>
      </c>
    </row>
    <row r="323" spans="1:16" x14ac:dyDescent="0.3">
      <c r="A323" t="s">
        <v>375</v>
      </c>
      <c r="B323">
        <v>2025</v>
      </c>
      <c r="C323" t="s">
        <v>4184</v>
      </c>
      <c r="D323" t="s">
        <v>4288</v>
      </c>
      <c r="E323" t="s">
        <v>4289</v>
      </c>
      <c r="F323" t="s">
        <v>4172</v>
      </c>
      <c r="G323">
        <v>4833</v>
      </c>
      <c r="H323" t="s">
        <v>4180</v>
      </c>
      <c r="I323">
        <v>20300000</v>
      </c>
      <c r="J323" t="s">
        <v>4363</v>
      </c>
      <c r="K323">
        <v>19600000</v>
      </c>
      <c r="L323">
        <v>21000000</v>
      </c>
      <c r="M323">
        <v>17</v>
      </c>
      <c r="N323" t="s">
        <v>4248</v>
      </c>
      <c r="O323">
        <v>92.3</v>
      </c>
      <c r="P323" t="s">
        <v>4364</v>
      </c>
    </row>
    <row r="324" spans="1:16" x14ac:dyDescent="0.3">
      <c r="A324" t="s">
        <v>4040</v>
      </c>
      <c r="B324">
        <v>2026</v>
      </c>
      <c r="C324" t="s">
        <v>4184</v>
      </c>
      <c r="D324" t="s">
        <v>4365</v>
      </c>
      <c r="E324" t="s">
        <v>4366</v>
      </c>
      <c r="F324" t="s">
        <v>4172</v>
      </c>
      <c r="G324" t="s">
        <v>4172</v>
      </c>
      <c r="H324" t="s">
        <v>4180</v>
      </c>
      <c r="I324">
        <v>10800000</v>
      </c>
      <c r="J324" t="s">
        <v>4363</v>
      </c>
      <c r="K324">
        <v>10400000</v>
      </c>
      <c r="L324">
        <v>11200000</v>
      </c>
      <c r="M324" t="s">
        <v>4175</v>
      </c>
      <c r="N324" t="s">
        <v>6923</v>
      </c>
      <c r="O324">
        <v>95</v>
      </c>
      <c r="P324" t="s">
        <v>4367</v>
      </c>
    </row>
    <row r="325" spans="1:16" x14ac:dyDescent="0.3">
      <c r="A325" t="s">
        <v>365</v>
      </c>
      <c r="B325">
        <v>2025</v>
      </c>
      <c r="C325" t="s">
        <v>62</v>
      </c>
      <c r="D325" t="s">
        <v>4198</v>
      </c>
      <c r="E325" t="s">
        <v>4285</v>
      </c>
      <c r="F325" t="s">
        <v>43</v>
      </c>
      <c r="G325">
        <v>5874</v>
      </c>
      <c r="H325" t="s">
        <v>4180</v>
      </c>
      <c r="I325">
        <v>16900000</v>
      </c>
      <c r="J325" t="s">
        <v>4363</v>
      </c>
      <c r="K325">
        <v>16300000</v>
      </c>
      <c r="L325">
        <v>17500000</v>
      </c>
      <c r="M325">
        <v>17</v>
      </c>
      <c r="N325" t="s">
        <v>4260</v>
      </c>
      <c r="O325">
        <v>88.1</v>
      </c>
      <c r="P325" t="s">
        <v>4368</v>
      </c>
    </row>
    <row r="326" spans="1:16" x14ac:dyDescent="0.3">
      <c r="A326" t="s">
        <v>451</v>
      </c>
      <c r="B326">
        <v>2022</v>
      </c>
      <c r="C326" t="s">
        <v>24</v>
      </c>
      <c r="D326" t="s">
        <v>4369</v>
      </c>
      <c r="E326" t="s">
        <v>4370</v>
      </c>
      <c r="F326" t="s">
        <v>60</v>
      </c>
      <c r="G326">
        <v>61000</v>
      </c>
      <c r="H326" t="s">
        <v>4180</v>
      </c>
      <c r="I326">
        <v>29700000</v>
      </c>
      <c r="J326" t="s">
        <v>4363</v>
      </c>
      <c r="K326">
        <v>28600000</v>
      </c>
      <c r="L326">
        <v>30700000</v>
      </c>
      <c r="M326">
        <v>6</v>
      </c>
      <c r="N326" t="s">
        <v>4325</v>
      </c>
      <c r="O326">
        <v>65.7</v>
      </c>
      <c r="P326" t="s">
        <v>4371</v>
      </c>
    </row>
    <row r="327" spans="1:16" x14ac:dyDescent="0.3">
      <c r="A327" t="s">
        <v>475</v>
      </c>
      <c r="B327">
        <v>2022</v>
      </c>
      <c r="C327" t="s">
        <v>36</v>
      </c>
      <c r="D327" t="s">
        <v>4372</v>
      </c>
      <c r="E327" t="s">
        <v>4373</v>
      </c>
      <c r="F327" t="s">
        <v>143</v>
      </c>
      <c r="G327">
        <v>56415</v>
      </c>
      <c r="H327" t="s">
        <v>4180</v>
      </c>
      <c r="I327">
        <v>11600000</v>
      </c>
      <c r="J327" t="s">
        <v>4363</v>
      </c>
      <c r="K327">
        <v>11100000</v>
      </c>
      <c r="L327">
        <v>12100000</v>
      </c>
      <c r="M327" t="s">
        <v>4175</v>
      </c>
      <c r="N327" t="s">
        <v>4245</v>
      </c>
      <c r="O327">
        <v>64.5</v>
      </c>
      <c r="P327" t="s">
        <v>4374</v>
      </c>
    </row>
    <row r="328" spans="1:16" x14ac:dyDescent="0.3">
      <c r="A328" t="s">
        <v>475</v>
      </c>
      <c r="B328">
        <v>2022</v>
      </c>
      <c r="C328" t="s">
        <v>36</v>
      </c>
      <c r="D328" t="s">
        <v>4372</v>
      </c>
      <c r="E328" t="s">
        <v>4373</v>
      </c>
      <c r="F328" t="s">
        <v>143</v>
      </c>
      <c r="G328">
        <v>56415</v>
      </c>
      <c r="H328" t="s">
        <v>4180</v>
      </c>
      <c r="I328">
        <v>11600000</v>
      </c>
      <c r="J328" t="s">
        <v>4363</v>
      </c>
      <c r="K328">
        <v>11100000</v>
      </c>
      <c r="L328">
        <v>12100000</v>
      </c>
      <c r="M328" t="s">
        <v>4175</v>
      </c>
      <c r="N328" t="s">
        <v>4245</v>
      </c>
      <c r="O328">
        <v>64.5</v>
      </c>
      <c r="P328" t="s">
        <v>6924</v>
      </c>
    </row>
    <row r="329" spans="1:16" x14ac:dyDescent="0.3">
      <c r="A329" t="s">
        <v>254</v>
      </c>
      <c r="B329">
        <v>2018</v>
      </c>
      <c r="C329" t="s">
        <v>62</v>
      </c>
      <c r="D329">
        <v>3008</v>
      </c>
      <c r="E329" t="s">
        <v>4375</v>
      </c>
      <c r="F329" t="s">
        <v>143</v>
      </c>
      <c r="G329">
        <v>120000</v>
      </c>
      <c r="H329" t="s">
        <v>4180</v>
      </c>
      <c r="I329">
        <v>11800000</v>
      </c>
      <c r="J329" t="s">
        <v>4363</v>
      </c>
      <c r="K329">
        <v>11200000</v>
      </c>
      <c r="L329">
        <v>12300000</v>
      </c>
      <c r="M329">
        <v>14</v>
      </c>
      <c r="N329" t="s">
        <v>4236</v>
      </c>
      <c r="O329">
        <v>66.3</v>
      </c>
      <c r="P329" t="s">
        <v>4376</v>
      </c>
    </row>
    <row r="330" spans="1:16" x14ac:dyDescent="0.3">
      <c r="A330" t="s">
        <v>428</v>
      </c>
      <c r="B330">
        <v>2020</v>
      </c>
      <c r="C330" t="s">
        <v>4184</v>
      </c>
      <c r="D330" t="s">
        <v>4377</v>
      </c>
      <c r="E330" t="s">
        <v>4378</v>
      </c>
      <c r="F330" t="s">
        <v>43</v>
      </c>
      <c r="G330">
        <v>101000</v>
      </c>
      <c r="H330" t="s">
        <v>4180</v>
      </c>
      <c r="I330">
        <v>17700000</v>
      </c>
      <c r="J330" t="s">
        <v>4363</v>
      </c>
      <c r="K330">
        <v>17100000</v>
      </c>
      <c r="L330">
        <v>18400000</v>
      </c>
      <c r="M330" t="s">
        <v>4175</v>
      </c>
      <c r="N330" t="s">
        <v>4181</v>
      </c>
      <c r="O330">
        <v>70.8</v>
      </c>
      <c r="P330" t="s">
        <v>4379</v>
      </c>
    </row>
    <row r="331" spans="1:16" x14ac:dyDescent="0.3">
      <c r="A331" t="s">
        <v>197</v>
      </c>
      <c r="B331">
        <v>2021</v>
      </c>
      <c r="C331" t="s">
        <v>89</v>
      </c>
      <c r="D331" t="s">
        <v>4380</v>
      </c>
      <c r="E331" t="s">
        <v>4381</v>
      </c>
      <c r="F331" t="s">
        <v>94</v>
      </c>
      <c r="G331">
        <v>56000</v>
      </c>
      <c r="H331" t="s">
        <v>4180</v>
      </c>
      <c r="I331">
        <v>7320000</v>
      </c>
      <c r="J331" t="s">
        <v>4363</v>
      </c>
      <c r="K331">
        <v>7060000</v>
      </c>
      <c r="L331">
        <v>7590000</v>
      </c>
      <c r="M331">
        <v>34</v>
      </c>
      <c r="N331" t="s">
        <v>4382</v>
      </c>
      <c r="O331">
        <v>82.3</v>
      </c>
      <c r="P331" t="s">
        <v>4383</v>
      </c>
    </row>
    <row r="332" spans="1:16" x14ac:dyDescent="0.3">
      <c r="A332" t="s">
        <v>91</v>
      </c>
      <c r="B332">
        <v>2017</v>
      </c>
      <c r="C332" t="s">
        <v>92</v>
      </c>
      <c r="D332" t="s">
        <v>4384</v>
      </c>
      <c r="E332" t="s">
        <v>4385</v>
      </c>
      <c r="F332" t="s">
        <v>94</v>
      </c>
      <c r="G332">
        <v>75000</v>
      </c>
      <c r="H332" t="s">
        <v>4180</v>
      </c>
      <c r="I332">
        <v>9100000</v>
      </c>
      <c r="J332" t="s">
        <v>4363</v>
      </c>
      <c r="K332">
        <v>8400000</v>
      </c>
      <c r="L332">
        <v>9800000</v>
      </c>
      <c r="M332">
        <v>8</v>
      </c>
      <c r="N332" t="s">
        <v>4200</v>
      </c>
      <c r="O332">
        <v>57.4</v>
      </c>
      <c r="P332" t="s">
        <v>4386</v>
      </c>
    </row>
    <row r="333" spans="1:16" x14ac:dyDescent="0.3">
      <c r="A333" t="s">
        <v>290</v>
      </c>
      <c r="B333">
        <v>2023</v>
      </c>
      <c r="C333" t="s">
        <v>62</v>
      </c>
      <c r="D333" t="s">
        <v>4207</v>
      </c>
      <c r="E333" t="s">
        <v>4387</v>
      </c>
      <c r="F333" t="s">
        <v>60</v>
      </c>
      <c r="G333">
        <v>25000</v>
      </c>
      <c r="H333" t="s">
        <v>4180</v>
      </c>
      <c r="I333">
        <v>18500000</v>
      </c>
      <c r="J333" t="s">
        <v>4363</v>
      </c>
      <c r="K333">
        <v>17800000</v>
      </c>
      <c r="L333">
        <v>19100000</v>
      </c>
      <c r="M333">
        <v>21</v>
      </c>
      <c r="N333" t="s">
        <v>4388</v>
      </c>
      <c r="O333">
        <v>72.900000000000006</v>
      </c>
      <c r="P333" t="s">
        <v>4389</v>
      </c>
    </row>
    <row r="334" spans="1:16" x14ac:dyDescent="0.3">
      <c r="A334" t="s">
        <v>277</v>
      </c>
      <c r="B334">
        <v>2025</v>
      </c>
      <c r="C334" t="s">
        <v>62</v>
      </c>
      <c r="D334" t="s">
        <v>4390</v>
      </c>
      <c r="E334" t="s">
        <v>4391</v>
      </c>
      <c r="F334" t="s">
        <v>4172</v>
      </c>
      <c r="G334">
        <v>8500</v>
      </c>
      <c r="H334" t="s">
        <v>4180</v>
      </c>
      <c r="I334">
        <v>28400000</v>
      </c>
      <c r="J334" t="s">
        <v>4363</v>
      </c>
      <c r="K334">
        <v>27400000</v>
      </c>
      <c r="L334">
        <v>29400000</v>
      </c>
      <c r="M334">
        <v>11</v>
      </c>
      <c r="N334" t="s">
        <v>4333</v>
      </c>
      <c r="O334">
        <v>82.3</v>
      </c>
      <c r="P334" t="s">
        <v>4392</v>
      </c>
    </row>
    <row r="335" spans="1:16" x14ac:dyDescent="0.3">
      <c r="A335" t="s">
        <v>279</v>
      </c>
      <c r="B335">
        <v>2020</v>
      </c>
      <c r="C335" t="s">
        <v>24</v>
      </c>
      <c r="D335" t="s">
        <v>4393</v>
      </c>
      <c r="E335" t="s">
        <v>6925</v>
      </c>
      <c r="F335" t="s">
        <v>60</v>
      </c>
      <c r="G335">
        <v>95000</v>
      </c>
      <c r="H335" t="s">
        <v>4180</v>
      </c>
      <c r="I335">
        <v>8000000</v>
      </c>
      <c r="J335" t="s">
        <v>4363</v>
      </c>
      <c r="K335">
        <v>7660000</v>
      </c>
      <c r="L335">
        <v>8400000</v>
      </c>
      <c r="M335">
        <v>8</v>
      </c>
      <c r="N335" t="s">
        <v>4187</v>
      </c>
      <c r="O335">
        <v>78.5</v>
      </c>
      <c r="P335" t="s">
        <v>4394</v>
      </c>
    </row>
    <row r="336" spans="1:16" x14ac:dyDescent="0.3">
      <c r="A336" t="s">
        <v>179</v>
      </c>
      <c r="B336">
        <v>2013</v>
      </c>
      <c r="C336" t="s">
        <v>154</v>
      </c>
      <c r="D336" t="s">
        <v>4395</v>
      </c>
      <c r="E336" t="s">
        <v>4396</v>
      </c>
      <c r="F336" t="s">
        <v>143</v>
      </c>
      <c r="G336">
        <v>160000</v>
      </c>
      <c r="H336" t="s">
        <v>4180</v>
      </c>
      <c r="I336">
        <v>11600000</v>
      </c>
      <c r="J336" t="s">
        <v>4363</v>
      </c>
      <c r="K336">
        <v>11000000</v>
      </c>
      <c r="L336">
        <v>12200000</v>
      </c>
      <c r="M336" t="s">
        <v>4175</v>
      </c>
      <c r="N336" t="s">
        <v>4187</v>
      </c>
      <c r="O336">
        <v>46.4</v>
      </c>
      <c r="P336" t="s">
        <v>4397</v>
      </c>
    </row>
    <row r="337" spans="1:16" x14ac:dyDescent="0.3">
      <c r="A337" t="s">
        <v>124</v>
      </c>
      <c r="B337">
        <v>2023</v>
      </c>
      <c r="C337" t="s">
        <v>62</v>
      </c>
      <c r="D337" t="s">
        <v>4207</v>
      </c>
      <c r="E337" t="s">
        <v>4398</v>
      </c>
      <c r="F337" t="s">
        <v>143</v>
      </c>
      <c r="G337">
        <v>60400</v>
      </c>
      <c r="H337" t="s">
        <v>4180</v>
      </c>
      <c r="I337">
        <v>17400000</v>
      </c>
      <c r="J337" t="s">
        <v>4363</v>
      </c>
      <c r="K337">
        <v>16500000</v>
      </c>
      <c r="L337">
        <v>18200000</v>
      </c>
      <c r="M337">
        <v>27</v>
      </c>
      <c r="N337" t="s">
        <v>4257</v>
      </c>
      <c r="O337">
        <v>71</v>
      </c>
      <c r="P337" t="s">
        <v>4399</v>
      </c>
    </row>
    <row r="338" spans="1:16" x14ac:dyDescent="0.3">
      <c r="A338" t="s">
        <v>90</v>
      </c>
      <c r="B338">
        <v>2024</v>
      </c>
      <c r="C338" t="s">
        <v>36</v>
      </c>
      <c r="D338" t="s">
        <v>4400</v>
      </c>
      <c r="E338" t="s">
        <v>4401</v>
      </c>
      <c r="F338" t="s">
        <v>43</v>
      </c>
      <c r="G338">
        <v>14000</v>
      </c>
      <c r="H338" t="s">
        <v>4180</v>
      </c>
      <c r="I338">
        <v>8400000</v>
      </c>
      <c r="J338" t="s">
        <v>4363</v>
      </c>
      <c r="K338">
        <v>8100000</v>
      </c>
      <c r="L338">
        <v>8700000</v>
      </c>
      <c r="M338">
        <v>11</v>
      </c>
      <c r="N338" t="s">
        <v>4402</v>
      </c>
      <c r="O338">
        <v>88.5</v>
      </c>
      <c r="P338" t="s">
        <v>4403</v>
      </c>
    </row>
    <row r="339" spans="1:16" x14ac:dyDescent="0.3">
      <c r="A339" t="s">
        <v>203</v>
      </c>
      <c r="B339">
        <v>2025</v>
      </c>
      <c r="C339" t="s">
        <v>163</v>
      </c>
      <c r="D339">
        <v>7</v>
      </c>
      <c r="E339" t="s">
        <v>4277</v>
      </c>
      <c r="F339" t="s">
        <v>4172</v>
      </c>
      <c r="G339">
        <v>6119</v>
      </c>
      <c r="H339" t="s">
        <v>4180</v>
      </c>
      <c r="I339">
        <v>17500000</v>
      </c>
      <c r="J339" t="s">
        <v>4363</v>
      </c>
      <c r="K339">
        <v>16900000</v>
      </c>
      <c r="L339">
        <v>18100000</v>
      </c>
      <c r="M339">
        <v>3</v>
      </c>
      <c r="N339" t="s">
        <v>4248</v>
      </c>
      <c r="O339">
        <v>89</v>
      </c>
      <c r="P339" t="s">
        <v>4404</v>
      </c>
    </row>
    <row r="340" spans="1:16" x14ac:dyDescent="0.3">
      <c r="A340" t="s">
        <v>299</v>
      </c>
      <c r="B340">
        <v>2024</v>
      </c>
      <c r="C340" t="s">
        <v>24</v>
      </c>
      <c r="D340" t="s">
        <v>4405</v>
      </c>
      <c r="E340" t="s">
        <v>4406</v>
      </c>
      <c r="F340" t="s">
        <v>43</v>
      </c>
      <c r="G340">
        <v>54774</v>
      </c>
      <c r="H340" t="s">
        <v>4180</v>
      </c>
      <c r="I340">
        <v>36700000</v>
      </c>
      <c r="J340" t="s">
        <v>4363</v>
      </c>
      <c r="K340">
        <v>35400000</v>
      </c>
      <c r="L340">
        <v>38100000</v>
      </c>
      <c r="M340">
        <v>25</v>
      </c>
      <c r="N340" t="s">
        <v>4407</v>
      </c>
      <c r="O340">
        <v>74.2</v>
      </c>
      <c r="P340" t="s">
        <v>4408</v>
      </c>
    </row>
    <row r="341" spans="1:16" x14ac:dyDescent="0.3">
      <c r="A341" t="s">
        <v>326</v>
      </c>
      <c r="B341">
        <v>2022</v>
      </c>
      <c r="C341" t="s">
        <v>62</v>
      </c>
      <c r="D341" t="s">
        <v>4232</v>
      </c>
      <c r="E341" t="s">
        <v>4409</v>
      </c>
      <c r="F341" t="s">
        <v>43</v>
      </c>
      <c r="G341">
        <v>43200</v>
      </c>
      <c r="H341" t="s">
        <v>4180</v>
      </c>
      <c r="I341">
        <v>9500000</v>
      </c>
      <c r="J341" t="s">
        <v>4363</v>
      </c>
      <c r="K341">
        <v>9100000</v>
      </c>
      <c r="L341">
        <v>9900000</v>
      </c>
      <c r="M341">
        <v>33</v>
      </c>
      <c r="N341" t="s">
        <v>4275</v>
      </c>
      <c r="O341">
        <v>72.599999999999994</v>
      </c>
      <c r="P341" t="s">
        <v>4410</v>
      </c>
    </row>
    <row r="342" spans="1:16" x14ac:dyDescent="0.3">
      <c r="A342" t="s">
        <v>220</v>
      </c>
      <c r="B342">
        <v>2022</v>
      </c>
      <c r="C342" t="s">
        <v>85</v>
      </c>
      <c r="D342" t="s">
        <v>4411</v>
      </c>
      <c r="E342" t="s">
        <v>4412</v>
      </c>
      <c r="F342" t="s">
        <v>143</v>
      </c>
      <c r="G342">
        <v>39257</v>
      </c>
      <c r="H342" t="s">
        <v>4180</v>
      </c>
      <c r="I342">
        <v>10400000</v>
      </c>
      <c r="J342" t="s">
        <v>4363</v>
      </c>
      <c r="K342">
        <v>10100000</v>
      </c>
      <c r="L342">
        <v>10800000</v>
      </c>
      <c r="M342">
        <v>6</v>
      </c>
      <c r="N342" t="s">
        <v>4275</v>
      </c>
      <c r="O342">
        <v>72.8</v>
      </c>
      <c r="P342" t="s">
        <v>4413</v>
      </c>
    </row>
    <row r="343" spans="1:16" x14ac:dyDescent="0.3">
      <c r="A343" t="s">
        <v>825</v>
      </c>
      <c r="B343">
        <v>2023</v>
      </c>
      <c r="C343" t="s">
        <v>137</v>
      </c>
      <c r="D343" t="s">
        <v>4194</v>
      </c>
      <c r="E343" t="s">
        <v>4414</v>
      </c>
      <c r="F343" t="s">
        <v>143</v>
      </c>
      <c r="G343">
        <v>118000</v>
      </c>
      <c r="H343" t="s">
        <v>4180</v>
      </c>
      <c r="I343">
        <v>22200000</v>
      </c>
      <c r="J343" t="s">
        <v>4363</v>
      </c>
      <c r="K343">
        <v>20700000</v>
      </c>
      <c r="L343">
        <v>23700000</v>
      </c>
      <c r="M343">
        <v>18</v>
      </c>
      <c r="N343" t="s">
        <v>4325</v>
      </c>
      <c r="O343">
        <v>55.8</v>
      </c>
      <c r="P343" t="s">
        <v>4415</v>
      </c>
    </row>
    <row r="344" spans="1:16" x14ac:dyDescent="0.3">
      <c r="A344" t="s">
        <v>434</v>
      </c>
      <c r="B344">
        <v>2023</v>
      </c>
      <c r="C344" t="s">
        <v>36</v>
      </c>
      <c r="D344" t="s">
        <v>4400</v>
      </c>
      <c r="E344" t="s">
        <v>4416</v>
      </c>
      <c r="F344" t="s">
        <v>143</v>
      </c>
      <c r="G344">
        <v>90000</v>
      </c>
      <c r="H344" t="s">
        <v>4180</v>
      </c>
      <c r="I344">
        <v>9000000</v>
      </c>
      <c r="J344" t="s">
        <v>4363</v>
      </c>
      <c r="K344">
        <v>8700000</v>
      </c>
      <c r="L344">
        <v>9300000</v>
      </c>
      <c r="M344">
        <v>16</v>
      </c>
      <c r="N344" t="s">
        <v>4417</v>
      </c>
      <c r="O344">
        <v>69.3</v>
      </c>
      <c r="P344" t="s">
        <v>4418</v>
      </c>
    </row>
    <row r="345" spans="1:16" x14ac:dyDescent="0.3">
      <c r="A345" t="s">
        <v>53</v>
      </c>
      <c r="B345">
        <v>2023</v>
      </c>
      <c r="C345" t="s">
        <v>4269</v>
      </c>
      <c r="D345" t="s">
        <v>4419</v>
      </c>
      <c r="E345" t="s">
        <v>4420</v>
      </c>
      <c r="F345" t="s">
        <v>143</v>
      </c>
      <c r="G345">
        <v>49906</v>
      </c>
      <c r="H345" t="s">
        <v>4180</v>
      </c>
      <c r="I345">
        <v>17100000</v>
      </c>
      <c r="J345" t="s">
        <v>4363</v>
      </c>
      <c r="K345">
        <v>16500000</v>
      </c>
      <c r="L345">
        <v>17700000</v>
      </c>
      <c r="M345">
        <v>10</v>
      </c>
      <c r="N345" t="s">
        <v>4192</v>
      </c>
      <c r="O345">
        <v>57</v>
      </c>
      <c r="P345" t="s">
        <v>4421</v>
      </c>
    </row>
    <row r="346" spans="1:16" x14ac:dyDescent="0.3">
      <c r="A346" t="s">
        <v>337</v>
      </c>
      <c r="B346">
        <v>2024</v>
      </c>
      <c r="C346" t="s">
        <v>62</v>
      </c>
      <c r="D346">
        <v>3008</v>
      </c>
      <c r="E346" t="s">
        <v>4259</v>
      </c>
      <c r="F346" t="s">
        <v>143</v>
      </c>
      <c r="G346">
        <v>53000</v>
      </c>
      <c r="H346" t="s">
        <v>4180</v>
      </c>
      <c r="I346">
        <v>16100000</v>
      </c>
      <c r="J346" t="s">
        <v>4363</v>
      </c>
      <c r="K346">
        <v>15500000</v>
      </c>
      <c r="L346">
        <v>16700000</v>
      </c>
      <c r="M346">
        <v>31</v>
      </c>
      <c r="N346" t="s">
        <v>4260</v>
      </c>
      <c r="O346">
        <v>70.7</v>
      </c>
      <c r="P346" t="s">
        <v>4422</v>
      </c>
    </row>
    <row r="347" spans="1:16" x14ac:dyDescent="0.3">
      <c r="A347" t="s">
        <v>171</v>
      </c>
      <c r="B347">
        <v>2020</v>
      </c>
      <c r="C347" t="s">
        <v>89</v>
      </c>
      <c r="D347" t="s">
        <v>4423</v>
      </c>
      <c r="E347" t="s">
        <v>4424</v>
      </c>
      <c r="F347" t="s">
        <v>173</v>
      </c>
      <c r="G347">
        <v>60000</v>
      </c>
      <c r="H347" t="s">
        <v>4180</v>
      </c>
      <c r="I347">
        <v>8100000</v>
      </c>
      <c r="J347" t="s">
        <v>4363</v>
      </c>
      <c r="K347">
        <v>7810000</v>
      </c>
      <c r="L347">
        <v>8400000</v>
      </c>
      <c r="M347">
        <v>6</v>
      </c>
      <c r="N347" t="s">
        <v>4425</v>
      </c>
      <c r="O347">
        <v>87</v>
      </c>
      <c r="P347" t="s">
        <v>4426</v>
      </c>
    </row>
    <row r="348" spans="1:16" x14ac:dyDescent="0.3">
      <c r="A348" t="s">
        <v>103</v>
      </c>
      <c r="B348">
        <v>2019</v>
      </c>
      <c r="C348" t="s">
        <v>36</v>
      </c>
      <c r="D348" t="s">
        <v>4427</v>
      </c>
      <c r="E348" t="s">
        <v>4428</v>
      </c>
      <c r="F348" t="s">
        <v>173</v>
      </c>
      <c r="G348">
        <v>67000</v>
      </c>
      <c r="H348" t="s">
        <v>4180</v>
      </c>
      <c r="I348">
        <v>6880000</v>
      </c>
      <c r="J348" t="s">
        <v>4363</v>
      </c>
      <c r="K348">
        <v>6580000</v>
      </c>
      <c r="L348">
        <v>7180000</v>
      </c>
      <c r="M348">
        <v>7</v>
      </c>
      <c r="N348" t="s">
        <v>4275</v>
      </c>
      <c r="O348">
        <v>88.3</v>
      </c>
      <c r="P348" t="s">
        <v>4429</v>
      </c>
    </row>
    <row r="349" spans="1:16" x14ac:dyDescent="0.3">
      <c r="A349" t="s">
        <v>117</v>
      </c>
      <c r="B349">
        <v>2023</v>
      </c>
      <c r="C349" t="s">
        <v>62</v>
      </c>
      <c r="D349" t="s">
        <v>4207</v>
      </c>
      <c r="E349" t="s">
        <v>4259</v>
      </c>
      <c r="F349" t="s">
        <v>43</v>
      </c>
      <c r="G349">
        <v>45360</v>
      </c>
      <c r="H349" t="s">
        <v>4180</v>
      </c>
      <c r="I349">
        <v>14400000</v>
      </c>
      <c r="J349" t="s">
        <v>4363</v>
      </c>
      <c r="K349">
        <v>13700000</v>
      </c>
      <c r="L349">
        <v>15100000</v>
      </c>
      <c r="M349">
        <v>17</v>
      </c>
      <c r="N349" t="s">
        <v>4248</v>
      </c>
      <c r="O349">
        <v>66.3</v>
      </c>
      <c r="P349" t="s">
        <v>4430</v>
      </c>
    </row>
    <row r="350" spans="1:16" x14ac:dyDescent="0.3">
      <c r="A350" t="s">
        <v>338</v>
      </c>
      <c r="B350">
        <v>2024</v>
      </c>
      <c r="C350" t="s">
        <v>24</v>
      </c>
      <c r="D350" t="s">
        <v>4431</v>
      </c>
      <c r="E350" t="s">
        <v>4432</v>
      </c>
      <c r="F350" t="s">
        <v>43</v>
      </c>
      <c r="G350">
        <v>48600</v>
      </c>
      <c r="H350" t="s">
        <v>4180</v>
      </c>
      <c r="I350">
        <v>29900000</v>
      </c>
      <c r="J350" t="s">
        <v>4363</v>
      </c>
      <c r="K350">
        <v>28800000</v>
      </c>
      <c r="L350">
        <v>31000000</v>
      </c>
      <c r="M350">
        <v>5</v>
      </c>
      <c r="N350" t="s">
        <v>4204</v>
      </c>
      <c r="O350">
        <v>75.7</v>
      </c>
      <c r="P350" t="s">
        <v>4433</v>
      </c>
    </row>
    <row r="351" spans="1:16" x14ac:dyDescent="0.3">
      <c r="A351" t="s">
        <v>217</v>
      </c>
      <c r="B351">
        <v>2024</v>
      </c>
      <c r="C351" t="s">
        <v>62</v>
      </c>
      <c r="D351" t="s">
        <v>4434</v>
      </c>
      <c r="E351" t="s">
        <v>4435</v>
      </c>
      <c r="F351" t="s">
        <v>143</v>
      </c>
      <c r="G351">
        <v>35006</v>
      </c>
      <c r="H351" t="s">
        <v>4180</v>
      </c>
      <c r="I351">
        <v>22200000</v>
      </c>
      <c r="J351" t="s">
        <v>4363</v>
      </c>
      <c r="K351">
        <v>21400000</v>
      </c>
      <c r="L351">
        <v>23000000</v>
      </c>
      <c r="M351">
        <v>8</v>
      </c>
      <c r="N351" t="s">
        <v>4200</v>
      </c>
      <c r="O351">
        <v>74.8</v>
      </c>
      <c r="P351" t="s">
        <v>4436</v>
      </c>
    </row>
    <row r="352" spans="1:16" x14ac:dyDescent="0.3">
      <c r="A352" t="s">
        <v>189</v>
      </c>
      <c r="B352">
        <v>2024</v>
      </c>
      <c r="C352" t="s">
        <v>137</v>
      </c>
      <c r="D352" t="s">
        <v>4437</v>
      </c>
      <c r="E352" t="s">
        <v>4438</v>
      </c>
      <c r="F352" t="s">
        <v>143</v>
      </c>
      <c r="G352">
        <v>31700</v>
      </c>
      <c r="H352" t="s">
        <v>4180</v>
      </c>
      <c r="I352">
        <v>12900000</v>
      </c>
      <c r="J352" t="s">
        <v>4363</v>
      </c>
      <c r="K352">
        <v>12400000</v>
      </c>
      <c r="L352">
        <v>13400000</v>
      </c>
      <c r="M352">
        <v>4</v>
      </c>
      <c r="N352" t="s">
        <v>4439</v>
      </c>
      <c r="O352">
        <v>77.8</v>
      </c>
      <c r="P352" t="s">
        <v>4440</v>
      </c>
    </row>
    <row r="353" spans="1:16" x14ac:dyDescent="0.3">
      <c r="A353" t="s">
        <v>151</v>
      </c>
      <c r="B353">
        <v>2021</v>
      </c>
      <c r="C353" t="s">
        <v>62</v>
      </c>
      <c r="D353">
        <v>308</v>
      </c>
      <c r="E353" t="s">
        <v>6926</v>
      </c>
      <c r="F353" t="s">
        <v>143</v>
      </c>
      <c r="G353">
        <v>45000</v>
      </c>
      <c r="H353" t="s">
        <v>4180</v>
      </c>
      <c r="I353">
        <v>10700000</v>
      </c>
      <c r="J353" t="s">
        <v>4363</v>
      </c>
      <c r="K353">
        <v>10300000</v>
      </c>
      <c r="L353">
        <v>11000000</v>
      </c>
      <c r="M353" t="s">
        <v>4175</v>
      </c>
      <c r="N353" t="s">
        <v>4275</v>
      </c>
      <c r="O353">
        <v>72.8</v>
      </c>
      <c r="P353" t="s">
        <v>4441</v>
      </c>
    </row>
    <row r="354" spans="1:16" x14ac:dyDescent="0.3">
      <c r="A354" t="s">
        <v>282</v>
      </c>
      <c r="B354">
        <v>2024</v>
      </c>
      <c r="C354" t="s">
        <v>4184</v>
      </c>
      <c r="D354" t="s">
        <v>4442</v>
      </c>
      <c r="E354" t="s">
        <v>4443</v>
      </c>
      <c r="F354" t="s">
        <v>143</v>
      </c>
      <c r="G354">
        <v>15000</v>
      </c>
      <c r="H354" t="s">
        <v>4180</v>
      </c>
      <c r="I354">
        <v>29100000</v>
      </c>
      <c r="J354" t="s">
        <v>4363</v>
      </c>
      <c r="K354">
        <v>26900000</v>
      </c>
      <c r="L354">
        <v>31200000</v>
      </c>
      <c r="M354" t="s">
        <v>4175</v>
      </c>
      <c r="N354" t="s">
        <v>4444</v>
      </c>
      <c r="O354">
        <v>88.2</v>
      </c>
      <c r="P354" t="s">
        <v>4445</v>
      </c>
    </row>
    <row r="355" spans="1:16" x14ac:dyDescent="0.3">
      <c r="A355" t="s">
        <v>243</v>
      </c>
      <c r="B355">
        <v>2023</v>
      </c>
      <c r="C355" t="s">
        <v>62</v>
      </c>
      <c r="D355" t="s">
        <v>4446</v>
      </c>
      <c r="E355" t="s">
        <v>6927</v>
      </c>
      <c r="F355" t="s">
        <v>143</v>
      </c>
      <c r="G355">
        <v>55000</v>
      </c>
      <c r="H355" t="s">
        <v>4180</v>
      </c>
      <c r="I355">
        <v>14100000</v>
      </c>
      <c r="J355" t="s">
        <v>4363</v>
      </c>
      <c r="K355">
        <v>13600000</v>
      </c>
      <c r="L355">
        <v>14600000</v>
      </c>
      <c r="M355">
        <v>30</v>
      </c>
      <c r="N355" t="s">
        <v>4248</v>
      </c>
      <c r="O355">
        <v>63.3</v>
      </c>
      <c r="P355" t="s">
        <v>4447</v>
      </c>
    </row>
    <row r="356" spans="1:16" x14ac:dyDescent="0.3">
      <c r="A356" t="s">
        <v>79</v>
      </c>
      <c r="B356">
        <v>2024</v>
      </c>
      <c r="C356" t="s">
        <v>62</v>
      </c>
      <c r="D356">
        <v>3008</v>
      </c>
      <c r="E356" t="s">
        <v>4259</v>
      </c>
      <c r="F356" t="s">
        <v>43</v>
      </c>
      <c r="G356">
        <v>17500</v>
      </c>
      <c r="H356" t="s">
        <v>4180</v>
      </c>
      <c r="I356">
        <v>16800000</v>
      </c>
      <c r="J356" t="s">
        <v>4363</v>
      </c>
      <c r="K356">
        <v>16200000</v>
      </c>
      <c r="L356">
        <v>17400000</v>
      </c>
      <c r="M356">
        <v>31</v>
      </c>
      <c r="N356" t="s">
        <v>4260</v>
      </c>
      <c r="O356">
        <v>73.8</v>
      </c>
      <c r="P356" t="s">
        <v>4448</v>
      </c>
    </row>
    <row r="357" spans="1:16" x14ac:dyDescent="0.3">
      <c r="A357" t="s">
        <v>81</v>
      </c>
      <c r="B357">
        <v>2021</v>
      </c>
      <c r="C357" t="s">
        <v>24</v>
      </c>
      <c r="D357" t="s">
        <v>4449</v>
      </c>
      <c r="E357" t="s">
        <v>4450</v>
      </c>
      <c r="F357" t="s">
        <v>161</v>
      </c>
      <c r="G357">
        <v>111255</v>
      </c>
      <c r="H357" t="s">
        <v>4180</v>
      </c>
      <c r="I357">
        <v>29100000</v>
      </c>
      <c r="J357" t="s">
        <v>4363</v>
      </c>
      <c r="K357">
        <v>28000000</v>
      </c>
      <c r="L357">
        <v>30200000</v>
      </c>
      <c r="M357">
        <v>7</v>
      </c>
      <c r="N357" t="s">
        <v>4252</v>
      </c>
      <c r="O357">
        <v>76.599999999999994</v>
      </c>
      <c r="P357" t="s">
        <v>4451</v>
      </c>
    </row>
    <row r="358" spans="1:16" x14ac:dyDescent="0.3">
      <c r="A358" t="s">
        <v>141</v>
      </c>
      <c r="B358">
        <v>2023</v>
      </c>
      <c r="C358" t="s">
        <v>41</v>
      </c>
      <c r="D358" t="s">
        <v>4452</v>
      </c>
      <c r="E358" t="s">
        <v>4453</v>
      </c>
      <c r="F358" t="s">
        <v>143</v>
      </c>
      <c r="G358">
        <v>40695</v>
      </c>
      <c r="H358" t="s">
        <v>4180</v>
      </c>
      <c r="I358">
        <v>15500000</v>
      </c>
      <c r="J358" t="s">
        <v>4363</v>
      </c>
      <c r="K358">
        <v>15000000</v>
      </c>
      <c r="L358">
        <v>16100000</v>
      </c>
      <c r="M358">
        <v>2</v>
      </c>
      <c r="N358" t="s">
        <v>4204</v>
      </c>
      <c r="O358">
        <v>68.099999999999994</v>
      </c>
      <c r="P358" t="s">
        <v>4454</v>
      </c>
    </row>
    <row r="359" spans="1:16" x14ac:dyDescent="0.3">
      <c r="A359" t="s">
        <v>236</v>
      </c>
      <c r="B359">
        <v>2021</v>
      </c>
      <c r="C359" t="s">
        <v>89</v>
      </c>
      <c r="D359" t="s">
        <v>4455</v>
      </c>
      <c r="E359" t="s">
        <v>4456</v>
      </c>
      <c r="F359" t="s">
        <v>173</v>
      </c>
      <c r="G359">
        <v>71733</v>
      </c>
      <c r="H359" t="s">
        <v>4180</v>
      </c>
      <c r="I359">
        <v>10700000</v>
      </c>
      <c r="J359" t="s">
        <v>4363</v>
      </c>
      <c r="K359">
        <v>10300000</v>
      </c>
      <c r="L359">
        <v>11100000</v>
      </c>
      <c r="M359">
        <v>7</v>
      </c>
      <c r="N359" t="s">
        <v>4263</v>
      </c>
      <c r="O359">
        <v>58.5</v>
      </c>
      <c r="P359" t="s">
        <v>4457</v>
      </c>
    </row>
    <row r="360" spans="1:16" x14ac:dyDescent="0.3">
      <c r="A360" t="s">
        <v>292</v>
      </c>
      <c r="B360">
        <v>2021</v>
      </c>
      <c r="C360" t="s">
        <v>62</v>
      </c>
      <c r="D360">
        <v>3008</v>
      </c>
      <c r="E360" t="s">
        <v>6928</v>
      </c>
      <c r="F360" t="s">
        <v>43</v>
      </c>
      <c r="G360">
        <v>98100</v>
      </c>
      <c r="H360" t="s">
        <v>4180</v>
      </c>
      <c r="I360">
        <v>13800000</v>
      </c>
      <c r="J360" t="s">
        <v>4363</v>
      </c>
      <c r="K360">
        <v>13000000</v>
      </c>
      <c r="L360">
        <v>14600000</v>
      </c>
      <c r="M360">
        <v>24</v>
      </c>
      <c r="N360" t="s">
        <v>4248</v>
      </c>
      <c r="O360">
        <v>69.400000000000006</v>
      </c>
      <c r="P360" t="s">
        <v>4458</v>
      </c>
    </row>
    <row r="361" spans="1:16" x14ac:dyDescent="0.3">
      <c r="A361" t="s">
        <v>509</v>
      </c>
      <c r="B361">
        <v>2023</v>
      </c>
      <c r="C361" t="s">
        <v>62</v>
      </c>
      <c r="D361" t="s">
        <v>4446</v>
      </c>
      <c r="E361" t="s">
        <v>4459</v>
      </c>
      <c r="F361" t="s">
        <v>60</v>
      </c>
      <c r="G361">
        <v>50863</v>
      </c>
      <c r="H361" t="s">
        <v>4180</v>
      </c>
      <c r="I361">
        <v>11800000</v>
      </c>
      <c r="J361" t="s">
        <v>4363</v>
      </c>
      <c r="K361">
        <v>11300000</v>
      </c>
      <c r="L361">
        <v>12200000</v>
      </c>
      <c r="M361">
        <v>30</v>
      </c>
      <c r="N361" t="s">
        <v>4187</v>
      </c>
      <c r="O361">
        <v>66.2</v>
      </c>
      <c r="P361" t="s">
        <v>4460</v>
      </c>
    </row>
    <row r="362" spans="1:16" x14ac:dyDescent="0.3">
      <c r="A362" t="s">
        <v>147</v>
      </c>
      <c r="B362">
        <v>2023</v>
      </c>
      <c r="C362" t="s">
        <v>137</v>
      </c>
      <c r="D362" t="s">
        <v>4437</v>
      </c>
      <c r="E362" t="s">
        <v>4438</v>
      </c>
      <c r="F362" t="s">
        <v>43</v>
      </c>
      <c r="G362">
        <v>46100</v>
      </c>
      <c r="H362" t="s">
        <v>4180</v>
      </c>
      <c r="I362">
        <v>11700000</v>
      </c>
      <c r="J362" t="s">
        <v>4363</v>
      </c>
      <c r="K362">
        <v>11300000</v>
      </c>
      <c r="L362">
        <v>12200000</v>
      </c>
      <c r="M362">
        <v>14</v>
      </c>
      <c r="N362" t="s">
        <v>4219</v>
      </c>
      <c r="O362">
        <v>77.400000000000006</v>
      </c>
      <c r="P362" t="s">
        <v>4461</v>
      </c>
    </row>
    <row r="363" spans="1:16" x14ac:dyDescent="0.3">
      <c r="A363" t="s">
        <v>75</v>
      </c>
      <c r="B363">
        <v>2023</v>
      </c>
      <c r="C363" t="s">
        <v>62</v>
      </c>
      <c r="D363" t="s">
        <v>4250</v>
      </c>
      <c r="E363" t="s">
        <v>4462</v>
      </c>
      <c r="F363" t="s">
        <v>43</v>
      </c>
      <c r="G363">
        <v>67000</v>
      </c>
      <c r="H363" t="s">
        <v>4180</v>
      </c>
      <c r="I363">
        <v>15900000</v>
      </c>
      <c r="J363" t="s">
        <v>4363</v>
      </c>
      <c r="K363">
        <v>15000000</v>
      </c>
      <c r="L363">
        <v>16700000</v>
      </c>
      <c r="M363">
        <v>13</v>
      </c>
      <c r="N363" t="s">
        <v>4260</v>
      </c>
      <c r="O363">
        <v>56.6</v>
      </c>
      <c r="P363" t="s">
        <v>4463</v>
      </c>
    </row>
    <row r="364" spans="1:16" x14ac:dyDescent="0.3">
      <c r="A364" t="s">
        <v>40</v>
      </c>
      <c r="B364">
        <v>2023</v>
      </c>
      <c r="C364" t="s">
        <v>41</v>
      </c>
      <c r="D364" t="s">
        <v>4464</v>
      </c>
      <c r="E364" t="s">
        <v>4465</v>
      </c>
      <c r="F364" t="s">
        <v>43</v>
      </c>
      <c r="G364">
        <v>38000</v>
      </c>
      <c r="H364" t="s">
        <v>4180</v>
      </c>
      <c r="I364">
        <v>16800000</v>
      </c>
      <c r="J364" t="s">
        <v>4363</v>
      </c>
      <c r="K364">
        <v>16200000</v>
      </c>
      <c r="L364">
        <v>17400000</v>
      </c>
      <c r="M364">
        <v>5</v>
      </c>
      <c r="N364" t="s">
        <v>4382</v>
      </c>
      <c r="O364">
        <v>95</v>
      </c>
      <c r="P364" t="s">
        <v>4466</v>
      </c>
    </row>
    <row r="365" spans="1:16" x14ac:dyDescent="0.3">
      <c r="A365" t="s">
        <v>318</v>
      </c>
      <c r="B365">
        <v>2020</v>
      </c>
      <c r="C365" t="s">
        <v>24</v>
      </c>
      <c r="D365" t="s">
        <v>4467</v>
      </c>
      <c r="E365" t="s">
        <v>4468</v>
      </c>
      <c r="F365" t="s">
        <v>43</v>
      </c>
      <c r="G365">
        <v>97261</v>
      </c>
      <c r="H365" t="s">
        <v>4180</v>
      </c>
      <c r="I365">
        <v>43400000</v>
      </c>
      <c r="J365" t="s">
        <v>4363</v>
      </c>
      <c r="K365">
        <v>41500000</v>
      </c>
      <c r="L365">
        <v>45200000</v>
      </c>
      <c r="M365">
        <v>18</v>
      </c>
      <c r="N365" t="s">
        <v>4469</v>
      </c>
      <c r="O365">
        <v>80.5</v>
      </c>
      <c r="P365" t="s">
        <v>4470</v>
      </c>
    </row>
    <row r="366" spans="1:16" x14ac:dyDescent="0.3">
      <c r="A366" t="s">
        <v>126</v>
      </c>
      <c r="B366">
        <v>2023</v>
      </c>
      <c r="C366" t="s">
        <v>92</v>
      </c>
      <c r="D366" t="s">
        <v>4471</v>
      </c>
      <c r="E366" t="s">
        <v>4472</v>
      </c>
      <c r="F366" t="s">
        <v>94</v>
      </c>
      <c r="G366">
        <v>44495</v>
      </c>
      <c r="H366" t="s">
        <v>4180</v>
      </c>
      <c r="I366">
        <v>47200000</v>
      </c>
      <c r="J366" t="s">
        <v>4363</v>
      </c>
      <c r="K366">
        <v>45500000</v>
      </c>
      <c r="L366">
        <v>48800000</v>
      </c>
      <c r="M366">
        <v>47</v>
      </c>
      <c r="N366" t="s">
        <v>4473</v>
      </c>
      <c r="O366">
        <v>74.7</v>
      </c>
      <c r="P366" t="s">
        <v>4474</v>
      </c>
    </row>
    <row r="367" spans="1:16" x14ac:dyDescent="0.3">
      <c r="A367" t="s">
        <v>21</v>
      </c>
      <c r="B367">
        <v>2018</v>
      </c>
      <c r="C367" t="s">
        <v>24</v>
      </c>
      <c r="D367" t="s">
        <v>4369</v>
      </c>
      <c r="E367" t="s">
        <v>4370</v>
      </c>
      <c r="F367" t="s">
        <v>43</v>
      </c>
      <c r="G367">
        <v>65000</v>
      </c>
      <c r="H367" t="s">
        <v>4180</v>
      </c>
      <c r="I367">
        <v>21300000</v>
      </c>
      <c r="J367" t="s">
        <v>4363</v>
      </c>
      <c r="K367">
        <v>19800000</v>
      </c>
      <c r="L367">
        <v>22800000</v>
      </c>
      <c r="M367">
        <v>7</v>
      </c>
      <c r="N367" t="s">
        <v>4257</v>
      </c>
      <c r="O367">
        <v>81.400000000000006</v>
      </c>
      <c r="P367" t="s">
        <v>4475</v>
      </c>
    </row>
    <row r="368" spans="1:16" x14ac:dyDescent="0.3">
      <c r="A368" t="s">
        <v>315</v>
      </c>
      <c r="B368">
        <v>2023</v>
      </c>
      <c r="C368" t="s">
        <v>62</v>
      </c>
      <c r="D368" t="s">
        <v>4434</v>
      </c>
      <c r="E368" t="s">
        <v>4435</v>
      </c>
      <c r="F368" t="s">
        <v>43</v>
      </c>
      <c r="G368">
        <v>66999</v>
      </c>
      <c r="H368" t="s">
        <v>4180</v>
      </c>
      <c r="I368">
        <v>20100000</v>
      </c>
      <c r="J368" t="s">
        <v>4363</v>
      </c>
      <c r="K368">
        <v>19300000</v>
      </c>
      <c r="L368">
        <v>20900000</v>
      </c>
      <c r="M368">
        <v>11</v>
      </c>
      <c r="N368" t="s">
        <v>4181</v>
      </c>
      <c r="O368">
        <v>70.099999999999994</v>
      </c>
      <c r="P368" t="s">
        <v>4476</v>
      </c>
    </row>
    <row r="369" spans="1:16" x14ac:dyDescent="0.3">
      <c r="A369" t="s">
        <v>134</v>
      </c>
      <c r="B369">
        <v>2022</v>
      </c>
      <c r="C369" t="s">
        <v>108</v>
      </c>
      <c r="D369" t="s">
        <v>4477</v>
      </c>
      <c r="E369" t="s">
        <v>4478</v>
      </c>
      <c r="F369" t="s">
        <v>60</v>
      </c>
      <c r="G369">
        <v>71500</v>
      </c>
      <c r="H369" t="s">
        <v>4180</v>
      </c>
      <c r="I369">
        <v>9300000</v>
      </c>
      <c r="J369" t="s">
        <v>4363</v>
      </c>
      <c r="K369">
        <v>8800000</v>
      </c>
      <c r="L369">
        <v>9900000</v>
      </c>
      <c r="M369">
        <v>26</v>
      </c>
      <c r="N369" t="s">
        <v>4439</v>
      </c>
      <c r="O369">
        <v>73.900000000000006</v>
      </c>
      <c r="P369" t="s">
        <v>4479</v>
      </c>
    </row>
    <row r="370" spans="1:16" x14ac:dyDescent="0.3">
      <c r="A370" t="s">
        <v>4057</v>
      </c>
      <c r="B370">
        <v>2025</v>
      </c>
      <c r="C370" t="s">
        <v>194</v>
      </c>
      <c r="D370" t="s">
        <v>4480</v>
      </c>
      <c r="E370" t="s">
        <v>4481</v>
      </c>
      <c r="F370" t="s">
        <v>4172</v>
      </c>
      <c r="G370">
        <v>15200</v>
      </c>
      <c r="H370" t="s">
        <v>4173</v>
      </c>
      <c r="I370">
        <v>31500000</v>
      </c>
      <c r="J370" t="s">
        <v>4363</v>
      </c>
      <c r="K370">
        <v>30300000</v>
      </c>
      <c r="L370">
        <v>32600000</v>
      </c>
      <c r="M370">
        <v>3</v>
      </c>
      <c r="N370" t="s">
        <v>4236</v>
      </c>
      <c r="O370">
        <v>80.2</v>
      </c>
      <c r="P370" t="s">
        <v>4482</v>
      </c>
    </row>
    <row r="371" spans="1:16" x14ac:dyDescent="0.3">
      <c r="A371" t="s">
        <v>5402</v>
      </c>
      <c r="B371">
        <v>2022</v>
      </c>
      <c r="C371" t="s">
        <v>92</v>
      </c>
      <c r="D371" t="s">
        <v>4946</v>
      </c>
      <c r="E371" t="s">
        <v>5805</v>
      </c>
      <c r="F371" t="s">
        <v>43</v>
      </c>
      <c r="G371">
        <v>40000</v>
      </c>
      <c r="H371" t="s">
        <v>4180</v>
      </c>
      <c r="I371">
        <v>13600000</v>
      </c>
      <c r="J371" t="s">
        <v>5229</v>
      </c>
      <c r="K371">
        <v>13000000</v>
      </c>
      <c r="L371">
        <v>14100000</v>
      </c>
      <c r="M371">
        <v>40</v>
      </c>
      <c r="N371" t="s">
        <v>4192</v>
      </c>
      <c r="O371">
        <v>73.2</v>
      </c>
      <c r="P371" t="s">
        <v>6929</v>
      </c>
    </row>
    <row r="372" spans="1:16" x14ac:dyDescent="0.3">
      <c r="A372" t="s">
        <v>5403</v>
      </c>
      <c r="B372">
        <v>2021</v>
      </c>
      <c r="C372" t="s">
        <v>4184</v>
      </c>
      <c r="D372" t="s">
        <v>4952</v>
      </c>
      <c r="E372" t="s">
        <v>5210</v>
      </c>
      <c r="F372" t="s">
        <v>143</v>
      </c>
      <c r="G372">
        <v>60000</v>
      </c>
      <c r="H372" t="s">
        <v>4180</v>
      </c>
      <c r="I372">
        <v>12900000</v>
      </c>
      <c r="J372" t="s">
        <v>5229</v>
      </c>
      <c r="K372">
        <v>12400000</v>
      </c>
      <c r="L372">
        <v>13300000</v>
      </c>
      <c r="M372">
        <v>24</v>
      </c>
      <c r="N372" t="s">
        <v>4200</v>
      </c>
      <c r="O372">
        <v>88.4</v>
      </c>
      <c r="P372" t="s">
        <v>6930</v>
      </c>
    </row>
    <row r="373" spans="1:16" x14ac:dyDescent="0.3">
      <c r="A373" t="s">
        <v>5404</v>
      </c>
      <c r="B373">
        <v>2024</v>
      </c>
      <c r="C373" t="s">
        <v>188</v>
      </c>
      <c r="D373" t="s">
        <v>4594</v>
      </c>
      <c r="E373" t="s">
        <v>5806</v>
      </c>
      <c r="F373" t="s">
        <v>173</v>
      </c>
      <c r="G373">
        <v>5100</v>
      </c>
      <c r="H373" t="s">
        <v>4180</v>
      </c>
      <c r="I373">
        <v>9600000</v>
      </c>
      <c r="J373" t="s">
        <v>5229</v>
      </c>
      <c r="K373">
        <v>9200000</v>
      </c>
      <c r="L373">
        <v>9900000</v>
      </c>
      <c r="M373">
        <v>15</v>
      </c>
      <c r="N373" t="s">
        <v>4425</v>
      </c>
      <c r="O373">
        <v>95</v>
      </c>
      <c r="P373" t="s">
        <v>6931</v>
      </c>
    </row>
    <row r="374" spans="1:16" x14ac:dyDescent="0.3">
      <c r="A374" t="s">
        <v>5807</v>
      </c>
      <c r="B374">
        <v>2019</v>
      </c>
      <c r="C374" t="s">
        <v>250</v>
      </c>
      <c r="D374" t="s">
        <v>4962</v>
      </c>
      <c r="E374" t="s">
        <v>4655</v>
      </c>
      <c r="F374" t="s">
        <v>43</v>
      </c>
      <c r="G374">
        <v>60000</v>
      </c>
      <c r="H374" t="s">
        <v>4180</v>
      </c>
      <c r="I374">
        <v>15700000</v>
      </c>
      <c r="J374" t="s">
        <v>5229</v>
      </c>
      <c r="K374">
        <v>15200000</v>
      </c>
      <c r="L374">
        <v>16200000</v>
      </c>
      <c r="M374">
        <v>32</v>
      </c>
      <c r="N374" t="s">
        <v>4213</v>
      </c>
      <c r="O374">
        <v>95</v>
      </c>
      <c r="P374" t="s">
        <v>6932</v>
      </c>
    </row>
    <row r="375" spans="1:16" x14ac:dyDescent="0.3">
      <c r="A375" t="s">
        <v>5405</v>
      </c>
      <c r="B375">
        <v>2024</v>
      </c>
      <c r="C375" t="s">
        <v>230</v>
      </c>
      <c r="D375" t="s">
        <v>4555</v>
      </c>
      <c r="E375" t="s">
        <v>5808</v>
      </c>
      <c r="F375" t="s">
        <v>43</v>
      </c>
      <c r="G375">
        <v>17000</v>
      </c>
      <c r="H375" t="s">
        <v>4180</v>
      </c>
      <c r="I375">
        <v>14900000</v>
      </c>
      <c r="J375" t="s">
        <v>5229</v>
      </c>
      <c r="K375">
        <v>14400000</v>
      </c>
      <c r="L375">
        <v>15500000</v>
      </c>
      <c r="M375">
        <v>30</v>
      </c>
      <c r="N375" t="s">
        <v>4192</v>
      </c>
      <c r="O375">
        <v>73.400000000000006</v>
      </c>
      <c r="P375" t="s">
        <v>6933</v>
      </c>
    </row>
    <row r="376" spans="1:16" x14ac:dyDescent="0.3">
      <c r="A376" t="s">
        <v>1571</v>
      </c>
      <c r="B376">
        <v>2022</v>
      </c>
      <c r="C376" t="s">
        <v>92</v>
      </c>
      <c r="D376" t="s">
        <v>4567</v>
      </c>
      <c r="E376" t="s">
        <v>5809</v>
      </c>
      <c r="F376" t="s">
        <v>43</v>
      </c>
      <c r="G376">
        <v>62000</v>
      </c>
      <c r="H376" t="s">
        <v>4180</v>
      </c>
      <c r="I376">
        <v>19800000</v>
      </c>
      <c r="J376" t="s">
        <v>5229</v>
      </c>
      <c r="K376">
        <v>18600000</v>
      </c>
      <c r="L376">
        <v>20900000</v>
      </c>
      <c r="M376">
        <v>35</v>
      </c>
      <c r="N376" t="s">
        <v>4260</v>
      </c>
      <c r="O376">
        <v>83.9</v>
      </c>
      <c r="P376" t="s">
        <v>6934</v>
      </c>
    </row>
    <row r="377" spans="1:16" x14ac:dyDescent="0.3">
      <c r="A377" t="s">
        <v>5406</v>
      </c>
      <c r="B377">
        <v>2025</v>
      </c>
      <c r="C377" t="s">
        <v>108</v>
      </c>
      <c r="D377" t="s">
        <v>5810</v>
      </c>
      <c r="E377" t="s">
        <v>5811</v>
      </c>
      <c r="F377" t="s">
        <v>4172</v>
      </c>
      <c r="G377">
        <v>3067</v>
      </c>
      <c r="H377" t="s">
        <v>4180</v>
      </c>
      <c r="I377">
        <v>9900000</v>
      </c>
      <c r="J377" t="s">
        <v>5229</v>
      </c>
      <c r="K377">
        <v>9500000</v>
      </c>
      <c r="L377">
        <v>10200000</v>
      </c>
      <c r="M377">
        <v>2</v>
      </c>
      <c r="N377" t="s">
        <v>4439</v>
      </c>
      <c r="O377">
        <v>95</v>
      </c>
      <c r="P377" t="s">
        <v>6935</v>
      </c>
    </row>
    <row r="378" spans="1:16" x14ac:dyDescent="0.3">
      <c r="A378" t="s">
        <v>5407</v>
      </c>
      <c r="B378">
        <v>2023</v>
      </c>
      <c r="C378" t="s">
        <v>4184</v>
      </c>
      <c r="D378" t="s">
        <v>4185</v>
      </c>
      <c r="E378" t="s">
        <v>4792</v>
      </c>
      <c r="F378" t="s">
        <v>43</v>
      </c>
      <c r="G378">
        <v>35906</v>
      </c>
      <c r="H378" t="s">
        <v>4180</v>
      </c>
      <c r="I378">
        <v>8600000</v>
      </c>
      <c r="J378" t="s">
        <v>5229</v>
      </c>
      <c r="K378">
        <v>8300000</v>
      </c>
      <c r="L378">
        <v>8900000</v>
      </c>
      <c r="M378">
        <v>15</v>
      </c>
      <c r="N378" t="s">
        <v>4382</v>
      </c>
      <c r="O378">
        <v>86.1</v>
      </c>
      <c r="P378" t="s">
        <v>6936</v>
      </c>
    </row>
    <row r="379" spans="1:16" x14ac:dyDescent="0.3">
      <c r="A379" t="s">
        <v>4102</v>
      </c>
      <c r="B379">
        <v>2025</v>
      </c>
      <c r="C379" t="s">
        <v>62</v>
      </c>
      <c r="D379" t="s">
        <v>4198</v>
      </c>
      <c r="E379" t="s">
        <v>4199</v>
      </c>
      <c r="F379" t="s">
        <v>4172</v>
      </c>
      <c r="G379">
        <v>14000</v>
      </c>
      <c r="H379" t="s">
        <v>4180</v>
      </c>
      <c r="I379">
        <v>17500000</v>
      </c>
      <c r="J379" t="s">
        <v>5229</v>
      </c>
      <c r="K379">
        <v>16900000</v>
      </c>
      <c r="L379">
        <v>18100000</v>
      </c>
      <c r="M379">
        <v>17</v>
      </c>
      <c r="N379" t="s">
        <v>4257</v>
      </c>
      <c r="O379">
        <v>81.400000000000006</v>
      </c>
      <c r="P379" t="s">
        <v>6937</v>
      </c>
    </row>
    <row r="380" spans="1:16" x14ac:dyDescent="0.3">
      <c r="A380" t="s">
        <v>4135</v>
      </c>
      <c r="B380">
        <v>2024</v>
      </c>
      <c r="C380" t="s">
        <v>163</v>
      </c>
      <c r="D380">
        <v>7</v>
      </c>
      <c r="E380" t="s">
        <v>5812</v>
      </c>
      <c r="F380" t="s">
        <v>43</v>
      </c>
      <c r="G380">
        <v>10171</v>
      </c>
      <c r="H380" t="s">
        <v>4180</v>
      </c>
      <c r="I380">
        <v>17000000</v>
      </c>
      <c r="J380" t="s">
        <v>5229</v>
      </c>
      <c r="K380">
        <v>16400000</v>
      </c>
      <c r="L380">
        <v>17600000</v>
      </c>
      <c r="M380">
        <v>3</v>
      </c>
      <c r="N380" t="s">
        <v>4275</v>
      </c>
      <c r="O380">
        <v>78.400000000000006</v>
      </c>
      <c r="P380" t="s">
        <v>6938</v>
      </c>
    </row>
    <row r="381" spans="1:16" x14ac:dyDescent="0.3">
      <c r="A381" t="s">
        <v>394</v>
      </c>
      <c r="B381">
        <v>2025</v>
      </c>
      <c r="C381" t="s">
        <v>163</v>
      </c>
      <c r="D381">
        <v>7</v>
      </c>
      <c r="E381" t="s">
        <v>4277</v>
      </c>
      <c r="F381" t="s">
        <v>4172</v>
      </c>
      <c r="G381">
        <v>8500</v>
      </c>
      <c r="H381" t="s">
        <v>4180</v>
      </c>
      <c r="I381">
        <v>17500000</v>
      </c>
      <c r="J381" t="s">
        <v>5229</v>
      </c>
      <c r="K381">
        <v>16900000</v>
      </c>
      <c r="L381">
        <v>18200000</v>
      </c>
      <c r="M381">
        <v>2</v>
      </c>
      <c r="N381" t="s">
        <v>4257</v>
      </c>
      <c r="O381">
        <v>89</v>
      </c>
      <c r="P381" t="s">
        <v>6939</v>
      </c>
    </row>
    <row r="382" spans="1:16" x14ac:dyDescent="0.3">
      <c r="A382" t="s">
        <v>5319</v>
      </c>
      <c r="B382">
        <v>2024</v>
      </c>
      <c r="C382" t="s">
        <v>62</v>
      </c>
      <c r="D382">
        <v>208</v>
      </c>
      <c r="E382" t="s">
        <v>4254</v>
      </c>
      <c r="F382" t="s">
        <v>143</v>
      </c>
      <c r="G382">
        <v>5000</v>
      </c>
      <c r="H382" t="s">
        <v>4180</v>
      </c>
      <c r="I382">
        <v>13900000</v>
      </c>
      <c r="J382" t="s">
        <v>5229</v>
      </c>
      <c r="K382">
        <v>13400000</v>
      </c>
      <c r="L382">
        <v>14400000</v>
      </c>
      <c r="M382">
        <v>10</v>
      </c>
      <c r="N382" t="s">
        <v>4263</v>
      </c>
      <c r="O382">
        <v>77</v>
      </c>
      <c r="P382" t="s">
        <v>6940</v>
      </c>
    </row>
    <row r="383" spans="1:16" x14ac:dyDescent="0.3">
      <c r="A383" t="s">
        <v>5813</v>
      </c>
      <c r="B383">
        <v>2022</v>
      </c>
      <c r="C383" t="s">
        <v>4031</v>
      </c>
      <c r="D383" t="s">
        <v>5131</v>
      </c>
      <c r="E383" t="s">
        <v>5814</v>
      </c>
      <c r="F383" t="s">
        <v>143</v>
      </c>
      <c r="G383">
        <v>44630</v>
      </c>
      <c r="H383" t="s">
        <v>4180</v>
      </c>
      <c r="I383">
        <v>12600000</v>
      </c>
      <c r="J383" t="s">
        <v>5815</v>
      </c>
      <c r="K383">
        <v>12200000</v>
      </c>
      <c r="L383">
        <v>13100000</v>
      </c>
      <c r="M383">
        <v>10</v>
      </c>
      <c r="N383" t="s">
        <v>4382</v>
      </c>
      <c r="O383">
        <v>75.5</v>
      </c>
      <c r="P383" t="s">
        <v>6941</v>
      </c>
    </row>
    <row r="384" spans="1:16" x14ac:dyDescent="0.3">
      <c r="A384" t="s">
        <v>5321</v>
      </c>
      <c r="B384">
        <v>2025</v>
      </c>
      <c r="C384" t="s">
        <v>62</v>
      </c>
      <c r="D384" t="s">
        <v>4390</v>
      </c>
      <c r="E384" t="s">
        <v>4682</v>
      </c>
      <c r="F384" t="s">
        <v>4172</v>
      </c>
      <c r="G384">
        <v>10000</v>
      </c>
      <c r="H384" t="s">
        <v>4180</v>
      </c>
      <c r="I384">
        <v>22900000</v>
      </c>
      <c r="J384" t="s">
        <v>5815</v>
      </c>
      <c r="K384">
        <v>22100000</v>
      </c>
      <c r="L384">
        <v>23700000</v>
      </c>
      <c r="M384">
        <v>10</v>
      </c>
      <c r="N384" t="s">
        <v>4181</v>
      </c>
      <c r="O384">
        <v>82.8</v>
      </c>
      <c r="P384" t="s">
        <v>6942</v>
      </c>
    </row>
    <row r="385" spans="1:16" x14ac:dyDescent="0.3">
      <c r="A385" t="s">
        <v>5816</v>
      </c>
      <c r="B385">
        <v>2025</v>
      </c>
      <c r="C385" t="s">
        <v>62</v>
      </c>
      <c r="D385" t="s">
        <v>4390</v>
      </c>
      <c r="E385" t="s">
        <v>4682</v>
      </c>
      <c r="F385" t="s">
        <v>4172</v>
      </c>
      <c r="G385">
        <v>10000</v>
      </c>
      <c r="H385" t="s">
        <v>4180</v>
      </c>
      <c r="I385">
        <v>22900000</v>
      </c>
      <c r="J385" t="s">
        <v>5815</v>
      </c>
      <c r="K385">
        <v>22100000</v>
      </c>
      <c r="L385">
        <v>23700000</v>
      </c>
      <c r="M385">
        <v>10</v>
      </c>
      <c r="N385" t="s">
        <v>4181</v>
      </c>
      <c r="O385">
        <v>82.8</v>
      </c>
      <c r="P385" t="s">
        <v>6943</v>
      </c>
    </row>
    <row r="386" spans="1:16" x14ac:dyDescent="0.3">
      <c r="A386" t="s">
        <v>5410</v>
      </c>
      <c r="B386">
        <v>2022</v>
      </c>
      <c r="C386" t="s">
        <v>85</v>
      </c>
      <c r="D386" t="s">
        <v>5817</v>
      </c>
      <c r="E386" t="s">
        <v>5818</v>
      </c>
      <c r="F386" t="s">
        <v>173</v>
      </c>
      <c r="G386">
        <v>90000</v>
      </c>
      <c r="H386" t="s">
        <v>4180</v>
      </c>
      <c r="I386">
        <v>27700000</v>
      </c>
      <c r="J386" t="s">
        <v>5815</v>
      </c>
      <c r="K386">
        <v>26700000</v>
      </c>
      <c r="L386">
        <v>28700000</v>
      </c>
      <c r="M386">
        <v>2</v>
      </c>
      <c r="N386" t="s">
        <v>5644</v>
      </c>
      <c r="O386">
        <v>82.7</v>
      </c>
      <c r="P386" t="s">
        <v>6944</v>
      </c>
    </row>
    <row r="387" spans="1:16" x14ac:dyDescent="0.3">
      <c r="A387" t="s">
        <v>5819</v>
      </c>
      <c r="B387">
        <v>2018</v>
      </c>
      <c r="C387" t="s">
        <v>24</v>
      </c>
      <c r="D387" t="s">
        <v>5247</v>
      </c>
      <c r="E387" t="s">
        <v>5820</v>
      </c>
      <c r="F387" t="s">
        <v>143</v>
      </c>
      <c r="G387">
        <v>65000</v>
      </c>
      <c r="H387" t="s">
        <v>4180</v>
      </c>
      <c r="I387">
        <v>13200000</v>
      </c>
      <c r="J387" t="s">
        <v>5815</v>
      </c>
      <c r="K387">
        <v>12500000</v>
      </c>
      <c r="L387">
        <v>13900000</v>
      </c>
      <c r="M387">
        <v>11</v>
      </c>
      <c r="N387" t="s">
        <v>4260</v>
      </c>
      <c r="O387">
        <v>74.3</v>
      </c>
      <c r="P387" t="s">
        <v>6945</v>
      </c>
    </row>
    <row r="388" spans="1:16" x14ac:dyDescent="0.3">
      <c r="A388" t="s">
        <v>5383</v>
      </c>
      <c r="B388">
        <v>2024</v>
      </c>
      <c r="C388" t="s">
        <v>24</v>
      </c>
      <c r="D388" t="s">
        <v>4405</v>
      </c>
      <c r="E388" t="s">
        <v>5702</v>
      </c>
      <c r="F388" t="s">
        <v>4789</v>
      </c>
      <c r="G388">
        <v>31000</v>
      </c>
      <c r="H388" t="s">
        <v>4180</v>
      </c>
      <c r="I388">
        <v>46500000</v>
      </c>
      <c r="J388" t="s">
        <v>5815</v>
      </c>
      <c r="K388">
        <v>44800000</v>
      </c>
      <c r="L388">
        <v>48100000</v>
      </c>
      <c r="M388">
        <v>17</v>
      </c>
      <c r="N388" t="s">
        <v>5821</v>
      </c>
      <c r="O388">
        <v>82.1</v>
      </c>
      <c r="P388" t="s">
        <v>6946</v>
      </c>
    </row>
    <row r="389" spans="1:16" x14ac:dyDescent="0.3">
      <c r="A389" t="s">
        <v>4172</v>
      </c>
      <c r="B389">
        <v>2024</v>
      </c>
      <c r="C389" t="s">
        <v>230</v>
      </c>
      <c r="D389" t="s">
        <v>5822</v>
      </c>
      <c r="E389" t="s">
        <v>6947</v>
      </c>
      <c r="F389" t="s">
        <v>4172</v>
      </c>
      <c r="G389">
        <v>7000</v>
      </c>
      <c r="H389" t="s">
        <v>4180</v>
      </c>
      <c r="I389">
        <v>13800000</v>
      </c>
      <c r="J389" t="s">
        <v>5815</v>
      </c>
      <c r="K389">
        <v>13300000</v>
      </c>
      <c r="L389">
        <v>14200000</v>
      </c>
      <c r="M389" t="s">
        <v>4175</v>
      </c>
      <c r="N389" t="s">
        <v>4388</v>
      </c>
      <c r="O389">
        <v>76.900000000000006</v>
      </c>
      <c r="P389" t="s">
        <v>6948</v>
      </c>
    </row>
    <row r="390" spans="1:16" x14ac:dyDescent="0.3">
      <c r="A390" t="s">
        <v>5382</v>
      </c>
      <c r="B390">
        <v>2023</v>
      </c>
      <c r="C390" t="s">
        <v>92</v>
      </c>
      <c r="D390" t="s">
        <v>4753</v>
      </c>
      <c r="E390" t="s">
        <v>4754</v>
      </c>
      <c r="F390" t="s">
        <v>43</v>
      </c>
      <c r="G390">
        <v>41800</v>
      </c>
      <c r="H390" t="s">
        <v>4180</v>
      </c>
      <c r="I390">
        <v>10800000</v>
      </c>
      <c r="J390" t="s">
        <v>5815</v>
      </c>
      <c r="K390">
        <v>10400000</v>
      </c>
      <c r="L390">
        <v>11200000</v>
      </c>
      <c r="M390">
        <v>45</v>
      </c>
      <c r="N390" t="s">
        <v>4583</v>
      </c>
      <c r="O390">
        <v>82.7</v>
      </c>
      <c r="P390" t="s">
        <v>6949</v>
      </c>
    </row>
    <row r="391" spans="1:16" x14ac:dyDescent="0.3">
      <c r="A391" t="s">
        <v>5823</v>
      </c>
      <c r="B391">
        <v>2023</v>
      </c>
      <c r="C391" t="s">
        <v>36</v>
      </c>
      <c r="D391" t="s">
        <v>4427</v>
      </c>
      <c r="E391" t="s">
        <v>5824</v>
      </c>
      <c r="F391" t="s">
        <v>143</v>
      </c>
      <c r="G391">
        <v>7400</v>
      </c>
      <c r="H391" t="s">
        <v>4180</v>
      </c>
      <c r="I391">
        <v>8400000</v>
      </c>
      <c r="J391" t="s">
        <v>5815</v>
      </c>
      <c r="K391">
        <v>8100000</v>
      </c>
      <c r="L391">
        <v>8600000</v>
      </c>
      <c r="M391">
        <v>24</v>
      </c>
      <c r="N391" t="s">
        <v>4508</v>
      </c>
      <c r="O391">
        <v>80.099999999999994</v>
      </c>
      <c r="P391" t="s">
        <v>6950</v>
      </c>
    </row>
    <row r="392" spans="1:16" x14ac:dyDescent="0.3">
      <c r="A392" t="s">
        <v>5825</v>
      </c>
      <c r="B392">
        <v>2021</v>
      </c>
      <c r="C392" t="s">
        <v>41</v>
      </c>
      <c r="D392" t="s">
        <v>5032</v>
      </c>
      <c r="E392" t="s">
        <v>5826</v>
      </c>
      <c r="F392" t="s">
        <v>60</v>
      </c>
      <c r="G392">
        <v>98000</v>
      </c>
      <c r="H392" t="s">
        <v>4180</v>
      </c>
      <c r="I392">
        <v>10400000</v>
      </c>
      <c r="J392" t="s">
        <v>5815</v>
      </c>
      <c r="K392">
        <v>10000000</v>
      </c>
      <c r="L392">
        <v>10800000</v>
      </c>
      <c r="M392">
        <v>5</v>
      </c>
      <c r="N392" t="s">
        <v>4192</v>
      </c>
      <c r="O392">
        <v>80.599999999999994</v>
      </c>
      <c r="P392" t="s">
        <v>6951</v>
      </c>
    </row>
    <row r="393" spans="1:16" x14ac:dyDescent="0.3">
      <c r="A393" t="s">
        <v>5827</v>
      </c>
      <c r="B393">
        <v>2023</v>
      </c>
      <c r="C393" t="s">
        <v>4031</v>
      </c>
      <c r="D393" t="s">
        <v>5131</v>
      </c>
      <c r="E393" t="s">
        <v>5828</v>
      </c>
      <c r="F393" t="s">
        <v>94</v>
      </c>
      <c r="G393">
        <v>87000</v>
      </c>
      <c r="H393" t="s">
        <v>4180</v>
      </c>
      <c r="I393">
        <v>11000000</v>
      </c>
      <c r="J393" t="s">
        <v>5815</v>
      </c>
      <c r="K393">
        <v>10600000</v>
      </c>
      <c r="L393">
        <v>11400000</v>
      </c>
      <c r="M393">
        <v>20</v>
      </c>
      <c r="N393" t="s">
        <v>4275</v>
      </c>
      <c r="O393">
        <v>84.7</v>
      </c>
      <c r="P393" t="s">
        <v>6952</v>
      </c>
    </row>
    <row r="394" spans="1:16" x14ac:dyDescent="0.3">
      <c r="A394" t="s">
        <v>5381</v>
      </c>
      <c r="B394">
        <v>2025</v>
      </c>
      <c r="C394" t="s">
        <v>24</v>
      </c>
      <c r="D394" t="s">
        <v>4854</v>
      </c>
      <c r="E394" t="s">
        <v>4191</v>
      </c>
      <c r="F394" t="s">
        <v>4172</v>
      </c>
      <c r="G394">
        <v>10000</v>
      </c>
      <c r="H394" t="s">
        <v>4180</v>
      </c>
      <c r="I394">
        <v>18200000</v>
      </c>
      <c r="J394" t="s">
        <v>5815</v>
      </c>
      <c r="K394">
        <v>17500000</v>
      </c>
      <c r="L394">
        <v>18800000</v>
      </c>
      <c r="M394">
        <v>7</v>
      </c>
      <c r="N394" t="s">
        <v>5829</v>
      </c>
      <c r="O394">
        <v>77</v>
      </c>
      <c r="P394" t="s">
        <v>6953</v>
      </c>
    </row>
    <row r="395" spans="1:16" x14ac:dyDescent="0.3">
      <c r="A395" t="s">
        <v>5830</v>
      </c>
      <c r="B395">
        <v>2023</v>
      </c>
      <c r="C395" t="s">
        <v>166</v>
      </c>
      <c r="D395" t="s">
        <v>5831</v>
      </c>
      <c r="E395" t="s">
        <v>5832</v>
      </c>
      <c r="F395" t="s">
        <v>43</v>
      </c>
      <c r="G395">
        <v>17000</v>
      </c>
      <c r="H395" t="s">
        <v>4173</v>
      </c>
      <c r="I395">
        <v>24800000</v>
      </c>
      <c r="J395" t="s">
        <v>5815</v>
      </c>
      <c r="K395">
        <v>23100000</v>
      </c>
      <c r="L395">
        <v>26500000</v>
      </c>
      <c r="M395">
        <v>2</v>
      </c>
      <c r="N395" t="s">
        <v>4223</v>
      </c>
      <c r="O395">
        <v>78</v>
      </c>
      <c r="P395" t="s">
        <v>6954</v>
      </c>
    </row>
    <row r="396" spans="1:16" x14ac:dyDescent="0.3">
      <c r="A396" t="s">
        <v>4733</v>
      </c>
      <c r="B396">
        <v>2022</v>
      </c>
      <c r="C396" t="s">
        <v>194</v>
      </c>
      <c r="D396" t="s">
        <v>4323</v>
      </c>
      <c r="E396" t="s">
        <v>4324</v>
      </c>
      <c r="F396" t="s">
        <v>94</v>
      </c>
      <c r="G396">
        <v>73000</v>
      </c>
      <c r="H396" t="s">
        <v>4180</v>
      </c>
      <c r="I396">
        <v>37100000</v>
      </c>
      <c r="J396" t="s">
        <v>5815</v>
      </c>
      <c r="K396">
        <v>35200000</v>
      </c>
      <c r="L396">
        <v>38900000</v>
      </c>
      <c r="M396">
        <v>10</v>
      </c>
      <c r="N396" t="s">
        <v>4661</v>
      </c>
      <c r="O396">
        <v>76.099999999999994</v>
      </c>
      <c r="P396" t="s">
        <v>6955</v>
      </c>
    </row>
    <row r="397" spans="1:16" x14ac:dyDescent="0.3">
      <c r="A397" t="s">
        <v>5833</v>
      </c>
      <c r="B397">
        <v>2024</v>
      </c>
      <c r="C397" t="s">
        <v>62</v>
      </c>
      <c r="D397" t="s">
        <v>4198</v>
      </c>
      <c r="E397" t="s">
        <v>5834</v>
      </c>
      <c r="F397" t="s">
        <v>43</v>
      </c>
      <c r="G397">
        <v>47000</v>
      </c>
      <c r="H397" t="s">
        <v>4180</v>
      </c>
      <c r="I397">
        <v>17600000</v>
      </c>
      <c r="J397" t="s">
        <v>5815</v>
      </c>
      <c r="K397">
        <v>17000000</v>
      </c>
      <c r="L397">
        <v>18300000</v>
      </c>
      <c r="M397">
        <v>23</v>
      </c>
      <c r="N397" t="s">
        <v>4181</v>
      </c>
      <c r="O397">
        <v>71.099999999999994</v>
      </c>
      <c r="P397" t="s">
        <v>6956</v>
      </c>
    </row>
    <row r="398" spans="1:16" x14ac:dyDescent="0.3">
      <c r="A398" t="s">
        <v>5835</v>
      </c>
      <c r="B398">
        <v>2023</v>
      </c>
      <c r="C398" t="s">
        <v>4184</v>
      </c>
      <c r="D398" t="s">
        <v>4303</v>
      </c>
      <c r="E398" t="s">
        <v>5836</v>
      </c>
      <c r="F398" t="s">
        <v>43</v>
      </c>
      <c r="G398">
        <v>46500</v>
      </c>
      <c r="H398" t="s">
        <v>4180</v>
      </c>
      <c r="I398">
        <v>26100000</v>
      </c>
      <c r="J398" t="s">
        <v>5815</v>
      </c>
      <c r="K398">
        <v>25100000</v>
      </c>
      <c r="L398">
        <v>27000000</v>
      </c>
      <c r="M398" t="s">
        <v>4175</v>
      </c>
      <c r="N398" t="s">
        <v>4347</v>
      </c>
      <c r="O398">
        <v>73.5</v>
      </c>
      <c r="P398" t="s">
        <v>6957</v>
      </c>
    </row>
    <row r="399" spans="1:16" x14ac:dyDescent="0.3">
      <c r="A399" t="s">
        <v>5837</v>
      </c>
      <c r="B399">
        <v>2020</v>
      </c>
      <c r="C399" t="s">
        <v>92</v>
      </c>
      <c r="D399" t="s">
        <v>5838</v>
      </c>
      <c r="E399" t="s">
        <v>5839</v>
      </c>
      <c r="F399" t="s">
        <v>161</v>
      </c>
      <c r="G399">
        <v>70000</v>
      </c>
      <c r="H399" t="s">
        <v>4173</v>
      </c>
      <c r="I399">
        <v>6610000</v>
      </c>
      <c r="J399" t="s">
        <v>5815</v>
      </c>
      <c r="K399">
        <v>6120000</v>
      </c>
      <c r="L399">
        <v>7100000</v>
      </c>
      <c r="M399">
        <v>8</v>
      </c>
      <c r="N399" t="s">
        <v>4187</v>
      </c>
      <c r="O399">
        <v>84.9</v>
      </c>
      <c r="P399" t="s">
        <v>6958</v>
      </c>
    </row>
    <row r="400" spans="1:16" x14ac:dyDescent="0.3">
      <c r="A400" t="s">
        <v>5840</v>
      </c>
      <c r="B400">
        <v>2024</v>
      </c>
      <c r="C400" t="s">
        <v>50</v>
      </c>
      <c r="D400" t="s">
        <v>5704</v>
      </c>
      <c r="E400" t="s">
        <v>5841</v>
      </c>
      <c r="F400" t="s">
        <v>43</v>
      </c>
      <c r="G400">
        <v>4100</v>
      </c>
      <c r="H400" t="s">
        <v>4180</v>
      </c>
      <c r="I400">
        <v>8900000</v>
      </c>
      <c r="J400" t="s">
        <v>5815</v>
      </c>
      <c r="K400">
        <v>8500000</v>
      </c>
      <c r="L400">
        <v>9200000</v>
      </c>
      <c r="M400" t="s">
        <v>4175</v>
      </c>
      <c r="N400" t="s">
        <v>4402</v>
      </c>
      <c r="O400">
        <v>85.1</v>
      </c>
      <c r="P400" t="s">
        <v>6959</v>
      </c>
    </row>
    <row r="401" spans="1:16" x14ac:dyDescent="0.3">
      <c r="A401" t="s">
        <v>5300</v>
      </c>
      <c r="B401">
        <v>2022</v>
      </c>
      <c r="C401" t="s">
        <v>4896</v>
      </c>
      <c r="D401" t="s">
        <v>4897</v>
      </c>
      <c r="E401" t="s">
        <v>4898</v>
      </c>
      <c r="F401" t="s">
        <v>60</v>
      </c>
      <c r="G401">
        <v>48500</v>
      </c>
      <c r="H401" t="s">
        <v>4180</v>
      </c>
      <c r="I401">
        <v>10800000</v>
      </c>
      <c r="J401" t="s">
        <v>5815</v>
      </c>
      <c r="K401">
        <v>10400000</v>
      </c>
      <c r="L401">
        <v>11200000</v>
      </c>
      <c r="M401">
        <v>9</v>
      </c>
      <c r="N401" t="s">
        <v>4275</v>
      </c>
      <c r="O401">
        <v>70.900000000000006</v>
      </c>
      <c r="P401" t="s">
        <v>6960</v>
      </c>
    </row>
    <row r="402" spans="1:16" x14ac:dyDescent="0.3">
      <c r="A402" t="s">
        <v>5304</v>
      </c>
      <c r="B402">
        <v>2023</v>
      </c>
      <c r="C402" t="s">
        <v>62</v>
      </c>
      <c r="D402" t="s">
        <v>4232</v>
      </c>
      <c r="E402" t="s">
        <v>5842</v>
      </c>
      <c r="F402" t="s">
        <v>143</v>
      </c>
      <c r="G402">
        <v>13200</v>
      </c>
      <c r="H402" t="s">
        <v>4180</v>
      </c>
      <c r="I402">
        <v>15600000</v>
      </c>
      <c r="J402" t="s">
        <v>5815</v>
      </c>
      <c r="K402">
        <v>14700000</v>
      </c>
      <c r="L402">
        <v>16600000</v>
      </c>
      <c r="M402">
        <v>4</v>
      </c>
      <c r="N402" t="s">
        <v>4248</v>
      </c>
      <c r="O402">
        <v>74.099999999999994</v>
      </c>
      <c r="P402" t="s">
        <v>6961</v>
      </c>
    </row>
    <row r="403" spans="1:16" x14ac:dyDescent="0.3">
      <c r="A403" t="s">
        <v>5843</v>
      </c>
      <c r="B403">
        <v>2023</v>
      </c>
      <c r="C403" t="s">
        <v>24</v>
      </c>
      <c r="D403" t="s">
        <v>4431</v>
      </c>
      <c r="E403" t="s">
        <v>5844</v>
      </c>
      <c r="F403" t="s">
        <v>43</v>
      </c>
      <c r="G403">
        <v>60600</v>
      </c>
      <c r="H403" t="s">
        <v>4180</v>
      </c>
      <c r="I403">
        <v>30600000</v>
      </c>
      <c r="J403" t="s">
        <v>5815</v>
      </c>
      <c r="K403">
        <v>28800000</v>
      </c>
      <c r="L403">
        <v>32400000</v>
      </c>
      <c r="M403">
        <v>9</v>
      </c>
      <c r="N403" t="s">
        <v>4978</v>
      </c>
      <c r="O403">
        <v>67.2</v>
      </c>
      <c r="P403" t="s">
        <v>6962</v>
      </c>
    </row>
    <row r="404" spans="1:16" x14ac:dyDescent="0.3">
      <c r="A404" t="s">
        <v>5845</v>
      </c>
      <c r="B404">
        <v>2019</v>
      </c>
      <c r="C404" t="s">
        <v>62</v>
      </c>
      <c r="D404">
        <v>3008</v>
      </c>
      <c r="E404" t="s">
        <v>4608</v>
      </c>
      <c r="F404" t="s">
        <v>143</v>
      </c>
      <c r="G404">
        <v>88000</v>
      </c>
      <c r="H404" t="s">
        <v>4180</v>
      </c>
      <c r="I404">
        <v>13400000</v>
      </c>
      <c r="J404" t="s">
        <v>5815</v>
      </c>
      <c r="K404">
        <v>12900000</v>
      </c>
      <c r="L404">
        <v>13800000</v>
      </c>
      <c r="M404">
        <v>12</v>
      </c>
      <c r="N404" t="s">
        <v>4290</v>
      </c>
      <c r="O404">
        <v>69.5</v>
      </c>
      <c r="P404" t="s">
        <v>6963</v>
      </c>
    </row>
    <row r="405" spans="1:16" x14ac:dyDescent="0.3">
      <c r="A405" t="s">
        <v>5846</v>
      </c>
      <c r="B405">
        <v>2022</v>
      </c>
      <c r="C405" t="s">
        <v>230</v>
      </c>
      <c r="D405" t="s">
        <v>5847</v>
      </c>
      <c r="E405" t="s">
        <v>5848</v>
      </c>
      <c r="F405" t="s">
        <v>43</v>
      </c>
      <c r="G405">
        <v>76000</v>
      </c>
      <c r="H405" t="s">
        <v>4180</v>
      </c>
      <c r="I405">
        <v>10200000</v>
      </c>
      <c r="J405" t="s">
        <v>5815</v>
      </c>
      <c r="K405">
        <v>9900000</v>
      </c>
      <c r="L405">
        <v>10600000</v>
      </c>
      <c r="M405">
        <v>4</v>
      </c>
      <c r="N405" t="s">
        <v>4192</v>
      </c>
      <c r="O405">
        <v>64.599999999999994</v>
      </c>
      <c r="P405" t="s">
        <v>6964</v>
      </c>
    </row>
    <row r="406" spans="1:16" x14ac:dyDescent="0.3">
      <c r="A406" t="s">
        <v>5300</v>
      </c>
      <c r="B406">
        <v>2022</v>
      </c>
      <c r="C406" t="s">
        <v>4896</v>
      </c>
      <c r="D406" t="s">
        <v>4897</v>
      </c>
      <c r="E406" t="s">
        <v>4898</v>
      </c>
      <c r="F406" t="s">
        <v>60</v>
      </c>
      <c r="G406">
        <v>48500</v>
      </c>
      <c r="H406" t="s">
        <v>4180</v>
      </c>
      <c r="I406">
        <v>10800000</v>
      </c>
      <c r="J406" t="s">
        <v>5815</v>
      </c>
      <c r="K406">
        <v>10400000</v>
      </c>
      <c r="L406">
        <v>11200000</v>
      </c>
      <c r="M406">
        <v>9</v>
      </c>
      <c r="N406" t="s">
        <v>4275</v>
      </c>
      <c r="O406">
        <v>70.900000000000006</v>
      </c>
      <c r="P406" t="s">
        <v>6965</v>
      </c>
    </row>
    <row r="407" spans="1:16" x14ac:dyDescent="0.3">
      <c r="A407" t="s">
        <v>5436</v>
      </c>
      <c r="B407">
        <v>2023</v>
      </c>
      <c r="C407" t="s">
        <v>62</v>
      </c>
      <c r="D407" t="s">
        <v>4434</v>
      </c>
      <c r="E407" t="s">
        <v>5668</v>
      </c>
      <c r="F407" t="s">
        <v>43</v>
      </c>
      <c r="G407">
        <v>73300</v>
      </c>
      <c r="H407" t="s">
        <v>4173</v>
      </c>
      <c r="I407">
        <v>23100000</v>
      </c>
      <c r="J407" t="s">
        <v>5815</v>
      </c>
      <c r="K407">
        <v>22200000</v>
      </c>
      <c r="L407">
        <v>23900000</v>
      </c>
      <c r="M407">
        <v>10</v>
      </c>
      <c r="N407" t="s">
        <v>4272</v>
      </c>
      <c r="O407">
        <v>69.8</v>
      </c>
      <c r="P407" t="s">
        <v>6966</v>
      </c>
    </row>
    <row r="408" spans="1:16" x14ac:dyDescent="0.3">
      <c r="A408" t="s">
        <v>5849</v>
      </c>
      <c r="B408">
        <v>2025</v>
      </c>
      <c r="C408" t="s">
        <v>24</v>
      </c>
      <c r="D408" t="s">
        <v>5850</v>
      </c>
      <c r="E408" t="s">
        <v>5851</v>
      </c>
      <c r="F408" t="s">
        <v>4172</v>
      </c>
      <c r="G408">
        <v>11000</v>
      </c>
      <c r="H408" t="s">
        <v>4180</v>
      </c>
      <c r="I408">
        <v>42900000</v>
      </c>
      <c r="J408" t="s">
        <v>5815</v>
      </c>
      <c r="K408">
        <v>41300000</v>
      </c>
      <c r="L408">
        <v>44400000</v>
      </c>
      <c r="M408">
        <v>4</v>
      </c>
      <c r="N408" t="s">
        <v>5852</v>
      </c>
      <c r="O408">
        <v>84.5</v>
      </c>
      <c r="P408" t="s">
        <v>6967</v>
      </c>
    </row>
    <row r="409" spans="1:16" x14ac:dyDescent="0.3">
      <c r="A409" t="s">
        <v>5830</v>
      </c>
      <c r="B409">
        <v>2023</v>
      </c>
      <c r="C409" t="s">
        <v>166</v>
      </c>
      <c r="D409" t="s">
        <v>5831</v>
      </c>
      <c r="E409" t="s">
        <v>5832</v>
      </c>
      <c r="F409" t="s">
        <v>43</v>
      </c>
      <c r="G409">
        <v>17000</v>
      </c>
      <c r="H409" t="s">
        <v>4173</v>
      </c>
      <c r="I409">
        <v>24800000</v>
      </c>
      <c r="J409" t="s">
        <v>5815</v>
      </c>
      <c r="K409">
        <v>23100000</v>
      </c>
      <c r="L409">
        <v>26500000</v>
      </c>
      <c r="M409">
        <v>2</v>
      </c>
      <c r="N409" t="s">
        <v>4223</v>
      </c>
      <c r="O409">
        <v>78</v>
      </c>
      <c r="P409" t="s">
        <v>6968</v>
      </c>
    </row>
    <row r="410" spans="1:16" x14ac:dyDescent="0.3">
      <c r="A410" t="s">
        <v>5853</v>
      </c>
      <c r="B410">
        <v>2022</v>
      </c>
      <c r="C410" t="s">
        <v>92</v>
      </c>
      <c r="D410" t="s">
        <v>4567</v>
      </c>
      <c r="E410" t="s">
        <v>5854</v>
      </c>
      <c r="F410" t="s">
        <v>143</v>
      </c>
      <c r="G410">
        <v>85000</v>
      </c>
      <c r="H410" t="s">
        <v>5855</v>
      </c>
      <c r="I410">
        <v>20300000</v>
      </c>
      <c r="J410" t="s">
        <v>5815</v>
      </c>
      <c r="K410">
        <v>19300000</v>
      </c>
      <c r="L410">
        <v>21400000</v>
      </c>
      <c r="M410">
        <v>38</v>
      </c>
      <c r="N410" t="s">
        <v>4388</v>
      </c>
      <c r="O410">
        <v>83.5</v>
      </c>
      <c r="P410" t="s">
        <v>6969</v>
      </c>
    </row>
    <row r="411" spans="1:16" x14ac:dyDescent="0.3">
      <c r="A411" t="s">
        <v>5849</v>
      </c>
      <c r="B411">
        <v>2025</v>
      </c>
      <c r="C411" t="s">
        <v>24</v>
      </c>
      <c r="D411" t="s">
        <v>5850</v>
      </c>
      <c r="E411" t="s">
        <v>5851</v>
      </c>
      <c r="F411" t="s">
        <v>4172</v>
      </c>
      <c r="G411">
        <v>11000</v>
      </c>
      <c r="H411" t="s">
        <v>4180</v>
      </c>
      <c r="I411">
        <v>42900000</v>
      </c>
      <c r="J411" t="s">
        <v>5815</v>
      </c>
      <c r="K411">
        <v>41300000</v>
      </c>
      <c r="L411">
        <v>44400000</v>
      </c>
      <c r="M411">
        <v>4</v>
      </c>
      <c r="N411" t="s">
        <v>5852</v>
      </c>
      <c r="O411">
        <v>84.5</v>
      </c>
      <c r="P411" t="s">
        <v>6970</v>
      </c>
    </row>
    <row r="412" spans="1:16" x14ac:dyDescent="0.3">
      <c r="A412" t="s">
        <v>5856</v>
      </c>
      <c r="B412">
        <v>2025</v>
      </c>
      <c r="C412" t="s">
        <v>137</v>
      </c>
      <c r="D412" t="s">
        <v>4202</v>
      </c>
      <c r="E412" t="s">
        <v>4746</v>
      </c>
      <c r="F412" t="s">
        <v>4172</v>
      </c>
      <c r="G412">
        <v>9200</v>
      </c>
      <c r="H412" t="s">
        <v>4180</v>
      </c>
      <c r="I412">
        <v>25200000</v>
      </c>
      <c r="J412" t="s">
        <v>5815</v>
      </c>
      <c r="K412">
        <v>24300000</v>
      </c>
      <c r="L412">
        <v>26000000</v>
      </c>
      <c r="M412">
        <v>2</v>
      </c>
      <c r="N412" t="s">
        <v>4181</v>
      </c>
      <c r="O412">
        <v>77.599999999999994</v>
      </c>
      <c r="P412" t="s">
        <v>6971</v>
      </c>
    </row>
    <row r="413" spans="1:16" x14ac:dyDescent="0.3">
      <c r="A413" t="s">
        <v>5857</v>
      </c>
      <c r="B413">
        <v>2025</v>
      </c>
      <c r="C413" t="s">
        <v>188</v>
      </c>
      <c r="D413" t="s">
        <v>5858</v>
      </c>
      <c r="E413" t="s">
        <v>5859</v>
      </c>
      <c r="F413" t="s">
        <v>4172</v>
      </c>
      <c r="G413">
        <v>1800</v>
      </c>
      <c r="H413" t="s">
        <v>4180</v>
      </c>
      <c r="I413">
        <v>11000000</v>
      </c>
      <c r="J413" t="s">
        <v>5815</v>
      </c>
      <c r="K413">
        <v>10600000</v>
      </c>
      <c r="L413">
        <v>11300000</v>
      </c>
      <c r="M413" t="s">
        <v>4175</v>
      </c>
      <c r="N413" t="s">
        <v>4245</v>
      </c>
      <c r="O413">
        <v>93.3</v>
      </c>
      <c r="P413" t="s">
        <v>6972</v>
      </c>
    </row>
    <row r="414" spans="1:16" x14ac:dyDescent="0.3">
      <c r="A414" t="s">
        <v>5860</v>
      </c>
      <c r="B414">
        <v>2018</v>
      </c>
      <c r="C414" t="s">
        <v>24</v>
      </c>
      <c r="D414" t="s">
        <v>4393</v>
      </c>
      <c r="E414" t="s">
        <v>5861</v>
      </c>
      <c r="F414" t="s">
        <v>60</v>
      </c>
      <c r="G414">
        <v>61700</v>
      </c>
      <c r="H414" t="s">
        <v>4180</v>
      </c>
      <c r="I414">
        <v>7570000</v>
      </c>
      <c r="J414" t="s">
        <v>5815</v>
      </c>
      <c r="K414">
        <v>7270000</v>
      </c>
      <c r="L414">
        <v>7880000</v>
      </c>
      <c r="M414">
        <v>14</v>
      </c>
      <c r="N414" t="s">
        <v>4245</v>
      </c>
      <c r="O414">
        <v>72.900000000000006</v>
      </c>
      <c r="P414" t="s">
        <v>6973</v>
      </c>
    </row>
    <row r="415" spans="1:16" x14ac:dyDescent="0.3">
      <c r="A415" t="s">
        <v>5862</v>
      </c>
      <c r="B415">
        <v>2022</v>
      </c>
      <c r="C415" t="s">
        <v>5329</v>
      </c>
      <c r="D415" t="s">
        <v>5660</v>
      </c>
      <c r="E415" t="s">
        <v>5661</v>
      </c>
      <c r="F415" t="s">
        <v>43</v>
      </c>
      <c r="G415">
        <v>32000</v>
      </c>
      <c r="H415" t="s">
        <v>4180</v>
      </c>
      <c r="I415">
        <v>8600000</v>
      </c>
      <c r="J415" t="s">
        <v>5815</v>
      </c>
      <c r="K415">
        <v>8300000</v>
      </c>
      <c r="L415">
        <v>8900000</v>
      </c>
      <c r="M415">
        <v>2</v>
      </c>
      <c r="N415" t="s">
        <v>4263</v>
      </c>
      <c r="O415">
        <v>66.2</v>
      </c>
      <c r="P415" t="s">
        <v>6974</v>
      </c>
    </row>
    <row r="416" spans="1:16" x14ac:dyDescent="0.3">
      <c r="A416" t="s">
        <v>5863</v>
      </c>
      <c r="B416">
        <v>2024</v>
      </c>
      <c r="C416" t="s">
        <v>4184</v>
      </c>
      <c r="D416" t="s">
        <v>4303</v>
      </c>
      <c r="E416" t="s">
        <v>4304</v>
      </c>
      <c r="F416" t="s">
        <v>143</v>
      </c>
      <c r="G416">
        <v>31100</v>
      </c>
      <c r="H416" t="s">
        <v>4180</v>
      </c>
      <c r="I416">
        <v>20200000</v>
      </c>
      <c r="J416" t="s">
        <v>5815</v>
      </c>
      <c r="K416">
        <v>19500000</v>
      </c>
      <c r="L416">
        <v>20900000</v>
      </c>
      <c r="M416">
        <v>12</v>
      </c>
      <c r="N416" t="s">
        <v>4290</v>
      </c>
      <c r="O416">
        <v>86</v>
      </c>
      <c r="P416" t="s">
        <v>6975</v>
      </c>
    </row>
    <row r="417" spans="1:16" x14ac:dyDescent="0.3">
      <c r="A417" t="s">
        <v>5864</v>
      </c>
      <c r="B417">
        <v>2022</v>
      </c>
      <c r="C417" t="s">
        <v>62</v>
      </c>
      <c r="D417" t="s">
        <v>4250</v>
      </c>
      <c r="E417" t="s">
        <v>5671</v>
      </c>
      <c r="F417" t="s">
        <v>143</v>
      </c>
      <c r="G417">
        <v>65200</v>
      </c>
      <c r="H417" t="s">
        <v>4173</v>
      </c>
      <c r="I417">
        <v>14400000</v>
      </c>
      <c r="J417" t="s">
        <v>5815</v>
      </c>
      <c r="K417">
        <v>13700000</v>
      </c>
      <c r="L417">
        <v>15100000</v>
      </c>
      <c r="M417">
        <v>18</v>
      </c>
      <c r="N417" t="s">
        <v>4236</v>
      </c>
      <c r="O417">
        <v>51.7</v>
      </c>
      <c r="P417" t="s">
        <v>6976</v>
      </c>
    </row>
    <row r="418" spans="1:16" x14ac:dyDescent="0.3">
      <c r="A418" t="s">
        <v>5865</v>
      </c>
      <c r="B418">
        <v>2022</v>
      </c>
      <c r="C418" t="s">
        <v>85</v>
      </c>
      <c r="D418" t="s">
        <v>5774</v>
      </c>
      <c r="E418" t="s">
        <v>5866</v>
      </c>
      <c r="F418" t="s">
        <v>43</v>
      </c>
      <c r="G418">
        <v>54500</v>
      </c>
      <c r="H418" t="s">
        <v>4173</v>
      </c>
      <c r="I418">
        <v>9000000</v>
      </c>
      <c r="J418" t="s">
        <v>5815</v>
      </c>
      <c r="K418">
        <v>8700000</v>
      </c>
      <c r="L418">
        <v>9300000</v>
      </c>
      <c r="M418">
        <v>4</v>
      </c>
      <c r="N418" t="s">
        <v>4275</v>
      </c>
      <c r="O418">
        <v>68.5</v>
      </c>
      <c r="P418" t="s">
        <v>6977</v>
      </c>
    </row>
    <row r="419" spans="1:16" x14ac:dyDescent="0.3">
      <c r="A419" t="s">
        <v>5867</v>
      </c>
      <c r="B419">
        <v>2026</v>
      </c>
      <c r="C419" t="s">
        <v>62</v>
      </c>
      <c r="D419" t="s">
        <v>4390</v>
      </c>
      <c r="E419" t="s">
        <v>4391</v>
      </c>
      <c r="F419" t="s">
        <v>4172</v>
      </c>
      <c r="G419">
        <v>6000</v>
      </c>
      <c r="H419" t="s">
        <v>4180</v>
      </c>
      <c r="I419">
        <v>30600000</v>
      </c>
      <c r="J419" t="s">
        <v>5815</v>
      </c>
      <c r="K419">
        <v>29500000</v>
      </c>
      <c r="L419">
        <v>31600000</v>
      </c>
      <c r="M419" t="s">
        <v>4175</v>
      </c>
      <c r="N419" t="s">
        <v>4260</v>
      </c>
      <c r="O419">
        <v>92.4</v>
      </c>
      <c r="P419" t="s">
        <v>6978</v>
      </c>
    </row>
    <row r="420" spans="1:16" x14ac:dyDescent="0.3">
      <c r="A420" t="s">
        <v>5868</v>
      </c>
      <c r="B420">
        <v>2022</v>
      </c>
      <c r="C420" t="s">
        <v>182</v>
      </c>
      <c r="D420" t="s">
        <v>5869</v>
      </c>
      <c r="E420" t="s">
        <v>5870</v>
      </c>
      <c r="F420" t="s">
        <v>43</v>
      </c>
      <c r="G420">
        <v>60000</v>
      </c>
      <c r="H420" t="s">
        <v>4180</v>
      </c>
      <c r="I420">
        <v>15000000</v>
      </c>
      <c r="J420" t="s">
        <v>5871</v>
      </c>
      <c r="K420">
        <v>14400000</v>
      </c>
      <c r="L420">
        <v>15700000</v>
      </c>
      <c r="M420">
        <v>19</v>
      </c>
      <c r="N420" t="s">
        <v>4213</v>
      </c>
      <c r="O420">
        <v>73.3</v>
      </c>
      <c r="P420" t="s">
        <v>6979</v>
      </c>
    </row>
    <row r="421" spans="1:16" x14ac:dyDescent="0.3">
      <c r="A421" t="s">
        <v>5872</v>
      </c>
      <c r="B421">
        <v>2022</v>
      </c>
      <c r="C421" t="s">
        <v>4091</v>
      </c>
      <c r="D421" t="s">
        <v>4765</v>
      </c>
      <c r="E421" t="s">
        <v>5873</v>
      </c>
      <c r="F421" t="s">
        <v>143</v>
      </c>
      <c r="G421">
        <v>32800</v>
      </c>
      <c r="H421" t="s">
        <v>4180</v>
      </c>
      <c r="I421">
        <v>8500000</v>
      </c>
      <c r="J421" t="s">
        <v>5871</v>
      </c>
      <c r="K421">
        <v>8200000</v>
      </c>
      <c r="L421">
        <v>8800000</v>
      </c>
      <c r="M421">
        <v>4</v>
      </c>
      <c r="N421" t="s">
        <v>4382</v>
      </c>
      <c r="O421">
        <v>84.1</v>
      </c>
      <c r="P421" t="s">
        <v>6980</v>
      </c>
    </row>
    <row r="422" spans="1:16" x14ac:dyDescent="0.3">
      <c r="A422" t="s">
        <v>5874</v>
      </c>
      <c r="B422">
        <v>2020</v>
      </c>
      <c r="C422" t="s">
        <v>36</v>
      </c>
      <c r="D422" t="s">
        <v>5875</v>
      </c>
      <c r="E422" t="s">
        <v>5876</v>
      </c>
      <c r="F422" t="s">
        <v>143</v>
      </c>
      <c r="G422">
        <v>51000</v>
      </c>
      <c r="H422" t="s">
        <v>4180</v>
      </c>
      <c r="I422">
        <v>5680000</v>
      </c>
      <c r="J422" t="s">
        <v>5871</v>
      </c>
      <c r="K422">
        <v>5470000</v>
      </c>
      <c r="L422">
        <v>5890000</v>
      </c>
      <c r="M422" t="s">
        <v>4175</v>
      </c>
      <c r="N422" t="s">
        <v>4257</v>
      </c>
      <c r="O422">
        <v>94.8</v>
      </c>
      <c r="P422" t="s">
        <v>6981</v>
      </c>
    </row>
    <row r="423" spans="1:16" x14ac:dyDescent="0.3">
      <c r="A423" t="s">
        <v>5877</v>
      </c>
      <c r="B423">
        <v>2021</v>
      </c>
      <c r="C423" t="s">
        <v>137</v>
      </c>
      <c r="D423" t="s">
        <v>4202</v>
      </c>
      <c r="E423" t="s">
        <v>4598</v>
      </c>
      <c r="F423" t="s">
        <v>143</v>
      </c>
      <c r="G423">
        <v>64000</v>
      </c>
      <c r="H423" t="s">
        <v>4180</v>
      </c>
      <c r="I423">
        <v>13900000</v>
      </c>
      <c r="J423" t="s">
        <v>5871</v>
      </c>
      <c r="K423">
        <v>13400000</v>
      </c>
      <c r="L423">
        <v>14400000</v>
      </c>
      <c r="M423">
        <v>11</v>
      </c>
      <c r="N423" t="s">
        <v>4263</v>
      </c>
      <c r="O423">
        <v>91.5</v>
      </c>
      <c r="P423" t="s">
        <v>6982</v>
      </c>
    </row>
    <row r="424" spans="1:16" x14ac:dyDescent="0.3">
      <c r="A424" t="s">
        <v>5878</v>
      </c>
      <c r="B424">
        <v>2022</v>
      </c>
      <c r="C424" t="s">
        <v>36</v>
      </c>
      <c r="D424" t="s">
        <v>4427</v>
      </c>
      <c r="E424" t="s">
        <v>4507</v>
      </c>
      <c r="F424" t="s">
        <v>143</v>
      </c>
      <c r="G424">
        <v>54000</v>
      </c>
      <c r="H424" t="s">
        <v>4180</v>
      </c>
      <c r="I424">
        <v>7280000</v>
      </c>
      <c r="J424" t="s">
        <v>5871</v>
      </c>
      <c r="K424">
        <v>7010000</v>
      </c>
      <c r="L424">
        <v>7550000</v>
      </c>
      <c r="M424">
        <v>51</v>
      </c>
      <c r="N424" t="s">
        <v>4439</v>
      </c>
      <c r="O424">
        <v>81</v>
      </c>
      <c r="P424" t="s">
        <v>6983</v>
      </c>
    </row>
    <row r="425" spans="1:16" x14ac:dyDescent="0.3">
      <c r="A425" t="s">
        <v>5879</v>
      </c>
      <c r="B425">
        <v>2023</v>
      </c>
      <c r="C425" t="s">
        <v>45</v>
      </c>
      <c r="D425" t="s">
        <v>4935</v>
      </c>
      <c r="E425" t="s">
        <v>5880</v>
      </c>
      <c r="F425" t="s">
        <v>60</v>
      </c>
      <c r="G425">
        <v>53400</v>
      </c>
      <c r="H425" t="s">
        <v>4173</v>
      </c>
      <c r="I425">
        <v>10500000</v>
      </c>
      <c r="J425" t="s">
        <v>5871</v>
      </c>
      <c r="K425">
        <v>10000000</v>
      </c>
      <c r="L425">
        <v>11000000</v>
      </c>
      <c r="M425">
        <v>5</v>
      </c>
      <c r="N425" t="s">
        <v>4219</v>
      </c>
      <c r="O425">
        <v>64.3</v>
      </c>
      <c r="P425" t="s">
        <v>6984</v>
      </c>
    </row>
    <row r="426" spans="1:16" x14ac:dyDescent="0.3">
      <c r="A426" t="s">
        <v>5881</v>
      </c>
      <c r="B426">
        <v>2021</v>
      </c>
      <c r="C426" t="s">
        <v>36</v>
      </c>
      <c r="D426" t="s">
        <v>4427</v>
      </c>
      <c r="E426" t="s">
        <v>4638</v>
      </c>
      <c r="F426" t="s">
        <v>94</v>
      </c>
      <c r="G426">
        <v>56000</v>
      </c>
      <c r="H426" t="s">
        <v>4180</v>
      </c>
      <c r="I426">
        <v>7170000</v>
      </c>
      <c r="J426" t="s">
        <v>5871</v>
      </c>
      <c r="K426">
        <v>6920000</v>
      </c>
      <c r="L426">
        <v>7420000</v>
      </c>
      <c r="M426">
        <v>10</v>
      </c>
      <c r="N426" t="s">
        <v>4425</v>
      </c>
      <c r="O426">
        <v>95</v>
      </c>
      <c r="P426" t="s">
        <v>6985</v>
      </c>
    </row>
    <row r="427" spans="1:16" x14ac:dyDescent="0.3">
      <c r="A427" t="s">
        <v>5882</v>
      </c>
      <c r="B427">
        <v>2024</v>
      </c>
      <c r="C427" t="s">
        <v>62</v>
      </c>
      <c r="D427" t="s">
        <v>4434</v>
      </c>
      <c r="E427" t="s">
        <v>4346</v>
      </c>
      <c r="F427" t="s">
        <v>43</v>
      </c>
      <c r="G427">
        <v>29130</v>
      </c>
      <c r="H427" t="s">
        <v>4180</v>
      </c>
      <c r="I427">
        <v>24000000</v>
      </c>
      <c r="J427" t="s">
        <v>5871</v>
      </c>
      <c r="K427">
        <v>23200000</v>
      </c>
      <c r="L427">
        <v>24900000</v>
      </c>
      <c r="M427">
        <v>5</v>
      </c>
      <c r="N427" t="s">
        <v>4226</v>
      </c>
      <c r="O427">
        <v>74.2</v>
      </c>
      <c r="P427" t="s">
        <v>6986</v>
      </c>
    </row>
    <row r="428" spans="1:16" x14ac:dyDescent="0.3">
      <c r="A428" t="s">
        <v>5883</v>
      </c>
      <c r="B428">
        <v>2024</v>
      </c>
      <c r="C428" t="s">
        <v>4896</v>
      </c>
      <c r="D428" t="s">
        <v>4897</v>
      </c>
      <c r="E428" t="s">
        <v>4898</v>
      </c>
      <c r="F428" t="s">
        <v>94</v>
      </c>
      <c r="G428">
        <v>11000</v>
      </c>
      <c r="H428" t="s">
        <v>4180</v>
      </c>
      <c r="I428">
        <v>12600000</v>
      </c>
      <c r="J428" t="s">
        <v>5871</v>
      </c>
      <c r="K428">
        <v>12200000</v>
      </c>
      <c r="L428">
        <v>13000000</v>
      </c>
      <c r="M428">
        <v>2</v>
      </c>
      <c r="N428" t="s">
        <v>4187</v>
      </c>
      <c r="O428">
        <v>90.1</v>
      </c>
      <c r="P428" t="s">
        <v>6987</v>
      </c>
    </row>
    <row r="429" spans="1:16" x14ac:dyDescent="0.3">
      <c r="A429" t="s">
        <v>5884</v>
      </c>
      <c r="B429">
        <v>2020</v>
      </c>
      <c r="C429" t="s">
        <v>250</v>
      </c>
      <c r="D429">
        <v>3</v>
      </c>
      <c r="E429" t="s">
        <v>5885</v>
      </c>
      <c r="F429" t="s">
        <v>60</v>
      </c>
      <c r="G429">
        <v>45000</v>
      </c>
      <c r="H429" t="s">
        <v>4180</v>
      </c>
      <c r="I429">
        <v>14300000</v>
      </c>
      <c r="J429" t="s">
        <v>5871</v>
      </c>
      <c r="K429">
        <v>13800000</v>
      </c>
      <c r="L429">
        <v>14800000</v>
      </c>
      <c r="M429">
        <v>6</v>
      </c>
      <c r="N429" t="s">
        <v>4388</v>
      </c>
      <c r="O429">
        <v>95</v>
      </c>
      <c r="P429" t="s">
        <v>6988</v>
      </c>
    </row>
    <row r="430" spans="1:16" x14ac:dyDescent="0.3">
      <c r="A430" t="s">
        <v>394</v>
      </c>
      <c r="B430">
        <v>2025</v>
      </c>
      <c r="C430" t="s">
        <v>163</v>
      </c>
      <c r="D430">
        <v>7</v>
      </c>
      <c r="E430" t="s">
        <v>4277</v>
      </c>
      <c r="F430" t="s">
        <v>4172</v>
      </c>
      <c r="G430">
        <v>8500</v>
      </c>
      <c r="H430" t="s">
        <v>4180</v>
      </c>
      <c r="I430">
        <v>17700000</v>
      </c>
      <c r="J430" t="s">
        <v>5871</v>
      </c>
      <c r="K430">
        <v>17100000</v>
      </c>
      <c r="L430">
        <v>18300000</v>
      </c>
      <c r="M430">
        <v>3</v>
      </c>
      <c r="N430" t="s">
        <v>4290</v>
      </c>
      <c r="O430">
        <v>90</v>
      </c>
      <c r="P430" t="s">
        <v>6989</v>
      </c>
    </row>
    <row r="431" spans="1:16" x14ac:dyDescent="0.3">
      <c r="A431" t="s">
        <v>794</v>
      </c>
      <c r="B431">
        <v>2017</v>
      </c>
      <c r="C431" t="s">
        <v>188</v>
      </c>
      <c r="D431" t="s">
        <v>4594</v>
      </c>
      <c r="E431" t="s">
        <v>5886</v>
      </c>
      <c r="F431" t="s">
        <v>43</v>
      </c>
      <c r="G431">
        <v>73000</v>
      </c>
      <c r="H431" t="s">
        <v>4173</v>
      </c>
      <c r="I431">
        <v>6160000</v>
      </c>
      <c r="J431" t="s">
        <v>5871</v>
      </c>
      <c r="K431">
        <v>5940000</v>
      </c>
      <c r="L431">
        <v>6380000</v>
      </c>
      <c r="M431">
        <v>9</v>
      </c>
      <c r="N431" t="s">
        <v>4583</v>
      </c>
      <c r="O431">
        <v>95</v>
      </c>
      <c r="P431" t="s">
        <v>6990</v>
      </c>
    </row>
    <row r="432" spans="1:16" x14ac:dyDescent="0.3">
      <c r="A432" t="s">
        <v>5887</v>
      </c>
      <c r="B432">
        <v>2021</v>
      </c>
      <c r="C432" t="s">
        <v>89</v>
      </c>
      <c r="D432" t="s">
        <v>4380</v>
      </c>
      <c r="E432" t="s">
        <v>4381</v>
      </c>
      <c r="F432" t="s">
        <v>43</v>
      </c>
      <c r="G432">
        <v>102000</v>
      </c>
      <c r="H432" t="s">
        <v>4180</v>
      </c>
      <c r="I432">
        <v>7060000</v>
      </c>
      <c r="J432" t="s">
        <v>5871</v>
      </c>
      <c r="K432">
        <v>6800000</v>
      </c>
      <c r="L432">
        <v>7320000</v>
      </c>
      <c r="M432">
        <v>57</v>
      </c>
      <c r="N432" t="s">
        <v>4382</v>
      </c>
      <c r="O432">
        <v>79.400000000000006</v>
      </c>
      <c r="P432" t="s">
        <v>6991</v>
      </c>
    </row>
    <row r="433" spans="1:16" x14ac:dyDescent="0.3">
      <c r="A433" t="s">
        <v>5888</v>
      </c>
      <c r="B433">
        <v>2025</v>
      </c>
      <c r="C433" t="s">
        <v>4184</v>
      </c>
      <c r="D433" t="s">
        <v>4303</v>
      </c>
      <c r="E433" t="s">
        <v>4731</v>
      </c>
      <c r="F433" t="s">
        <v>4172</v>
      </c>
      <c r="G433">
        <v>13100</v>
      </c>
      <c r="H433" t="s">
        <v>4180</v>
      </c>
      <c r="I433">
        <v>23100000</v>
      </c>
      <c r="J433" t="s">
        <v>5871</v>
      </c>
      <c r="K433">
        <v>22300000</v>
      </c>
      <c r="L433">
        <v>24000000</v>
      </c>
      <c r="M433" t="s">
        <v>4175</v>
      </c>
      <c r="N433" t="s">
        <v>4290</v>
      </c>
      <c r="O433">
        <v>91.3</v>
      </c>
      <c r="P433" t="s">
        <v>6992</v>
      </c>
    </row>
    <row r="434" spans="1:16" x14ac:dyDescent="0.3">
      <c r="A434" t="s">
        <v>5889</v>
      </c>
      <c r="B434">
        <v>2023</v>
      </c>
      <c r="C434" t="s">
        <v>62</v>
      </c>
      <c r="D434" t="s">
        <v>4434</v>
      </c>
      <c r="E434" t="s">
        <v>5737</v>
      </c>
      <c r="F434" t="s">
        <v>43</v>
      </c>
      <c r="G434">
        <v>58000</v>
      </c>
      <c r="H434" t="s">
        <v>4180</v>
      </c>
      <c r="I434">
        <v>22500000</v>
      </c>
      <c r="J434" t="s">
        <v>5871</v>
      </c>
      <c r="K434">
        <v>21700000</v>
      </c>
      <c r="L434">
        <v>23400000</v>
      </c>
      <c r="M434">
        <v>7</v>
      </c>
      <c r="N434" t="s">
        <v>4388</v>
      </c>
      <c r="O434">
        <v>70.900000000000006</v>
      </c>
      <c r="P434" t="s">
        <v>6993</v>
      </c>
    </row>
    <row r="435" spans="1:16" x14ac:dyDescent="0.3">
      <c r="A435" t="s">
        <v>5890</v>
      </c>
      <c r="B435">
        <v>2022</v>
      </c>
      <c r="C435" t="s">
        <v>62</v>
      </c>
      <c r="D435" t="s">
        <v>4292</v>
      </c>
      <c r="E435" t="s">
        <v>4760</v>
      </c>
      <c r="F435" t="s">
        <v>43</v>
      </c>
      <c r="G435">
        <v>60000</v>
      </c>
      <c r="H435" t="s">
        <v>4180</v>
      </c>
      <c r="I435">
        <v>15200000</v>
      </c>
      <c r="J435" t="s">
        <v>5871</v>
      </c>
      <c r="K435">
        <v>14400000</v>
      </c>
      <c r="L435">
        <v>16100000</v>
      </c>
      <c r="M435">
        <v>8</v>
      </c>
      <c r="N435" t="s">
        <v>4248</v>
      </c>
      <c r="O435">
        <v>60.1</v>
      </c>
      <c r="P435" t="s">
        <v>6994</v>
      </c>
    </row>
    <row r="436" spans="1:16" x14ac:dyDescent="0.3">
      <c r="A436" t="s">
        <v>5891</v>
      </c>
      <c r="B436">
        <v>2022</v>
      </c>
      <c r="C436" t="s">
        <v>188</v>
      </c>
      <c r="D436" t="s">
        <v>5892</v>
      </c>
      <c r="E436" t="s">
        <v>5893</v>
      </c>
      <c r="F436" t="s">
        <v>43</v>
      </c>
      <c r="G436">
        <v>84200</v>
      </c>
      <c r="H436" t="s">
        <v>4180</v>
      </c>
      <c r="I436">
        <v>17100000</v>
      </c>
      <c r="J436" t="s">
        <v>5871</v>
      </c>
      <c r="K436">
        <v>16400000</v>
      </c>
      <c r="L436">
        <v>17900000</v>
      </c>
      <c r="M436" t="s">
        <v>4175</v>
      </c>
      <c r="N436" t="s">
        <v>4290</v>
      </c>
      <c r="O436">
        <v>76</v>
      </c>
      <c r="P436" t="s">
        <v>6995</v>
      </c>
    </row>
    <row r="437" spans="1:16" x14ac:dyDescent="0.3">
      <c r="A437" t="s">
        <v>5894</v>
      </c>
      <c r="B437">
        <v>2024</v>
      </c>
      <c r="C437" t="s">
        <v>3991</v>
      </c>
      <c r="D437" t="s">
        <v>4630</v>
      </c>
      <c r="E437" t="s">
        <v>5027</v>
      </c>
      <c r="F437" t="s">
        <v>143</v>
      </c>
      <c r="G437">
        <v>43000</v>
      </c>
      <c r="H437" t="s">
        <v>4180</v>
      </c>
      <c r="I437">
        <v>11700000</v>
      </c>
      <c r="J437" t="s">
        <v>5871</v>
      </c>
      <c r="K437">
        <v>11300000</v>
      </c>
      <c r="L437">
        <v>12200000</v>
      </c>
      <c r="M437">
        <v>6</v>
      </c>
      <c r="N437" t="s">
        <v>4181</v>
      </c>
      <c r="O437">
        <v>84.2</v>
      </c>
      <c r="P437" t="s">
        <v>6996</v>
      </c>
    </row>
    <row r="438" spans="1:16" x14ac:dyDescent="0.3">
      <c r="A438" t="s">
        <v>5895</v>
      </c>
      <c r="B438">
        <v>2018</v>
      </c>
      <c r="C438" t="s">
        <v>137</v>
      </c>
      <c r="D438" t="s">
        <v>5896</v>
      </c>
      <c r="E438" t="s">
        <v>5897</v>
      </c>
      <c r="F438" t="s">
        <v>143</v>
      </c>
      <c r="G438">
        <v>80000</v>
      </c>
      <c r="H438" t="s">
        <v>4180</v>
      </c>
      <c r="I438">
        <v>11500000</v>
      </c>
      <c r="J438" t="s">
        <v>5871</v>
      </c>
      <c r="K438">
        <v>11000000</v>
      </c>
      <c r="L438">
        <v>12000000</v>
      </c>
      <c r="M438">
        <v>15</v>
      </c>
      <c r="N438" t="s">
        <v>4260</v>
      </c>
      <c r="O438">
        <v>75.7</v>
      </c>
      <c r="P438" t="s">
        <v>6997</v>
      </c>
    </row>
    <row r="439" spans="1:16" x14ac:dyDescent="0.3">
      <c r="A439" t="s">
        <v>5898</v>
      </c>
      <c r="B439">
        <v>2024</v>
      </c>
      <c r="C439" t="s">
        <v>41</v>
      </c>
      <c r="D439" t="s">
        <v>4722</v>
      </c>
      <c r="E439" t="s">
        <v>4737</v>
      </c>
      <c r="F439" t="s">
        <v>43</v>
      </c>
      <c r="G439">
        <v>11300</v>
      </c>
      <c r="H439" t="s">
        <v>4173</v>
      </c>
      <c r="I439">
        <v>8400000</v>
      </c>
      <c r="J439" t="s">
        <v>5871</v>
      </c>
      <c r="K439">
        <v>8100000</v>
      </c>
      <c r="L439">
        <v>8700000</v>
      </c>
      <c r="M439">
        <v>6</v>
      </c>
      <c r="N439" t="s">
        <v>4245</v>
      </c>
      <c r="O439">
        <v>85.8</v>
      </c>
      <c r="P439" t="s">
        <v>6998</v>
      </c>
    </row>
    <row r="440" spans="1:16" x14ac:dyDescent="0.3">
      <c r="A440" t="s">
        <v>5899</v>
      </c>
      <c r="B440">
        <v>2021</v>
      </c>
      <c r="C440" t="s">
        <v>89</v>
      </c>
      <c r="D440" t="s">
        <v>4423</v>
      </c>
      <c r="E440" t="s">
        <v>4851</v>
      </c>
      <c r="F440" t="s">
        <v>43</v>
      </c>
      <c r="G440">
        <v>23000</v>
      </c>
      <c r="H440" t="s">
        <v>4180</v>
      </c>
      <c r="I440">
        <v>9100000</v>
      </c>
      <c r="J440" t="s">
        <v>5871</v>
      </c>
      <c r="K440">
        <v>8700000</v>
      </c>
      <c r="L440">
        <v>9400000</v>
      </c>
      <c r="M440">
        <v>23</v>
      </c>
      <c r="N440" t="s">
        <v>4382</v>
      </c>
      <c r="O440">
        <v>77.8</v>
      </c>
      <c r="P440" t="s">
        <v>6999</v>
      </c>
    </row>
    <row r="441" spans="1:16" x14ac:dyDescent="0.3">
      <c r="A441" t="s">
        <v>5900</v>
      </c>
      <c r="B441">
        <v>2024</v>
      </c>
      <c r="C441" t="s">
        <v>4896</v>
      </c>
      <c r="D441" t="s">
        <v>5901</v>
      </c>
      <c r="E441" t="s">
        <v>5902</v>
      </c>
      <c r="F441" t="s">
        <v>43</v>
      </c>
      <c r="G441">
        <v>49700</v>
      </c>
      <c r="H441" t="s">
        <v>4180</v>
      </c>
      <c r="I441">
        <v>13000000</v>
      </c>
      <c r="J441" t="s">
        <v>5871</v>
      </c>
      <c r="K441">
        <v>12500000</v>
      </c>
      <c r="L441">
        <v>13400000</v>
      </c>
      <c r="M441">
        <v>22</v>
      </c>
      <c r="N441" t="s">
        <v>4263</v>
      </c>
      <c r="O441">
        <v>78.7</v>
      </c>
      <c r="P441" t="s">
        <v>7000</v>
      </c>
    </row>
    <row r="442" spans="1:16" x14ac:dyDescent="0.3">
      <c r="A442" t="s">
        <v>5903</v>
      </c>
      <c r="B442">
        <v>2018</v>
      </c>
      <c r="C442" t="s">
        <v>24</v>
      </c>
      <c r="D442" t="s">
        <v>4393</v>
      </c>
      <c r="E442" t="s">
        <v>5861</v>
      </c>
      <c r="F442" t="s">
        <v>43</v>
      </c>
      <c r="G442">
        <v>74800</v>
      </c>
      <c r="H442" t="s">
        <v>4180</v>
      </c>
      <c r="I442">
        <v>7670000</v>
      </c>
      <c r="J442" t="s">
        <v>5871</v>
      </c>
      <c r="K442">
        <v>7350000</v>
      </c>
      <c r="L442">
        <v>8000000</v>
      </c>
      <c r="M442">
        <v>15</v>
      </c>
      <c r="N442" t="s">
        <v>4245</v>
      </c>
      <c r="O442">
        <v>73.8</v>
      </c>
      <c r="P442" t="s">
        <v>7001</v>
      </c>
    </row>
    <row r="443" spans="1:16" x14ac:dyDescent="0.3">
      <c r="A443" t="s">
        <v>5904</v>
      </c>
      <c r="B443">
        <v>2021</v>
      </c>
      <c r="C443" t="s">
        <v>41</v>
      </c>
      <c r="D443" t="s">
        <v>4722</v>
      </c>
      <c r="E443" t="s">
        <v>4737</v>
      </c>
      <c r="F443" t="s">
        <v>60</v>
      </c>
      <c r="G443">
        <v>55200</v>
      </c>
      <c r="H443" t="s">
        <v>4180</v>
      </c>
      <c r="I443">
        <v>7320000</v>
      </c>
      <c r="J443" t="s">
        <v>5871</v>
      </c>
      <c r="K443">
        <v>7020000</v>
      </c>
      <c r="L443">
        <v>7620000</v>
      </c>
      <c r="M443">
        <v>11</v>
      </c>
      <c r="N443" t="s">
        <v>4245</v>
      </c>
      <c r="O443">
        <v>87.2</v>
      </c>
      <c r="P443" t="s">
        <v>7002</v>
      </c>
    </row>
    <row r="444" spans="1:16" x14ac:dyDescent="0.3">
      <c r="A444" t="s">
        <v>5380</v>
      </c>
      <c r="B444">
        <v>2026</v>
      </c>
      <c r="C444" t="s">
        <v>45</v>
      </c>
      <c r="D444" t="s">
        <v>4886</v>
      </c>
      <c r="E444" t="s">
        <v>5905</v>
      </c>
      <c r="F444" t="s">
        <v>4172</v>
      </c>
      <c r="G444">
        <v>2600</v>
      </c>
      <c r="H444" t="s">
        <v>4180</v>
      </c>
      <c r="I444">
        <v>18900000</v>
      </c>
      <c r="J444" t="s">
        <v>5871</v>
      </c>
      <c r="K444">
        <v>18200000</v>
      </c>
      <c r="L444">
        <v>19600000</v>
      </c>
      <c r="M444" t="s">
        <v>4175</v>
      </c>
      <c r="N444" t="s">
        <v>4473</v>
      </c>
      <c r="O444">
        <v>81.5</v>
      </c>
      <c r="P444" t="s">
        <v>7003</v>
      </c>
    </row>
    <row r="445" spans="1:16" x14ac:dyDescent="0.3">
      <c r="A445" t="s">
        <v>5349</v>
      </c>
      <c r="B445">
        <v>2025</v>
      </c>
      <c r="C445" t="s">
        <v>24</v>
      </c>
      <c r="D445" t="s">
        <v>4405</v>
      </c>
      <c r="E445" t="s">
        <v>5060</v>
      </c>
      <c r="F445" t="s">
        <v>4172</v>
      </c>
      <c r="G445">
        <v>28700</v>
      </c>
      <c r="H445" t="s">
        <v>4180</v>
      </c>
      <c r="I445">
        <v>31000000</v>
      </c>
      <c r="J445" t="s">
        <v>5871</v>
      </c>
      <c r="K445">
        <v>29900000</v>
      </c>
      <c r="L445">
        <v>32200000</v>
      </c>
      <c r="M445">
        <v>21</v>
      </c>
      <c r="N445" t="s">
        <v>4700</v>
      </c>
      <c r="O445">
        <v>75.900000000000006</v>
      </c>
      <c r="P445" t="s">
        <v>7004</v>
      </c>
    </row>
    <row r="446" spans="1:16" x14ac:dyDescent="0.3">
      <c r="A446" t="s">
        <v>5382</v>
      </c>
      <c r="B446">
        <v>2023</v>
      </c>
      <c r="C446" t="s">
        <v>92</v>
      </c>
      <c r="D446" t="s">
        <v>4753</v>
      </c>
      <c r="E446" t="s">
        <v>4754</v>
      </c>
      <c r="F446" t="s">
        <v>43</v>
      </c>
      <c r="G446">
        <v>41800</v>
      </c>
      <c r="H446" t="s">
        <v>4180</v>
      </c>
      <c r="I446">
        <v>10800000</v>
      </c>
      <c r="J446" t="s">
        <v>5871</v>
      </c>
      <c r="K446">
        <v>10400000</v>
      </c>
      <c r="L446">
        <v>11200000</v>
      </c>
      <c r="M446">
        <v>19</v>
      </c>
      <c r="N446" t="s">
        <v>4583</v>
      </c>
      <c r="O446">
        <v>82.7</v>
      </c>
      <c r="P446" t="s">
        <v>7005</v>
      </c>
    </row>
    <row r="447" spans="1:16" x14ac:dyDescent="0.3">
      <c r="A447" t="s">
        <v>5906</v>
      </c>
      <c r="B447">
        <v>2025</v>
      </c>
      <c r="C447" t="s">
        <v>201</v>
      </c>
      <c r="D447" t="s">
        <v>4669</v>
      </c>
      <c r="E447" t="s">
        <v>4670</v>
      </c>
      <c r="F447" t="s">
        <v>4172</v>
      </c>
      <c r="G447">
        <v>10000</v>
      </c>
      <c r="H447" t="s">
        <v>4180</v>
      </c>
      <c r="I447">
        <v>13500000</v>
      </c>
      <c r="J447" t="s">
        <v>5871</v>
      </c>
      <c r="K447">
        <v>13100000</v>
      </c>
      <c r="L447">
        <v>14000000</v>
      </c>
      <c r="M447">
        <v>3</v>
      </c>
      <c r="N447" t="s">
        <v>4275</v>
      </c>
      <c r="O447">
        <v>95</v>
      </c>
      <c r="P447" t="s">
        <v>7006</v>
      </c>
    </row>
    <row r="448" spans="1:16" x14ac:dyDescent="0.3">
      <c r="A448" t="s">
        <v>5907</v>
      </c>
      <c r="B448">
        <v>2025</v>
      </c>
      <c r="C448" t="s">
        <v>108</v>
      </c>
      <c r="D448" t="s">
        <v>5908</v>
      </c>
      <c r="E448" t="s">
        <v>5909</v>
      </c>
      <c r="F448" t="s">
        <v>4172</v>
      </c>
      <c r="G448">
        <v>3100</v>
      </c>
      <c r="H448" t="s">
        <v>4173</v>
      </c>
      <c r="I448">
        <v>13800000</v>
      </c>
      <c r="J448" t="s">
        <v>5871</v>
      </c>
      <c r="K448">
        <v>13300000</v>
      </c>
      <c r="L448">
        <v>14300000</v>
      </c>
      <c r="M448">
        <v>7</v>
      </c>
      <c r="N448" t="s">
        <v>4425</v>
      </c>
      <c r="O448">
        <v>75.5</v>
      </c>
      <c r="P448" t="s">
        <v>7007</v>
      </c>
    </row>
    <row r="449" spans="1:16" x14ac:dyDescent="0.3">
      <c r="A449" t="s">
        <v>5907</v>
      </c>
      <c r="B449">
        <v>2025</v>
      </c>
      <c r="C449" t="s">
        <v>108</v>
      </c>
      <c r="D449" t="s">
        <v>5908</v>
      </c>
      <c r="E449" t="s">
        <v>5909</v>
      </c>
      <c r="F449" t="s">
        <v>4172</v>
      </c>
      <c r="G449">
        <v>3100</v>
      </c>
      <c r="H449" t="s">
        <v>4173</v>
      </c>
      <c r="I449">
        <v>13800000</v>
      </c>
      <c r="J449" t="s">
        <v>5871</v>
      </c>
      <c r="K449">
        <v>13300000</v>
      </c>
      <c r="L449">
        <v>14300000</v>
      </c>
      <c r="M449">
        <v>7</v>
      </c>
      <c r="N449" t="s">
        <v>4425</v>
      </c>
      <c r="O449">
        <v>75.5</v>
      </c>
      <c r="P449" t="s">
        <v>7008</v>
      </c>
    </row>
    <row r="450" spans="1:16" x14ac:dyDescent="0.3">
      <c r="A450" t="s">
        <v>4172</v>
      </c>
      <c r="B450">
        <v>2025</v>
      </c>
      <c r="C450" t="s">
        <v>108</v>
      </c>
      <c r="D450" t="s">
        <v>5195</v>
      </c>
      <c r="E450" t="s">
        <v>7009</v>
      </c>
      <c r="F450" t="s">
        <v>4172</v>
      </c>
      <c r="G450">
        <v>3100</v>
      </c>
      <c r="H450" t="s">
        <v>4173</v>
      </c>
      <c r="I450">
        <v>13900000</v>
      </c>
      <c r="J450" t="s">
        <v>5871</v>
      </c>
      <c r="K450">
        <v>13400000</v>
      </c>
      <c r="L450">
        <v>14400000</v>
      </c>
      <c r="M450">
        <v>7</v>
      </c>
      <c r="N450" t="s">
        <v>4425</v>
      </c>
      <c r="O450">
        <v>95</v>
      </c>
      <c r="P450" t="s">
        <v>7010</v>
      </c>
    </row>
    <row r="451" spans="1:16" x14ac:dyDescent="0.3">
      <c r="A451" t="s">
        <v>5371</v>
      </c>
      <c r="B451">
        <v>2021</v>
      </c>
      <c r="C451" t="s">
        <v>92</v>
      </c>
      <c r="D451" t="s">
        <v>4946</v>
      </c>
      <c r="E451" t="s">
        <v>5910</v>
      </c>
      <c r="F451" t="s">
        <v>43</v>
      </c>
      <c r="G451">
        <v>57800</v>
      </c>
      <c r="H451" t="s">
        <v>4180</v>
      </c>
      <c r="I451">
        <v>11500000</v>
      </c>
      <c r="J451" t="s">
        <v>5871</v>
      </c>
      <c r="K451">
        <v>11000000</v>
      </c>
      <c r="L451">
        <v>11900000</v>
      </c>
      <c r="M451">
        <v>31</v>
      </c>
      <c r="N451" t="s">
        <v>4187</v>
      </c>
      <c r="O451">
        <v>75.5</v>
      </c>
      <c r="P451" t="s">
        <v>7011</v>
      </c>
    </row>
    <row r="452" spans="1:16" x14ac:dyDescent="0.3">
      <c r="A452" t="s">
        <v>5911</v>
      </c>
      <c r="B452">
        <v>2023</v>
      </c>
      <c r="C452" t="s">
        <v>182</v>
      </c>
      <c r="D452" t="s">
        <v>5869</v>
      </c>
      <c r="E452" t="s">
        <v>5912</v>
      </c>
      <c r="F452" t="s">
        <v>4172</v>
      </c>
      <c r="G452">
        <v>80100</v>
      </c>
      <c r="H452" t="s">
        <v>4173</v>
      </c>
      <c r="I452">
        <v>17700000</v>
      </c>
      <c r="J452" t="s">
        <v>5871</v>
      </c>
      <c r="K452">
        <v>16800000</v>
      </c>
      <c r="L452">
        <v>18500000</v>
      </c>
      <c r="M452">
        <v>9</v>
      </c>
      <c r="N452" t="s">
        <v>4213</v>
      </c>
      <c r="O452">
        <v>67.599999999999994</v>
      </c>
      <c r="P452" t="s">
        <v>7012</v>
      </c>
    </row>
    <row r="453" spans="1:16" x14ac:dyDescent="0.3">
      <c r="A453" t="s">
        <v>4172</v>
      </c>
      <c r="B453">
        <v>2023</v>
      </c>
      <c r="C453" t="s">
        <v>182</v>
      </c>
      <c r="D453" t="s">
        <v>5869</v>
      </c>
      <c r="E453" t="s">
        <v>7013</v>
      </c>
      <c r="F453" t="s">
        <v>4172</v>
      </c>
      <c r="G453">
        <v>80000</v>
      </c>
      <c r="H453" t="s">
        <v>4173</v>
      </c>
      <c r="I453">
        <v>22100000</v>
      </c>
      <c r="J453" t="s">
        <v>5871</v>
      </c>
      <c r="K453">
        <v>21300000</v>
      </c>
      <c r="L453">
        <v>23000000</v>
      </c>
      <c r="M453">
        <v>7</v>
      </c>
      <c r="N453" t="s">
        <v>4257</v>
      </c>
      <c r="O453">
        <v>70.099999999999994</v>
      </c>
      <c r="P453" t="s">
        <v>7014</v>
      </c>
    </row>
    <row r="454" spans="1:16" x14ac:dyDescent="0.3">
      <c r="A454" t="s">
        <v>5913</v>
      </c>
      <c r="B454">
        <v>2025</v>
      </c>
      <c r="C454" t="s">
        <v>137</v>
      </c>
      <c r="D454" t="s">
        <v>4202</v>
      </c>
      <c r="E454" t="s">
        <v>5110</v>
      </c>
      <c r="F454" t="s">
        <v>4172</v>
      </c>
      <c r="G454">
        <v>9000</v>
      </c>
      <c r="H454" t="s">
        <v>4180</v>
      </c>
      <c r="I454">
        <v>23900000</v>
      </c>
      <c r="J454" t="s">
        <v>5871</v>
      </c>
      <c r="K454">
        <v>22600000</v>
      </c>
      <c r="L454">
        <v>25200000</v>
      </c>
      <c r="M454">
        <v>15</v>
      </c>
      <c r="N454" t="s">
        <v>4388</v>
      </c>
      <c r="O454">
        <v>89.2</v>
      </c>
      <c r="P454" t="s">
        <v>7015</v>
      </c>
    </row>
    <row r="455" spans="1:16" x14ac:dyDescent="0.3">
      <c r="A455" t="s">
        <v>5914</v>
      </c>
      <c r="B455">
        <v>2023</v>
      </c>
      <c r="C455" t="s">
        <v>36</v>
      </c>
      <c r="D455" t="s">
        <v>4372</v>
      </c>
      <c r="E455" t="s">
        <v>4373</v>
      </c>
      <c r="F455" t="s">
        <v>143</v>
      </c>
      <c r="G455">
        <v>42500</v>
      </c>
      <c r="H455" t="s">
        <v>4180</v>
      </c>
      <c r="I455">
        <v>12400000</v>
      </c>
      <c r="J455" t="s">
        <v>5871</v>
      </c>
      <c r="K455">
        <v>12000000</v>
      </c>
      <c r="L455">
        <v>12900000</v>
      </c>
      <c r="M455">
        <v>35</v>
      </c>
      <c r="N455" t="s">
        <v>4187</v>
      </c>
      <c r="O455">
        <v>67.7</v>
      </c>
      <c r="P455" t="s">
        <v>7016</v>
      </c>
    </row>
    <row r="456" spans="1:16" x14ac:dyDescent="0.3">
      <c r="A456" t="s">
        <v>5915</v>
      </c>
      <c r="B456">
        <v>2024</v>
      </c>
      <c r="C456" t="s">
        <v>137</v>
      </c>
      <c r="D456" t="s">
        <v>5109</v>
      </c>
      <c r="E456" t="s">
        <v>4203</v>
      </c>
      <c r="F456" t="s">
        <v>60</v>
      </c>
      <c r="G456">
        <v>37600</v>
      </c>
      <c r="H456" t="s">
        <v>4173</v>
      </c>
      <c r="I456">
        <v>25100000</v>
      </c>
      <c r="J456" t="s">
        <v>5871</v>
      </c>
      <c r="K456">
        <v>24200000</v>
      </c>
      <c r="L456">
        <v>26000000</v>
      </c>
      <c r="M456">
        <v>5</v>
      </c>
      <c r="N456" t="s">
        <v>4200</v>
      </c>
      <c r="O456">
        <v>77.099999999999994</v>
      </c>
      <c r="P456" t="s">
        <v>7017</v>
      </c>
    </row>
    <row r="457" spans="1:16" x14ac:dyDescent="0.3">
      <c r="A457" t="s">
        <v>5370</v>
      </c>
      <c r="B457">
        <v>2023</v>
      </c>
      <c r="C457" t="s">
        <v>188</v>
      </c>
      <c r="D457" t="s">
        <v>5916</v>
      </c>
      <c r="E457" t="s">
        <v>5917</v>
      </c>
      <c r="F457" t="s">
        <v>43</v>
      </c>
      <c r="G457">
        <v>69000</v>
      </c>
      <c r="H457" t="s">
        <v>4180</v>
      </c>
      <c r="I457">
        <v>13300000</v>
      </c>
      <c r="J457" t="s">
        <v>5871</v>
      </c>
      <c r="K457">
        <v>12800000</v>
      </c>
      <c r="L457">
        <v>13800000</v>
      </c>
      <c r="M457">
        <v>17</v>
      </c>
      <c r="N457" t="s">
        <v>4257</v>
      </c>
      <c r="O457">
        <v>88.7</v>
      </c>
      <c r="P457" t="s">
        <v>7018</v>
      </c>
    </row>
    <row r="458" spans="1:16" x14ac:dyDescent="0.3">
      <c r="A458" t="s">
        <v>5918</v>
      </c>
      <c r="B458">
        <v>2023</v>
      </c>
      <c r="C458" t="s">
        <v>4184</v>
      </c>
      <c r="D458" t="s">
        <v>4365</v>
      </c>
      <c r="E458" t="s">
        <v>5919</v>
      </c>
      <c r="F458" t="s">
        <v>43</v>
      </c>
      <c r="G458">
        <v>21300000</v>
      </c>
      <c r="H458" t="s">
        <v>4180</v>
      </c>
      <c r="I458">
        <v>8400000</v>
      </c>
      <c r="J458" t="s">
        <v>5871</v>
      </c>
      <c r="K458">
        <v>8100000</v>
      </c>
      <c r="L458">
        <v>8700000</v>
      </c>
      <c r="M458">
        <v>12</v>
      </c>
      <c r="N458" t="s">
        <v>4382</v>
      </c>
      <c r="O458">
        <v>84.1</v>
      </c>
      <c r="P458" t="s">
        <v>7019</v>
      </c>
    </row>
    <row r="459" spans="1:16" x14ac:dyDescent="0.3">
      <c r="A459" t="s">
        <v>5920</v>
      </c>
      <c r="B459">
        <v>2025</v>
      </c>
      <c r="C459" t="s">
        <v>131</v>
      </c>
      <c r="D459" t="s">
        <v>4239</v>
      </c>
      <c r="E459" t="s">
        <v>4240</v>
      </c>
      <c r="F459" t="s">
        <v>4172</v>
      </c>
      <c r="G459">
        <v>1400</v>
      </c>
      <c r="H459" t="s">
        <v>4180</v>
      </c>
      <c r="I459">
        <v>21200000</v>
      </c>
      <c r="J459" t="s">
        <v>5871</v>
      </c>
      <c r="K459">
        <v>20500000</v>
      </c>
      <c r="L459">
        <v>22000000</v>
      </c>
      <c r="M459">
        <v>7</v>
      </c>
      <c r="N459" t="s">
        <v>4213</v>
      </c>
      <c r="O459">
        <v>92.2</v>
      </c>
      <c r="P459" t="s">
        <v>7020</v>
      </c>
    </row>
    <row r="460" spans="1:16" x14ac:dyDescent="0.3">
      <c r="A460" t="s">
        <v>5921</v>
      </c>
      <c r="B460">
        <v>2019</v>
      </c>
      <c r="C460" t="s">
        <v>24</v>
      </c>
      <c r="D460" t="s">
        <v>5247</v>
      </c>
      <c r="E460" t="s">
        <v>5820</v>
      </c>
      <c r="F460" t="s">
        <v>143</v>
      </c>
      <c r="G460">
        <v>87000</v>
      </c>
      <c r="H460" t="s">
        <v>4180</v>
      </c>
      <c r="I460">
        <v>13800000</v>
      </c>
      <c r="J460" t="s">
        <v>5871</v>
      </c>
      <c r="K460">
        <v>13200000</v>
      </c>
      <c r="L460">
        <v>14500000</v>
      </c>
      <c r="M460">
        <v>9</v>
      </c>
      <c r="N460" t="s">
        <v>4187</v>
      </c>
      <c r="O460">
        <v>81.2</v>
      </c>
      <c r="P460" t="s">
        <v>7021</v>
      </c>
    </row>
    <row r="461" spans="1:16" x14ac:dyDescent="0.3">
      <c r="A461" t="s">
        <v>5922</v>
      </c>
      <c r="B461">
        <v>2026</v>
      </c>
      <c r="C461" t="s">
        <v>62</v>
      </c>
      <c r="D461" t="s">
        <v>4390</v>
      </c>
      <c r="E461" t="s">
        <v>4682</v>
      </c>
      <c r="F461" t="s">
        <v>4172</v>
      </c>
      <c r="G461">
        <v>3500</v>
      </c>
      <c r="H461" t="s">
        <v>4180</v>
      </c>
      <c r="I461">
        <v>24300000</v>
      </c>
      <c r="J461" t="s">
        <v>5871</v>
      </c>
      <c r="K461">
        <v>23200000</v>
      </c>
      <c r="L461">
        <v>25400000</v>
      </c>
      <c r="M461" t="s">
        <v>4175</v>
      </c>
      <c r="N461" t="s">
        <v>4263</v>
      </c>
      <c r="O461">
        <v>92.5</v>
      </c>
      <c r="P461" t="s">
        <v>7022</v>
      </c>
    </row>
    <row r="462" spans="1:16" x14ac:dyDescent="0.3">
      <c r="A462" t="s">
        <v>5923</v>
      </c>
      <c r="B462">
        <v>2025</v>
      </c>
      <c r="C462" t="s">
        <v>24</v>
      </c>
      <c r="D462" t="s">
        <v>4999</v>
      </c>
      <c r="E462" t="s">
        <v>5122</v>
      </c>
      <c r="F462" t="s">
        <v>4172</v>
      </c>
      <c r="G462">
        <v>29700</v>
      </c>
      <c r="H462" t="s">
        <v>4180</v>
      </c>
      <c r="I462">
        <v>24400000</v>
      </c>
      <c r="J462" t="s">
        <v>5871</v>
      </c>
      <c r="K462">
        <v>23500000</v>
      </c>
      <c r="L462">
        <v>25300000</v>
      </c>
      <c r="M462" t="s">
        <v>4175</v>
      </c>
      <c r="N462" t="s">
        <v>4290</v>
      </c>
      <c r="O462">
        <v>90.4</v>
      </c>
      <c r="P462" t="s">
        <v>7023</v>
      </c>
    </row>
    <row r="463" spans="1:16" x14ac:dyDescent="0.3">
      <c r="A463" t="s">
        <v>5924</v>
      </c>
      <c r="B463">
        <v>2020</v>
      </c>
      <c r="C463" t="s">
        <v>191</v>
      </c>
      <c r="D463" t="s">
        <v>5772</v>
      </c>
      <c r="E463" t="s">
        <v>5756</v>
      </c>
      <c r="F463" t="s">
        <v>161</v>
      </c>
      <c r="G463">
        <v>46000</v>
      </c>
      <c r="H463" t="s">
        <v>4180</v>
      </c>
      <c r="I463">
        <v>13000000</v>
      </c>
      <c r="J463" t="s">
        <v>5871</v>
      </c>
      <c r="K463">
        <v>12600000</v>
      </c>
      <c r="L463">
        <v>13500000</v>
      </c>
      <c r="M463">
        <v>7</v>
      </c>
      <c r="N463" t="s">
        <v>4342</v>
      </c>
      <c r="O463">
        <v>95</v>
      </c>
      <c r="P463" t="s">
        <v>7024</v>
      </c>
    </row>
    <row r="464" spans="1:16" x14ac:dyDescent="0.3">
      <c r="A464" t="s">
        <v>5925</v>
      </c>
      <c r="B464">
        <v>2023</v>
      </c>
      <c r="C464" t="s">
        <v>188</v>
      </c>
      <c r="D464" t="s">
        <v>5892</v>
      </c>
      <c r="E464" t="s">
        <v>5926</v>
      </c>
      <c r="F464" t="s">
        <v>161</v>
      </c>
      <c r="G464">
        <v>71100</v>
      </c>
      <c r="H464" t="s">
        <v>4173</v>
      </c>
      <c r="I464">
        <v>17200000</v>
      </c>
      <c r="J464" t="s">
        <v>5871</v>
      </c>
      <c r="K464">
        <v>16600000</v>
      </c>
      <c r="L464">
        <v>17900000</v>
      </c>
      <c r="M464">
        <v>14</v>
      </c>
      <c r="N464" t="s">
        <v>4280</v>
      </c>
      <c r="O464">
        <v>90.6</v>
      </c>
      <c r="P464" t="s">
        <v>7025</v>
      </c>
    </row>
    <row r="465" spans="1:16" x14ac:dyDescent="0.3">
      <c r="A465" t="s">
        <v>1939</v>
      </c>
      <c r="B465">
        <v>2020</v>
      </c>
      <c r="C465" t="s">
        <v>62</v>
      </c>
      <c r="D465">
        <v>5008</v>
      </c>
      <c r="E465" t="s">
        <v>5927</v>
      </c>
      <c r="F465" t="s">
        <v>43</v>
      </c>
      <c r="G465">
        <v>89500</v>
      </c>
      <c r="H465" t="s">
        <v>4173</v>
      </c>
      <c r="I465">
        <v>14800000</v>
      </c>
      <c r="J465" t="s">
        <v>5871</v>
      </c>
      <c r="K465">
        <v>14200000</v>
      </c>
      <c r="L465">
        <v>15400000</v>
      </c>
      <c r="M465">
        <v>11</v>
      </c>
      <c r="N465" t="s">
        <v>4272</v>
      </c>
      <c r="O465">
        <v>68.900000000000006</v>
      </c>
      <c r="P465" t="s">
        <v>7026</v>
      </c>
    </row>
    <row r="466" spans="1:16" x14ac:dyDescent="0.3">
      <c r="A466" t="s">
        <v>5928</v>
      </c>
      <c r="B466">
        <v>2023</v>
      </c>
      <c r="C466" t="s">
        <v>92</v>
      </c>
      <c r="D466" t="s">
        <v>4634</v>
      </c>
      <c r="E466" t="s">
        <v>5929</v>
      </c>
      <c r="F466" t="s">
        <v>173</v>
      </c>
      <c r="G466">
        <v>43000</v>
      </c>
      <c r="H466" t="s">
        <v>4180</v>
      </c>
      <c r="I466">
        <v>15700000</v>
      </c>
      <c r="J466" t="s">
        <v>5871</v>
      </c>
      <c r="K466">
        <v>15100000</v>
      </c>
      <c r="L466">
        <v>16200000</v>
      </c>
      <c r="M466">
        <v>9</v>
      </c>
      <c r="N466" t="s">
        <v>4275</v>
      </c>
      <c r="O466">
        <v>76.3</v>
      </c>
      <c r="P466" t="s">
        <v>7027</v>
      </c>
    </row>
    <row r="467" spans="1:16" x14ac:dyDescent="0.3">
      <c r="A467" t="s">
        <v>828</v>
      </c>
      <c r="B467">
        <v>2023</v>
      </c>
      <c r="C467" t="s">
        <v>62</v>
      </c>
      <c r="D467" t="s">
        <v>4446</v>
      </c>
      <c r="E467" t="s">
        <v>4459</v>
      </c>
      <c r="F467" t="s">
        <v>94</v>
      </c>
      <c r="G467">
        <v>54500</v>
      </c>
      <c r="H467" t="s">
        <v>4180</v>
      </c>
      <c r="I467">
        <v>11800000</v>
      </c>
      <c r="J467" t="s">
        <v>5871</v>
      </c>
      <c r="K467">
        <v>11300000</v>
      </c>
      <c r="L467">
        <v>12200000</v>
      </c>
      <c r="M467">
        <v>31</v>
      </c>
      <c r="N467" t="s">
        <v>4263</v>
      </c>
      <c r="O467">
        <v>66.2</v>
      </c>
      <c r="P467" t="s">
        <v>7028</v>
      </c>
    </row>
    <row r="468" spans="1:16" x14ac:dyDescent="0.3">
      <c r="A468" t="s">
        <v>5930</v>
      </c>
      <c r="B468">
        <v>2024</v>
      </c>
      <c r="C468" t="s">
        <v>62</v>
      </c>
      <c r="D468">
        <v>3008</v>
      </c>
      <c r="E468" t="s">
        <v>4435</v>
      </c>
      <c r="F468" t="s">
        <v>143</v>
      </c>
      <c r="G468">
        <v>29150</v>
      </c>
      <c r="H468" t="s">
        <v>4173</v>
      </c>
      <c r="I468">
        <v>19400000</v>
      </c>
      <c r="J468" t="s">
        <v>5871</v>
      </c>
      <c r="K468">
        <v>18700000</v>
      </c>
      <c r="L468">
        <v>20100000</v>
      </c>
      <c r="M468">
        <v>38</v>
      </c>
      <c r="N468" t="s">
        <v>4272</v>
      </c>
      <c r="O468">
        <v>68.5</v>
      </c>
      <c r="P468" t="s">
        <v>7029</v>
      </c>
    </row>
    <row r="469" spans="1:16" x14ac:dyDescent="0.3">
      <c r="A469" t="s">
        <v>5931</v>
      </c>
      <c r="B469">
        <v>2023</v>
      </c>
      <c r="C469" t="s">
        <v>4269</v>
      </c>
      <c r="D469" t="s">
        <v>4270</v>
      </c>
      <c r="E469" t="s">
        <v>4271</v>
      </c>
      <c r="F469" t="s">
        <v>43</v>
      </c>
      <c r="G469">
        <v>40000</v>
      </c>
      <c r="H469" t="s">
        <v>4180</v>
      </c>
      <c r="I469">
        <v>13700000</v>
      </c>
      <c r="J469" t="s">
        <v>5871</v>
      </c>
      <c r="K469">
        <v>13100000</v>
      </c>
      <c r="L469">
        <v>14200000</v>
      </c>
      <c r="M469">
        <v>13</v>
      </c>
      <c r="N469" t="s">
        <v>4187</v>
      </c>
      <c r="O469">
        <v>59.6</v>
      </c>
      <c r="P469" t="s">
        <v>7030</v>
      </c>
    </row>
    <row r="470" spans="1:16" x14ac:dyDescent="0.3">
      <c r="A470" t="s">
        <v>4172</v>
      </c>
      <c r="B470">
        <v>2026</v>
      </c>
      <c r="C470" t="s">
        <v>7031</v>
      </c>
      <c r="D470" t="s">
        <v>7032</v>
      </c>
      <c r="E470" t="s">
        <v>7033</v>
      </c>
      <c r="F470" t="s">
        <v>4172</v>
      </c>
      <c r="G470">
        <v>50</v>
      </c>
      <c r="H470" t="s">
        <v>5855</v>
      </c>
      <c r="I470">
        <v>24400000</v>
      </c>
      <c r="J470" t="s">
        <v>5871</v>
      </c>
      <c r="K470">
        <v>23200000</v>
      </c>
      <c r="L470">
        <v>25700000</v>
      </c>
      <c r="M470" t="s">
        <v>4175</v>
      </c>
      <c r="N470" t="s">
        <v>7034</v>
      </c>
      <c r="O470">
        <v>93.9</v>
      </c>
      <c r="P470" t="s">
        <v>7035</v>
      </c>
    </row>
    <row r="471" spans="1:16" x14ac:dyDescent="0.3">
      <c r="A471" t="s">
        <v>5932</v>
      </c>
      <c r="B471">
        <v>2022</v>
      </c>
      <c r="C471" t="s">
        <v>24</v>
      </c>
      <c r="D471" t="s">
        <v>5933</v>
      </c>
      <c r="E471" t="s">
        <v>5934</v>
      </c>
      <c r="F471" t="s">
        <v>43</v>
      </c>
      <c r="G471">
        <v>94000</v>
      </c>
      <c r="H471" t="s">
        <v>4180</v>
      </c>
      <c r="I471">
        <v>18900000</v>
      </c>
      <c r="J471" t="s">
        <v>5871</v>
      </c>
      <c r="K471">
        <v>18100000</v>
      </c>
      <c r="L471">
        <v>19800000</v>
      </c>
      <c r="M471">
        <v>2</v>
      </c>
      <c r="N471" t="s">
        <v>4187</v>
      </c>
      <c r="O471">
        <v>77.900000000000006</v>
      </c>
      <c r="P471" t="s">
        <v>7036</v>
      </c>
    </row>
    <row r="472" spans="1:16" x14ac:dyDescent="0.3">
      <c r="A472" t="s">
        <v>5935</v>
      </c>
      <c r="B472">
        <v>2019</v>
      </c>
      <c r="C472" t="s">
        <v>4641</v>
      </c>
      <c r="D472" t="s">
        <v>5936</v>
      </c>
      <c r="E472" t="s">
        <v>5937</v>
      </c>
      <c r="F472" t="s">
        <v>43</v>
      </c>
      <c r="G472">
        <v>55600</v>
      </c>
      <c r="H472" t="s">
        <v>4180</v>
      </c>
      <c r="I472">
        <v>11800000</v>
      </c>
      <c r="J472" t="s">
        <v>5871</v>
      </c>
      <c r="K472">
        <v>11400000</v>
      </c>
      <c r="L472">
        <v>12200000</v>
      </c>
      <c r="M472">
        <v>5</v>
      </c>
      <c r="N472" t="s">
        <v>4187</v>
      </c>
      <c r="O472">
        <v>94.9</v>
      </c>
      <c r="P472" t="s">
        <v>7037</v>
      </c>
    </row>
    <row r="473" spans="1:16" x14ac:dyDescent="0.3">
      <c r="A473" t="s">
        <v>5938</v>
      </c>
      <c r="B473">
        <v>2016</v>
      </c>
      <c r="C473" t="s">
        <v>4184</v>
      </c>
      <c r="D473" t="s">
        <v>4713</v>
      </c>
      <c r="E473" t="s">
        <v>5939</v>
      </c>
      <c r="F473" t="s">
        <v>143</v>
      </c>
      <c r="G473">
        <v>97000</v>
      </c>
      <c r="H473" t="s">
        <v>4180</v>
      </c>
      <c r="I473">
        <v>7630000</v>
      </c>
      <c r="J473" t="s">
        <v>5871</v>
      </c>
      <c r="K473">
        <v>7360000</v>
      </c>
      <c r="L473">
        <v>7900000</v>
      </c>
      <c r="M473">
        <v>2</v>
      </c>
      <c r="N473" t="s">
        <v>4260</v>
      </c>
      <c r="O473">
        <v>67.599999999999994</v>
      </c>
      <c r="P473" t="s">
        <v>7038</v>
      </c>
    </row>
    <row r="474" spans="1:16" x14ac:dyDescent="0.3">
      <c r="A474" t="s">
        <v>5940</v>
      </c>
      <c r="B474">
        <v>2023</v>
      </c>
      <c r="C474" t="s">
        <v>230</v>
      </c>
      <c r="D474" t="s">
        <v>4555</v>
      </c>
      <c r="E474" t="s">
        <v>5241</v>
      </c>
      <c r="F474" t="s">
        <v>4636</v>
      </c>
      <c r="G474">
        <v>54000</v>
      </c>
      <c r="H474" t="s">
        <v>4180</v>
      </c>
      <c r="I474">
        <v>12800000</v>
      </c>
      <c r="J474" t="s">
        <v>5871</v>
      </c>
      <c r="K474">
        <v>12300000</v>
      </c>
      <c r="L474">
        <v>13300000</v>
      </c>
      <c r="M474">
        <v>55</v>
      </c>
      <c r="N474" t="s">
        <v>4248</v>
      </c>
      <c r="O474">
        <v>67.099999999999994</v>
      </c>
      <c r="P474" t="s">
        <v>7039</v>
      </c>
    </row>
    <row r="475" spans="1:16" x14ac:dyDescent="0.3">
      <c r="A475" t="s">
        <v>4804</v>
      </c>
      <c r="B475">
        <v>2021</v>
      </c>
      <c r="C475" t="s">
        <v>62</v>
      </c>
      <c r="D475" t="s">
        <v>4446</v>
      </c>
      <c r="E475" t="s">
        <v>4805</v>
      </c>
      <c r="F475" t="s">
        <v>173</v>
      </c>
      <c r="G475">
        <v>61100</v>
      </c>
      <c r="H475" t="s">
        <v>4180</v>
      </c>
      <c r="I475">
        <v>11000000</v>
      </c>
      <c r="J475" t="s">
        <v>5871</v>
      </c>
      <c r="K475">
        <v>10600000</v>
      </c>
      <c r="L475">
        <v>11400000</v>
      </c>
      <c r="M475">
        <v>31</v>
      </c>
      <c r="N475" t="s">
        <v>4263</v>
      </c>
      <c r="O475">
        <v>74.900000000000006</v>
      </c>
      <c r="P475" t="s">
        <v>7040</v>
      </c>
    </row>
    <row r="476" spans="1:16" x14ac:dyDescent="0.3">
      <c r="A476" t="s">
        <v>5304</v>
      </c>
      <c r="B476">
        <v>2023</v>
      </c>
      <c r="C476" t="s">
        <v>62</v>
      </c>
      <c r="D476" t="s">
        <v>4232</v>
      </c>
      <c r="E476" t="s">
        <v>5842</v>
      </c>
      <c r="F476" t="s">
        <v>143</v>
      </c>
      <c r="G476">
        <v>13200</v>
      </c>
      <c r="H476" t="s">
        <v>4180</v>
      </c>
      <c r="I476">
        <v>15300000</v>
      </c>
      <c r="J476" t="s">
        <v>5871</v>
      </c>
      <c r="K476">
        <v>14300000</v>
      </c>
      <c r="L476">
        <v>16300000</v>
      </c>
      <c r="M476">
        <v>6</v>
      </c>
      <c r="N476" t="s">
        <v>4248</v>
      </c>
      <c r="O476">
        <v>72.7</v>
      </c>
      <c r="P476" t="s">
        <v>7041</v>
      </c>
    </row>
    <row r="477" spans="1:16" x14ac:dyDescent="0.3">
      <c r="A477" t="s">
        <v>5941</v>
      </c>
      <c r="B477">
        <v>2024</v>
      </c>
      <c r="C477" t="s">
        <v>4184</v>
      </c>
      <c r="D477" t="s">
        <v>5942</v>
      </c>
      <c r="E477" t="s">
        <v>5943</v>
      </c>
      <c r="F477" t="s">
        <v>143</v>
      </c>
      <c r="G477">
        <v>83800</v>
      </c>
      <c r="H477" t="s">
        <v>4173</v>
      </c>
      <c r="I477">
        <v>16000000</v>
      </c>
      <c r="J477" t="s">
        <v>5871</v>
      </c>
      <c r="K477">
        <v>14600000</v>
      </c>
      <c r="L477">
        <v>17300000</v>
      </c>
      <c r="M477" t="s">
        <v>4175</v>
      </c>
      <c r="N477" t="s">
        <v>4342</v>
      </c>
      <c r="O477">
        <v>80</v>
      </c>
      <c r="P477" t="s">
        <v>7042</v>
      </c>
    </row>
    <row r="478" spans="1:16" x14ac:dyDescent="0.3">
      <c r="A478" t="s">
        <v>5373</v>
      </c>
      <c r="B478">
        <v>2025</v>
      </c>
      <c r="C478" t="s">
        <v>166</v>
      </c>
      <c r="D478" t="s">
        <v>5005</v>
      </c>
      <c r="E478" t="s">
        <v>5944</v>
      </c>
      <c r="F478" t="s">
        <v>60</v>
      </c>
      <c r="G478">
        <v>9000</v>
      </c>
      <c r="H478" t="s">
        <v>4180</v>
      </c>
      <c r="I478">
        <v>27600000</v>
      </c>
      <c r="J478" t="s">
        <v>5945</v>
      </c>
      <c r="K478">
        <v>26500000</v>
      </c>
      <c r="L478">
        <v>28600000</v>
      </c>
      <c r="M478">
        <v>4</v>
      </c>
      <c r="N478" t="s">
        <v>4213</v>
      </c>
      <c r="O478">
        <v>86.9</v>
      </c>
      <c r="P478" t="s">
        <v>7043</v>
      </c>
    </row>
    <row r="479" spans="1:16" x14ac:dyDescent="0.3">
      <c r="A479" t="s">
        <v>5946</v>
      </c>
      <c r="B479">
        <v>2021</v>
      </c>
      <c r="C479" t="s">
        <v>4184</v>
      </c>
      <c r="D479" t="s">
        <v>4486</v>
      </c>
      <c r="E479" t="s">
        <v>5947</v>
      </c>
      <c r="F479" t="s">
        <v>161</v>
      </c>
      <c r="G479">
        <v>63300</v>
      </c>
      <c r="H479" t="s">
        <v>4180</v>
      </c>
      <c r="I479">
        <v>10200000</v>
      </c>
      <c r="J479" t="s">
        <v>5945</v>
      </c>
      <c r="K479">
        <v>9400000</v>
      </c>
      <c r="L479">
        <v>11000000</v>
      </c>
      <c r="M479">
        <v>10</v>
      </c>
      <c r="N479" t="s">
        <v>4245</v>
      </c>
      <c r="O479">
        <v>88.8</v>
      </c>
      <c r="P479" t="s">
        <v>7044</v>
      </c>
    </row>
    <row r="480" spans="1:16" x14ac:dyDescent="0.3">
      <c r="A480" t="s">
        <v>4136</v>
      </c>
      <c r="B480">
        <v>2023</v>
      </c>
      <c r="C480" t="s">
        <v>36</v>
      </c>
      <c r="D480" t="s">
        <v>4178</v>
      </c>
      <c r="E480" t="s">
        <v>4179</v>
      </c>
      <c r="F480" t="s">
        <v>143</v>
      </c>
      <c r="G480">
        <v>10000</v>
      </c>
      <c r="H480" t="s">
        <v>4180</v>
      </c>
      <c r="I480">
        <v>14700000</v>
      </c>
      <c r="J480" t="s">
        <v>5945</v>
      </c>
      <c r="K480">
        <v>13800000</v>
      </c>
      <c r="L480">
        <v>15600000</v>
      </c>
      <c r="M480">
        <v>25</v>
      </c>
      <c r="N480" t="s">
        <v>4236</v>
      </c>
      <c r="O480">
        <v>73.5</v>
      </c>
      <c r="P480" t="s">
        <v>7045</v>
      </c>
    </row>
    <row r="481" spans="1:16" x14ac:dyDescent="0.3">
      <c r="A481" t="s">
        <v>5376</v>
      </c>
      <c r="B481">
        <v>2018</v>
      </c>
      <c r="C481" t="s">
        <v>24</v>
      </c>
      <c r="D481" t="s">
        <v>4572</v>
      </c>
      <c r="E481" t="s">
        <v>5948</v>
      </c>
      <c r="F481" t="s">
        <v>60</v>
      </c>
      <c r="G481">
        <v>72600</v>
      </c>
      <c r="H481" t="s">
        <v>4180</v>
      </c>
      <c r="I481">
        <v>14500000</v>
      </c>
      <c r="J481" t="s">
        <v>5945</v>
      </c>
      <c r="K481">
        <v>13700000</v>
      </c>
      <c r="L481">
        <v>15400000</v>
      </c>
      <c r="M481">
        <v>18</v>
      </c>
      <c r="N481" t="s">
        <v>4200</v>
      </c>
      <c r="O481">
        <v>80.099999999999994</v>
      </c>
      <c r="P481" t="s">
        <v>7046</v>
      </c>
    </row>
    <row r="482" spans="1:16" x14ac:dyDescent="0.3">
      <c r="A482" t="s">
        <v>5949</v>
      </c>
      <c r="B482">
        <v>2022</v>
      </c>
      <c r="C482" t="s">
        <v>188</v>
      </c>
      <c r="D482" t="s">
        <v>5765</v>
      </c>
      <c r="E482" t="s">
        <v>5950</v>
      </c>
      <c r="F482" t="s">
        <v>94</v>
      </c>
      <c r="G482">
        <v>74500</v>
      </c>
      <c r="H482" t="s">
        <v>4180</v>
      </c>
      <c r="I482">
        <v>9400000</v>
      </c>
      <c r="J482" t="s">
        <v>5945</v>
      </c>
      <c r="K482">
        <v>9100000</v>
      </c>
      <c r="L482">
        <v>9800000</v>
      </c>
      <c r="M482">
        <v>3</v>
      </c>
      <c r="N482" t="s">
        <v>4219</v>
      </c>
      <c r="O482">
        <v>68.2</v>
      </c>
      <c r="P482" t="s">
        <v>7047</v>
      </c>
    </row>
    <row r="483" spans="1:16" x14ac:dyDescent="0.3">
      <c r="A483" t="s">
        <v>5951</v>
      </c>
      <c r="B483">
        <v>2023</v>
      </c>
      <c r="C483" t="s">
        <v>4184</v>
      </c>
      <c r="D483" t="s">
        <v>4303</v>
      </c>
      <c r="E483" t="s">
        <v>4731</v>
      </c>
      <c r="F483" t="s">
        <v>143</v>
      </c>
      <c r="G483">
        <v>40000</v>
      </c>
      <c r="H483" t="s">
        <v>4173</v>
      </c>
      <c r="I483">
        <v>20100000</v>
      </c>
      <c r="J483" t="s">
        <v>5945</v>
      </c>
      <c r="K483">
        <v>19400000</v>
      </c>
      <c r="L483">
        <v>20800000</v>
      </c>
      <c r="M483">
        <v>31</v>
      </c>
      <c r="N483" t="s">
        <v>4257</v>
      </c>
      <c r="O483">
        <v>81.5</v>
      </c>
      <c r="P483" t="s">
        <v>7048</v>
      </c>
    </row>
    <row r="484" spans="1:16" x14ac:dyDescent="0.3">
      <c r="A484" t="s">
        <v>5952</v>
      </c>
      <c r="B484">
        <v>2023</v>
      </c>
      <c r="C484" t="s">
        <v>41</v>
      </c>
      <c r="D484" t="s">
        <v>5032</v>
      </c>
      <c r="E484" t="s">
        <v>4453</v>
      </c>
      <c r="F484" t="s">
        <v>161</v>
      </c>
      <c r="G484">
        <v>66900</v>
      </c>
      <c r="H484" t="s">
        <v>4173</v>
      </c>
      <c r="I484">
        <v>13000000</v>
      </c>
      <c r="J484" t="s">
        <v>5945</v>
      </c>
      <c r="K484">
        <v>12600000</v>
      </c>
      <c r="L484">
        <v>13500000</v>
      </c>
      <c r="M484">
        <v>4</v>
      </c>
      <c r="N484" t="s">
        <v>4439</v>
      </c>
      <c r="O484">
        <v>72.900000000000006</v>
      </c>
      <c r="P484" t="s">
        <v>7049</v>
      </c>
    </row>
    <row r="485" spans="1:16" x14ac:dyDescent="0.3">
      <c r="A485" t="s">
        <v>5953</v>
      </c>
      <c r="B485">
        <v>2024</v>
      </c>
      <c r="C485" t="s">
        <v>230</v>
      </c>
      <c r="D485" t="s">
        <v>4555</v>
      </c>
      <c r="E485" t="s">
        <v>5241</v>
      </c>
      <c r="F485" t="s">
        <v>43</v>
      </c>
      <c r="G485">
        <v>18200</v>
      </c>
      <c r="H485" t="s">
        <v>4180</v>
      </c>
      <c r="I485">
        <v>13700000</v>
      </c>
      <c r="J485" t="s">
        <v>5945</v>
      </c>
      <c r="K485">
        <v>13200000</v>
      </c>
      <c r="L485">
        <v>14100000</v>
      </c>
      <c r="M485">
        <v>18</v>
      </c>
      <c r="N485" t="s">
        <v>4192</v>
      </c>
      <c r="O485">
        <v>76.400000000000006</v>
      </c>
      <c r="P485" t="s">
        <v>7050</v>
      </c>
    </row>
    <row r="486" spans="1:16" x14ac:dyDescent="0.3">
      <c r="A486" t="s">
        <v>5954</v>
      </c>
      <c r="B486">
        <v>2021</v>
      </c>
      <c r="C486" t="s">
        <v>4641</v>
      </c>
      <c r="D486" t="s">
        <v>5955</v>
      </c>
      <c r="E486" t="s">
        <v>5956</v>
      </c>
      <c r="F486" t="s">
        <v>143</v>
      </c>
      <c r="G486">
        <v>71200</v>
      </c>
      <c r="H486" t="s">
        <v>4173</v>
      </c>
      <c r="I486">
        <v>7000000</v>
      </c>
      <c r="J486" t="s">
        <v>5945</v>
      </c>
      <c r="K486">
        <v>6580000</v>
      </c>
      <c r="L486">
        <v>7430000</v>
      </c>
      <c r="M486">
        <v>10</v>
      </c>
      <c r="N486" t="s">
        <v>4219</v>
      </c>
      <c r="O486">
        <v>95</v>
      </c>
      <c r="P486" t="s">
        <v>7051</v>
      </c>
    </row>
    <row r="487" spans="1:16" x14ac:dyDescent="0.3">
      <c r="A487" t="s">
        <v>5957</v>
      </c>
      <c r="B487">
        <v>2024</v>
      </c>
      <c r="C487" t="s">
        <v>62</v>
      </c>
      <c r="D487">
        <v>3008</v>
      </c>
      <c r="E487" t="s">
        <v>4341</v>
      </c>
      <c r="F487" t="s">
        <v>43</v>
      </c>
      <c r="G487">
        <v>24800</v>
      </c>
      <c r="H487" t="s">
        <v>4173</v>
      </c>
      <c r="I487">
        <v>26700000</v>
      </c>
      <c r="J487" t="s">
        <v>5945</v>
      </c>
      <c r="K487">
        <v>25800000</v>
      </c>
      <c r="L487">
        <v>27600000</v>
      </c>
      <c r="M487">
        <v>4</v>
      </c>
      <c r="N487" t="s">
        <v>4204</v>
      </c>
      <c r="O487">
        <v>64.8</v>
      </c>
      <c r="P487" t="s">
        <v>7052</v>
      </c>
    </row>
    <row r="488" spans="1:16" x14ac:dyDescent="0.3">
      <c r="A488" t="s">
        <v>5958</v>
      </c>
      <c r="B488">
        <v>2023</v>
      </c>
      <c r="C488" t="s">
        <v>230</v>
      </c>
      <c r="D488" t="s">
        <v>4351</v>
      </c>
      <c r="E488" t="s">
        <v>4352</v>
      </c>
      <c r="F488" t="s">
        <v>173</v>
      </c>
      <c r="G488">
        <v>50000</v>
      </c>
      <c r="H488" t="s">
        <v>4180</v>
      </c>
      <c r="I488">
        <v>17200000</v>
      </c>
      <c r="J488" t="s">
        <v>5945</v>
      </c>
      <c r="K488">
        <v>16100000</v>
      </c>
      <c r="L488">
        <v>18200000</v>
      </c>
      <c r="M488">
        <v>8</v>
      </c>
      <c r="N488" t="s">
        <v>4248</v>
      </c>
      <c r="O488">
        <v>64.599999999999994</v>
      </c>
      <c r="P488" t="s">
        <v>7053</v>
      </c>
    </row>
    <row r="489" spans="1:16" x14ac:dyDescent="0.3">
      <c r="A489" t="s">
        <v>5959</v>
      </c>
      <c r="B489">
        <v>2024</v>
      </c>
      <c r="C489" t="s">
        <v>166</v>
      </c>
      <c r="D489" t="s">
        <v>4838</v>
      </c>
      <c r="E489" t="s">
        <v>5960</v>
      </c>
      <c r="F489" t="s">
        <v>143</v>
      </c>
      <c r="G489">
        <v>18000</v>
      </c>
      <c r="H489" t="s">
        <v>4180</v>
      </c>
      <c r="I489">
        <v>16400000</v>
      </c>
      <c r="J489" t="s">
        <v>5945</v>
      </c>
      <c r="K489">
        <v>15800000</v>
      </c>
      <c r="L489">
        <v>16900000</v>
      </c>
      <c r="M489">
        <v>13</v>
      </c>
      <c r="N489" t="s">
        <v>4248</v>
      </c>
      <c r="O489">
        <v>91.8</v>
      </c>
      <c r="P489" t="s">
        <v>7054</v>
      </c>
    </row>
    <row r="490" spans="1:16" x14ac:dyDescent="0.3">
      <c r="A490" t="s">
        <v>5961</v>
      </c>
      <c r="B490">
        <v>2022</v>
      </c>
      <c r="C490" t="s">
        <v>3991</v>
      </c>
      <c r="D490" t="s">
        <v>5962</v>
      </c>
      <c r="E490" t="s">
        <v>4619</v>
      </c>
      <c r="F490" t="s">
        <v>43</v>
      </c>
      <c r="G490">
        <v>65600</v>
      </c>
      <c r="H490" t="s">
        <v>4180</v>
      </c>
      <c r="I490">
        <v>7770000</v>
      </c>
      <c r="J490" t="s">
        <v>5945</v>
      </c>
      <c r="K490">
        <v>7400000</v>
      </c>
      <c r="L490">
        <v>8100000</v>
      </c>
      <c r="M490">
        <v>8</v>
      </c>
      <c r="N490" t="s">
        <v>4508</v>
      </c>
      <c r="O490">
        <v>57.6</v>
      </c>
      <c r="P490" t="s">
        <v>7055</v>
      </c>
    </row>
    <row r="491" spans="1:16" x14ac:dyDescent="0.3">
      <c r="A491" t="s">
        <v>5963</v>
      </c>
      <c r="B491">
        <v>2022</v>
      </c>
      <c r="C491" t="s">
        <v>188</v>
      </c>
      <c r="D491" t="s">
        <v>5101</v>
      </c>
      <c r="E491" t="s">
        <v>5964</v>
      </c>
      <c r="F491" t="s">
        <v>43</v>
      </c>
      <c r="G491">
        <v>39000</v>
      </c>
      <c r="H491" t="s">
        <v>4180</v>
      </c>
      <c r="I491">
        <v>15100000</v>
      </c>
      <c r="J491" t="s">
        <v>5945</v>
      </c>
      <c r="K491">
        <v>14300000</v>
      </c>
      <c r="L491">
        <v>15800000</v>
      </c>
      <c r="M491">
        <v>3</v>
      </c>
      <c r="N491" t="s">
        <v>4192</v>
      </c>
      <c r="O491">
        <v>76.7</v>
      </c>
      <c r="P491" t="s">
        <v>7056</v>
      </c>
    </row>
    <row r="492" spans="1:16" x14ac:dyDescent="0.3">
      <c r="A492" t="s">
        <v>5374</v>
      </c>
      <c r="B492">
        <v>2023</v>
      </c>
      <c r="C492" t="s">
        <v>62</v>
      </c>
      <c r="D492" t="s">
        <v>4207</v>
      </c>
      <c r="E492" t="s">
        <v>5668</v>
      </c>
      <c r="F492" t="s">
        <v>43</v>
      </c>
      <c r="G492">
        <v>44650</v>
      </c>
      <c r="H492" t="s">
        <v>4180</v>
      </c>
      <c r="I492">
        <v>21000000</v>
      </c>
      <c r="J492" t="s">
        <v>5945</v>
      </c>
      <c r="K492">
        <v>20300000</v>
      </c>
      <c r="L492">
        <v>21800000</v>
      </c>
      <c r="M492">
        <v>12</v>
      </c>
      <c r="N492" t="s">
        <v>4272</v>
      </c>
      <c r="O492">
        <v>69.400000000000006</v>
      </c>
      <c r="P492" t="s">
        <v>7057</v>
      </c>
    </row>
    <row r="493" spans="1:16" x14ac:dyDescent="0.3">
      <c r="A493" t="s">
        <v>5965</v>
      </c>
      <c r="B493">
        <v>2023</v>
      </c>
      <c r="C493" t="s">
        <v>24</v>
      </c>
      <c r="D493" t="s">
        <v>4658</v>
      </c>
      <c r="E493" t="s">
        <v>5795</v>
      </c>
      <c r="F493" t="s">
        <v>143</v>
      </c>
      <c r="G493">
        <v>28000</v>
      </c>
      <c r="H493" t="s">
        <v>4180</v>
      </c>
      <c r="I493">
        <v>29800000</v>
      </c>
      <c r="J493" t="s">
        <v>5945</v>
      </c>
      <c r="K493">
        <v>28700000</v>
      </c>
      <c r="L493">
        <v>30800000</v>
      </c>
      <c r="M493">
        <v>17</v>
      </c>
      <c r="N493" t="s">
        <v>4252</v>
      </c>
      <c r="O493">
        <v>73.599999999999994</v>
      </c>
      <c r="P493" t="s">
        <v>7058</v>
      </c>
    </row>
    <row r="494" spans="1:16" x14ac:dyDescent="0.3">
      <c r="A494" t="s">
        <v>5966</v>
      </c>
      <c r="B494">
        <v>2024</v>
      </c>
      <c r="C494" t="s">
        <v>199</v>
      </c>
      <c r="D494" t="s">
        <v>5967</v>
      </c>
      <c r="E494" t="s">
        <v>5968</v>
      </c>
      <c r="F494" t="s">
        <v>143</v>
      </c>
      <c r="G494">
        <v>43000</v>
      </c>
      <c r="H494" t="s">
        <v>4180</v>
      </c>
      <c r="I494">
        <v>11900000</v>
      </c>
      <c r="J494" t="s">
        <v>5945</v>
      </c>
      <c r="K494">
        <v>11400000</v>
      </c>
      <c r="L494">
        <v>12400000</v>
      </c>
      <c r="M494">
        <v>7</v>
      </c>
      <c r="N494" t="s">
        <v>4272</v>
      </c>
      <c r="O494">
        <v>85.1</v>
      </c>
      <c r="P494" t="s">
        <v>7059</v>
      </c>
    </row>
    <row r="495" spans="1:16" x14ac:dyDescent="0.3">
      <c r="A495" t="s">
        <v>299</v>
      </c>
      <c r="B495">
        <v>2024</v>
      </c>
      <c r="C495" t="s">
        <v>24</v>
      </c>
      <c r="D495" t="s">
        <v>4405</v>
      </c>
      <c r="E495" t="s">
        <v>4406</v>
      </c>
      <c r="F495" t="s">
        <v>43</v>
      </c>
      <c r="G495">
        <v>56000</v>
      </c>
      <c r="H495" t="s">
        <v>4180</v>
      </c>
      <c r="I495">
        <v>35400000</v>
      </c>
      <c r="J495" t="s">
        <v>5945</v>
      </c>
      <c r="K495">
        <v>34100000</v>
      </c>
      <c r="L495">
        <v>36800000</v>
      </c>
      <c r="M495">
        <v>29</v>
      </c>
      <c r="N495" t="s">
        <v>5969</v>
      </c>
      <c r="O495">
        <v>71.5</v>
      </c>
      <c r="P495" t="s">
        <v>7060</v>
      </c>
    </row>
    <row r="496" spans="1:16" x14ac:dyDescent="0.3">
      <c r="A496" t="s">
        <v>5377</v>
      </c>
      <c r="B496">
        <v>2025</v>
      </c>
      <c r="C496" t="s">
        <v>199</v>
      </c>
      <c r="D496" t="s">
        <v>4988</v>
      </c>
      <c r="E496" t="s">
        <v>5970</v>
      </c>
      <c r="F496" t="s">
        <v>4172</v>
      </c>
      <c r="G496">
        <v>11200</v>
      </c>
      <c r="H496" t="s">
        <v>4180</v>
      </c>
      <c r="I496">
        <v>20600000</v>
      </c>
      <c r="J496" t="s">
        <v>5945</v>
      </c>
      <c r="K496">
        <v>19900000</v>
      </c>
      <c r="L496">
        <v>21300000</v>
      </c>
      <c r="M496" t="s">
        <v>4175</v>
      </c>
      <c r="N496" t="s">
        <v>4263</v>
      </c>
      <c r="O496">
        <v>87.7</v>
      </c>
      <c r="P496" t="s">
        <v>7061</v>
      </c>
    </row>
    <row r="497" spans="1:16" x14ac:dyDescent="0.3">
      <c r="A497" t="s">
        <v>5971</v>
      </c>
      <c r="B497">
        <v>2024</v>
      </c>
      <c r="C497" t="s">
        <v>199</v>
      </c>
      <c r="D497" t="s">
        <v>5656</v>
      </c>
      <c r="E497" t="s">
        <v>5773</v>
      </c>
      <c r="F497" t="s">
        <v>173</v>
      </c>
      <c r="G497">
        <v>20000</v>
      </c>
      <c r="H497" t="s">
        <v>4180</v>
      </c>
      <c r="I497">
        <v>18400000</v>
      </c>
      <c r="J497" t="s">
        <v>5945</v>
      </c>
      <c r="K497">
        <v>17800000</v>
      </c>
      <c r="L497">
        <v>19100000</v>
      </c>
      <c r="M497">
        <v>32</v>
      </c>
      <c r="N497" t="s">
        <v>4192</v>
      </c>
      <c r="O497">
        <v>76.7</v>
      </c>
      <c r="P497" t="s">
        <v>7062</v>
      </c>
    </row>
    <row r="498" spans="1:16" x14ac:dyDescent="0.3">
      <c r="A498" t="s">
        <v>5972</v>
      </c>
      <c r="B498">
        <v>2019</v>
      </c>
      <c r="C498" t="s">
        <v>4184</v>
      </c>
      <c r="D498" t="s">
        <v>4377</v>
      </c>
      <c r="E498" t="s">
        <v>4378</v>
      </c>
      <c r="F498" t="s">
        <v>143</v>
      </c>
      <c r="G498">
        <v>122000</v>
      </c>
      <c r="H498" t="s">
        <v>4180</v>
      </c>
      <c r="I498">
        <v>16900000</v>
      </c>
      <c r="J498" t="s">
        <v>5945</v>
      </c>
      <c r="K498">
        <v>16300000</v>
      </c>
      <c r="L498">
        <v>17600000</v>
      </c>
      <c r="M498">
        <v>6</v>
      </c>
      <c r="N498" t="s">
        <v>4257</v>
      </c>
      <c r="O498">
        <v>77.2</v>
      </c>
      <c r="P498" t="s">
        <v>7063</v>
      </c>
    </row>
    <row r="499" spans="1:16" x14ac:dyDescent="0.3">
      <c r="A499" t="s">
        <v>5374</v>
      </c>
      <c r="B499">
        <v>2023</v>
      </c>
      <c r="C499" t="s">
        <v>62</v>
      </c>
      <c r="D499" t="s">
        <v>4207</v>
      </c>
      <c r="E499" t="s">
        <v>5668</v>
      </c>
      <c r="F499" t="s">
        <v>43</v>
      </c>
      <c r="G499">
        <v>44600</v>
      </c>
      <c r="H499" t="s">
        <v>4180</v>
      </c>
      <c r="I499">
        <v>21000000</v>
      </c>
      <c r="J499" t="s">
        <v>5945</v>
      </c>
      <c r="K499">
        <v>20300000</v>
      </c>
      <c r="L499">
        <v>21800000</v>
      </c>
      <c r="M499">
        <v>12</v>
      </c>
      <c r="N499" t="s">
        <v>4272</v>
      </c>
      <c r="O499">
        <v>69.400000000000006</v>
      </c>
      <c r="P499" t="s">
        <v>7064</v>
      </c>
    </row>
    <row r="500" spans="1:16" x14ac:dyDescent="0.3">
      <c r="A500" t="s">
        <v>5312</v>
      </c>
      <c r="B500">
        <v>2021</v>
      </c>
      <c r="C500" t="s">
        <v>4031</v>
      </c>
      <c r="D500" t="s">
        <v>5973</v>
      </c>
      <c r="E500" t="s">
        <v>5811</v>
      </c>
      <c r="F500" t="s">
        <v>43</v>
      </c>
      <c r="G500">
        <v>47000</v>
      </c>
      <c r="H500" t="s">
        <v>4180</v>
      </c>
      <c r="I500">
        <v>11200000</v>
      </c>
      <c r="J500" t="s">
        <v>5945</v>
      </c>
      <c r="K500">
        <v>10600000</v>
      </c>
      <c r="L500">
        <v>11700000</v>
      </c>
      <c r="M500">
        <v>4</v>
      </c>
      <c r="N500" t="s">
        <v>4219</v>
      </c>
      <c r="O500">
        <v>86.9</v>
      </c>
      <c r="P500" t="s">
        <v>7065</v>
      </c>
    </row>
    <row r="501" spans="1:16" x14ac:dyDescent="0.3">
      <c r="A501" t="s">
        <v>5974</v>
      </c>
      <c r="B501">
        <v>2016</v>
      </c>
      <c r="C501" t="s">
        <v>5329</v>
      </c>
      <c r="D501" t="s">
        <v>5975</v>
      </c>
      <c r="E501" t="s">
        <v>5976</v>
      </c>
      <c r="F501" t="s">
        <v>94</v>
      </c>
      <c r="G501">
        <v>118000</v>
      </c>
      <c r="H501" t="s">
        <v>4180</v>
      </c>
      <c r="I501">
        <v>4510000</v>
      </c>
      <c r="J501" t="s">
        <v>5945</v>
      </c>
      <c r="K501">
        <v>4220000</v>
      </c>
      <c r="L501">
        <v>4810000</v>
      </c>
      <c r="M501">
        <v>6</v>
      </c>
      <c r="N501" t="s">
        <v>4583</v>
      </c>
      <c r="O501">
        <v>71.7</v>
      </c>
      <c r="P501" t="s">
        <v>7066</v>
      </c>
    </row>
    <row r="502" spans="1:16" x14ac:dyDescent="0.3">
      <c r="A502" t="s">
        <v>5977</v>
      </c>
      <c r="B502">
        <v>2022</v>
      </c>
      <c r="C502" t="s">
        <v>188</v>
      </c>
      <c r="D502" t="s">
        <v>4614</v>
      </c>
      <c r="E502" t="s">
        <v>5978</v>
      </c>
      <c r="F502" t="s">
        <v>60</v>
      </c>
      <c r="G502">
        <v>40200</v>
      </c>
      <c r="H502" t="s">
        <v>4180</v>
      </c>
      <c r="I502">
        <v>8500000</v>
      </c>
      <c r="J502" t="s">
        <v>5945</v>
      </c>
      <c r="K502">
        <v>8200000</v>
      </c>
      <c r="L502">
        <v>8800000</v>
      </c>
      <c r="M502">
        <v>5</v>
      </c>
      <c r="N502" t="s">
        <v>4649</v>
      </c>
      <c r="O502">
        <v>81</v>
      </c>
      <c r="P502" t="s">
        <v>7067</v>
      </c>
    </row>
    <row r="503" spans="1:16" x14ac:dyDescent="0.3">
      <c r="A503" t="s">
        <v>5377</v>
      </c>
      <c r="B503">
        <v>2025</v>
      </c>
      <c r="C503" t="s">
        <v>199</v>
      </c>
      <c r="D503" t="s">
        <v>4988</v>
      </c>
      <c r="E503" t="s">
        <v>5970</v>
      </c>
      <c r="F503" t="s">
        <v>4172</v>
      </c>
      <c r="G503">
        <v>11200</v>
      </c>
      <c r="H503" t="s">
        <v>4180</v>
      </c>
      <c r="I503">
        <v>20600000</v>
      </c>
      <c r="J503" t="s">
        <v>5945</v>
      </c>
      <c r="K503">
        <v>19900000</v>
      </c>
      <c r="L503">
        <v>21300000</v>
      </c>
      <c r="M503" t="s">
        <v>4175</v>
      </c>
      <c r="N503" t="s">
        <v>4263</v>
      </c>
      <c r="O503">
        <v>87.7</v>
      </c>
      <c r="P503" t="s">
        <v>7068</v>
      </c>
    </row>
    <row r="504" spans="1:16" x14ac:dyDescent="0.3">
      <c r="A504" t="s">
        <v>4172</v>
      </c>
      <c r="B504">
        <v>2020</v>
      </c>
      <c r="C504" t="s">
        <v>250</v>
      </c>
      <c r="D504">
        <v>3</v>
      </c>
      <c r="E504" t="s">
        <v>7069</v>
      </c>
      <c r="F504" t="s">
        <v>4172</v>
      </c>
      <c r="G504">
        <v>34000</v>
      </c>
      <c r="H504" t="s">
        <v>4180</v>
      </c>
      <c r="I504">
        <v>14300000</v>
      </c>
      <c r="J504" t="s">
        <v>5945</v>
      </c>
      <c r="K504">
        <v>13500000</v>
      </c>
      <c r="L504">
        <v>15100000</v>
      </c>
      <c r="M504">
        <v>9</v>
      </c>
      <c r="N504" t="s">
        <v>4257</v>
      </c>
      <c r="O504">
        <v>95</v>
      </c>
      <c r="P504" t="s">
        <v>7070</v>
      </c>
    </row>
    <row r="505" spans="1:16" x14ac:dyDescent="0.3">
      <c r="A505" t="s">
        <v>5979</v>
      </c>
      <c r="B505">
        <v>2021</v>
      </c>
      <c r="C505" t="s">
        <v>89</v>
      </c>
      <c r="D505" t="s">
        <v>5207</v>
      </c>
      <c r="E505" t="s">
        <v>5980</v>
      </c>
      <c r="F505" t="s">
        <v>43</v>
      </c>
      <c r="G505">
        <v>91200</v>
      </c>
      <c r="H505" t="s">
        <v>4180</v>
      </c>
      <c r="I505">
        <v>7710000</v>
      </c>
      <c r="J505" t="s">
        <v>5945</v>
      </c>
      <c r="K505">
        <v>7420000</v>
      </c>
      <c r="L505">
        <v>7990000</v>
      </c>
      <c r="M505">
        <v>4</v>
      </c>
      <c r="N505" t="s">
        <v>4245</v>
      </c>
      <c r="O505">
        <v>64.8</v>
      </c>
      <c r="P505" t="s">
        <v>7071</v>
      </c>
    </row>
    <row r="506" spans="1:16" x14ac:dyDescent="0.3">
      <c r="A506" t="s">
        <v>5460</v>
      </c>
      <c r="B506">
        <v>2021</v>
      </c>
      <c r="C506" t="s">
        <v>4184</v>
      </c>
      <c r="D506" t="s">
        <v>4303</v>
      </c>
      <c r="E506" t="s">
        <v>5981</v>
      </c>
      <c r="F506" t="s">
        <v>43</v>
      </c>
      <c r="G506">
        <v>120000</v>
      </c>
      <c r="H506" t="s">
        <v>4180</v>
      </c>
      <c r="I506">
        <v>13400000</v>
      </c>
      <c r="J506" t="s">
        <v>5945</v>
      </c>
      <c r="K506">
        <v>12900000</v>
      </c>
      <c r="L506">
        <v>13900000</v>
      </c>
      <c r="M506">
        <v>33</v>
      </c>
      <c r="N506" t="s">
        <v>4192</v>
      </c>
      <c r="O506">
        <v>85.4</v>
      </c>
      <c r="P506" t="s">
        <v>7072</v>
      </c>
    </row>
    <row r="507" spans="1:16" x14ac:dyDescent="0.3">
      <c r="A507" t="s">
        <v>5367</v>
      </c>
      <c r="B507">
        <v>2024</v>
      </c>
      <c r="C507" t="s">
        <v>45</v>
      </c>
      <c r="D507" t="s">
        <v>4886</v>
      </c>
      <c r="E507" t="s">
        <v>5905</v>
      </c>
      <c r="F507" t="s">
        <v>94</v>
      </c>
      <c r="G507">
        <v>43200</v>
      </c>
      <c r="H507" t="s">
        <v>4180</v>
      </c>
      <c r="I507">
        <v>16700000</v>
      </c>
      <c r="J507" t="s">
        <v>5945</v>
      </c>
      <c r="K507">
        <v>16100000</v>
      </c>
      <c r="L507">
        <v>17300000</v>
      </c>
      <c r="M507">
        <v>11</v>
      </c>
      <c r="N507" t="s">
        <v>4192</v>
      </c>
      <c r="O507">
        <v>77.900000000000006</v>
      </c>
      <c r="P507" t="s">
        <v>7073</v>
      </c>
    </row>
    <row r="508" spans="1:16" x14ac:dyDescent="0.3">
      <c r="A508" t="s">
        <v>5982</v>
      </c>
      <c r="B508">
        <v>2017</v>
      </c>
      <c r="C508" t="s">
        <v>4184</v>
      </c>
      <c r="D508" t="s">
        <v>5983</v>
      </c>
      <c r="E508" t="s">
        <v>5984</v>
      </c>
      <c r="F508" t="s">
        <v>161</v>
      </c>
      <c r="G508">
        <v>40000</v>
      </c>
      <c r="H508" t="s">
        <v>4180</v>
      </c>
      <c r="I508">
        <v>7170000</v>
      </c>
      <c r="J508" t="s">
        <v>5945</v>
      </c>
      <c r="K508">
        <v>6650000</v>
      </c>
      <c r="L508">
        <v>7690000</v>
      </c>
      <c r="M508" t="s">
        <v>4175</v>
      </c>
      <c r="N508" t="s">
        <v>4200</v>
      </c>
      <c r="O508">
        <v>70.400000000000006</v>
      </c>
      <c r="P508" t="s">
        <v>7074</v>
      </c>
    </row>
    <row r="509" spans="1:16" x14ac:dyDescent="0.3">
      <c r="A509" t="s">
        <v>5985</v>
      </c>
      <c r="B509">
        <v>2024</v>
      </c>
      <c r="C509" t="s">
        <v>250</v>
      </c>
      <c r="D509" t="s">
        <v>4319</v>
      </c>
      <c r="E509" t="s">
        <v>5986</v>
      </c>
      <c r="F509" t="s">
        <v>161</v>
      </c>
      <c r="G509">
        <v>26000</v>
      </c>
      <c r="H509" t="s">
        <v>4180</v>
      </c>
      <c r="I509">
        <v>20300000</v>
      </c>
      <c r="J509" t="s">
        <v>5945</v>
      </c>
      <c r="K509">
        <v>19600000</v>
      </c>
      <c r="L509">
        <v>21000000</v>
      </c>
      <c r="M509" t="s">
        <v>4175</v>
      </c>
      <c r="N509" t="s">
        <v>4263</v>
      </c>
      <c r="O509">
        <v>90.3</v>
      </c>
      <c r="P509" t="s">
        <v>7075</v>
      </c>
    </row>
    <row r="510" spans="1:16" x14ac:dyDescent="0.3">
      <c r="A510" t="s">
        <v>5493</v>
      </c>
      <c r="B510">
        <v>2023</v>
      </c>
      <c r="C510" t="s">
        <v>182</v>
      </c>
      <c r="D510" t="s">
        <v>5987</v>
      </c>
      <c r="E510" t="s">
        <v>5988</v>
      </c>
      <c r="F510" t="s">
        <v>94</v>
      </c>
      <c r="G510">
        <v>48400</v>
      </c>
      <c r="H510" t="s">
        <v>4173</v>
      </c>
      <c r="I510">
        <v>25800000</v>
      </c>
      <c r="J510" t="s">
        <v>5989</v>
      </c>
      <c r="K510">
        <v>24100000</v>
      </c>
      <c r="L510">
        <v>27600000</v>
      </c>
      <c r="M510">
        <v>3</v>
      </c>
      <c r="N510" t="s">
        <v>4347</v>
      </c>
      <c r="O510">
        <v>70.7</v>
      </c>
      <c r="P510" t="s">
        <v>7076</v>
      </c>
    </row>
    <row r="511" spans="1:16" x14ac:dyDescent="0.3">
      <c r="A511" t="s">
        <v>4132</v>
      </c>
      <c r="B511">
        <v>2023</v>
      </c>
      <c r="C511" t="s">
        <v>137</v>
      </c>
      <c r="D511" t="s">
        <v>5109</v>
      </c>
      <c r="E511" t="s">
        <v>4746</v>
      </c>
      <c r="F511" t="s">
        <v>43</v>
      </c>
      <c r="G511">
        <v>18000</v>
      </c>
      <c r="H511" t="s">
        <v>4180</v>
      </c>
      <c r="I511">
        <v>21600000</v>
      </c>
      <c r="J511" t="s">
        <v>5989</v>
      </c>
      <c r="K511">
        <v>20800000</v>
      </c>
      <c r="L511">
        <v>22400000</v>
      </c>
      <c r="M511">
        <v>17</v>
      </c>
      <c r="N511" t="s">
        <v>4260</v>
      </c>
      <c r="O511">
        <v>77.2</v>
      </c>
      <c r="P511" t="s">
        <v>7077</v>
      </c>
    </row>
    <row r="512" spans="1:16" x14ac:dyDescent="0.3">
      <c r="A512" t="s">
        <v>5350</v>
      </c>
      <c r="B512">
        <v>2024</v>
      </c>
      <c r="C512" t="s">
        <v>62</v>
      </c>
      <c r="D512" t="s">
        <v>5990</v>
      </c>
      <c r="E512" t="s">
        <v>5991</v>
      </c>
      <c r="F512" t="s">
        <v>4172</v>
      </c>
      <c r="G512">
        <v>10000</v>
      </c>
      <c r="H512" t="s">
        <v>4180</v>
      </c>
      <c r="I512">
        <v>23400000</v>
      </c>
      <c r="J512" t="s">
        <v>5989</v>
      </c>
      <c r="K512">
        <v>22200000</v>
      </c>
      <c r="L512">
        <v>24700000</v>
      </c>
      <c r="M512" t="s">
        <v>4175</v>
      </c>
      <c r="N512" t="s">
        <v>4439</v>
      </c>
      <c r="O512">
        <v>69.8</v>
      </c>
      <c r="P512" t="s">
        <v>7078</v>
      </c>
    </row>
    <row r="513" spans="1:16" x14ac:dyDescent="0.3">
      <c r="A513" t="s">
        <v>5965</v>
      </c>
      <c r="B513">
        <v>2023</v>
      </c>
      <c r="C513" t="s">
        <v>24</v>
      </c>
      <c r="D513" t="s">
        <v>4658</v>
      </c>
      <c r="E513" t="s">
        <v>5795</v>
      </c>
      <c r="F513" t="s">
        <v>143</v>
      </c>
      <c r="G513">
        <v>28000</v>
      </c>
      <c r="H513" t="s">
        <v>4180</v>
      </c>
      <c r="I513">
        <v>29500000</v>
      </c>
      <c r="J513" t="s">
        <v>5989</v>
      </c>
      <c r="K513">
        <v>28400000</v>
      </c>
      <c r="L513">
        <v>30600000</v>
      </c>
      <c r="M513">
        <v>20</v>
      </c>
      <c r="N513" t="s">
        <v>4204</v>
      </c>
      <c r="O513">
        <v>72.900000000000006</v>
      </c>
      <c r="P513" t="s">
        <v>7079</v>
      </c>
    </row>
    <row r="514" spans="1:16" x14ac:dyDescent="0.3">
      <c r="A514" t="s">
        <v>4172</v>
      </c>
      <c r="B514">
        <v>2026</v>
      </c>
      <c r="C514" t="s">
        <v>36</v>
      </c>
      <c r="D514" t="s">
        <v>7080</v>
      </c>
      <c r="E514" t="s">
        <v>7081</v>
      </c>
      <c r="F514" t="s">
        <v>4172</v>
      </c>
      <c r="G514">
        <v>3000</v>
      </c>
      <c r="H514" t="s">
        <v>4180</v>
      </c>
      <c r="I514">
        <v>18600000</v>
      </c>
      <c r="J514" t="s">
        <v>5989</v>
      </c>
      <c r="K514">
        <v>18000000</v>
      </c>
      <c r="L514">
        <v>19300000</v>
      </c>
      <c r="M514">
        <v>4</v>
      </c>
      <c r="N514" t="s">
        <v>4649</v>
      </c>
      <c r="O514">
        <v>92</v>
      </c>
      <c r="P514" t="s">
        <v>7082</v>
      </c>
    </row>
    <row r="515" spans="1:16" x14ac:dyDescent="0.3">
      <c r="A515" t="s">
        <v>5992</v>
      </c>
      <c r="B515">
        <v>2022</v>
      </c>
      <c r="C515" t="s">
        <v>194</v>
      </c>
      <c r="D515" t="s">
        <v>4323</v>
      </c>
      <c r="E515" t="s">
        <v>5993</v>
      </c>
      <c r="F515" t="s">
        <v>173</v>
      </c>
      <c r="G515">
        <v>100000</v>
      </c>
      <c r="H515" t="s">
        <v>4180</v>
      </c>
      <c r="I515">
        <v>34600000</v>
      </c>
      <c r="J515" t="s">
        <v>5989</v>
      </c>
      <c r="K515">
        <v>32900000</v>
      </c>
      <c r="L515">
        <v>36200000</v>
      </c>
      <c r="M515">
        <v>4</v>
      </c>
      <c r="N515" t="s">
        <v>4734</v>
      </c>
      <c r="O515">
        <v>69.2</v>
      </c>
      <c r="P515" t="s">
        <v>7083</v>
      </c>
    </row>
    <row r="516" spans="1:16" x14ac:dyDescent="0.3">
      <c r="A516" t="s">
        <v>5994</v>
      </c>
      <c r="B516">
        <v>2024</v>
      </c>
      <c r="C516" t="s">
        <v>45</v>
      </c>
      <c r="D516" t="s">
        <v>4886</v>
      </c>
      <c r="E516" t="s">
        <v>5905</v>
      </c>
      <c r="F516" t="s">
        <v>161</v>
      </c>
      <c r="G516">
        <v>94000</v>
      </c>
      <c r="H516" t="s">
        <v>4180</v>
      </c>
      <c r="I516">
        <v>15800000</v>
      </c>
      <c r="J516" t="s">
        <v>5989</v>
      </c>
      <c r="K516">
        <v>15200000</v>
      </c>
      <c r="L516">
        <v>16400000</v>
      </c>
      <c r="M516">
        <v>10</v>
      </c>
      <c r="N516" t="s">
        <v>4187</v>
      </c>
      <c r="O516">
        <v>73.7</v>
      </c>
      <c r="P516" t="s">
        <v>7084</v>
      </c>
    </row>
    <row r="517" spans="1:16" x14ac:dyDescent="0.3">
      <c r="A517" t="s">
        <v>223</v>
      </c>
      <c r="B517">
        <v>2017</v>
      </c>
      <c r="C517" t="s">
        <v>24</v>
      </c>
      <c r="D517" t="s">
        <v>4830</v>
      </c>
      <c r="E517" t="s">
        <v>4504</v>
      </c>
      <c r="F517" t="s">
        <v>94</v>
      </c>
      <c r="G517">
        <v>102000</v>
      </c>
      <c r="H517" t="s">
        <v>4180</v>
      </c>
      <c r="I517">
        <v>15500000</v>
      </c>
      <c r="J517" t="s">
        <v>5989</v>
      </c>
      <c r="K517">
        <v>14300000</v>
      </c>
      <c r="L517">
        <v>16700000</v>
      </c>
      <c r="M517">
        <v>2</v>
      </c>
      <c r="N517" t="s">
        <v>4965</v>
      </c>
      <c r="O517">
        <v>56.6</v>
      </c>
      <c r="P517" t="s">
        <v>7085</v>
      </c>
    </row>
    <row r="518" spans="1:16" x14ac:dyDescent="0.3">
      <c r="A518" t="s">
        <v>4172</v>
      </c>
      <c r="B518">
        <v>2026</v>
      </c>
      <c r="C518" t="s">
        <v>36</v>
      </c>
      <c r="D518" t="s">
        <v>7080</v>
      </c>
      <c r="E518" t="s">
        <v>7081</v>
      </c>
      <c r="F518" t="s">
        <v>4172</v>
      </c>
      <c r="G518">
        <v>3000</v>
      </c>
      <c r="H518" t="s">
        <v>4180</v>
      </c>
      <c r="I518">
        <v>18600000</v>
      </c>
      <c r="J518" t="s">
        <v>5989</v>
      </c>
      <c r="K518">
        <v>18000000</v>
      </c>
      <c r="L518">
        <v>19300000</v>
      </c>
      <c r="M518">
        <v>4</v>
      </c>
      <c r="N518" t="s">
        <v>4649</v>
      </c>
      <c r="O518">
        <v>92</v>
      </c>
      <c r="P518" t="s">
        <v>7086</v>
      </c>
    </row>
    <row r="519" spans="1:16" x14ac:dyDescent="0.3">
      <c r="A519" t="s">
        <v>856</v>
      </c>
      <c r="B519">
        <v>2024</v>
      </c>
      <c r="C519" t="s">
        <v>62</v>
      </c>
      <c r="D519" t="s">
        <v>4250</v>
      </c>
      <c r="E519" t="s">
        <v>4279</v>
      </c>
      <c r="F519" t="s">
        <v>143</v>
      </c>
      <c r="G519">
        <v>22000</v>
      </c>
      <c r="H519" t="s">
        <v>4180</v>
      </c>
      <c r="I519">
        <v>21400000</v>
      </c>
      <c r="J519" t="s">
        <v>5989</v>
      </c>
      <c r="K519">
        <v>20400000</v>
      </c>
      <c r="L519">
        <v>22400000</v>
      </c>
      <c r="M519">
        <v>12</v>
      </c>
      <c r="N519" t="s">
        <v>4388</v>
      </c>
      <c r="O519">
        <v>66.900000000000006</v>
      </c>
      <c r="P519" t="s">
        <v>7087</v>
      </c>
    </row>
    <row r="520" spans="1:16" x14ac:dyDescent="0.3">
      <c r="A520" t="s">
        <v>5995</v>
      </c>
      <c r="B520">
        <v>2025</v>
      </c>
      <c r="C520" t="s">
        <v>4216</v>
      </c>
      <c r="D520" t="s">
        <v>4217</v>
      </c>
      <c r="E520" t="s">
        <v>5996</v>
      </c>
      <c r="F520" t="s">
        <v>4172</v>
      </c>
      <c r="G520">
        <v>27600</v>
      </c>
      <c r="H520" t="s">
        <v>4180</v>
      </c>
      <c r="I520">
        <v>15300000</v>
      </c>
      <c r="J520" t="s">
        <v>5989</v>
      </c>
      <c r="K520">
        <v>14800000</v>
      </c>
      <c r="L520">
        <v>15800000</v>
      </c>
      <c r="M520">
        <v>3</v>
      </c>
      <c r="N520" t="s">
        <v>4192</v>
      </c>
      <c r="O520">
        <v>95</v>
      </c>
      <c r="P520" t="s">
        <v>7088</v>
      </c>
    </row>
    <row r="521" spans="1:16" x14ac:dyDescent="0.3">
      <c r="A521" t="s">
        <v>5333</v>
      </c>
      <c r="B521">
        <v>2026</v>
      </c>
      <c r="C521" t="s">
        <v>201</v>
      </c>
      <c r="D521" t="s">
        <v>5997</v>
      </c>
      <c r="E521" t="s">
        <v>5998</v>
      </c>
      <c r="F521" t="s">
        <v>4172</v>
      </c>
      <c r="G521">
        <v>456</v>
      </c>
      <c r="H521" t="s">
        <v>4180</v>
      </c>
      <c r="I521">
        <v>19500000</v>
      </c>
      <c r="J521" t="s">
        <v>5989</v>
      </c>
      <c r="K521">
        <v>18000000</v>
      </c>
      <c r="L521">
        <v>20900000</v>
      </c>
      <c r="M521" t="s">
        <v>4175</v>
      </c>
      <c r="N521" t="s">
        <v>4187</v>
      </c>
      <c r="O521">
        <v>92.9</v>
      </c>
      <c r="P521" t="s">
        <v>7089</v>
      </c>
    </row>
    <row r="522" spans="1:16" x14ac:dyDescent="0.3">
      <c r="A522" t="s">
        <v>5332</v>
      </c>
      <c r="B522">
        <v>2026</v>
      </c>
      <c r="C522" t="s">
        <v>201</v>
      </c>
      <c r="D522" t="s">
        <v>4669</v>
      </c>
      <c r="E522" t="s">
        <v>4740</v>
      </c>
      <c r="F522" t="s">
        <v>4172</v>
      </c>
      <c r="G522">
        <v>2137</v>
      </c>
      <c r="H522" t="s">
        <v>4180</v>
      </c>
      <c r="I522">
        <v>15700000</v>
      </c>
      <c r="J522" t="s">
        <v>5989</v>
      </c>
      <c r="K522">
        <v>15200000</v>
      </c>
      <c r="L522">
        <v>16300000</v>
      </c>
      <c r="M522" t="s">
        <v>4175</v>
      </c>
      <c r="N522" t="s">
        <v>4219</v>
      </c>
      <c r="O522">
        <v>92.4</v>
      </c>
      <c r="P522" t="s">
        <v>7090</v>
      </c>
    </row>
    <row r="523" spans="1:16" x14ac:dyDescent="0.3">
      <c r="A523" t="s">
        <v>4172</v>
      </c>
      <c r="B523">
        <v>2026</v>
      </c>
      <c r="C523" t="s">
        <v>163</v>
      </c>
      <c r="D523">
        <v>5</v>
      </c>
      <c r="E523" t="s">
        <v>7091</v>
      </c>
      <c r="F523" t="s">
        <v>4172</v>
      </c>
      <c r="G523">
        <v>11145</v>
      </c>
      <c r="H523" t="s">
        <v>4180</v>
      </c>
      <c r="I523">
        <v>16300000</v>
      </c>
      <c r="J523" t="s">
        <v>5989</v>
      </c>
      <c r="K523">
        <v>15600000</v>
      </c>
      <c r="L523">
        <v>16900000</v>
      </c>
      <c r="M523" t="s">
        <v>4175</v>
      </c>
      <c r="N523" t="s">
        <v>4342</v>
      </c>
      <c r="O523">
        <v>90.6</v>
      </c>
      <c r="P523" t="s">
        <v>7092</v>
      </c>
    </row>
    <row r="524" spans="1:16" x14ac:dyDescent="0.3">
      <c r="A524" t="s">
        <v>5999</v>
      </c>
      <c r="B524">
        <v>2026</v>
      </c>
      <c r="C524" t="s">
        <v>163</v>
      </c>
      <c r="D524">
        <v>7</v>
      </c>
      <c r="E524" t="s">
        <v>6000</v>
      </c>
      <c r="F524" t="s">
        <v>4172</v>
      </c>
      <c r="G524">
        <v>5000</v>
      </c>
      <c r="H524" t="s">
        <v>4180</v>
      </c>
      <c r="I524">
        <v>24500000</v>
      </c>
      <c r="J524" t="s">
        <v>5989</v>
      </c>
      <c r="K524">
        <v>23600000</v>
      </c>
      <c r="L524">
        <v>25300000</v>
      </c>
      <c r="M524" t="s">
        <v>4175</v>
      </c>
      <c r="N524" t="s">
        <v>4734</v>
      </c>
      <c r="O524">
        <v>90.8</v>
      </c>
      <c r="P524" t="s">
        <v>7093</v>
      </c>
    </row>
    <row r="525" spans="1:16" x14ac:dyDescent="0.3">
      <c r="A525" t="s">
        <v>3056</v>
      </c>
      <c r="B525">
        <v>2020</v>
      </c>
      <c r="C525" t="s">
        <v>36</v>
      </c>
      <c r="D525" t="s">
        <v>6001</v>
      </c>
      <c r="E525" t="s">
        <v>4401</v>
      </c>
      <c r="F525" t="s">
        <v>143</v>
      </c>
      <c r="G525">
        <v>47600</v>
      </c>
      <c r="H525" t="s">
        <v>4180</v>
      </c>
      <c r="I525">
        <v>7420000</v>
      </c>
      <c r="J525" t="s">
        <v>5989</v>
      </c>
      <c r="K525">
        <v>7170000</v>
      </c>
      <c r="L525">
        <v>7680000</v>
      </c>
      <c r="M525">
        <v>2</v>
      </c>
      <c r="N525" t="s">
        <v>4508</v>
      </c>
      <c r="O525">
        <v>87.4</v>
      </c>
      <c r="P525" t="s">
        <v>7094</v>
      </c>
    </row>
    <row r="526" spans="1:16" x14ac:dyDescent="0.3">
      <c r="A526" t="s">
        <v>6002</v>
      </c>
      <c r="B526">
        <v>2020</v>
      </c>
      <c r="C526" t="s">
        <v>250</v>
      </c>
      <c r="D526" t="s">
        <v>6003</v>
      </c>
      <c r="E526" t="s">
        <v>6004</v>
      </c>
      <c r="F526" t="s">
        <v>43</v>
      </c>
      <c r="G526">
        <v>66000</v>
      </c>
      <c r="H526" t="s">
        <v>4180</v>
      </c>
      <c r="I526">
        <v>16700000</v>
      </c>
      <c r="J526" t="s">
        <v>5989</v>
      </c>
      <c r="K526">
        <v>15700000</v>
      </c>
      <c r="L526">
        <v>17700000</v>
      </c>
      <c r="M526">
        <v>2</v>
      </c>
      <c r="N526" t="s">
        <v>4263</v>
      </c>
      <c r="O526">
        <v>95</v>
      </c>
      <c r="P526" t="s">
        <v>7095</v>
      </c>
    </row>
    <row r="527" spans="1:16" x14ac:dyDescent="0.3">
      <c r="A527" t="s">
        <v>5379</v>
      </c>
      <c r="B527">
        <v>2020</v>
      </c>
      <c r="C527" t="s">
        <v>24</v>
      </c>
      <c r="D527" t="s">
        <v>5053</v>
      </c>
      <c r="E527" t="s">
        <v>6005</v>
      </c>
      <c r="F527" t="s">
        <v>43</v>
      </c>
      <c r="G527">
        <v>84600</v>
      </c>
      <c r="H527" t="s">
        <v>4180</v>
      </c>
      <c r="I527">
        <v>25300000</v>
      </c>
      <c r="J527" t="s">
        <v>5989</v>
      </c>
      <c r="K527">
        <v>24200000</v>
      </c>
      <c r="L527">
        <v>26400000</v>
      </c>
      <c r="M527">
        <v>5</v>
      </c>
      <c r="N527" t="s">
        <v>4204</v>
      </c>
      <c r="O527">
        <v>69.7</v>
      </c>
      <c r="P527" t="s">
        <v>7096</v>
      </c>
    </row>
    <row r="528" spans="1:16" x14ac:dyDescent="0.3">
      <c r="A528" t="s">
        <v>6006</v>
      </c>
      <c r="B528">
        <v>2018</v>
      </c>
      <c r="C528" t="s">
        <v>62</v>
      </c>
      <c r="D528">
        <v>2008</v>
      </c>
      <c r="E528" t="s">
        <v>6007</v>
      </c>
      <c r="F528" t="s">
        <v>60</v>
      </c>
      <c r="G528">
        <v>60000</v>
      </c>
      <c r="H528" t="s">
        <v>4180</v>
      </c>
      <c r="I528">
        <v>8900000</v>
      </c>
      <c r="J528" t="s">
        <v>5989</v>
      </c>
      <c r="K528">
        <v>8200000</v>
      </c>
      <c r="L528">
        <v>9500000</v>
      </c>
      <c r="M528">
        <v>7</v>
      </c>
      <c r="N528" t="s">
        <v>4192</v>
      </c>
      <c r="O528">
        <v>68.5</v>
      </c>
      <c r="P528" t="s">
        <v>7097</v>
      </c>
    </row>
    <row r="529" spans="1:16" x14ac:dyDescent="0.3">
      <c r="A529" t="s">
        <v>5349</v>
      </c>
      <c r="B529">
        <v>2025</v>
      </c>
      <c r="C529" t="s">
        <v>24</v>
      </c>
      <c r="D529" t="s">
        <v>4405</v>
      </c>
      <c r="E529" t="s">
        <v>5060</v>
      </c>
      <c r="F529" t="s">
        <v>4172</v>
      </c>
      <c r="G529">
        <v>28620</v>
      </c>
      <c r="H529" t="s">
        <v>4180</v>
      </c>
      <c r="I529">
        <v>30600000</v>
      </c>
      <c r="J529" t="s">
        <v>5989</v>
      </c>
      <c r="K529">
        <v>29500000</v>
      </c>
      <c r="L529">
        <v>31800000</v>
      </c>
      <c r="M529">
        <v>15</v>
      </c>
      <c r="N529" t="s">
        <v>4342</v>
      </c>
      <c r="O529">
        <v>74.900000000000006</v>
      </c>
      <c r="P529" t="s">
        <v>7098</v>
      </c>
    </row>
    <row r="530" spans="1:16" x14ac:dyDescent="0.3">
      <c r="A530" t="s">
        <v>243</v>
      </c>
      <c r="B530">
        <v>2023</v>
      </c>
      <c r="C530" t="s">
        <v>62</v>
      </c>
      <c r="D530" t="s">
        <v>4446</v>
      </c>
      <c r="E530" t="s">
        <v>7099</v>
      </c>
      <c r="F530" t="s">
        <v>143</v>
      </c>
      <c r="G530">
        <v>55880</v>
      </c>
      <c r="H530" t="s">
        <v>4180</v>
      </c>
      <c r="I530">
        <v>18200000</v>
      </c>
      <c r="J530" t="s">
        <v>5989</v>
      </c>
      <c r="K530">
        <v>17500000</v>
      </c>
      <c r="L530">
        <v>18900000</v>
      </c>
      <c r="M530">
        <v>10</v>
      </c>
      <c r="N530" t="s">
        <v>4257</v>
      </c>
      <c r="O530">
        <v>52</v>
      </c>
      <c r="P530" t="s">
        <v>7100</v>
      </c>
    </row>
    <row r="531" spans="1:16" x14ac:dyDescent="0.3">
      <c r="A531" t="s">
        <v>6008</v>
      </c>
      <c r="B531">
        <v>2021</v>
      </c>
      <c r="C531" t="s">
        <v>62</v>
      </c>
      <c r="D531">
        <v>3008</v>
      </c>
      <c r="E531" t="s">
        <v>6009</v>
      </c>
      <c r="F531" t="s">
        <v>143</v>
      </c>
      <c r="G531">
        <v>65000</v>
      </c>
      <c r="H531" t="s">
        <v>4180</v>
      </c>
      <c r="I531">
        <v>16200000</v>
      </c>
      <c r="J531" t="s">
        <v>5989</v>
      </c>
      <c r="K531">
        <v>15700000</v>
      </c>
      <c r="L531">
        <v>16800000</v>
      </c>
      <c r="M531">
        <v>12</v>
      </c>
      <c r="N531" t="s">
        <v>4257</v>
      </c>
      <c r="O531">
        <v>72</v>
      </c>
      <c r="P531" t="s">
        <v>7101</v>
      </c>
    </row>
    <row r="532" spans="1:16" x14ac:dyDescent="0.3">
      <c r="A532" t="s">
        <v>6010</v>
      </c>
      <c r="B532">
        <v>2021</v>
      </c>
      <c r="C532" t="s">
        <v>4097</v>
      </c>
      <c r="D532" t="s">
        <v>6011</v>
      </c>
      <c r="E532" t="s">
        <v>6012</v>
      </c>
      <c r="F532" t="s">
        <v>161</v>
      </c>
      <c r="G532">
        <v>30390</v>
      </c>
      <c r="H532" t="s">
        <v>4173</v>
      </c>
      <c r="I532">
        <v>18000000</v>
      </c>
      <c r="J532" t="s">
        <v>5989</v>
      </c>
      <c r="K532">
        <v>17400000</v>
      </c>
      <c r="L532">
        <v>18600000</v>
      </c>
      <c r="M532" t="s">
        <v>4175</v>
      </c>
      <c r="N532" t="s">
        <v>4204</v>
      </c>
      <c r="O532">
        <v>72</v>
      </c>
      <c r="P532" t="s">
        <v>7102</v>
      </c>
    </row>
    <row r="533" spans="1:16" x14ac:dyDescent="0.3">
      <c r="A533" t="s">
        <v>6013</v>
      </c>
      <c r="B533">
        <v>2022</v>
      </c>
      <c r="C533" t="s">
        <v>4091</v>
      </c>
      <c r="D533" t="s">
        <v>4923</v>
      </c>
      <c r="E533" t="s">
        <v>6014</v>
      </c>
      <c r="F533" t="s">
        <v>60</v>
      </c>
      <c r="G533">
        <v>55000</v>
      </c>
      <c r="H533" t="s">
        <v>4180</v>
      </c>
      <c r="I533">
        <v>19600000</v>
      </c>
      <c r="J533" t="s">
        <v>5989</v>
      </c>
      <c r="K533">
        <v>18800000</v>
      </c>
      <c r="L533">
        <v>20300000</v>
      </c>
      <c r="M533">
        <v>32</v>
      </c>
      <c r="N533" t="s">
        <v>4290</v>
      </c>
      <c r="O533">
        <v>85.8</v>
      </c>
      <c r="P533" t="s">
        <v>7103</v>
      </c>
    </row>
    <row r="534" spans="1:16" x14ac:dyDescent="0.3">
      <c r="A534" t="s">
        <v>6013</v>
      </c>
      <c r="B534">
        <v>2022</v>
      </c>
      <c r="C534" t="s">
        <v>4091</v>
      </c>
      <c r="D534" t="s">
        <v>4923</v>
      </c>
      <c r="E534" t="s">
        <v>6014</v>
      </c>
      <c r="F534" t="s">
        <v>60</v>
      </c>
      <c r="G534">
        <v>55000</v>
      </c>
      <c r="H534" t="s">
        <v>4180</v>
      </c>
      <c r="I534">
        <v>19600000</v>
      </c>
      <c r="J534" t="s">
        <v>5989</v>
      </c>
      <c r="K534">
        <v>18800000</v>
      </c>
      <c r="L534">
        <v>20300000</v>
      </c>
      <c r="M534">
        <v>32</v>
      </c>
      <c r="N534" t="s">
        <v>4290</v>
      </c>
      <c r="O534">
        <v>85.8</v>
      </c>
      <c r="P534" t="s">
        <v>7104</v>
      </c>
    </row>
    <row r="535" spans="1:16" x14ac:dyDescent="0.3">
      <c r="A535" t="s">
        <v>6015</v>
      </c>
      <c r="B535">
        <v>2021</v>
      </c>
      <c r="C535" t="s">
        <v>62</v>
      </c>
      <c r="D535">
        <v>5008</v>
      </c>
      <c r="E535" t="s">
        <v>5163</v>
      </c>
      <c r="F535" t="s">
        <v>43</v>
      </c>
      <c r="G535">
        <v>69000</v>
      </c>
      <c r="H535" t="s">
        <v>4180</v>
      </c>
      <c r="I535">
        <v>19400000</v>
      </c>
      <c r="J535" t="s">
        <v>5989</v>
      </c>
      <c r="K535">
        <v>18300000</v>
      </c>
      <c r="L535">
        <v>20500000</v>
      </c>
      <c r="M535">
        <v>3</v>
      </c>
      <c r="N535" t="s">
        <v>4325</v>
      </c>
      <c r="O535">
        <v>73.8</v>
      </c>
      <c r="P535" t="s">
        <v>7105</v>
      </c>
    </row>
    <row r="536" spans="1:16" x14ac:dyDescent="0.3">
      <c r="A536" t="s">
        <v>5356</v>
      </c>
      <c r="B536">
        <v>2023</v>
      </c>
      <c r="C536" t="s">
        <v>137</v>
      </c>
      <c r="D536" t="s">
        <v>4703</v>
      </c>
      <c r="E536" t="s">
        <v>4438</v>
      </c>
      <c r="F536" t="s">
        <v>60</v>
      </c>
      <c r="G536">
        <v>31100</v>
      </c>
      <c r="H536" t="s">
        <v>4180</v>
      </c>
      <c r="I536">
        <v>11600000</v>
      </c>
      <c r="J536" t="s">
        <v>5989</v>
      </c>
      <c r="K536">
        <v>11200000</v>
      </c>
      <c r="L536">
        <v>12000000</v>
      </c>
      <c r="M536">
        <v>11</v>
      </c>
      <c r="N536" t="s">
        <v>4187</v>
      </c>
      <c r="O536">
        <v>86</v>
      </c>
      <c r="P536" t="s">
        <v>7106</v>
      </c>
    </row>
    <row r="537" spans="1:16" x14ac:dyDescent="0.3">
      <c r="A537" t="s">
        <v>6016</v>
      </c>
      <c r="B537">
        <v>2025</v>
      </c>
      <c r="C537" t="s">
        <v>62</v>
      </c>
      <c r="D537" t="s">
        <v>5714</v>
      </c>
      <c r="E537" t="s">
        <v>6017</v>
      </c>
      <c r="F537" t="s">
        <v>4172</v>
      </c>
      <c r="G537">
        <v>2620</v>
      </c>
      <c r="H537" t="s">
        <v>4180</v>
      </c>
      <c r="I537">
        <v>17000000</v>
      </c>
      <c r="J537" t="s">
        <v>5989</v>
      </c>
      <c r="K537">
        <v>16400000</v>
      </c>
      <c r="L537">
        <v>17600000</v>
      </c>
      <c r="M537">
        <v>11</v>
      </c>
      <c r="N537" t="s">
        <v>4263</v>
      </c>
      <c r="O537">
        <v>79.900000000000006</v>
      </c>
      <c r="P537" t="s">
        <v>7107</v>
      </c>
    </row>
    <row r="538" spans="1:16" x14ac:dyDescent="0.3">
      <c r="A538" t="s">
        <v>5582</v>
      </c>
      <c r="B538">
        <v>2019</v>
      </c>
      <c r="C538" t="s">
        <v>250</v>
      </c>
      <c r="D538" t="s">
        <v>6003</v>
      </c>
      <c r="E538" t="s">
        <v>6018</v>
      </c>
      <c r="F538" t="s">
        <v>161</v>
      </c>
      <c r="G538">
        <v>82000</v>
      </c>
      <c r="H538" t="s">
        <v>4180</v>
      </c>
      <c r="I538">
        <v>14700000</v>
      </c>
      <c r="J538" t="s">
        <v>5989</v>
      </c>
      <c r="K538">
        <v>14000000</v>
      </c>
      <c r="L538">
        <v>15400000</v>
      </c>
      <c r="M538" t="s">
        <v>4175</v>
      </c>
      <c r="N538" t="s">
        <v>4213</v>
      </c>
      <c r="O538">
        <v>90.9</v>
      </c>
      <c r="P538" t="s">
        <v>7108</v>
      </c>
    </row>
    <row r="539" spans="1:16" x14ac:dyDescent="0.3">
      <c r="A539" t="s">
        <v>5356</v>
      </c>
      <c r="B539">
        <v>2023</v>
      </c>
      <c r="C539" t="s">
        <v>137</v>
      </c>
      <c r="D539" t="s">
        <v>4703</v>
      </c>
      <c r="E539" t="s">
        <v>4438</v>
      </c>
      <c r="F539" t="s">
        <v>60</v>
      </c>
      <c r="G539">
        <v>31100</v>
      </c>
      <c r="H539" t="s">
        <v>4180</v>
      </c>
      <c r="I539">
        <v>11600000</v>
      </c>
      <c r="J539" t="s">
        <v>5989</v>
      </c>
      <c r="K539">
        <v>11200000</v>
      </c>
      <c r="L539">
        <v>12000000</v>
      </c>
      <c r="M539">
        <v>11</v>
      </c>
      <c r="N539" t="s">
        <v>4187</v>
      </c>
      <c r="O539">
        <v>86</v>
      </c>
      <c r="P539" t="s">
        <v>7109</v>
      </c>
    </row>
    <row r="540" spans="1:16" x14ac:dyDescent="0.3">
      <c r="A540" t="s">
        <v>6019</v>
      </c>
      <c r="B540">
        <v>2018</v>
      </c>
      <c r="C540" t="s">
        <v>4184</v>
      </c>
      <c r="D540" t="s">
        <v>4486</v>
      </c>
      <c r="E540" t="s">
        <v>6020</v>
      </c>
      <c r="F540" t="s">
        <v>143</v>
      </c>
      <c r="G540">
        <v>126000</v>
      </c>
      <c r="H540" t="s">
        <v>4180</v>
      </c>
      <c r="I540">
        <v>8200000</v>
      </c>
      <c r="J540" t="s">
        <v>5989</v>
      </c>
      <c r="K540">
        <v>7850000</v>
      </c>
      <c r="L540">
        <v>8500000</v>
      </c>
      <c r="M540">
        <v>14</v>
      </c>
      <c r="N540" t="s">
        <v>4425</v>
      </c>
      <c r="O540">
        <v>78.2</v>
      </c>
      <c r="P540" t="s">
        <v>7110</v>
      </c>
    </row>
    <row r="541" spans="1:16" x14ac:dyDescent="0.3">
      <c r="A541" t="s">
        <v>6021</v>
      </c>
      <c r="B541">
        <v>2023</v>
      </c>
      <c r="C541" t="s">
        <v>137</v>
      </c>
      <c r="D541" t="s">
        <v>4202</v>
      </c>
      <c r="E541" t="s">
        <v>6022</v>
      </c>
      <c r="F541" t="s">
        <v>143</v>
      </c>
      <c r="G541">
        <v>26000</v>
      </c>
      <c r="H541" t="s">
        <v>4180</v>
      </c>
      <c r="I541">
        <v>20600000</v>
      </c>
      <c r="J541" t="s">
        <v>5989</v>
      </c>
      <c r="K541">
        <v>19800000</v>
      </c>
      <c r="L541">
        <v>21400000</v>
      </c>
      <c r="M541">
        <v>17</v>
      </c>
      <c r="N541" t="s">
        <v>4260</v>
      </c>
      <c r="O541">
        <v>82.1</v>
      </c>
      <c r="P541" t="s">
        <v>7111</v>
      </c>
    </row>
    <row r="542" spans="1:16" x14ac:dyDescent="0.3">
      <c r="A542" t="s">
        <v>5366</v>
      </c>
      <c r="B542">
        <v>2022</v>
      </c>
      <c r="C542" t="s">
        <v>92</v>
      </c>
      <c r="D542" t="s">
        <v>4946</v>
      </c>
      <c r="E542" t="s">
        <v>4947</v>
      </c>
      <c r="F542" t="s">
        <v>94</v>
      </c>
      <c r="G542">
        <v>50000</v>
      </c>
      <c r="H542" t="s">
        <v>4180</v>
      </c>
      <c r="I542">
        <v>11600000</v>
      </c>
      <c r="J542" t="s">
        <v>5989</v>
      </c>
      <c r="K542">
        <v>11200000</v>
      </c>
      <c r="L542">
        <v>12000000</v>
      </c>
      <c r="M542">
        <v>19</v>
      </c>
      <c r="N542" t="s">
        <v>4275</v>
      </c>
      <c r="O542">
        <v>72.5</v>
      </c>
      <c r="P542" t="s">
        <v>7112</v>
      </c>
    </row>
    <row r="543" spans="1:16" x14ac:dyDescent="0.3">
      <c r="A543" t="s">
        <v>6023</v>
      </c>
      <c r="B543">
        <v>2023</v>
      </c>
      <c r="C543" t="s">
        <v>45</v>
      </c>
      <c r="D543" t="s">
        <v>4935</v>
      </c>
      <c r="E543" t="s">
        <v>6024</v>
      </c>
      <c r="F543" t="s">
        <v>43</v>
      </c>
      <c r="G543">
        <v>38600</v>
      </c>
      <c r="H543" t="s">
        <v>4180</v>
      </c>
      <c r="I543">
        <v>12500000</v>
      </c>
      <c r="J543" t="s">
        <v>6025</v>
      </c>
      <c r="K543">
        <v>11900000</v>
      </c>
      <c r="L543">
        <v>13100000</v>
      </c>
      <c r="M543">
        <v>2</v>
      </c>
      <c r="N543" t="s">
        <v>4248</v>
      </c>
      <c r="O543">
        <v>68.400000000000006</v>
      </c>
      <c r="P543" t="s">
        <v>7113</v>
      </c>
    </row>
    <row r="544" spans="1:16" x14ac:dyDescent="0.3">
      <c r="A544" t="s">
        <v>6026</v>
      </c>
      <c r="B544">
        <v>2024</v>
      </c>
      <c r="C544" t="s">
        <v>50</v>
      </c>
      <c r="D544">
        <v>500</v>
      </c>
      <c r="E544" t="s">
        <v>4424</v>
      </c>
      <c r="F544" t="s">
        <v>173</v>
      </c>
      <c r="G544">
        <v>30000</v>
      </c>
      <c r="H544" t="s">
        <v>4180</v>
      </c>
      <c r="I544">
        <v>8500000</v>
      </c>
      <c r="J544" t="s">
        <v>6025</v>
      </c>
      <c r="K544">
        <v>8200000</v>
      </c>
      <c r="L544">
        <v>8900000</v>
      </c>
      <c r="M544">
        <v>3</v>
      </c>
      <c r="N544" t="s">
        <v>4245</v>
      </c>
      <c r="O544">
        <v>83.4</v>
      </c>
      <c r="P544" t="s">
        <v>7114</v>
      </c>
    </row>
    <row r="545" spans="1:16" x14ac:dyDescent="0.3">
      <c r="A545" t="s">
        <v>6027</v>
      </c>
      <c r="B545">
        <v>2024</v>
      </c>
      <c r="C545" t="s">
        <v>41</v>
      </c>
      <c r="D545" t="s">
        <v>6028</v>
      </c>
      <c r="E545" t="s">
        <v>4925</v>
      </c>
      <c r="F545" t="s">
        <v>43</v>
      </c>
      <c r="G545">
        <v>26000</v>
      </c>
      <c r="H545" t="s">
        <v>4173</v>
      </c>
      <c r="I545">
        <v>10200000</v>
      </c>
      <c r="J545" t="s">
        <v>6025</v>
      </c>
      <c r="K545">
        <v>9700000</v>
      </c>
      <c r="L545">
        <v>10700000</v>
      </c>
      <c r="M545" t="s">
        <v>4175</v>
      </c>
      <c r="N545" t="s">
        <v>4275</v>
      </c>
      <c r="O545">
        <v>80.400000000000006</v>
      </c>
      <c r="P545" t="s">
        <v>7115</v>
      </c>
    </row>
    <row r="546" spans="1:16" x14ac:dyDescent="0.3">
      <c r="A546" t="s">
        <v>5365</v>
      </c>
      <c r="B546">
        <v>2025</v>
      </c>
      <c r="C546" t="s">
        <v>50</v>
      </c>
      <c r="D546" t="s">
        <v>6029</v>
      </c>
      <c r="E546" t="s">
        <v>6030</v>
      </c>
      <c r="F546" t="s">
        <v>4172</v>
      </c>
      <c r="G546">
        <v>37000</v>
      </c>
      <c r="H546" t="s">
        <v>4180</v>
      </c>
      <c r="I546">
        <v>16500000</v>
      </c>
      <c r="J546" t="s">
        <v>6025</v>
      </c>
      <c r="K546">
        <v>15900000</v>
      </c>
      <c r="L546">
        <v>17100000</v>
      </c>
      <c r="M546">
        <v>4</v>
      </c>
      <c r="N546" t="s">
        <v>4275</v>
      </c>
      <c r="O546">
        <v>88.4</v>
      </c>
      <c r="P546" t="s">
        <v>7116</v>
      </c>
    </row>
    <row r="547" spans="1:16" x14ac:dyDescent="0.3">
      <c r="A547" t="s">
        <v>5504</v>
      </c>
      <c r="B547">
        <v>2025</v>
      </c>
      <c r="C547" t="s">
        <v>24</v>
      </c>
      <c r="D547" t="s">
        <v>4854</v>
      </c>
      <c r="E547" t="s">
        <v>4308</v>
      </c>
      <c r="F547" t="s">
        <v>4172</v>
      </c>
      <c r="G547">
        <v>33500</v>
      </c>
      <c r="H547" t="s">
        <v>4180</v>
      </c>
      <c r="I547">
        <v>16200000</v>
      </c>
      <c r="J547" t="s">
        <v>6025</v>
      </c>
      <c r="K547">
        <v>15400000</v>
      </c>
      <c r="L547">
        <v>17000000</v>
      </c>
      <c r="M547">
        <v>3</v>
      </c>
      <c r="N547" t="s">
        <v>4280</v>
      </c>
      <c r="O547">
        <v>84.6</v>
      </c>
      <c r="P547" t="s">
        <v>7117</v>
      </c>
    </row>
    <row r="548" spans="1:16" x14ac:dyDescent="0.3">
      <c r="A548" t="s">
        <v>6031</v>
      </c>
      <c r="B548">
        <v>2014</v>
      </c>
      <c r="C548" t="s">
        <v>24</v>
      </c>
      <c r="D548" t="s">
        <v>4572</v>
      </c>
      <c r="E548" t="s">
        <v>6032</v>
      </c>
      <c r="F548" t="s">
        <v>43</v>
      </c>
      <c r="G548">
        <v>107000</v>
      </c>
      <c r="H548" t="s">
        <v>4180</v>
      </c>
      <c r="I548">
        <v>10600000</v>
      </c>
      <c r="J548" t="s">
        <v>6033</v>
      </c>
      <c r="K548">
        <v>9800000</v>
      </c>
      <c r="L548">
        <v>11300000</v>
      </c>
      <c r="M548" t="s">
        <v>4175</v>
      </c>
      <c r="N548" t="s">
        <v>4257</v>
      </c>
      <c r="O548">
        <v>62.4</v>
      </c>
      <c r="P548" t="s">
        <v>7118</v>
      </c>
    </row>
    <row r="549" spans="1:16" x14ac:dyDescent="0.3">
      <c r="A549" t="s">
        <v>5538</v>
      </c>
      <c r="B549">
        <v>2026</v>
      </c>
      <c r="C549" t="s">
        <v>24</v>
      </c>
      <c r="D549" t="s">
        <v>6034</v>
      </c>
      <c r="E549" t="s">
        <v>6035</v>
      </c>
      <c r="F549" t="s">
        <v>4172</v>
      </c>
      <c r="G549">
        <v>6000</v>
      </c>
      <c r="H549" t="s">
        <v>4180</v>
      </c>
      <c r="I549">
        <v>31100000</v>
      </c>
      <c r="J549" t="s">
        <v>6033</v>
      </c>
      <c r="K549">
        <v>29600000</v>
      </c>
      <c r="L549">
        <v>32700000</v>
      </c>
      <c r="M549">
        <v>9</v>
      </c>
      <c r="N549" t="s">
        <v>6036</v>
      </c>
      <c r="O549">
        <v>89.2</v>
      </c>
      <c r="P549" t="s">
        <v>7119</v>
      </c>
    </row>
    <row r="550" spans="1:16" x14ac:dyDescent="0.3">
      <c r="A550" t="s">
        <v>5473</v>
      </c>
      <c r="B550">
        <v>2023</v>
      </c>
      <c r="C550" t="s">
        <v>62</v>
      </c>
      <c r="D550" t="s">
        <v>4207</v>
      </c>
      <c r="E550" t="s">
        <v>4435</v>
      </c>
      <c r="F550" t="s">
        <v>43</v>
      </c>
      <c r="G550">
        <v>17000</v>
      </c>
      <c r="H550" t="s">
        <v>4180</v>
      </c>
      <c r="I550">
        <v>19000000</v>
      </c>
      <c r="J550" t="s">
        <v>6033</v>
      </c>
      <c r="K550">
        <v>18300000</v>
      </c>
      <c r="L550">
        <v>19700000</v>
      </c>
      <c r="M550">
        <v>16</v>
      </c>
      <c r="N550" t="s">
        <v>4290</v>
      </c>
      <c r="O550">
        <v>69.599999999999994</v>
      </c>
      <c r="P550" t="s">
        <v>7120</v>
      </c>
    </row>
    <row r="551" spans="1:16" x14ac:dyDescent="0.3">
      <c r="A551" t="s">
        <v>5563</v>
      </c>
      <c r="B551">
        <v>2024</v>
      </c>
      <c r="C551" t="s">
        <v>62</v>
      </c>
      <c r="D551" t="s">
        <v>4292</v>
      </c>
      <c r="E551" t="s">
        <v>4811</v>
      </c>
      <c r="F551" t="s">
        <v>4636</v>
      </c>
      <c r="G551">
        <v>3000</v>
      </c>
      <c r="H551" t="s">
        <v>4173</v>
      </c>
      <c r="I551">
        <v>16400000</v>
      </c>
      <c r="J551" t="s">
        <v>6033</v>
      </c>
      <c r="K551">
        <v>15800000</v>
      </c>
      <c r="L551">
        <v>17000000</v>
      </c>
      <c r="M551">
        <v>13</v>
      </c>
      <c r="N551" t="s">
        <v>4260</v>
      </c>
      <c r="O551">
        <v>69.900000000000006</v>
      </c>
      <c r="P551" t="s">
        <v>7121</v>
      </c>
    </row>
    <row r="552" spans="1:16" x14ac:dyDescent="0.3">
      <c r="A552" t="s">
        <v>6037</v>
      </c>
      <c r="B552">
        <v>2023</v>
      </c>
      <c r="C552" t="s">
        <v>5329</v>
      </c>
      <c r="D552" t="s">
        <v>6038</v>
      </c>
      <c r="E552" t="s">
        <v>6039</v>
      </c>
      <c r="F552" t="s">
        <v>60</v>
      </c>
      <c r="G552">
        <v>27000</v>
      </c>
      <c r="H552" t="s">
        <v>4180</v>
      </c>
      <c r="I552">
        <v>11800000</v>
      </c>
      <c r="J552" t="s">
        <v>6033</v>
      </c>
      <c r="K552">
        <v>11400000</v>
      </c>
      <c r="L552">
        <v>12200000</v>
      </c>
      <c r="M552">
        <v>6</v>
      </c>
      <c r="N552" t="s">
        <v>4187</v>
      </c>
      <c r="O552">
        <v>76.2</v>
      </c>
      <c r="P552" t="s">
        <v>7122</v>
      </c>
    </row>
    <row r="553" spans="1:16" x14ac:dyDescent="0.3">
      <c r="A553" t="s">
        <v>6040</v>
      </c>
      <c r="B553">
        <v>2023</v>
      </c>
      <c r="C553" t="s">
        <v>137</v>
      </c>
      <c r="D553" t="s">
        <v>4749</v>
      </c>
      <c r="E553" t="s">
        <v>4925</v>
      </c>
      <c r="F553" t="s">
        <v>143</v>
      </c>
      <c r="G553">
        <v>71000</v>
      </c>
      <c r="H553" t="s">
        <v>4180</v>
      </c>
      <c r="I553">
        <v>12600000</v>
      </c>
      <c r="J553" t="s">
        <v>6033</v>
      </c>
      <c r="K553">
        <v>12100000</v>
      </c>
      <c r="L553">
        <v>13000000</v>
      </c>
      <c r="M553">
        <v>16</v>
      </c>
      <c r="N553" t="s">
        <v>4219</v>
      </c>
      <c r="O553">
        <v>83.7</v>
      </c>
      <c r="P553" t="s">
        <v>7123</v>
      </c>
    </row>
    <row r="554" spans="1:16" x14ac:dyDescent="0.3">
      <c r="A554" t="s">
        <v>6041</v>
      </c>
      <c r="B554">
        <v>2020</v>
      </c>
      <c r="C554" t="s">
        <v>36</v>
      </c>
      <c r="D554" t="s">
        <v>4427</v>
      </c>
      <c r="E554" t="s">
        <v>4507</v>
      </c>
      <c r="F554" t="s">
        <v>43</v>
      </c>
      <c r="G554">
        <v>62200</v>
      </c>
      <c r="H554" t="s">
        <v>4180</v>
      </c>
      <c r="I554">
        <v>6880000</v>
      </c>
      <c r="J554" t="s">
        <v>6033</v>
      </c>
      <c r="K554">
        <v>6640000</v>
      </c>
      <c r="L554">
        <v>7120000</v>
      </c>
      <c r="M554">
        <v>11</v>
      </c>
      <c r="N554" t="s">
        <v>4583</v>
      </c>
      <c r="O554">
        <v>86.1</v>
      </c>
      <c r="P554" t="s">
        <v>7124</v>
      </c>
    </row>
    <row r="555" spans="1:16" x14ac:dyDescent="0.3">
      <c r="A555" t="s">
        <v>6042</v>
      </c>
      <c r="B555">
        <v>2017</v>
      </c>
      <c r="C555" t="s">
        <v>24</v>
      </c>
      <c r="D555" t="s">
        <v>4393</v>
      </c>
      <c r="E555" t="s">
        <v>6043</v>
      </c>
      <c r="F555" t="s">
        <v>94</v>
      </c>
      <c r="G555">
        <v>86000</v>
      </c>
      <c r="H555" t="s">
        <v>4180</v>
      </c>
      <c r="I555">
        <v>8200000</v>
      </c>
      <c r="J555" t="s">
        <v>6033</v>
      </c>
      <c r="K555">
        <v>7600000</v>
      </c>
      <c r="L555">
        <v>8700000</v>
      </c>
      <c r="M555">
        <v>3</v>
      </c>
      <c r="N555" t="s">
        <v>4263</v>
      </c>
      <c r="O555">
        <v>67.5</v>
      </c>
      <c r="P555" t="s">
        <v>7125</v>
      </c>
    </row>
    <row r="556" spans="1:16" x14ac:dyDescent="0.3">
      <c r="A556" t="s">
        <v>1357</v>
      </c>
      <c r="B556">
        <v>2021</v>
      </c>
      <c r="C556" t="s">
        <v>188</v>
      </c>
      <c r="D556" t="s">
        <v>6044</v>
      </c>
      <c r="E556" t="s">
        <v>6045</v>
      </c>
      <c r="F556" t="s">
        <v>43</v>
      </c>
      <c r="G556">
        <v>41900</v>
      </c>
      <c r="H556" t="s">
        <v>4173</v>
      </c>
      <c r="I556">
        <v>26200000</v>
      </c>
      <c r="J556" t="s">
        <v>6033</v>
      </c>
      <c r="K556">
        <v>25200000</v>
      </c>
      <c r="L556">
        <v>27100000</v>
      </c>
      <c r="M556" t="s">
        <v>4175</v>
      </c>
      <c r="N556" t="s">
        <v>4627</v>
      </c>
      <c r="O556">
        <v>85.1</v>
      </c>
      <c r="P556" t="s">
        <v>7126</v>
      </c>
    </row>
    <row r="557" spans="1:16" x14ac:dyDescent="0.3">
      <c r="A557" t="s">
        <v>5331</v>
      </c>
      <c r="B557">
        <v>2025</v>
      </c>
      <c r="C557" t="s">
        <v>154</v>
      </c>
      <c r="D557" t="s">
        <v>4170</v>
      </c>
      <c r="E557" t="s">
        <v>4171</v>
      </c>
      <c r="F557" t="s">
        <v>4172</v>
      </c>
      <c r="G557">
        <v>10000</v>
      </c>
      <c r="H557" t="s">
        <v>4180</v>
      </c>
      <c r="I557">
        <v>13600000</v>
      </c>
      <c r="J557" t="s">
        <v>6033</v>
      </c>
      <c r="K557">
        <v>13100000</v>
      </c>
      <c r="L557">
        <v>14000000</v>
      </c>
      <c r="M557" t="s">
        <v>4175</v>
      </c>
      <c r="N557" t="s">
        <v>4176</v>
      </c>
      <c r="O557">
        <v>80.8</v>
      </c>
      <c r="P557" t="s">
        <v>7127</v>
      </c>
    </row>
    <row r="558" spans="1:16" x14ac:dyDescent="0.3">
      <c r="A558" t="s">
        <v>5579</v>
      </c>
      <c r="B558">
        <v>2021</v>
      </c>
      <c r="C558" t="s">
        <v>36</v>
      </c>
      <c r="D558" t="s">
        <v>4775</v>
      </c>
      <c r="E558" t="s">
        <v>4776</v>
      </c>
      <c r="F558" t="s">
        <v>143</v>
      </c>
      <c r="G558">
        <v>38000</v>
      </c>
      <c r="H558" t="s">
        <v>4180</v>
      </c>
      <c r="I558">
        <v>11300000</v>
      </c>
      <c r="J558" t="s">
        <v>6033</v>
      </c>
      <c r="K558">
        <v>10800000</v>
      </c>
      <c r="L558">
        <v>11700000</v>
      </c>
      <c r="M558">
        <v>15</v>
      </c>
      <c r="N558" t="s">
        <v>4275</v>
      </c>
      <c r="O558">
        <v>90.5</v>
      </c>
      <c r="P558" t="s">
        <v>7128</v>
      </c>
    </row>
    <row r="559" spans="1:16" x14ac:dyDescent="0.3">
      <c r="A559" t="s">
        <v>5579</v>
      </c>
      <c r="B559">
        <v>2021</v>
      </c>
      <c r="C559" t="s">
        <v>36</v>
      </c>
      <c r="D559" t="s">
        <v>4775</v>
      </c>
      <c r="E559" t="s">
        <v>4776</v>
      </c>
      <c r="F559" t="s">
        <v>143</v>
      </c>
      <c r="G559">
        <v>38000</v>
      </c>
      <c r="H559" t="s">
        <v>4180</v>
      </c>
      <c r="I559">
        <v>11300000</v>
      </c>
      <c r="J559" t="s">
        <v>6033</v>
      </c>
      <c r="K559">
        <v>10900000</v>
      </c>
      <c r="L559">
        <v>11800000</v>
      </c>
      <c r="M559">
        <v>15</v>
      </c>
      <c r="N559" t="s">
        <v>4275</v>
      </c>
      <c r="O559">
        <v>90.5</v>
      </c>
      <c r="P559" t="s">
        <v>7129</v>
      </c>
    </row>
    <row r="560" spans="1:16" x14ac:dyDescent="0.3">
      <c r="A560" t="s">
        <v>5579</v>
      </c>
      <c r="B560">
        <v>2021</v>
      </c>
      <c r="C560" t="s">
        <v>36</v>
      </c>
      <c r="D560" t="s">
        <v>4775</v>
      </c>
      <c r="E560" t="s">
        <v>4814</v>
      </c>
      <c r="F560" t="s">
        <v>143</v>
      </c>
      <c r="G560">
        <v>38000</v>
      </c>
      <c r="H560" t="s">
        <v>4180</v>
      </c>
      <c r="I560">
        <v>11300000</v>
      </c>
      <c r="J560" t="s">
        <v>6033</v>
      </c>
      <c r="K560">
        <v>10900000</v>
      </c>
      <c r="L560">
        <v>11700000</v>
      </c>
      <c r="M560">
        <v>17</v>
      </c>
      <c r="N560" t="s">
        <v>4275</v>
      </c>
      <c r="O560">
        <v>83.8</v>
      </c>
      <c r="P560" t="s">
        <v>7130</v>
      </c>
    </row>
    <row r="561" spans="1:16" x14ac:dyDescent="0.3">
      <c r="A561" t="s">
        <v>5579</v>
      </c>
      <c r="B561">
        <v>2021</v>
      </c>
      <c r="C561" t="s">
        <v>36</v>
      </c>
      <c r="D561" t="s">
        <v>4775</v>
      </c>
      <c r="E561" t="s">
        <v>4814</v>
      </c>
      <c r="F561" t="s">
        <v>143</v>
      </c>
      <c r="G561">
        <v>38000</v>
      </c>
      <c r="H561" t="s">
        <v>4180</v>
      </c>
      <c r="I561">
        <v>11300000</v>
      </c>
      <c r="J561" t="s">
        <v>6033</v>
      </c>
      <c r="K561">
        <v>10900000</v>
      </c>
      <c r="L561">
        <v>11700000</v>
      </c>
      <c r="M561">
        <v>17</v>
      </c>
      <c r="N561" t="s">
        <v>4275</v>
      </c>
      <c r="O561">
        <v>83.8</v>
      </c>
      <c r="P561" t="s">
        <v>7131</v>
      </c>
    </row>
    <row r="562" spans="1:16" x14ac:dyDescent="0.3">
      <c r="A562" t="s">
        <v>208</v>
      </c>
      <c r="B562">
        <v>2015</v>
      </c>
      <c r="C562" t="s">
        <v>137</v>
      </c>
      <c r="D562" t="s">
        <v>6046</v>
      </c>
      <c r="E562" t="s">
        <v>6047</v>
      </c>
      <c r="F562" t="s">
        <v>43</v>
      </c>
      <c r="G562">
        <v>90000</v>
      </c>
      <c r="H562" t="s">
        <v>4173</v>
      </c>
      <c r="I562">
        <v>8800000</v>
      </c>
      <c r="J562" t="s">
        <v>6048</v>
      </c>
      <c r="K562">
        <v>8500000</v>
      </c>
      <c r="L562">
        <v>9100000</v>
      </c>
      <c r="M562">
        <v>2</v>
      </c>
      <c r="N562" t="s">
        <v>4649</v>
      </c>
      <c r="O562">
        <v>65.900000000000006</v>
      </c>
      <c r="P562" t="s">
        <v>7132</v>
      </c>
    </row>
    <row r="563" spans="1:16" x14ac:dyDescent="0.3">
      <c r="A563" t="s">
        <v>6049</v>
      </c>
      <c r="B563">
        <v>2017</v>
      </c>
      <c r="C563" t="s">
        <v>137</v>
      </c>
      <c r="D563" t="s">
        <v>5896</v>
      </c>
      <c r="E563" t="s">
        <v>6050</v>
      </c>
      <c r="F563" t="s">
        <v>173</v>
      </c>
      <c r="G563">
        <v>120000</v>
      </c>
      <c r="H563" t="s">
        <v>4180</v>
      </c>
      <c r="I563">
        <v>10800000</v>
      </c>
      <c r="J563" t="s">
        <v>6048</v>
      </c>
      <c r="K563">
        <v>9900000</v>
      </c>
      <c r="L563">
        <v>11600000</v>
      </c>
      <c r="M563">
        <v>2</v>
      </c>
      <c r="N563" t="s">
        <v>4388</v>
      </c>
      <c r="O563">
        <v>66.7</v>
      </c>
      <c r="P563" t="s">
        <v>7133</v>
      </c>
    </row>
    <row r="564" spans="1:16" x14ac:dyDescent="0.3">
      <c r="A564" t="s">
        <v>6049</v>
      </c>
      <c r="B564">
        <v>2017</v>
      </c>
      <c r="C564" t="s">
        <v>137</v>
      </c>
      <c r="D564" t="s">
        <v>5896</v>
      </c>
      <c r="E564" t="s">
        <v>7134</v>
      </c>
      <c r="F564" t="s">
        <v>173</v>
      </c>
      <c r="G564">
        <v>120000</v>
      </c>
      <c r="H564" t="s">
        <v>4180</v>
      </c>
      <c r="I564">
        <v>11000000</v>
      </c>
      <c r="J564" t="s">
        <v>6048</v>
      </c>
      <c r="K564">
        <v>10100000</v>
      </c>
      <c r="L564">
        <v>11800000</v>
      </c>
      <c r="M564">
        <v>2</v>
      </c>
      <c r="N564" t="s">
        <v>4272</v>
      </c>
      <c r="O564">
        <v>53.4</v>
      </c>
      <c r="P564" t="s">
        <v>7135</v>
      </c>
    </row>
    <row r="565" spans="1:16" x14ac:dyDescent="0.3">
      <c r="A565" t="s">
        <v>5590</v>
      </c>
      <c r="B565">
        <v>2025</v>
      </c>
      <c r="C565" t="s">
        <v>166</v>
      </c>
      <c r="D565" t="s">
        <v>5779</v>
      </c>
      <c r="E565" t="s">
        <v>6051</v>
      </c>
      <c r="F565" t="s">
        <v>4172</v>
      </c>
      <c r="G565">
        <v>10000</v>
      </c>
      <c r="H565" t="s">
        <v>4180</v>
      </c>
      <c r="I565">
        <v>13300000</v>
      </c>
      <c r="J565" t="s">
        <v>6048</v>
      </c>
      <c r="K565">
        <v>12800000</v>
      </c>
      <c r="L565">
        <v>13800000</v>
      </c>
      <c r="M565">
        <v>5</v>
      </c>
      <c r="N565" t="s">
        <v>4245</v>
      </c>
      <c r="O565">
        <v>83.2</v>
      </c>
      <c r="P565" t="s">
        <v>7136</v>
      </c>
    </row>
    <row r="566" spans="1:16" x14ac:dyDescent="0.3">
      <c r="A566" t="s">
        <v>5590</v>
      </c>
      <c r="B566">
        <v>2025</v>
      </c>
      <c r="C566" t="s">
        <v>166</v>
      </c>
      <c r="D566" t="s">
        <v>5779</v>
      </c>
      <c r="E566" t="s">
        <v>6051</v>
      </c>
      <c r="F566" t="s">
        <v>4172</v>
      </c>
      <c r="G566">
        <v>10000</v>
      </c>
      <c r="H566" t="s">
        <v>4180</v>
      </c>
      <c r="I566">
        <v>13300000</v>
      </c>
      <c r="J566" t="s">
        <v>6048</v>
      </c>
      <c r="K566">
        <v>12800000</v>
      </c>
      <c r="L566">
        <v>13800000</v>
      </c>
      <c r="M566">
        <v>5</v>
      </c>
      <c r="N566" t="s">
        <v>4245</v>
      </c>
      <c r="O566">
        <v>83.2</v>
      </c>
      <c r="P566" t="s">
        <v>7137</v>
      </c>
    </row>
    <row r="567" spans="1:16" x14ac:dyDescent="0.3">
      <c r="A567" t="s">
        <v>4117</v>
      </c>
      <c r="B567">
        <v>2023</v>
      </c>
      <c r="C567" t="s">
        <v>50</v>
      </c>
      <c r="D567">
        <v>580</v>
      </c>
      <c r="E567" t="s">
        <v>4582</v>
      </c>
      <c r="F567" t="s">
        <v>43</v>
      </c>
      <c r="G567">
        <v>23000</v>
      </c>
      <c r="H567" t="s">
        <v>4180</v>
      </c>
      <c r="I567">
        <v>9000000</v>
      </c>
      <c r="J567" t="s">
        <v>6048</v>
      </c>
      <c r="K567">
        <v>8700000</v>
      </c>
      <c r="L567">
        <v>9300000</v>
      </c>
      <c r="M567">
        <v>12</v>
      </c>
      <c r="N567" t="s">
        <v>4402</v>
      </c>
      <c r="O567">
        <v>66.7</v>
      </c>
      <c r="P567" t="s">
        <v>7138</v>
      </c>
    </row>
    <row r="568" spans="1:16" x14ac:dyDescent="0.3">
      <c r="A568" t="s">
        <v>6052</v>
      </c>
      <c r="B568">
        <v>2026</v>
      </c>
      <c r="C568" t="s">
        <v>4184</v>
      </c>
      <c r="D568" t="s">
        <v>4288</v>
      </c>
      <c r="E568" t="s">
        <v>6053</v>
      </c>
      <c r="F568" t="s">
        <v>4172</v>
      </c>
      <c r="G568">
        <v>6300</v>
      </c>
      <c r="H568" t="s">
        <v>4180</v>
      </c>
      <c r="I568">
        <v>22600000</v>
      </c>
      <c r="J568" t="s">
        <v>6048</v>
      </c>
      <c r="K568">
        <v>21800000</v>
      </c>
      <c r="L568">
        <v>23400000</v>
      </c>
      <c r="M568" t="s">
        <v>4175</v>
      </c>
      <c r="N568" t="s">
        <v>4888</v>
      </c>
      <c r="O568">
        <v>94.2</v>
      </c>
      <c r="P568" t="s">
        <v>7139</v>
      </c>
    </row>
    <row r="569" spans="1:16" x14ac:dyDescent="0.3">
      <c r="A569" t="s">
        <v>6054</v>
      </c>
      <c r="B569">
        <v>2020</v>
      </c>
      <c r="C569" t="s">
        <v>92</v>
      </c>
      <c r="D569" t="s">
        <v>6055</v>
      </c>
      <c r="E569" t="s">
        <v>6056</v>
      </c>
      <c r="F569" t="s">
        <v>143</v>
      </c>
      <c r="G569">
        <v>85300</v>
      </c>
      <c r="H569" t="s">
        <v>4180</v>
      </c>
      <c r="I569">
        <v>32700000</v>
      </c>
      <c r="J569" t="s">
        <v>6048</v>
      </c>
      <c r="K569">
        <v>31200000</v>
      </c>
      <c r="L569">
        <v>34200000</v>
      </c>
      <c r="M569">
        <v>4</v>
      </c>
      <c r="N569" t="s">
        <v>6057</v>
      </c>
      <c r="O569">
        <v>81.8</v>
      </c>
      <c r="P569" t="s">
        <v>7140</v>
      </c>
    </row>
    <row r="570" spans="1:16" x14ac:dyDescent="0.3">
      <c r="A570" t="s">
        <v>5606</v>
      </c>
      <c r="B570">
        <v>2026</v>
      </c>
      <c r="C570" t="s">
        <v>163</v>
      </c>
      <c r="D570" t="s">
        <v>6058</v>
      </c>
      <c r="E570" t="s">
        <v>4262</v>
      </c>
      <c r="F570" t="s">
        <v>4172</v>
      </c>
      <c r="G570">
        <v>6500</v>
      </c>
      <c r="H570" t="s">
        <v>4180</v>
      </c>
      <c r="I570">
        <v>16500000</v>
      </c>
      <c r="J570" t="s">
        <v>6048</v>
      </c>
      <c r="K570">
        <v>15900000</v>
      </c>
      <c r="L570">
        <v>17100000</v>
      </c>
      <c r="M570" t="s">
        <v>4175</v>
      </c>
      <c r="N570" t="s">
        <v>4272</v>
      </c>
      <c r="O570">
        <v>84.7</v>
      </c>
      <c r="P570" t="s">
        <v>7141</v>
      </c>
    </row>
    <row r="571" spans="1:16" x14ac:dyDescent="0.3">
      <c r="A571" t="s">
        <v>5606</v>
      </c>
      <c r="B571">
        <v>2026</v>
      </c>
      <c r="C571" t="s">
        <v>163</v>
      </c>
      <c r="D571">
        <v>7</v>
      </c>
      <c r="E571" t="s">
        <v>7142</v>
      </c>
      <c r="F571" t="s">
        <v>4172</v>
      </c>
      <c r="G571">
        <v>6500</v>
      </c>
      <c r="H571" t="s">
        <v>4180</v>
      </c>
      <c r="I571">
        <v>17500000</v>
      </c>
      <c r="J571" t="s">
        <v>6048</v>
      </c>
      <c r="K571">
        <v>16900000</v>
      </c>
      <c r="L571">
        <v>18100000</v>
      </c>
      <c r="M571" t="s">
        <v>4175</v>
      </c>
      <c r="N571" t="s">
        <v>4181</v>
      </c>
      <c r="O571">
        <v>95</v>
      </c>
      <c r="P571" t="s">
        <v>7143</v>
      </c>
    </row>
    <row r="572" spans="1:16" x14ac:dyDescent="0.3">
      <c r="A572" t="s">
        <v>77</v>
      </c>
      <c r="B572">
        <v>2022</v>
      </c>
      <c r="C572" t="s">
        <v>62</v>
      </c>
      <c r="D572" t="s">
        <v>4207</v>
      </c>
      <c r="E572" t="s">
        <v>5664</v>
      </c>
      <c r="F572" t="s">
        <v>43</v>
      </c>
      <c r="G572">
        <v>38000</v>
      </c>
      <c r="H572" t="s">
        <v>4180</v>
      </c>
      <c r="I572">
        <v>20400000</v>
      </c>
      <c r="J572" t="s">
        <v>6048</v>
      </c>
      <c r="K572">
        <v>19600000</v>
      </c>
      <c r="L572">
        <v>21100000</v>
      </c>
      <c r="M572">
        <v>9</v>
      </c>
      <c r="N572" t="s">
        <v>4272</v>
      </c>
      <c r="O572">
        <v>68</v>
      </c>
      <c r="P572" t="s">
        <v>7144</v>
      </c>
    </row>
    <row r="573" spans="1:16" x14ac:dyDescent="0.3">
      <c r="A573" t="s">
        <v>7145</v>
      </c>
      <c r="B573">
        <v>2022</v>
      </c>
      <c r="C573" t="s">
        <v>4184</v>
      </c>
      <c r="D573" t="s">
        <v>4365</v>
      </c>
      <c r="E573" t="s">
        <v>4708</v>
      </c>
      <c r="F573" t="s">
        <v>161</v>
      </c>
      <c r="G573">
        <v>63400</v>
      </c>
      <c r="H573" t="s">
        <v>5855</v>
      </c>
      <c r="I573">
        <v>7750000</v>
      </c>
      <c r="J573" t="s">
        <v>6048</v>
      </c>
      <c r="K573">
        <v>7470000</v>
      </c>
      <c r="L573">
        <v>8000000</v>
      </c>
      <c r="M573">
        <v>11</v>
      </c>
      <c r="N573" t="s">
        <v>4245</v>
      </c>
      <c r="O573">
        <v>73.2</v>
      </c>
      <c r="P573" t="s">
        <v>7146</v>
      </c>
    </row>
    <row r="574" spans="1:16" x14ac:dyDescent="0.3">
      <c r="A574" t="s">
        <v>6301</v>
      </c>
      <c r="B574">
        <v>2025</v>
      </c>
      <c r="C574" t="s">
        <v>154</v>
      </c>
      <c r="D574" t="s">
        <v>4170</v>
      </c>
      <c r="E574" t="s">
        <v>7147</v>
      </c>
      <c r="F574" t="s">
        <v>4172</v>
      </c>
      <c r="G574">
        <v>3500</v>
      </c>
      <c r="H574" t="s">
        <v>4180</v>
      </c>
      <c r="I574">
        <v>16900000</v>
      </c>
      <c r="J574" t="s">
        <v>7148</v>
      </c>
      <c r="K574">
        <v>15700000</v>
      </c>
      <c r="L574">
        <v>18100000</v>
      </c>
      <c r="M574" t="s">
        <v>4175</v>
      </c>
      <c r="N574" t="s">
        <v>4417</v>
      </c>
      <c r="O574">
        <v>77.400000000000006</v>
      </c>
      <c r="P574" t="s">
        <v>7149</v>
      </c>
    </row>
    <row r="575" spans="1:16" x14ac:dyDescent="0.3">
      <c r="A575" t="s">
        <v>6136</v>
      </c>
      <c r="B575">
        <v>2024</v>
      </c>
      <c r="C575" t="s">
        <v>6084</v>
      </c>
      <c r="D575" t="s">
        <v>6137</v>
      </c>
      <c r="E575" t="s">
        <v>7150</v>
      </c>
      <c r="F575" t="s">
        <v>143</v>
      </c>
      <c r="G575">
        <v>43200</v>
      </c>
      <c r="H575" t="s">
        <v>4173</v>
      </c>
      <c r="I575">
        <v>77000000</v>
      </c>
      <c r="J575" t="s">
        <v>7148</v>
      </c>
      <c r="K575">
        <v>74000000</v>
      </c>
      <c r="L575">
        <v>80000000</v>
      </c>
      <c r="M575" t="s">
        <v>4175</v>
      </c>
      <c r="N575" t="s">
        <v>6139</v>
      </c>
      <c r="O575">
        <v>75</v>
      </c>
      <c r="P575" t="s">
        <v>7151</v>
      </c>
    </row>
    <row r="576" spans="1:16" x14ac:dyDescent="0.3">
      <c r="A576" t="s">
        <v>5609</v>
      </c>
      <c r="B576">
        <v>2024</v>
      </c>
      <c r="C576" t="s">
        <v>182</v>
      </c>
      <c r="D576" t="s">
        <v>5987</v>
      </c>
      <c r="E576" t="s">
        <v>6243</v>
      </c>
      <c r="F576" t="s">
        <v>94</v>
      </c>
      <c r="G576">
        <v>33533</v>
      </c>
      <c r="H576" t="s">
        <v>4173</v>
      </c>
      <c r="I576">
        <v>25600000</v>
      </c>
      <c r="J576" t="s">
        <v>7148</v>
      </c>
      <c r="K576">
        <v>24500000</v>
      </c>
      <c r="L576">
        <v>26600000</v>
      </c>
      <c r="M576">
        <v>2</v>
      </c>
      <c r="N576" t="s">
        <v>4290</v>
      </c>
      <c r="O576">
        <v>80</v>
      </c>
      <c r="P576" t="s">
        <v>7152</v>
      </c>
    </row>
    <row r="577" spans="1:16" x14ac:dyDescent="0.3">
      <c r="A577" t="s">
        <v>5609</v>
      </c>
      <c r="B577">
        <v>2024</v>
      </c>
      <c r="C577" t="s">
        <v>182</v>
      </c>
      <c r="D577" t="s">
        <v>5987</v>
      </c>
      <c r="E577" t="s">
        <v>6243</v>
      </c>
      <c r="F577" t="s">
        <v>94</v>
      </c>
      <c r="G577">
        <v>33533</v>
      </c>
      <c r="H577" t="s">
        <v>4173</v>
      </c>
      <c r="I577">
        <v>25600000</v>
      </c>
      <c r="J577" t="s">
        <v>7148</v>
      </c>
      <c r="K577">
        <v>24500000</v>
      </c>
      <c r="L577">
        <v>26600000</v>
      </c>
      <c r="M577">
        <v>2</v>
      </c>
      <c r="N577" t="s">
        <v>4290</v>
      </c>
      <c r="O577">
        <v>80</v>
      </c>
      <c r="P577" t="s">
        <v>7153</v>
      </c>
    </row>
    <row r="578" spans="1:16" x14ac:dyDescent="0.3">
      <c r="A578" t="s">
        <v>4977</v>
      </c>
      <c r="B578">
        <v>2021</v>
      </c>
      <c r="C578" t="s">
        <v>24</v>
      </c>
      <c r="D578" t="s">
        <v>4449</v>
      </c>
      <c r="E578" t="s">
        <v>4450</v>
      </c>
      <c r="F578" t="s">
        <v>60</v>
      </c>
      <c r="G578">
        <v>47500</v>
      </c>
      <c r="H578" t="s">
        <v>4180</v>
      </c>
      <c r="I578">
        <v>33300000</v>
      </c>
      <c r="J578" t="s">
        <v>7148</v>
      </c>
      <c r="K578">
        <v>32200000</v>
      </c>
      <c r="L578">
        <v>34500000</v>
      </c>
      <c r="M578">
        <v>5</v>
      </c>
      <c r="N578" t="s">
        <v>4734</v>
      </c>
      <c r="O578">
        <v>87.7</v>
      </c>
      <c r="P578" t="s">
        <v>7154</v>
      </c>
    </row>
    <row r="579" spans="1:16" x14ac:dyDescent="0.3">
      <c r="A579" t="s">
        <v>7155</v>
      </c>
      <c r="B579">
        <v>2023</v>
      </c>
      <c r="C579" t="s">
        <v>108</v>
      </c>
      <c r="D579" t="s">
        <v>7156</v>
      </c>
      <c r="E579" t="s">
        <v>7157</v>
      </c>
      <c r="F579" t="s">
        <v>43</v>
      </c>
      <c r="G579">
        <v>85000</v>
      </c>
      <c r="H579" t="s">
        <v>4180</v>
      </c>
      <c r="I579">
        <v>13000000</v>
      </c>
      <c r="J579" t="s">
        <v>7148</v>
      </c>
      <c r="K579">
        <v>12300000</v>
      </c>
      <c r="L579">
        <v>13700000</v>
      </c>
      <c r="M579">
        <v>13</v>
      </c>
      <c r="N579" t="s">
        <v>4219</v>
      </c>
      <c r="O579">
        <v>75.400000000000006</v>
      </c>
      <c r="P579" t="s">
        <v>7158</v>
      </c>
    </row>
    <row r="580" spans="1:16" x14ac:dyDescent="0.3">
      <c r="A580" t="s">
        <v>7159</v>
      </c>
      <c r="B580">
        <v>2021</v>
      </c>
      <c r="C580" t="s">
        <v>89</v>
      </c>
      <c r="D580" t="s">
        <v>4423</v>
      </c>
      <c r="E580" t="s">
        <v>4424</v>
      </c>
      <c r="F580" t="s">
        <v>43</v>
      </c>
      <c r="G580">
        <v>68000</v>
      </c>
      <c r="H580" t="s">
        <v>4180</v>
      </c>
      <c r="I580">
        <v>7910000</v>
      </c>
      <c r="J580" t="s">
        <v>7148</v>
      </c>
      <c r="K580">
        <v>7630000</v>
      </c>
      <c r="L580">
        <v>8200000</v>
      </c>
      <c r="M580">
        <v>32</v>
      </c>
      <c r="N580" t="s">
        <v>4382</v>
      </c>
      <c r="O580">
        <v>76.900000000000006</v>
      </c>
      <c r="P580" t="s">
        <v>7160</v>
      </c>
    </row>
    <row r="581" spans="1:16" x14ac:dyDescent="0.3">
      <c r="A581" t="s">
        <v>7161</v>
      </c>
      <c r="B581">
        <v>2022</v>
      </c>
      <c r="C581" t="s">
        <v>24</v>
      </c>
      <c r="D581" t="s">
        <v>4190</v>
      </c>
      <c r="E581" t="s">
        <v>4191</v>
      </c>
      <c r="F581" t="s">
        <v>4539</v>
      </c>
      <c r="G581">
        <v>43500</v>
      </c>
      <c r="H581" t="s">
        <v>4180</v>
      </c>
      <c r="I581">
        <v>12300000</v>
      </c>
      <c r="J581" t="s">
        <v>7148</v>
      </c>
      <c r="K581">
        <v>11800000</v>
      </c>
      <c r="L581">
        <v>12700000</v>
      </c>
      <c r="M581">
        <v>34</v>
      </c>
      <c r="N581" t="s">
        <v>4187</v>
      </c>
      <c r="O581">
        <v>49.6</v>
      </c>
      <c r="P581" t="s">
        <v>7162</v>
      </c>
    </row>
    <row r="582" spans="1:16" x14ac:dyDescent="0.3">
      <c r="A582" t="s">
        <v>6300</v>
      </c>
      <c r="B582">
        <v>2021</v>
      </c>
      <c r="C582" t="s">
        <v>6194</v>
      </c>
      <c r="D582" t="s">
        <v>7163</v>
      </c>
      <c r="E582" t="s">
        <v>7164</v>
      </c>
      <c r="F582" t="s">
        <v>161</v>
      </c>
      <c r="G582">
        <v>71500</v>
      </c>
      <c r="H582" t="s">
        <v>4180</v>
      </c>
      <c r="I582">
        <v>13100000</v>
      </c>
      <c r="J582" t="s">
        <v>7148</v>
      </c>
      <c r="K582">
        <v>12500000</v>
      </c>
      <c r="L582">
        <v>13800000</v>
      </c>
      <c r="M582" t="s">
        <v>4175</v>
      </c>
      <c r="N582" t="s">
        <v>4213</v>
      </c>
      <c r="O582">
        <v>73.599999999999994</v>
      </c>
      <c r="P582" t="s">
        <v>7165</v>
      </c>
    </row>
    <row r="583" spans="1:16" x14ac:dyDescent="0.3">
      <c r="A583" t="s">
        <v>5833</v>
      </c>
      <c r="B583">
        <v>2024</v>
      </c>
      <c r="C583" t="s">
        <v>62</v>
      </c>
      <c r="D583" t="s">
        <v>4198</v>
      </c>
      <c r="E583" t="s">
        <v>5834</v>
      </c>
      <c r="F583" t="s">
        <v>43</v>
      </c>
      <c r="G583">
        <v>45700</v>
      </c>
      <c r="H583" t="s">
        <v>4180</v>
      </c>
      <c r="I583">
        <v>16800000</v>
      </c>
      <c r="J583" t="s">
        <v>7148</v>
      </c>
      <c r="K583">
        <v>16200000</v>
      </c>
      <c r="L583">
        <v>17500000</v>
      </c>
      <c r="M583">
        <v>29</v>
      </c>
      <c r="N583" t="s">
        <v>4248</v>
      </c>
      <c r="O583">
        <v>67.900000000000006</v>
      </c>
      <c r="P583" t="s">
        <v>7166</v>
      </c>
    </row>
    <row r="584" spans="1:16" x14ac:dyDescent="0.3">
      <c r="A584" t="s">
        <v>5236</v>
      </c>
      <c r="B584">
        <v>2026</v>
      </c>
      <c r="C584" t="s">
        <v>62</v>
      </c>
      <c r="D584" t="s">
        <v>4390</v>
      </c>
      <c r="E584" t="s">
        <v>4682</v>
      </c>
      <c r="F584" t="s">
        <v>4172</v>
      </c>
      <c r="G584">
        <v>4400</v>
      </c>
      <c r="H584" t="s">
        <v>4180</v>
      </c>
      <c r="I584">
        <v>23600000</v>
      </c>
      <c r="J584" t="s">
        <v>7148</v>
      </c>
      <c r="K584">
        <v>22800000</v>
      </c>
      <c r="L584">
        <v>24400000</v>
      </c>
      <c r="M584">
        <v>3</v>
      </c>
      <c r="N584" t="s">
        <v>4439</v>
      </c>
      <c r="O584">
        <v>91.5</v>
      </c>
      <c r="P584" t="s">
        <v>7167</v>
      </c>
    </row>
    <row r="585" spans="1:16" x14ac:dyDescent="0.3">
      <c r="A585" t="s">
        <v>5234</v>
      </c>
      <c r="B585">
        <v>2024</v>
      </c>
      <c r="C585" t="s">
        <v>62</v>
      </c>
      <c r="D585" t="s">
        <v>4198</v>
      </c>
      <c r="E585" t="s">
        <v>4199</v>
      </c>
      <c r="F585" t="s">
        <v>143</v>
      </c>
      <c r="G585">
        <v>21700</v>
      </c>
      <c r="H585" t="s">
        <v>4180</v>
      </c>
      <c r="I585">
        <v>15900000</v>
      </c>
      <c r="J585" t="s">
        <v>7148</v>
      </c>
      <c r="K585">
        <v>15400000</v>
      </c>
      <c r="L585">
        <v>16500000</v>
      </c>
      <c r="M585">
        <v>28</v>
      </c>
      <c r="N585" t="s">
        <v>4192</v>
      </c>
      <c r="O585">
        <v>69.3</v>
      </c>
      <c r="P585" t="s">
        <v>7168</v>
      </c>
    </row>
    <row r="586" spans="1:16" x14ac:dyDescent="0.3">
      <c r="A586" t="s">
        <v>153</v>
      </c>
      <c r="B586">
        <v>2025</v>
      </c>
      <c r="C586" t="s">
        <v>154</v>
      </c>
      <c r="D586" t="s">
        <v>5691</v>
      </c>
      <c r="E586" t="s">
        <v>5692</v>
      </c>
      <c r="F586" t="s">
        <v>4172</v>
      </c>
      <c r="G586">
        <v>7500</v>
      </c>
      <c r="H586" t="s">
        <v>4180</v>
      </c>
      <c r="I586">
        <v>24000000</v>
      </c>
      <c r="J586" t="s">
        <v>7148</v>
      </c>
      <c r="K586">
        <v>23200000</v>
      </c>
      <c r="L586">
        <v>24800000</v>
      </c>
      <c r="M586">
        <v>2</v>
      </c>
      <c r="N586" t="s">
        <v>4181</v>
      </c>
      <c r="O586">
        <v>83.8</v>
      </c>
      <c r="P586" t="s">
        <v>7169</v>
      </c>
    </row>
    <row r="587" spans="1:16" x14ac:dyDescent="0.3">
      <c r="A587" t="s">
        <v>5606</v>
      </c>
      <c r="B587">
        <v>2026</v>
      </c>
      <c r="C587" t="s">
        <v>163</v>
      </c>
      <c r="D587">
        <v>7</v>
      </c>
      <c r="E587" t="s">
        <v>7142</v>
      </c>
      <c r="F587" t="s">
        <v>4172</v>
      </c>
      <c r="G587">
        <v>6400</v>
      </c>
      <c r="H587" t="s">
        <v>4180</v>
      </c>
      <c r="I587">
        <v>17600000</v>
      </c>
      <c r="J587" t="s">
        <v>7148</v>
      </c>
      <c r="K587">
        <v>17000000</v>
      </c>
      <c r="L587">
        <v>18200000</v>
      </c>
      <c r="M587" t="s">
        <v>4175</v>
      </c>
      <c r="N587" t="s">
        <v>4223</v>
      </c>
      <c r="O587">
        <v>95</v>
      </c>
      <c r="P587" t="s">
        <v>7170</v>
      </c>
    </row>
    <row r="588" spans="1:16" x14ac:dyDescent="0.3">
      <c r="A588" t="s">
        <v>5606</v>
      </c>
      <c r="B588">
        <v>2026</v>
      </c>
      <c r="C588" t="s">
        <v>163</v>
      </c>
      <c r="D588">
        <v>7</v>
      </c>
      <c r="E588" t="s">
        <v>7142</v>
      </c>
      <c r="F588" t="s">
        <v>4172</v>
      </c>
      <c r="G588">
        <v>6400</v>
      </c>
      <c r="H588" t="s">
        <v>4180</v>
      </c>
      <c r="I588">
        <v>17600000</v>
      </c>
      <c r="J588" t="s">
        <v>7148</v>
      </c>
      <c r="K588">
        <v>17000000</v>
      </c>
      <c r="L588">
        <v>18200000</v>
      </c>
      <c r="M588" t="s">
        <v>4175</v>
      </c>
      <c r="N588" t="s">
        <v>4223</v>
      </c>
      <c r="O588">
        <v>95</v>
      </c>
      <c r="P588" t="s">
        <v>7171</v>
      </c>
    </row>
    <row r="589" spans="1:16" x14ac:dyDescent="0.3">
      <c r="A589" t="s">
        <v>136</v>
      </c>
      <c r="B589">
        <v>2024</v>
      </c>
      <c r="C589" t="s">
        <v>137</v>
      </c>
      <c r="D589" t="s">
        <v>4336</v>
      </c>
      <c r="E589" t="s">
        <v>4833</v>
      </c>
      <c r="F589" t="s">
        <v>46</v>
      </c>
      <c r="G589">
        <v>8000</v>
      </c>
      <c r="H589" t="s">
        <v>4173</v>
      </c>
      <c r="I589">
        <v>20300000</v>
      </c>
      <c r="J589" t="s">
        <v>7148</v>
      </c>
      <c r="K589">
        <v>19600000</v>
      </c>
      <c r="L589">
        <v>21000000</v>
      </c>
      <c r="M589">
        <v>10</v>
      </c>
      <c r="N589" t="s">
        <v>4347</v>
      </c>
      <c r="O589">
        <v>74.7</v>
      </c>
      <c r="P589" t="s">
        <v>7172</v>
      </c>
    </row>
    <row r="590" spans="1:16" x14ac:dyDescent="0.3">
      <c r="A590" t="s">
        <v>5999</v>
      </c>
      <c r="B590">
        <v>2026</v>
      </c>
      <c r="C590" t="s">
        <v>163</v>
      </c>
      <c r="D590">
        <v>7</v>
      </c>
      <c r="E590" t="s">
        <v>6000</v>
      </c>
      <c r="F590" t="s">
        <v>4172</v>
      </c>
      <c r="G590">
        <v>5300</v>
      </c>
      <c r="H590" t="s">
        <v>4180</v>
      </c>
      <c r="I590">
        <v>23600000</v>
      </c>
      <c r="J590" t="s">
        <v>7148</v>
      </c>
      <c r="K590">
        <v>22800000</v>
      </c>
      <c r="L590">
        <v>24500000</v>
      </c>
      <c r="M590">
        <v>2</v>
      </c>
      <c r="N590" t="s">
        <v>4965</v>
      </c>
      <c r="O590">
        <v>87.4</v>
      </c>
      <c r="P590" t="s">
        <v>7173</v>
      </c>
    </row>
    <row r="591" spans="1:16" x14ac:dyDescent="0.3">
      <c r="A591" t="s">
        <v>5317</v>
      </c>
      <c r="B591">
        <v>2023</v>
      </c>
      <c r="C591" t="s">
        <v>137</v>
      </c>
      <c r="D591" t="s">
        <v>5109</v>
      </c>
      <c r="E591" t="s">
        <v>5110</v>
      </c>
      <c r="F591" t="s">
        <v>161</v>
      </c>
      <c r="G591">
        <v>10000</v>
      </c>
      <c r="H591" t="s">
        <v>4180</v>
      </c>
      <c r="I591">
        <v>18800000</v>
      </c>
      <c r="J591" t="s">
        <v>7174</v>
      </c>
      <c r="K591">
        <v>18100000</v>
      </c>
      <c r="L591">
        <v>19500000</v>
      </c>
      <c r="M591">
        <v>14</v>
      </c>
      <c r="N591" t="s">
        <v>4272</v>
      </c>
      <c r="O591">
        <v>76.099999999999994</v>
      </c>
      <c r="P591" t="s">
        <v>7175</v>
      </c>
    </row>
    <row r="592" spans="1:16" x14ac:dyDescent="0.3">
      <c r="A592" t="s">
        <v>136</v>
      </c>
      <c r="B592">
        <v>2024</v>
      </c>
      <c r="C592" t="s">
        <v>137</v>
      </c>
      <c r="D592" t="s">
        <v>4336</v>
      </c>
      <c r="E592" t="s">
        <v>4833</v>
      </c>
      <c r="F592" t="s">
        <v>46</v>
      </c>
      <c r="G592">
        <v>10000</v>
      </c>
      <c r="H592" t="s">
        <v>4173</v>
      </c>
      <c r="I592">
        <v>20400000</v>
      </c>
      <c r="J592" t="s">
        <v>7174</v>
      </c>
      <c r="K592">
        <v>19700000</v>
      </c>
      <c r="L592">
        <v>21100000</v>
      </c>
      <c r="M592">
        <v>8</v>
      </c>
      <c r="N592" t="s">
        <v>5829</v>
      </c>
      <c r="O592">
        <v>75</v>
      </c>
      <c r="P592" t="s">
        <v>7176</v>
      </c>
    </row>
    <row r="593" spans="1:16" x14ac:dyDescent="0.3">
      <c r="A593" t="s">
        <v>314</v>
      </c>
      <c r="B593">
        <v>2024</v>
      </c>
      <c r="C593" t="s">
        <v>137</v>
      </c>
      <c r="D593" t="s">
        <v>4336</v>
      </c>
      <c r="E593" t="s">
        <v>4826</v>
      </c>
      <c r="F593" t="s">
        <v>143</v>
      </c>
      <c r="G593">
        <v>16000</v>
      </c>
      <c r="H593" t="s">
        <v>4180</v>
      </c>
      <c r="I593">
        <v>20700000</v>
      </c>
      <c r="J593" t="s">
        <v>7174</v>
      </c>
      <c r="K593">
        <v>20100000</v>
      </c>
      <c r="L593">
        <v>21400000</v>
      </c>
      <c r="M593">
        <v>12</v>
      </c>
      <c r="N593" t="s">
        <v>5969</v>
      </c>
      <c r="O593">
        <v>79</v>
      </c>
      <c r="P593" t="s">
        <v>7177</v>
      </c>
    </row>
    <row r="594" spans="1:16" x14ac:dyDescent="0.3">
      <c r="A594" t="s">
        <v>6443</v>
      </c>
      <c r="B594">
        <v>2023</v>
      </c>
      <c r="C594" t="s">
        <v>62</v>
      </c>
      <c r="D594" t="s">
        <v>4434</v>
      </c>
      <c r="E594" t="s">
        <v>4435</v>
      </c>
      <c r="F594" t="s">
        <v>43</v>
      </c>
      <c r="G594">
        <v>18700</v>
      </c>
      <c r="H594" t="s">
        <v>4180</v>
      </c>
      <c r="I594">
        <v>21000000</v>
      </c>
      <c r="J594" t="s">
        <v>7174</v>
      </c>
      <c r="K594">
        <v>20300000</v>
      </c>
      <c r="L594">
        <v>21700000</v>
      </c>
      <c r="M594">
        <v>6</v>
      </c>
      <c r="N594" t="s">
        <v>4272</v>
      </c>
      <c r="O594">
        <v>73.2</v>
      </c>
      <c r="P594" t="s">
        <v>7178</v>
      </c>
    </row>
    <row r="595" spans="1:16" x14ac:dyDescent="0.3">
      <c r="A595" t="s">
        <v>5236</v>
      </c>
      <c r="B595">
        <v>2026</v>
      </c>
      <c r="C595" t="s">
        <v>62</v>
      </c>
      <c r="D595" t="s">
        <v>4390</v>
      </c>
      <c r="E595" t="s">
        <v>4682</v>
      </c>
      <c r="F595" t="s">
        <v>4172</v>
      </c>
      <c r="G595">
        <v>5000</v>
      </c>
      <c r="H595" t="s">
        <v>4180</v>
      </c>
      <c r="I595">
        <v>23600000</v>
      </c>
      <c r="J595" t="s">
        <v>7174</v>
      </c>
      <c r="K595">
        <v>22800000</v>
      </c>
      <c r="L595">
        <v>24400000</v>
      </c>
      <c r="M595">
        <v>2</v>
      </c>
      <c r="N595" t="s">
        <v>4439</v>
      </c>
      <c r="O595">
        <v>93.9</v>
      </c>
      <c r="P595" t="s">
        <v>7179</v>
      </c>
    </row>
    <row r="596" spans="1:16" x14ac:dyDescent="0.3">
      <c r="A596" t="s">
        <v>6422</v>
      </c>
      <c r="B596">
        <v>2024</v>
      </c>
      <c r="C596" t="s">
        <v>92</v>
      </c>
      <c r="D596" t="s">
        <v>5751</v>
      </c>
      <c r="E596" t="s">
        <v>7180</v>
      </c>
      <c r="F596" t="s">
        <v>60</v>
      </c>
      <c r="G596">
        <v>79000</v>
      </c>
      <c r="H596" t="s">
        <v>4180</v>
      </c>
      <c r="I596">
        <v>31300000</v>
      </c>
      <c r="J596" t="s">
        <v>7181</v>
      </c>
      <c r="K596">
        <v>30100000</v>
      </c>
      <c r="L596">
        <v>32600000</v>
      </c>
      <c r="M596">
        <v>7</v>
      </c>
      <c r="N596" t="s">
        <v>4200</v>
      </c>
      <c r="O596">
        <v>70.400000000000006</v>
      </c>
      <c r="P596" t="s">
        <v>7182</v>
      </c>
    </row>
    <row r="597" spans="1:16" x14ac:dyDescent="0.3">
      <c r="A597" t="s">
        <v>6577</v>
      </c>
      <c r="B597">
        <v>2023</v>
      </c>
      <c r="C597" t="s">
        <v>4184</v>
      </c>
      <c r="D597" t="s">
        <v>4952</v>
      </c>
      <c r="E597" t="s">
        <v>7183</v>
      </c>
      <c r="F597" t="s">
        <v>143</v>
      </c>
      <c r="G597">
        <v>26500</v>
      </c>
      <c r="H597" t="s">
        <v>4180</v>
      </c>
      <c r="I597">
        <v>16900000</v>
      </c>
      <c r="J597" t="s">
        <v>7181</v>
      </c>
      <c r="K597">
        <v>16300000</v>
      </c>
      <c r="L597">
        <v>17400000</v>
      </c>
      <c r="M597">
        <v>2</v>
      </c>
      <c r="N597" t="s">
        <v>4187</v>
      </c>
      <c r="O597">
        <v>80.900000000000006</v>
      </c>
      <c r="P597" t="s">
        <v>7184</v>
      </c>
    </row>
    <row r="598" spans="1:16" x14ac:dyDescent="0.3">
      <c r="A598" t="s">
        <v>7185</v>
      </c>
      <c r="B598">
        <v>2026</v>
      </c>
      <c r="C598" t="s">
        <v>4184</v>
      </c>
      <c r="D598" t="s">
        <v>4932</v>
      </c>
      <c r="E598" t="s">
        <v>7186</v>
      </c>
      <c r="F598" t="s">
        <v>4172</v>
      </c>
      <c r="G598">
        <v>8000</v>
      </c>
      <c r="H598" t="s">
        <v>4180</v>
      </c>
      <c r="I598">
        <v>19000000</v>
      </c>
      <c r="J598" t="s">
        <v>7181</v>
      </c>
      <c r="K598">
        <v>17600000</v>
      </c>
      <c r="L598">
        <v>20400000</v>
      </c>
      <c r="M598" t="s">
        <v>4175</v>
      </c>
      <c r="N598" t="s">
        <v>4187</v>
      </c>
      <c r="O598">
        <v>88.4</v>
      </c>
      <c r="P598" t="s">
        <v>7187</v>
      </c>
    </row>
    <row r="599" spans="1:16" x14ac:dyDescent="0.3">
      <c r="A599" t="s">
        <v>7188</v>
      </c>
      <c r="B599">
        <v>2021</v>
      </c>
      <c r="C599" t="s">
        <v>62</v>
      </c>
      <c r="D599">
        <v>2008</v>
      </c>
      <c r="E599" t="s">
        <v>5250</v>
      </c>
      <c r="F599" t="s">
        <v>43</v>
      </c>
      <c r="G599">
        <v>98000</v>
      </c>
      <c r="H599" t="s">
        <v>4180</v>
      </c>
      <c r="I599">
        <v>12200000</v>
      </c>
      <c r="J599" t="s">
        <v>7181</v>
      </c>
      <c r="K599">
        <v>11600000</v>
      </c>
      <c r="L599">
        <v>12900000</v>
      </c>
      <c r="M599">
        <v>22</v>
      </c>
      <c r="N599" t="s">
        <v>4248</v>
      </c>
      <c r="O599">
        <v>75.400000000000006</v>
      </c>
      <c r="P599" t="s">
        <v>7189</v>
      </c>
    </row>
    <row r="600" spans="1:16" x14ac:dyDescent="0.3">
      <c r="A600" t="s">
        <v>7190</v>
      </c>
      <c r="B600">
        <v>2023</v>
      </c>
      <c r="C600" t="s">
        <v>92</v>
      </c>
      <c r="D600" t="s">
        <v>4634</v>
      </c>
      <c r="E600" t="s">
        <v>4635</v>
      </c>
      <c r="F600" t="s">
        <v>161</v>
      </c>
      <c r="G600">
        <v>52000</v>
      </c>
      <c r="H600" t="s">
        <v>4180</v>
      </c>
      <c r="I600">
        <v>14500000</v>
      </c>
      <c r="J600" t="s">
        <v>7181</v>
      </c>
      <c r="K600">
        <v>14000000</v>
      </c>
      <c r="L600">
        <v>15000000</v>
      </c>
      <c r="M600">
        <v>9</v>
      </c>
      <c r="N600" t="s">
        <v>4213</v>
      </c>
      <c r="O600">
        <v>77</v>
      </c>
      <c r="P600" t="s">
        <v>7191</v>
      </c>
    </row>
    <row r="601" spans="1:16" x14ac:dyDescent="0.3">
      <c r="A601" t="s">
        <v>6578</v>
      </c>
      <c r="B601">
        <v>2018</v>
      </c>
      <c r="C601" t="s">
        <v>24</v>
      </c>
      <c r="D601" t="s">
        <v>4705</v>
      </c>
      <c r="E601" t="s">
        <v>7192</v>
      </c>
      <c r="F601" t="s">
        <v>94</v>
      </c>
      <c r="G601">
        <v>60000</v>
      </c>
      <c r="H601" t="s">
        <v>4180</v>
      </c>
      <c r="I601">
        <v>10100000</v>
      </c>
      <c r="J601" t="s">
        <v>7181</v>
      </c>
      <c r="K601">
        <v>9800000</v>
      </c>
      <c r="L601">
        <v>10500000</v>
      </c>
      <c r="M601">
        <v>6</v>
      </c>
      <c r="N601" t="s">
        <v>4213</v>
      </c>
      <c r="O601">
        <v>57.7</v>
      </c>
      <c r="P601" t="s">
        <v>7193</v>
      </c>
    </row>
    <row r="602" spans="1:16" x14ac:dyDescent="0.3">
      <c r="A602" t="s">
        <v>7194</v>
      </c>
      <c r="B602">
        <v>2025</v>
      </c>
      <c r="C602" t="s">
        <v>62</v>
      </c>
      <c r="D602" t="s">
        <v>4390</v>
      </c>
      <c r="E602" t="s">
        <v>4682</v>
      </c>
      <c r="F602" t="s">
        <v>4172</v>
      </c>
      <c r="G602">
        <v>24000</v>
      </c>
      <c r="H602" t="s">
        <v>4180</v>
      </c>
      <c r="I602">
        <v>22300000</v>
      </c>
      <c r="J602" t="s">
        <v>7181</v>
      </c>
      <c r="K602">
        <v>21400000</v>
      </c>
      <c r="L602">
        <v>23100000</v>
      </c>
      <c r="M602">
        <v>8</v>
      </c>
      <c r="N602" t="s">
        <v>4627</v>
      </c>
      <c r="O602">
        <v>80.599999999999994</v>
      </c>
      <c r="P602" t="s">
        <v>7195</v>
      </c>
    </row>
    <row r="603" spans="1:16" x14ac:dyDescent="0.3">
      <c r="A603" t="s">
        <v>4172</v>
      </c>
      <c r="B603">
        <v>2019</v>
      </c>
      <c r="C603" t="s">
        <v>4641</v>
      </c>
      <c r="D603" t="s">
        <v>5936</v>
      </c>
      <c r="E603" t="s">
        <v>7196</v>
      </c>
      <c r="F603" t="s">
        <v>4172</v>
      </c>
      <c r="G603">
        <v>160000</v>
      </c>
      <c r="H603" t="s">
        <v>4180</v>
      </c>
      <c r="I603">
        <v>10600000</v>
      </c>
      <c r="J603" t="s">
        <v>7181</v>
      </c>
      <c r="K603">
        <v>9800000</v>
      </c>
      <c r="L603">
        <v>11500000</v>
      </c>
      <c r="M603">
        <v>5</v>
      </c>
      <c r="N603" t="s">
        <v>4425</v>
      </c>
      <c r="O603">
        <v>91.1</v>
      </c>
      <c r="P603" t="s">
        <v>7197</v>
      </c>
    </row>
    <row r="604" spans="1:16" x14ac:dyDescent="0.3">
      <c r="A604" t="s">
        <v>7198</v>
      </c>
      <c r="B604">
        <v>2026</v>
      </c>
      <c r="C604" t="s">
        <v>4184</v>
      </c>
      <c r="D604" t="s">
        <v>4941</v>
      </c>
      <c r="E604" t="s">
        <v>7199</v>
      </c>
      <c r="F604" t="s">
        <v>4172</v>
      </c>
      <c r="G604">
        <v>3500</v>
      </c>
      <c r="H604" t="s">
        <v>4180</v>
      </c>
      <c r="I604">
        <v>37700000</v>
      </c>
      <c r="J604" t="s">
        <v>7181</v>
      </c>
      <c r="K604">
        <v>36300000</v>
      </c>
      <c r="L604">
        <v>39100000</v>
      </c>
      <c r="M604" t="s">
        <v>4175</v>
      </c>
      <c r="N604" t="s">
        <v>4700</v>
      </c>
      <c r="O604">
        <v>89.8</v>
      </c>
      <c r="P604" t="s">
        <v>7200</v>
      </c>
    </row>
    <row r="605" spans="1:16" x14ac:dyDescent="0.3">
      <c r="A605" t="s">
        <v>6466</v>
      </c>
      <c r="B605">
        <v>2024</v>
      </c>
      <c r="C605" t="s">
        <v>4184</v>
      </c>
      <c r="D605" t="s">
        <v>4303</v>
      </c>
      <c r="E605" t="s">
        <v>4731</v>
      </c>
      <c r="F605" t="s">
        <v>43</v>
      </c>
      <c r="G605">
        <v>20000</v>
      </c>
      <c r="H605" t="s">
        <v>4180</v>
      </c>
      <c r="I605">
        <v>23100000</v>
      </c>
      <c r="J605" t="s">
        <v>7181</v>
      </c>
      <c r="K605">
        <v>22300000</v>
      </c>
      <c r="L605">
        <v>23900000</v>
      </c>
      <c r="M605">
        <v>10</v>
      </c>
      <c r="N605" t="s">
        <v>4187</v>
      </c>
      <c r="O605">
        <v>86.7</v>
      </c>
      <c r="P605" t="s">
        <v>7201</v>
      </c>
    </row>
    <row r="606" spans="1:16" x14ac:dyDescent="0.3">
      <c r="A606" t="s">
        <v>6476</v>
      </c>
      <c r="B606">
        <v>2024</v>
      </c>
      <c r="C606" t="s">
        <v>62</v>
      </c>
      <c r="D606">
        <v>3008</v>
      </c>
      <c r="E606" t="s">
        <v>4387</v>
      </c>
      <c r="F606" t="s">
        <v>43</v>
      </c>
      <c r="G606">
        <v>15000</v>
      </c>
      <c r="H606" t="s">
        <v>4180</v>
      </c>
      <c r="I606">
        <v>19300000</v>
      </c>
      <c r="J606" t="s">
        <v>7181</v>
      </c>
      <c r="K606">
        <v>18700000</v>
      </c>
      <c r="L606">
        <v>19900000</v>
      </c>
      <c r="M606">
        <v>20</v>
      </c>
      <c r="N606" t="s">
        <v>4223</v>
      </c>
      <c r="O606">
        <v>73</v>
      </c>
      <c r="P606" t="s">
        <v>7202</v>
      </c>
    </row>
    <row r="607" spans="1:16" x14ac:dyDescent="0.3">
      <c r="A607" t="s">
        <v>5527</v>
      </c>
      <c r="B607">
        <v>2025</v>
      </c>
      <c r="C607" t="s">
        <v>4184</v>
      </c>
      <c r="D607" t="s">
        <v>6182</v>
      </c>
      <c r="E607" t="s">
        <v>6183</v>
      </c>
      <c r="F607" t="s">
        <v>4172</v>
      </c>
      <c r="G607">
        <v>7300</v>
      </c>
      <c r="H607" t="s">
        <v>4180</v>
      </c>
      <c r="I607">
        <v>13100000</v>
      </c>
      <c r="J607" t="s">
        <v>7181</v>
      </c>
      <c r="K607">
        <v>12600000</v>
      </c>
      <c r="L607">
        <v>13500000</v>
      </c>
      <c r="M607">
        <v>4</v>
      </c>
      <c r="N607" t="s">
        <v>4263</v>
      </c>
      <c r="O607">
        <v>95</v>
      </c>
      <c r="P607" t="s">
        <v>7203</v>
      </c>
    </row>
    <row r="608" spans="1:16" x14ac:dyDescent="0.3">
      <c r="A608" t="s">
        <v>5527</v>
      </c>
      <c r="B608">
        <v>2025</v>
      </c>
      <c r="C608" t="s">
        <v>4184</v>
      </c>
      <c r="D608" t="s">
        <v>6182</v>
      </c>
      <c r="E608" t="s">
        <v>6183</v>
      </c>
      <c r="F608" t="s">
        <v>4172</v>
      </c>
      <c r="G608">
        <v>7300</v>
      </c>
      <c r="H608" t="s">
        <v>4180</v>
      </c>
      <c r="I608">
        <v>13100000</v>
      </c>
      <c r="J608" t="s">
        <v>7181</v>
      </c>
      <c r="K608">
        <v>12600000</v>
      </c>
      <c r="L608">
        <v>13500000</v>
      </c>
      <c r="M608">
        <v>4</v>
      </c>
      <c r="N608" t="s">
        <v>4263</v>
      </c>
      <c r="O608">
        <v>95</v>
      </c>
      <c r="P608" t="s">
        <v>7204</v>
      </c>
    </row>
    <row r="609" spans="1:16" x14ac:dyDescent="0.3">
      <c r="A609" t="s">
        <v>4107</v>
      </c>
      <c r="B609">
        <v>2025</v>
      </c>
      <c r="C609" t="s">
        <v>4184</v>
      </c>
      <c r="D609" t="s">
        <v>5942</v>
      </c>
      <c r="E609" t="s">
        <v>7205</v>
      </c>
      <c r="F609" t="s">
        <v>4172</v>
      </c>
      <c r="G609">
        <v>10000</v>
      </c>
      <c r="H609" t="s">
        <v>4180</v>
      </c>
      <c r="I609">
        <v>17800000</v>
      </c>
      <c r="J609" t="s">
        <v>7206</v>
      </c>
      <c r="K609">
        <v>17200000</v>
      </c>
      <c r="L609">
        <v>18400000</v>
      </c>
      <c r="M609">
        <v>2</v>
      </c>
      <c r="N609" t="s">
        <v>4219</v>
      </c>
      <c r="O609">
        <v>82.8</v>
      </c>
      <c r="P609" t="s">
        <v>7207</v>
      </c>
    </row>
    <row r="610" spans="1:16" x14ac:dyDescent="0.3">
      <c r="A610" t="s">
        <v>4172</v>
      </c>
      <c r="B610">
        <v>2026</v>
      </c>
      <c r="C610" t="s">
        <v>7208</v>
      </c>
      <c r="D610" t="s">
        <v>7209</v>
      </c>
      <c r="E610" t="s">
        <v>7210</v>
      </c>
      <c r="F610" t="s">
        <v>4172</v>
      </c>
      <c r="G610">
        <v>800</v>
      </c>
      <c r="H610" t="s">
        <v>4173</v>
      </c>
      <c r="I610">
        <v>16000000</v>
      </c>
      <c r="J610" t="s">
        <v>7206</v>
      </c>
      <c r="K610">
        <v>15500000</v>
      </c>
      <c r="L610">
        <v>16500000</v>
      </c>
      <c r="M610" t="s">
        <v>4175</v>
      </c>
      <c r="N610" t="s">
        <v>4417</v>
      </c>
      <c r="O610">
        <v>95</v>
      </c>
      <c r="P610" t="s">
        <v>7211</v>
      </c>
    </row>
    <row r="611" spans="1:16" x14ac:dyDescent="0.3">
      <c r="A611" t="s">
        <v>7212</v>
      </c>
      <c r="B611">
        <v>2026</v>
      </c>
      <c r="C611" t="s">
        <v>4184</v>
      </c>
      <c r="D611" t="s">
        <v>4288</v>
      </c>
      <c r="E611" t="s">
        <v>7213</v>
      </c>
      <c r="F611" t="s">
        <v>4172</v>
      </c>
      <c r="G611">
        <v>2400</v>
      </c>
      <c r="H611" t="s">
        <v>4173</v>
      </c>
      <c r="I611">
        <v>17300000</v>
      </c>
      <c r="J611" t="s">
        <v>7206</v>
      </c>
      <c r="K611">
        <v>16700000</v>
      </c>
      <c r="L611">
        <v>18000000</v>
      </c>
      <c r="M611">
        <v>3</v>
      </c>
      <c r="N611" t="s">
        <v>5777</v>
      </c>
      <c r="O611">
        <v>86.5</v>
      </c>
      <c r="P611" t="s">
        <v>7214</v>
      </c>
    </row>
    <row r="612" spans="1:16" x14ac:dyDescent="0.3">
      <c r="A612" t="s">
        <v>7215</v>
      </c>
      <c r="B612">
        <v>2016</v>
      </c>
      <c r="C612" t="s">
        <v>92</v>
      </c>
      <c r="D612" t="s">
        <v>7216</v>
      </c>
      <c r="E612" t="s">
        <v>7217</v>
      </c>
      <c r="F612" t="s">
        <v>43</v>
      </c>
      <c r="G612">
        <v>102000</v>
      </c>
      <c r="H612" t="s">
        <v>4173</v>
      </c>
      <c r="I612">
        <v>7100000</v>
      </c>
      <c r="J612" t="s">
        <v>7218</v>
      </c>
      <c r="K612">
        <v>6850000</v>
      </c>
      <c r="L612">
        <v>7340000</v>
      </c>
      <c r="M612">
        <v>7</v>
      </c>
      <c r="N612" t="s">
        <v>4263</v>
      </c>
      <c r="O612">
        <v>63.7</v>
      </c>
      <c r="P612" t="s">
        <v>7219</v>
      </c>
    </row>
    <row r="613" spans="1:16" x14ac:dyDescent="0.3">
      <c r="A613" t="s">
        <v>7220</v>
      </c>
      <c r="B613">
        <v>2022</v>
      </c>
      <c r="C613" t="s">
        <v>4031</v>
      </c>
      <c r="D613" t="s">
        <v>4970</v>
      </c>
      <c r="E613" t="s">
        <v>7221</v>
      </c>
      <c r="F613" t="s">
        <v>173</v>
      </c>
      <c r="G613">
        <v>47000</v>
      </c>
      <c r="H613" t="s">
        <v>4180</v>
      </c>
      <c r="I613">
        <v>15200000</v>
      </c>
      <c r="J613" t="s">
        <v>7218</v>
      </c>
      <c r="K613">
        <v>14600000</v>
      </c>
      <c r="L613">
        <v>15700000</v>
      </c>
      <c r="M613">
        <v>8</v>
      </c>
      <c r="N613" t="s">
        <v>4192</v>
      </c>
      <c r="O613">
        <v>71.400000000000006</v>
      </c>
      <c r="P613" t="s">
        <v>7222</v>
      </c>
    </row>
    <row r="614" spans="1:16" x14ac:dyDescent="0.3">
      <c r="A614" t="s">
        <v>7223</v>
      </c>
      <c r="B614">
        <v>2019</v>
      </c>
      <c r="C614" t="s">
        <v>4184</v>
      </c>
      <c r="D614" t="s">
        <v>5169</v>
      </c>
      <c r="E614" t="s">
        <v>7224</v>
      </c>
      <c r="F614" t="s">
        <v>60</v>
      </c>
      <c r="G614">
        <v>70000</v>
      </c>
      <c r="H614" t="s">
        <v>4180</v>
      </c>
      <c r="I614">
        <v>8900000</v>
      </c>
      <c r="J614" t="s">
        <v>7218</v>
      </c>
      <c r="K614">
        <v>8600000</v>
      </c>
      <c r="L614">
        <v>9200000</v>
      </c>
      <c r="M614">
        <v>20</v>
      </c>
      <c r="N614" t="s">
        <v>4439</v>
      </c>
      <c r="O614">
        <v>95</v>
      </c>
      <c r="P614" t="s">
        <v>7225</v>
      </c>
    </row>
    <row r="615" spans="1:16" x14ac:dyDescent="0.3">
      <c r="A615" t="s">
        <v>6648</v>
      </c>
      <c r="B615">
        <v>2023</v>
      </c>
      <c r="C615" t="s">
        <v>4091</v>
      </c>
      <c r="D615" t="s">
        <v>7226</v>
      </c>
      <c r="E615" t="s">
        <v>7227</v>
      </c>
      <c r="F615" t="s">
        <v>43</v>
      </c>
      <c r="G615">
        <v>63800</v>
      </c>
      <c r="H615" t="s">
        <v>4180</v>
      </c>
      <c r="I615">
        <v>11300000</v>
      </c>
      <c r="J615" t="s">
        <v>7228</v>
      </c>
      <c r="K615">
        <v>10800000</v>
      </c>
      <c r="L615">
        <v>11700000</v>
      </c>
      <c r="M615">
        <v>5</v>
      </c>
      <c r="N615" t="s">
        <v>4347</v>
      </c>
      <c r="O615">
        <v>76</v>
      </c>
      <c r="P615" t="s">
        <v>7229</v>
      </c>
    </row>
    <row r="616" spans="1:16" x14ac:dyDescent="0.3">
      <c r="A616" t="s">
        <v>7198</v>
      </c>
      <c r="B616">
        <v>2026</v>
      </c>
      <c r="C616" t="s">
        <v>4184</v>
      </c>
      <c r="D616" t="s">
        <v>4941</v>
      </c>
      <c r="E616" t="s">
        <v>7199</v>
      </c>
      <c r="F616" t="s">
        <v>4172</v>
      </c>
      <c r="G616">
        <v>3500</v>
      </c>
      <c r="H616" t="s">
        <v>4180</v>
      </c>
      <c r="I616">
        <v>40100000</v>
      </c>
      <c r="J616" t="s">
        <v>7228</v>
      </c>
      <c r="K616">
        <v>38700000</v>
      </c>
      <c r="L616">
        <v>41400000</v>
      </c>
      <c r="M616" t="s">
        <v>4175</v>
      </c>
      <c r="N616" t="s">
        <v>4574</v>
      </c>
      <c r="O616">
        <v>95</v>
      </c>
      <c r="P616" t="s">
        <v>7230</v>
      </c>
    </row>
    <row r="617" spans="1:16" x14ac:dyDescent="0.3">
      <c r="A617" t="s">
        <v>646</v>
      </c>
      <c r="B617">
        <v>2025</v>
      </c>
      <c r="C617" t="s">
        <v>62</v>
      </c>
      <c r="D617" t="s">
        <v>4390</v>
      </c>
      <c r="E617" t="s">
        <v>4682</v>
      </c>
      <c r="F617" t="s">
        <v>4172</v>
      </c>
      <c r="G617">
        <v>140</v>
      </c>
      <c r="H617" t="s">
        <v>4180</v>
      </c>
      <c r="I617">
        <v>23600000</v>
      </c>
      <c r="J617" t="s">
        <v>7228</v>
      </c>
      <c r="K617">
        <v>22800000</v>
      </c>
      <c r="L617">
        <v>24300000</v>
      </c>
      <c r="M617">
        <v>11</v>
      </c>
      <c r="N617" t="s">
        <v>4347</v>
      </c>
      <c r="O617">
        <v>85.3</v>
      </c>
      <c r="P617" t="s">
        <v>8744</v>
      </c>
    </row>
    <row r="618" spans="1:16" x14ac:dyDescent="0.3">
      <c r="A618" t="s">
        <v>6054</v>
      </c>
      <c r="B618">
        <v>2020</v>
      </c>
      <c r="C618" t="s">
        <v>92</v>
      </c>
      <c r="D618" t="s">
        <v>6055</v>
      </c>
      <c r="E618" t="s">
        <v>6056</v>
      </c>
      <c r="F618" t="s">
        <v>143</v>
      </c>
      <c r="G618">
        <v>84000</v>
      </c>
      <c r="H618" t="s">
        <v>4180</v>
      </c>
      <c r="I618">
        <v>28800000</v>
      </c>
      <c r="J618" t="s">
        <v>8745</v>
      </c>
      <c r="K618">
        <v>27400000</v>
      </c>
      <c r="L618">
        <v>30200000</v>
      </c>
      <c r="M618">
        <v>5</v>
      </c>
      <c r="N618" t="s">
        <v>7384</v>
      </c>
      <c r="O618">
        <v>72</v>
      </c>
      <c r="P618" t="s">
        <v>8746</v>
      </c>
    </row>
    <row r="619" spans="1:16" x14ac:dyDescent="0.3">
      <c r="A619" t="s">
        <v>887</v>
      </c>
      <c r="B619">
        <v>2025</v>
      </c>
      <c r="C619" t="s">
        <v>24</v>
      </c>
      <c r="D619" t="s">
        <v>4369</v>
      </c>
      <c r="E619" t="s">
        <v>5720</v>
      </c>
      <c r="F619" t="s">
        <v>5339</v>
      </c>
      <c r="G619">
        <v>10000</v>
      </c>
      <c r="H619" t="s">
        <v>4173</v>
      </c>
      <c r="I619">
        <v>49800000</v>
      </c>
      <c r="J619" t="s">
        <v>8745</v>
      </c>
      <c r="K619">
        <v>48100000</v>
      </c>
      <c r="L619">
        <v>52000000</v>
      </c>
      <c r="M619" t="s">
        <v>4175</v>
      </c>
      <c r="N619" t="s">
        <v>5157</v>
      </c>
      <c r="O619">
        <v>81.099999999999994</v>
      </c>
      <c r="P619" t="s">
        <v>8747</v>
      </c>
    </row>
    <row r="620" spans="1:16" x14ac:dyDescent="0.3">
      <c r="A620" t="s">
        <v>887</v>
      </c>
      <c r="B620">
        <v>2025</v>
      </c>
      <c r="C620" t="s">
        <v>24</v>
      </c>
      <c r="D620" t="s">
        <v>4369</v>
      </c>
      <c r="E620" t="s">
        <v>5720</v>
      </c>
      <c r="F620" t="s">
        <v>5339</v>
      </c>
      <c r="G620">
        <v>1000</v>
      </c>
      <c r="H620" t="s">
        <v>4180</v>
      </c>
      <c r="I620">
        <v>49900000</v>
      </c>
      <c r="J620" t="s">
        <v>8745</v>
      </c>
      <c r="K620">
        <v>48200000</v>
      </c>
      <c r="L620">
        <v>52000000</v>
      </c>
      <c r="M620" t="s">
        <v>4175</v>
      </c>
      <c r="N620" t="s">
        <v>5157</v>
      </c>
      <c r="O620">
        <v>81.3</v>
      </c>
      <c r="P620" t="s">
        <v>8748</v>
      </c>
    </row>
    <row r="621" spans="1:16" x14ac:dyDescent="0.3">
      <c r="A621" t="s">
        <v>8606</v>
      </c>
      <c r="B621">
        <v>2025</v>
      </c>
      <c r="C621" t="s">
        <v>4184</v>
      </c>
      <c r="D621" t="s">
        <v>4185</v>
      </c>
      <c r="E621" t="s">
        <v>8749</v>
      </c>
      <c r="F621" t="s">
        <v>4172</v>
      </c>
      <c r="G621">
        <v>500</v>
      </c>
      <c r="H621" t="s">
        <v>4180</v>
      </c>
      <c r="I621">
        <v>11500000</v>
      </c>
      <c r="J621" t="s">
        <v>8745</v>
      </c>
      <c r="K621">
        <v>11100000</v>
      </c>
      <c r="L621">
        <v>11900000</v>
      </c>
      <c r="M621">
        <v>2</v>
      </c>
      <c r="N621" t="s">
        <v>4187</v>
      </c>
      <c r="O621">
        <v>95</v>
      </c>
      <c r="P621" t="s">
        <v>8750</v>
      </c>
    </row>
    <row r="622" spans="1:16" x14ac:dyDescent="0.3">
      <c r="A622" t="s">
        <v>8751</v>
      </c>
      <c r="B622">
        <v>2024</v>
      </c>
      <c r="C622" t="s">
        <v>24</v>
      </c>
      <c r="D622" t="s">
        <v>4572</v>
      </c>
      <c r="E622" t="s">
        <v>8752</v>
      </c>
      <c r="F622" t="s">
        <v>43</v>
      </c>
      <c r="G622">
        <v>44900</v>
      </c>
      <c r="H622" t="s">
        <v>4180</v>
      </c>
      <c r="I622">
        <v>19800000</v>
      </c>
      <c r="J622" t="s">
        <v>8745</v>
      </c>
      <c r="K622">
        <v>19000000</v>
      </c>
      <c r="L622">
        <v>20600000</v>
      </c>
      <c r="M622" t="s">
        <v>4175</v>
      </c>
      <c r="N622" t="s">
        <v>4248</v>
      </c>
      <c r="O622">
        <v>75.599999999999994</v>
      </c>
      <c r="P622" t="s">
        <v>8753</v>
      </c>
    </row>
    <row r="623" spans="1:16" x14ac:dyDescent="0.3">
      <c r="A623" t="s">
        <v>8754</v>
      </c>
      <c r="B623">
        <v>2021</v>
      </c>
      <c r="C623" t="s">
        <v>62</v>
      </c>
      <c r="D623" t="s">
        <v>4232</v>
      </c>
      <c r="E623" t="s">
        <v>8755</v>
      </c>
      <c r="F623" t="s">
        <v>143</v>
      </c>
      <c r="G623">
        <v>45000</v>
      </c>
      <c r="H623" t="s">
        <v>4180</v>
      </c>
      <c r="I623">
        <v>9000000</v>
      </c>
      <c r="J623" t="s">
        <v>8745</v>
      </c>
      <c r="K623">
        <v>8600000</v>
      </c>
      <c r="L623">
        <v>9300000</v>
      </c>
      <c r="M623">
        <v>21</v>
      </c>
      <c r="N623" t="s">
        <v>4219</v>
      </c>
      <c r="O623">
        <v>77</v>
      </c>
      <c r="P623" t="s">
        <v>8756</v>
      </c>
    </row>
    <row r="624" spans="1:16" x14ac:dyDescent="0.3">
      <c r="A624" t="s">
        <v>8757</v>
      </c>
      <c r="B624">
        <v>2024</v>
      </c>
      <c r="C624" t="s">
        <v>24</v>
      </c>
      <c r="D624" t="s">
        <v>4572</v>
      </c>
      <c r="E624" t="s">
        <v>5678</v>
      </c>
      <c r="F624" t="s">
        <v>43</v>
      </c>
      <c r="G624">
        <v>37900</v>
      </c>
      <c r="H624" t="s">
        <v>4180</v>
      </c>
      <c r="I624">
        <v>22500000</v>
      </c>
      <c r="J624" t="s">
        <v>8745</v>
      </c>
      <c r="K624">
        <v>21800000</v>
      </c>
      <c r="L624">
        <v>23300000</v>
      </c>
      <c r="M624" t="s">
        <v>4175</v>
      </c>
      <c r="N624" t="s">
        <v>4257</v>
      </c>
      <c r="O624">
        <v>76.5</v>
      </c>
      <c r="P624" t="s">
        <v>8758</v>
      </c>
    </row>
    <row r="625" spans="1:16" x14ac:dyDescent="0.3">
      <c r="A625" t="s">
        <v>8759</v>
      </c>
      <c r="B625">
        <v>2024</v>
      </c>
      <c r="C625" t="s">
        <v>62</v>
      </c>
      <c r="D625" t="s">
        <v>4198</v>
      </c>
      <c r="E625" t="s">
        <v>4199</v>
      </c>
      <c r="F625" t="s">
        <v>43</v>
      </c>
      <c r="G625">
        <v>82000</v>
      </c>
      <c r="H625" t="s">
        <v>4180</v>
      </c>
      <c r="I625">
        <v>14600000</v>
      </c>
      <c r="J625" t="s">
        <v>8745</v>
      </c>
      <c r="K625">
        <v>14100000</v>
      </c>
      <c r="L625">
        <v>15200000</v>
      </c>
      <c r="M625">
        <v>38</v>
      </c>
      <c r="N625" t="s">
        <v>4219</v>
      </c>
      <c r="O625">
        <v>63.6</v>
      </c>
      <c r="P625" t="s">
        <v>8760</v>
      </c>
    </row>
    <row r="626" spans="1:16" x14ac:dyDescent="0.3">
      <c r="A626" t="s">
        <v>8761</v>
      </c>
      <c r="B626">
        <v>2018</v>
      </c>
      <c r="C626" t="s">
        <v>24</v>
      </c>
      <c r="D626" t="s">
        <v>4572</v>
      </c>
      <c r="E626" t="s">
        <v>5948</v>
      </c>
      <c r="F626" t="s">
        <v>143</v>
      </c>
      <c r="G626">
        <v>172000</v>
      </c>
      <c r="H626" t="s">
        <v>4180</v>
      </c>
      <c r="I626">
        <v>12900000</v>
      </c>
      <c r="J626" t="s">
        <v>8745</v>
      </c>
      <c r="K626">
        <v>12000000</v>
      </c>
      <c r="L626">
        <v>13700000</v>
      </c>
      <c r="M626">
        <v>12</v>
      </c>
      <c r="N626" t="s">
        <v>4223</v>
      </c>
      <c r="O626">
        <v>71.2</v>
      </c>
      <c r="P626" t="s">
        <v>8762</v>
      </c>
    </row>
    <row r="627" spans="1:16" x14ac:dyDescent="0.3">
      <c r="A627" t="s">
        <v>193</v>
      </c>
      <c r="B627">
        <v>2023</v>
      </c>
      <c r="C627" t="s">
        <v>194</v>
      </c>
      <c r="D627">
        <v>1500</v>
      </c>
      <c r="E627" t="s">
        <v>5735</v>
      </c>
      <c r="F627" t="s">
        <v>43</v>
      </c>
      <c r="G627">
        <v>34000</v>
      </c>
      <c r="H627" t="s">
        <v>4180</v>
      </c>
      <c r="I627">
        <v>31200000</v>
      </c>
      <c r="J627" t="s">
        <v>8763</v>
      </c>
      <c r="K627">
        <v>29800000</v>
      </c>
      <c r="L627">
        <v>32600000</v>
      </c>
      <c r="M627">
        <v>13</v>
      </c>
      <c r="N627" t="s">
        <v>4407</v>
      </c>
      <c r="O627">
        <v>69</v>
      </c>
      <c r="P627" t="s">
        <v>8764</v>
      </c>
    </row>
    <row r="628" spans="1:16" x14ac:dyDescent="0.3">
      <c r="A628" t="s">
        <v>8765</v>
      </c>
      <c r="B628">
        <v>2023</v>
      </c>
      <c r="C628" t="s">
        <v>85</v>
      </c>
      <c r="D628" t="s">
        <v>6235</v>
      </c>
      <c r="E628" t="s">
        <v>7626</v>
      </c>
      <c r="F628" t="s">
        <v>161</v>
      </c>
      <c r="G628">
        <v>77000</v>
      </c>
      <c r="H628" t="s">
        <v>4180</v>
      </c>
      <c r="I628">
        <v>20400000</v>
      </c>
      <c r="J628" t="s">
        <v>8763</v>
      </c>
      <c r="K628">
        <v>19600000</v>
      </c>
      <c r="L628">
        <v>21100000</v>
      </c>
      <c r="M628">
        <v>16</v>
      </c>
      <c r="N628" t="s">
        <v>4272</v>
      </c>
      <c r="O628">
        <v>75.599999999999994</v>
      </c>
      <c r="P628" t="s">
        <v>8766</v>
      </c>
    </row>
    <row r="629" spans="1:16" x14ac:dyDescent="0.3">
      <c r="A629" t="s">
        <v>8767</v>
      </c>
      <c r="B629">
        <v>2024</v>
      </c>
      <c r="C629" t="s">
        <v>62</v>
      </c>
      <c r="D629" t="s">
        <v>4292</v>
      </c>
      <c r="E629" t="s">
        <v>4811</v>
      </c>
      <c r="F629" t="s">
        <v>143</v>
      </c>
      <c r="G629">
        <v>56000</v>
      </c>
      <c r="H629" t="s">
        <v>4180</v>
      </c>
      <c r="I629">
        <v>14800000</v>
      </c>
      <c r="J629" t="s">
        <v>8763</v>
      </c>
      <c r="K629">
        <v>14300000</v>
      </c>
      <c r="L629">
        <v>15400000</v>
      </c>
      <c r="M629">
        <v>14</v>
      </c>
      <c r="N629" t="s">
        <v>4280</v>
      </c>
      <c r="O629">
        <v>63.1</v>
      </c>
      <c r="P629" t="s">
        <v>8768</v>
      </c>
    </row>
    <row r="630" spans="1:16" x14ac:dyDescent="0.3">
      <c r="A630" t="s">
        <v>8769</v>
      </c>
      <c r="B630">
        <v>2021</v>
      </c>
      <c r="C630" t="s">
        <v>85</v>
      </c>
      <c r="D630" t="s">
        <v>7734</v>
      </c>
      <c r="E630" t="s">
        <v>8770</v>
      </c>
      <c r="F630" t="s">
        <v>143</v>
      </c>
      <c r="G630">
        <v>67000</v>
      </c>
      <c r="H630" t="s">
        <v>4180</v>
      </c>
      <c r="I630">
        <v>10800000</v>
      </c>
      <c r="J630" t="s">
        <v>8763</v>
      </c>
      <c r="K630">
        <v>10500000</v>
      </c>
      <c r="L630">
        <v>11200000</v>
      </c>
      <c r="M630">
        <v>15</v>
      </c>
      <c r="N630" t="s">
        <v>4508</v>
      </c>
      <c r="O630">
        <v>91.6</v>
      </c>
      <c r="P630" t="s">
        <v>8771</v>
      </c>
    </row>
    <row r="631" spans="1:16" x14ac:dyDescent="0.3">
      <c r="A631" t="s">
        <v>8772</v>
      </c>
      <c r="B631">
        <v>2021</v>
      </c>
      <c r="C631" t="s">
        <v>4031</v>
      </c>
      <c r="D631" t="s">
        <v>5131</v>
      </c>
      <c r="E631" t="s">
        <v>5828</v>
      </c>
      <c r="F631" t="s">
        <v>60</v>
      </c>
      <c r="G631">
        <v>55300</v>
      </c>
      <c r="H631" t="s">
        <v>4173</v>
      </c>
      <c r="I631">
        <v>10300000</v>
      </c>
      <c r="J631" t="s">
        <v>8763</v>
      </c>
      <c r="K631">
        <v>9900000</v>
      </c>
      <c r="L631">
        <v>10700000</v>
      </c>
      <c r="M631">
        <v>4</v>
      </c>
      <c r="N631" t="s">
        <v>4280</v>
      </c>
      <c r="O631">
        <v>95</v>
      </c>
      <c r="P631" t="s">
        <v>8773</v>
      </c>
    </row>
    <row r="632" spans="1:16" x14ac:dyDescent="0.3">
      <c r="A632" t="s">
        <v>1337</v>
      </c>
      <c r="B632">
        <v>2024</v>
      </c>
      <c r="C632" t="s">
        <v>191</v>
      </c>
      <c r="D632" t="s">
        <v>6226</v>
      </c>
      <c r="E632" t="s">
        <v>7691</v>
      </c>
      <c r="F632" t="s">
        <v>143</v>
      </c>
      <c r="G632">
        <v>45900</v>
      </c>
      <c r="H632" t="s">
        <v>4173</v>
      </c>
      <c r="I632">
        <v>13400000</v>
      </c>
      <c r="J632" t="s">
        <v>8763</v>
      </c>
      <c r="K632">
        <v>12900000</v>
      </c>
      <c r="L632">
        <v>13900000</v>
      </c>
      <c r="M632">
        <v>6</v>
      </c>
      <c r="N632" t="s">
        <v>4552</v>
      </c>
      <c r="O632">
        <v>78.900000000000006</v>
      </c>
      <c r="P632" t="s">
        <v>8774</v>
      </c>
    </row>
    <row r="633" spans="1:16" x14ac:dyDescent="0.3">
      <c r="A633" t="s">
        <v>8775</v>
      </c>
      <c r="B633">
        <v>2022</v>
      </c>
      <c r="C633" t="s">
        <v>24</v>
      </c>
      <c r="D633" t="s">
        <v>4658</v>
      </c>
      <c r="E633" t="s">
        <v>5795</v>
      </c>
      <c r="F633" t="s">
        <v>173</v>
      </c>
      <c r="G633">
        <v>50000</v>
      </c>
      <c r="H633" t="s">
        <v>4173</v>
      </c>
      <c r="I633">
        <v>25300000</v>
      </c>
      <c r="J633" t="s">
        <v>8763</v>
      </c>
      <c r="K633">
        <v>23900000</v>
      </c>
      <c r="L633">
        <v>26700000</v>
      </c>
      <c r="M633">
        <v>9</v>
      </c>
      <c r="N633" t="s">
        <v>4382</v>
      </c>
      <c r="O633">
        <v>66.400000000000006</v>
      </c>
      <c r="P633" t="s">
        <v>8776</v>
      </c>
    </row>
    <row r="634" spans="1:16" x14ac:dyDescent="0.3">
      <c r="A634" t="s">
        <v>8777</v>
      </c>
      <c r="B634">
        <v>2021</v>
      </c>
      <c r="C634" t="s">
        <v>92</v>
      </c>
      <c r="D634" t="s">
        <v>4910</v>
      </c>
      <c r="E634" t="s">
        <v>4911</v>
      </c>
      <c r="F634" t="s">
        <v>43</v>
      </c>
      <c r="G634">
        <v>50000</v>
      </c>
      <c r="H634" t="s">
        <v>4180</v>
      </c>
      <c r="I634">
        <v>7560000</v>
      </c>
      <c r="J634" t="s">
        <v>8778</v>
      </c>
      <c r="K634">
        <v>7300000</v>
      </c>
      <c r="L634">
        <v>7820000</v>
      </c>
      <c r="M634">
        <v>8</v>
      </c>
      <c r="N634" t="s">
        <v>4248</v>
      </c>
      <c r="O634">
        <v>78.8</v>
      </c>
      <c r="P634" t="s">
        <v>8779</v>
      </c>
    </row>
    <row r="635" spans="1:16" x14ac:dyDescent="0.3">
      <c r="A635" t="s">
        <v>8780</v>
      </c>
      <c r="B635">
        <v>2021</v>
      </c>
      <c r="C635" t="s">
        <v>92</v>
      </c>
      <c r="D635" t="s">
        <v>8781</v>
      </c>
      <c r="E635" t="s">
        <v>8782</v>
      </c>
      <c r="F635" t="s">
        <v>173</v>
      </c>
      <c r="G635">
        <v>95000</v>
      </c>
      <c r="H635" t="s">
        <v>4180</v>
      </c>
      <c r="I635">
        <v>6570000</v>
      </c>
      <c r="J635" t="s">
        <v>8778</v>
      </c>
      <c r="K635">
        <v>6320000</v>
      </c>
      <c r="L635">
        <v>6820000</v>
      </c>
      <c r="M635">
        <v>2</v>
      </c>
      <c r="N635" t="s">
        <v>4275</v>
      </c>
      <c r="O635">
        <v>71.599999999999994</v>
      </c>
      <c r="P635" t="s">
        <v>8783</v>
      </c>
    </row>
    <row r="636" spans="1:16" x14ac:dyDescent="0.3">
      <c r="A636" t="s">
        <v>8784</v>
      </c>
      <c r="B636">
        <v>2024</v>
      </c>
      <c r="C636" t="s">
        <v>145</v>
      </c>
      <c r="D636" t="s">
        <v>8785</v>
      </c>
      <c r="E636" t="s">
        <v>8786</v>
      </c>
      <c r="F636" t="s">
        <v>161</v>
      </c>
      <c r="G636">
        <v>25400</v>
      </c>
      <c r="H636" t="s">
        <v>4180</v>
      </c>
      <c r="I636">
        <v>8300000</v>
      </c>
      <c r="J636" t="s">
        <v>8787</v>
      </c>
      <c r="K636">
        <v>8000000</v>
      </c>
      <c r="L636">
        <v>8600000</v>
      </c>
      <c r="M636" t="s">
        <v>4175</v>
      </c>
      <c r="N636" t="s">
        <v>4627</v>
      </c>
      <c r="O636">
        <v>80.400000000000006</v>
      </c>
      <c r="P636" t="s">
        <v>8788</v>
      </c>
    </row>
    <row r="637" spans="1:16" x14ac:dyDescent="0.3">
      <c r="A637" t="s">
        <v>8789</v>
      </c>
      <c r="B637">
        <v>2024</v>
      </c>
      <c r="C637" t="s">
        <v>92</v>
      </c>
      <c r="D637" t="s">
        <v>4753</v>
      </c>
      <c r="E637" t="s">
        <v>6174</v>
      </c>
      <c r="F637" t="s">
        <v>60</v>
      </c>
      <c r="G637">
        <v>12200</v>
      </c>
      <c r="H637" t="s">
        <v>4180</v>
      </c>
      <c r="I637">
        <v>11500000</v>
      </c>
      <c r="J637" t="s">
        <v>8787</v>
      </c>
      <c r="K637">
        <v>11100000</v>
      </c>
      <c r="L637">
        <v>11900000</v>
      </c>
      <c r="M637">
        <v>28</v>
      </c>
      <c r="N637" t="s">
        <v>4417</v>
      </c>
      <c r="O637">
        <v>90.6</v>
      </c>
      <c r="P637" t="s">
        <v>8790</v>
      </c>
    </row>
    <row r="638" spans="1:16" x14ac:dyDescent="0.3">
      <c r="A638" t="s">
        <v>8524</v>
      </c>
      <c r="B638">
        <v>2024</v>
      </c>
      <c r="C638" t="s">
        <v>62</v>
      </c>
      <c r="D638" t="s">
        <v>4250</v>
      </c>
      <c r="E638" t="s">
        <v>4358</v>
      </c>
      <c r="F638" t="s">
        <v>94</v>
      </c>
      <c r="G638">
        <v>51000</v>
      </c>
      <c r="H638" t="s">
        <v>4180</v>
      </c>
      <c r="I638">
        <v>19300000</v>
      </c>
      <c r="J638" t="s">
        <v>8787</v>
      </c>
      <c r="K638">
        <v>18700000</v>
      </c>
      <c r="L638">
        <v>20000000</v>
      </c>
      <c r="M638">
        <v>27</v>
      </c>
      <c r="N638" t="s">
        <v>4192</v>
      </c>
      <c r="O638">
        <v>70.5</v>
      </c>
      <c r="P638" t="s">
        <v>8791</v>
      </c>
    </row>
    <row r="639" spans="1:16" x14ac:dyDescent="0.3">
      <c r="A639" t="s">
        <v>8792</v>
      </c>
      <c r="B639">
        <v>2023</v>
      </c>
      <c r="C639" t="s">
        <v>166</v>
      </c>
      <c r="D639" t="s">
        <v>4515</v>
      </c>
      <c r="E639" t="s">
        <v>5750</v>
      </c>
      <c r="F639" t="s">
        <v>173</v>
      </c>
      <c r="G639">
        <v>59000</v>
      </c>
      <c r="H639" t="s">
        <v>4180</v>
      </c>
      <c r="I639">
        <v>19400000</v>
      </c>
      <c r="J639" t="s">
        <v>8787</v>
      </c>
      <c r="K639">
        <v>18700000</v>
      </c>
      <c r="L639">
        <v>20200000</v>
      </c>
      <c r="M639">
        <v>3</v>
      </c>
      <c r="N639" t="s">
        <v>4245</v>
      </c>
      <c r="O639">
        <v>82.9</v>
      </c>
      <c r="P639" t="s">
        <v>8793</v>
      </c>
    </row>
    <row r="640" spans="1:16" x14ac:dyDescent="0.3">
      <c r="A640" t="s">
        <v>321</v>
      </c>
      <c r="B640">
        <v>2024</v>
      </c>
      <c r="C640" t="s">
        <v>24</v>
      </c>
      <c r="D640" t="s">
        <v>4405</v>
      </c>
      <c r="E640" t="s">
        <v>5702</v>
      </c>
      <c r="F640" t="s">
        <v>94</v>
      </c>
      <c r="G640">
        <v>44000</v>
      </c>
      <c r="H640" t="s">
        <v>4180</v>
      </c>
      <c r="I640">
        <v>43800000</v>
      </c>
      <c r="J640" t="s">
        <v>8787</v>
      </c>
      <c r="K640">
        <v>42200000</v>
      </c>
      <c r="L640">
        <v>45400000</v>
      </c>
      <c r="M640">
        <v>28</v>
      </c>
      <c r="N640" t="s">
        <v>4796</v>
      </c>
      <c r="O640">
        <v>77.3</v>
      </c>
      <c r="P640" t="s">
        <v>8794</v>
      </c>
    </row>
    <row r="641" spans="1:16" x14ac:dyDescent="0.3">
      <c r="A641" t="s">
        <v>8607</v>
      </c>
      <c r="B641">
        <v>2025</v>
      </c>
      <c r="C641" t="s">
        <v>201</v>
      </c>
      <c r="D641" t="s">
        <v>4669</v>
      </c>
      <c r="E641" t="s">
        <v>4740</v>
      </c>
      <c r="F641" t="s">
        <v>94</v>
      </c>
      <c r="G641">
        <v>9800</v>
      </c>
      <c r="H641" t="s">
        <v>4180</v>
      </c>
      <c r="I641">
        <v>14400000</v>
      </c>
      <c r="J641" t="s">
        <v>8787</v>
      </c>
      <c r="K641">
        <v>13900000</v>
      </c>
      <c r="L641">
        <v>14900000</v>
      </c>
      <c r="M641">
        <v>15</v>
      </c>
      <c r="N641" t="s">
        <v>4508</v>
      </c>
      <c r="O641">
        <v>85.6</v>
      </c>
      <c r="P641" t="s">
        <v>8795</v>
      </c>
    </row>
    <row r="642" spans="1:16" x14ac:dyDescent="0.3">
      <c r="A642" t="s">
        <v>371</v>
      </c>
      <c r="B642">
        <v>2024</v>
      </c>
      <c r="C642" t="s">
        <v>137</v>
      </c>
      <c r="D642" t="s">
        <v>4336</v>
      </c>
      <c r="E642" t="s">
        <v>4826</v>
      </c>
      <c r="F642" t="s">
        <v>43</v>
      </c>
      <c r="G642">
        <v>15000</v>
      </c>
      <c r="H642" t="s">
        <v>4180</v>
      </c>
      <c r="I642">
        <v>20200000</v>
      </c>
      <c r="J642" t="s">
        <v>8787</v>
      </c>
      <c r="K642">
        <v>19200000</v>
      </c>
      <c r="L642">
        <v>21100000</v>
      </c>
      <c r="M642">
        <v>14</v>
      </c>
      <c r="N642" t="s">
        <v>4333</v>
      </c>
      <c r="O642">
        <v>77</v>
      </c>
      <c r="P642" t="s">
        <v>8796</v>
      </c>
    </row>
    <row r="643" spans="1:16" x14ac:dyDescent="0.3">
      <c r="A643" t="s">
        <v>4136</v>
      </c>
      <c r="B643">
        <v>2023</v>
      </c>
      <c r="C643" t="s">
        <v>36</v>
      </c>
      <c r="D643" t="s">
        <v>4178</v>
      </c>
      <c r="E643" t="s">
        <v>8797</v>
      </c>
      <c r="F643" t="s">
        <v>143</v>
      </c>
      <c r="G643">
        <v>800</v>
      </c>
      <c r="H643" t="s">
        <v>4180</v>
      </c>
      <c r="I643">
        <v>15200000</v>
      </c>
      <c r="J643" t="s">
        <v>8798</v>
      </c>
      <c r="K643">
        <v>14700000</v>
      </c>
      <c r="L643">
        <v>15700000</v>
      </c>
      <c r="M643">
        <v>30</v>
      </c>
      <c r="N643" t="s">
        <v>4245</v>
      </c>
      <c r="O643">
        <v>59.6</v>
      </c>
      <c r="P643" t="s">
        <v>8799</v>
      </c>
    </row>
    <row r="644" spans="1:16" x14ac:dyDescent="0.3">
      <c r="A644" t="s">
        <v>8800</v>
      </c>
      <c r="B644">
        <v>2020</v>
      </c>
      <c r="C644" t="s">
        <v>137</v>
      </c>
      <c r="D644" t="s">
        <v>4591</v>
      </c>
      <c r="E644" t="s">
        <v>4925</v>
      </c>
      <c r="F644" t="s">
        <v>60</v>
      </c>
      <c r="G644">
        <v>94500</v>
      </c>
      <c r="H644" t="s">
        <v>4180</v>
      </c>
      <c r="I644">
        <v>10500000</v>
      </c>
      <c r="J644" t="s">
        <v>8798</v>
      </c>
      <c r="K644">
        <v>10100000</v>
      </c>
      <c r="L644">
        <v>10900000</v>
      </c>
      <c r="M644">
        <v>8</v>
      </c>
      <c r="N644" t="s">
        <v>5713</v>
      </c>
      <c r="O644">
        <v>95</v>
      </c>
      <c r="P644" t="s">
        <v>8801</v>
      </c>
    </row>
    <row r="645" spans="1:16" x14ac:dyDescent="0.3">
      <c r="A645" t="s">
        <v>8802</v>
      </c>
      <c r="B645">
        <v>2026</v>
      </c>
      <c r="C645" t="s">
        <v>62</v>
      </c>
      <c r="D645" t="s">
        <v>4198</v>
      </c>
      <c r="E645" t="s">
        <v>8803</v>
      </c>
      <c r="F645" t="s">
        <v>4172</v>
      </c>
      <c r="G645">
        <v>9000</v>
      </c>
      <c r="H645" t="s">
        <v>4180</v>
      </c>
      <c r="I645">
        <v>14300000</v>
      </c>
      <c r="J645" t="s">
        <v>8798</v>
      </c>
      <c r="K645">
        <v>13800000</v>
      </c>
      <c r="L645">
        <v>14800000</v>
      </c>
      <c r="M645">
        <v>2</v>
      </c>
      <c r="N645" t="s">
        <v>4236</v>
      </c>
      <c r="O645">
        <v>88.9</v>
      </c>
      <c r="P645" t="s">
        <v>8804</v>
      </c>
    </row>
    <row r="646" spans="1:16" x14ac:dyDescent="0.3">
      <c r="A646" t="s">
        <v>4128</v>
      </c>
      <c r="B646">
        <v>2025</v>
      </c>
      <c r="C646" t="s">
        <v>62</v>
      </c>
      <c r="D646" t="s">
        <v>4250</v>
      </c>
      <c r="E646" t="s">
        <v>4358</v>
      </c>
      <c r="F646" t="s">
        <v>143</v>
      </c>
      <c r="G646">
        <v>16000</v>
      </c>
      <c r="H646" t="s">
        <v>4180</v>
      </c>
      <c r="I646">
        <v>21700000</v>
      </c>
      <c r="J646" t="s">
        <v>8798</v>
      </c>
      <c r="K646">
        <v>20900000</v>
      </c>
      <c r="L646">
        <v>22400000</v>
      </c>
      <c r="M646">
        <v>11</v>
      </c>
      <c r="N646" t="s">
        <v>4275</v>
      </c>
      <c r="O646">
        <v>77.599999999999994</v>
      </c>
      <c r="P646" t="s">
        <v>8805</v>
      </c>
    </row>
    <row r="647" spans="1:16" x14ac:dyDescent="0.3">
      <c r="A647" t="s">
        <v>8806</v>
      </c>
      <c r="B647">
        <v>2024</v>
      </c>
      <c r="C647" t="s">
        <v>137</v>
      </c>
      <c r="D647" t="s">
        <v>5109</v>
      </c>
      <c r="E647" t="s">
        <v>4598</v>
      </c>
      <c r="F647" t="s">
        <v>161</v>
      </c>
      <c r="G647">
        <v>15200</v>
      </c>
      <c r="H647" t="s">
        <v>4180</v>
      </c>
      <c r="I647">
        <v>21100000</v>
      </c>
      <c r="J647" t="s">
        <v>8798</v>
      </c>
      <c r="K647">
        <v>20300000</v>
      </c>
      <c r="L647">
        <v>21800000</v>
      </c>
      <c r="M647">
        <v>28</v>
      </c>
      <c r="N647" t="s">
        <v>4388</v>
      </c>
      <c r="O647">
        <v>89.5</v>
      </c>
      <c r="P647" t="s">
        <v>8807</v>
      </c>
    </row>
    <row r="648" spans="1:16" x14ac:dyDescent="0.3">
      <c r="A648" t="s">
        <v>5345</v>
      </c>
      <c r="B648">
        <v>2025</v>
      </c>
      <c r="C648" t="s">
        <v>24</v>
      </c>
      <c r="D648" t="s">
        <v>4405</v>
      </c>
      <c r="E648" t="s">
        <v>4406</v>
      </c>
      <c r="F648" t="s">
        <v>43</v>
      </c>
      <c r="G648">
        <v>13100</v>
      </c>
      <c r="H648" t="s">
        <v>4180</v>
      </c>
      <c r="I648">
        <v>41900000</v>
      </c>
      <c r="J648" t="s">
        <v>8798</v>
      </c>
      <c r="K648">
        <v>40500000</v>
      </c>
      <c r="L648">
        <v>43400000</v>
      </c>
      <c r="M648">
        <v>16</v>
      </c>
      <c r="N648" t="s">
        <v>4978</v>
      </c>
      <c r="O648">
        <v>82.5</v>
      </c>
      <c r="P648" t="s">
        <v>8808</v>
      </c>
    </row>
    <row r="649" spans="1:16" x14ac:dyDescent="0.3">
      <c r="A649" t="s">
        <v>4110</v>
      </c>
      <c r="B649">
        <v>2025</v>
      </c>
      <c r="C649" t="s">
        <v>24</v>
      </c>
      <c r="D649" t="s">
        <v>5850</v>
      </c>
      <c r="E649" t="s">
        <v>8809</v>
      </c>
      <c r="F649" t="s">
        <v>8810</v>
      </c>
      <c r="G649">
        <v>200</v>
      </c>
      <c r="H649" t="s">
        <v>4180</v>
      </c>
      <c r="I649">
        <v>39100000</v>
      </c>
      <c r="J649" t="s">
        <v>8798</v>
      </c>
      <c r="K649">
        <v>37800000</v>
      </c>
      <c r="L649">
        <v>40400000</v>
      </c>
      <c r="M649">
        <v>5</v>
      </c>
      <c r="N649" t="s">
        <v>4627</v>
      </c>
      <c r="O649">
        <v>84.7</v>
      </c>
      <c r="P649" t="s">
        <v>8811</v>
      </c>
    </row>
    <row r="650" spans="1:16" x14ac:dyDescent="0.3">
      <c r="A650" t="s">
        <v>5381</v>
      </c>
      <c r="B650">
        <v>2025</v>
      </c>
      <c r="C650" t="s">
        <v>24</v>
      </c>
      <c r="D650" t="s">
        <v>4854</v>
      </c>
      <c r="E650" t="s">
        <v>4191</v>
      </c>
      <c r="F650" t="s">
        <v>4172</v>
      </c>
      <c r="G650">
        <v>14300</v>
      </c>
      <c r="H650" t="s">
        <v>4180</v>
      </c>
      <c r="I650">
        <v>18100000</v>
      </c>
      <c r="J650" t="s">
        <v>8798</v>
      </c>
      <c r="K650">
        <v>17400000</v>
      </c>
      <c r="L650">
        <v>18700000</v>
      </c>
      <c r="M650">
        <v>31</v>
      </c>
      <c r="N650" t="s">
        <v>4552</v>
      </c>
      <c r="O650">
        <v>76.599999999999994</v>
      </c>
      <c r="P650" t="s">
        <v>8812</v>
      </c>
    </row>
    <row r="651" spans="1:16" x14ac:dyDescent="0.3">
      <c r="A651" t="s">
        <v>8813</v>
      </c>
      <c r="B651">
        <v>2020</v>
      </c>
      <c r="C651" t="s">
        <v>4184</v>
      </c>
      <c r="D651" t="s">
        <v>4303</v>
      </c>
      <c r="E651" t="s">
        <v>5981</v>
      </c>
      <c r="F651" t="s">
        <v>43</v>
      </c>
      <c r="G651">
        <v>95300</v>
      </c>
      <c r="H651" t="s">
        <v>4180</v>
      </c>
      <c r="I651">
        <v>13500000</v>
      </c>
      <c r="J651" t="s">
        <v>8798</v>
      </c>
      <c r="K651">
        <v>12800000</v>
      </c>
      <c r="L651">
        <v>14100000</v>
      </c>
      <c r="M651">
        <v>22</v>
      </c>
      <c r="N651" t="s">
        <v>4290</v>
      </c>
      <c r="O651">
        <v>91.2</v>
      </c>
      <c r="P651" t="s">
        <v>8814</v>
      </c>
    </row>
    <row r="652" spans="1:16" x14ac:dyDescent="0.3">
      <c r="A652" t="s">
        <v>8815</v>
      </c>
      <c r="B652">
        <v>2024</v>
      </c>
      <c r="C652" t="s">
        <v>92</v>
      </c>
      <c r="D652" t="s">
        <v>5751</v>
      </c>
      <c r="E652" t="s">
        <v>8816</v>
      </c>
      <c r="F652" t="s">
        <v>161</v>
      </c>
      <c r="G652">
        <v>25000</v>
      </c>
      <c r="H652" t="s">
        <v>4180</v>
      </c>
      <c r="I652">
        <v>35700000</v>
      </c>
      <c r="J652" t="s">
        <v>8798</v>
      </c>
      <c r="K652">
        <v>34500000</v>
      </c>
      <c r="L652">
        <v>36900000</v>
      </c>
      <c r="M652">
        <v>7</v>
      </c>
      <c r="N652" t="s">
        <v>4280</v>
      </c>
      <c r="O652">
        <v>77.599999999999994</v>
      </c>
      <c r="P652" t="s">
        <v>8817</v>
      </c>
    </row>
    <row r="653" spans="1:16" x14ac:dyDescent="0.3">
      <c r="A653" t="s">
        <v>8818</v>
      </c>
      <c r="B653">
        <v>2023</v>
      </c>
      <c r="C653" t="s">
        <v>4184</v>
      </c>
      <c r="D653" t="s">
        <v>4952</v>
      </c>
      <c r="E653" t="s">
        <v>8819</v>
      </c>
      <c r="F653" t="s">
        <v>143</v>
      </c>
      <c r="G653">
        <v>60500</v>
      </c>
      <c r="H653" t="s">
        <v>4180</v>
      </c>
      <c r="I653">
        <v>14600000</v>
      </c>
      <c r="J653" t="s">
        <v>8798</v>
      </c>
      <c r="K653">
        <v>14100000</v>
      </c>
      <c r="L653">
        <v>15200000</v>
      </c>
      <c r="M653">
        <v>25</v>
      </c>
      <c r="N653" t="s">
        <v>4275</v>
      </c>
      <c r="O653">
        <v>76.5</v>
      </c>
      <c r="P653" t="s">
        <v>8820</v>
      </c>
    </row>
    <row r="654" spans="1:16" x14ac:dyDescent="0.3">
      <c r="A654" t="s">
        <v>8821</v>
      </c>
      <c r="B654">
        <v>2021</v>
      </c>
      <c r="C654" t="s">
        <v>85</v>
      </c>
      <c r="D654" t="s">
        <v>5774</v>
      </c>
      <c r="E654" t="s">
        <v>8822</v>
      </c>
      <c r="F654" t="s">
        <v>43</v>
      </c>
      <c r="G654">
        <v>72000</v>
      </c>
      <c r="H654" t="s">
        <v>4180</v>
      </c>
      <c r="I654">
        <v>8200000</v>
      </c>
      <c r="J654" t="s">
        <v>8798</v>
      </c>
      <c r="K654">
        <v>7940000</v>
      </c>
      <c r="L654">
        <v>8500000</v>
      </c>
      <c r="M654">
        <v>2</v>
      </c>
      <c r="N654" t="s">
        <v>4402</v>
      </c>
      <c r="O654">
        <v>93.2</v>
      </c>
      <c r="P654" t="s">
        <v>8823</v>
      </c>
    </row>
    <row r="655" spans="1:16" x14ac:dyDescent="0.3">
      <c r="A655" t="s">
        <v>4121</v>
      </c>
      <c r="B655">
        <v>2024</v>
      </c>
      <c r="C655" t="s">
        <v>131</v>
      </c>
      <c r="D655" t="s">
        <v>4994</v>
      </c>
      <c r="E655" t="s">
        <v>8824</v>
      </c>
      <c r="F655" t="s">
        <v>161</v>
      </c>
      <c r="G655">
        <v>21500</v>
      </c>
      <c r="H655" t="s">
        <v>4180</v>
      </c>
      <c r="I655">
        <v>22500000</v>
      </c>
      <c r="J655" t="s">
        <v>8798</v>
      </c>
      <c r="K655">
        <v>21700000</v>
      </c>
      <c r="L655">
        <v>23200000</v>
      </c>
      <c r="M655">
        <v>7</v>
      </c>
      <c r="N655" t="s">
        <v>5777</v>
      </c>
      <c r="O655">
        <v>86.2</v>
      </c>
      <c r="P655" t="s">
        <v>8825</v>
      </c>
    </row>
    <row r="656" spans="1:16" x14ac:dyDescent="0.3">
      <c r="A656" t="s">
        <v>8826</v>
      </c>
      <c r="B656">
        <v>2026</v>
      </c>
      <c r="C656" t="s">
        <v>137</v>
      </c>
      <c r="D656" t="s">
        <v>4202</v>
      </c>
      <c r="E656" t="s">
        <v>5110</v>
      </c>
      <c r="F656" t="s">
        <v>43</v>
      </c>
      <c r="G656">
        <v>600</v>
      </c>
      <c r="H656" t="s">
        <v>4180</v>
      </c>
      <c r="I656">
        <v>23400000</v>
      </c>
      <c r="J656" t="s">
        <v>8798</v>
      </c>
      <c r="K656">
        <v>22600000</v>
      </c>
      <c r="L656">
        <v>24300000</v>
      </c>
      <c r="M656" t="s">
        <v>4175</v>
      </c>
      <c r="N656" t="s">
        <v>4425</v>
      </c>
      <c r="O656">
        <v>94.8</v>
      </c>
      <c r="P656" t="s">
        <v>8827</v>
      </c>
    </row>
    <row r="657" spans="1:16" x14ac:dyDescent="0.3">
      <c r="A657" t="s">
        <v>214</v>
      </c>
      <c r="B657">
        <v>2024</v>
      </c>
      <c r="C657" t="s">
        <v>24</v>
      </c>
      <c r="D657" t="s">
        <v>4405</v>
      </c>
      <c r="E657" t="s">
        <v>4406</v>
      </c>
      <c r="F657" t="s">
        <v>143</v>
      </c>
      <c r="G657">
        <v>70000</v>
      </c>
      <c r="H657" t="s">
        <v>4180</v>
      </c>
      <c r="I657">
        <v>34300000</v>
      </c>
      <c r="J657" t="s">
        <v>8828</v>
      </c>
      <c r="K657">
        <v>33000000</v>
      </c>
      <c r="L657">
        <v>35600000</v>
      </c>
      <c r="M657">
        <v>27</v>
      </c>
      <c r="N657" t="s">
        <v>5829</v>
      </c>
      <c r="O657">
        <v>69.3</v>
      </c>
      <c r="P657" t="s">
        <v>8829</v>
      </c>
    </row>
    <row r="658" spans="1:16" x14ac:dyDescent="0.3">
      <c r="A658" t="s">
        <v>908</v>
      </c>
      <c r="B658">
        <v>2023</v>
      </c>
      <c r="C658" t="s">
        <v>194</v>
      </c>
      <c r="D658" t="s">
        <v>4323</v>
      </c>
      <c r="E658" t="s">
        <v>4324</v>
      </c>
      <c r="F658" t="s">
        <v>143</v>
      </c>
      <c r="G658">
        <v>71000</v>
      </c>
      <c r="H658" t="s">
        <v>4180</v>
      </c>
      <c r="I658">
        <v>37600000</v>
      </c>
      <c r="J658" t="s">
        <v>8828</v>
      </c>
      <c r="K658">
        <v>35100000</v>
      </c>
      <c r="L658">
        <v>40100000</v>
      </c>
      <c r="M658">
        <v>7</v>
      </c>
      <c r="N658" t="s">
        <v>5777</v>
      </c>
      <c r="O658">
        <v>62</v>
      </c>
      <c r="P658" t="s">
        <v>8830</v>
      </c>
    </row>
    <row r="659" spans="1:16" x14ac:dyDescent="0.3">
      <c r="A659" t="s">
        <v>10195</v>
      </c>
      <c r="B659">
        <v>2026</v>
      </c>
      <c r="C659" t="s">
        <v>4184</v>
      </c>
      <c r="D659" t="s">
        <v>4365</v>
      </c>
      <c r="E659" t="s">
        <v>4366</v>
      </c>
      <c r="F659" t="s">
        <v>4172</v>
      </c>
      <c r="G659">
        <v>4500</v>
      </c>
      <c r="H659" t="s">
        <v>4180</v>
      </c>
      <c r="I659">
        <v>9700000</v>
      </c>
      <c r="J659" t="s">
        <v>10224</v>
      </c>
      <c r="K659">
        <v>9400000</v>
      </c>
      <c r="L659">
        <v>10000000</v>
      </c>
      <c r="M659">
        <v>6</v>
      </c>
      <c r="N659" t="s">
        <v>6075</v>
      </c>
      <c r="O659">
        <v>95</v>
      </c>
      <c r="P659" t="s">
        <v>10225</v>
      </c>
    </row>
    <row r="660" spans="1:16" x14ac:dyDescent="0.3">
      <c r="A660" t="s">
        <v>10195</v>
      </c>
      <c r="B660">
        <v>2026</v>
      </c>
      <c r="C660" t="s">
        <v>4184</v>
      </c>
      <c r="D660" t="s">
        <v>4365</v>
      </c>
      <c r="E660" t="s">
        <v>9181</v>
      </c>
      <c r="F660" t="s">
        <v>4172</v>
      </c>
      <c r="G660">
        <v>4500</v>
      </c>
      <c r="H660" t="s">
        <v>4180</v>
      </c>
      <c r="I660">
        <v>9300000</v>
      </c>
      <c r="J660" t="s">
        <v>10224</v>
      </c>
      <c r="K660">
        <v>9000000</v>
      </c>
      <c r="L660">
        <v>9600000</v>
      </c>
      <c r="M660">
        <v>5</v>
      </c>
      <c r="N660" t="s">
        <v>6075</v>
      </c>
      <c r="O660">
        <v>91.3</v>
      </c>
      <c r="P660" t="s">
        <v>10226</v>
      </c>
    </row>
    <row r="661" spans="1:16" x14ac:dyDescent="0.3">
      <c r="A661" t="s">
        <v>228</v>
      </c>
      <c r="B661">
        <v>2022</v>
      </c>
      <c r="C661" t="s">
        <v>154</v>
      </c>
      <c r="D661" t="s">
        <v>4483</v>
      </c>
      <c r="E661" t="s">
        <v>4484</v>
      </c>
      <c r="F661" t="s">
        <v>43</v>
      </c>
      <c r="G661">
        <v>49906</v>
      </c>
      <c r="H661" t="s">
        <v>4180</v>
      </c>
      <c r="I661">
        <v>11900000</v>
      </c>
      <c r="J661" t="s">
        <v>4174</v>
      </c>
      <c r="K661">
        <v>11300000</v>
      </c>
      <c r="L661">
        <v>12400000</v>
      </c>
      <c r="M661">
        <v>38</v>
      </c>
      <c r="N661" t="s">
        <v>4219</v>
      </c>
      <c r="O661">
        <v>74.400000000000006</v>
      </c>
      <c r="P661" t="s">
        <v>4485</v>
      </c>
    </row>
    <row r="662" spans="1:16" x14ac:dyDescent="0.3">
      <c r="A662" t="s">
        <v>402</v>
      </c>
      <c r="B662">
        <v>2018</v>
      </c>
      <c r="C662" t="s">
        <v>4184</v>
      </c>
      <c r="D662" t="s">
        <v>4486</v>
      </c>
      <c r="E662" t="s">
        <v>4487</v>
      </c>
      <c r="F662" t="s">
        <v>94</v>
      </c>
      <c r="G662">
        <v>97000</v>
      </c>
      <c r="H662" t="s">
        <v>4180</v>
      </c>
      <c r="I662">
        <v>7710000</v>
      </c>
      <c r="J662" t="s">
        <v>4174</v>
      </c>
      <c r="K662">
        <v>7260000</v>
      </c>
      <c r="L662">
        <v>8200000</v>
      </c>
      <c r="M662">
        <v>5</v>
      </c>
      <c r="N662" t="s">
        <v>4417</v>
      </c>
      <c r="O662">
        <v>87.7</v>
      </c>
      <c r="P662" t="s">
        <v>4488</v>
      </c>
    </row>
    <row r="663" spans="1:16" x14ac:dyDescent="0.3">
      <c r="A663" t="s">
        <v>181</v>
      </c>
      <c r="B663">
        <v>2024</v>
      </c>
      <c r="C663" t="s">
        <v>182</v>
      </c>
      <c r="D663" t="s">
        <v>4489</v>
      </c>
      <c r="E663" t="s">
        <v>4490</v>
      </c>
      <c r="F663" t="s">
        <v>173</v>
      </c>
      <c r="G663">
        <v>35150</v>
      </c>
      <c r="H663" t="s">
        <v>4180</v>
      </c>
      <c r="I663">
        <v>19300000</v>
      </c>
      <c r="J663" t="s">
        <v>4174</v>
      </c>
      <c r="K663">
        <v>18600000</v>
      </c>
      <c r="L663">
        <v>20000000</v>
      </c>
      <c r="M663">
        <v>9</v>
      </c>
      <c r="N663" t="s">
        <v>4272</v>
      </c>
      <c r="O663">
        <v>87</v>
      </c>
      <c r="P663" t="s">
        <v>4491</v>
      </c>
    </row>
    <row r="664" spans="1:16" x14ac:dyDescent="0.3">
      <c r="A664" t="s">
        <v>4026</v>
      </c>
      <c r="B664">
        <v>2021</v>
      </c>
      <c r="C664" t="s">
        <v>4184</v>
      </c>
      <c r="D664" t="s">
        <v>4492</v>
      </c>
      <c r="E664" t="s">
        <v>4493</v>
      </c>
      <c r="F664" t="s">
        <v>143</v>
      </c>
      <c r="G664">
        <v>12053</v>
      </c>
      <c r="H664" t="s">
        <v>4180</v>
      </c>
      <c r="I664">
        <v>12100000</v>
      </c>
      <c r="J664" t="s">
        <v>4174</v>
      </c>
      <c r="K664">
        <v>11600000</v>
      </c>
      <c r="L664">
        <v>12600000</v>
      </c>
      <c r="M664">
        <v>9</v>
      </c>
      <c r="N664" t="s">
        <v>4439</v>
      </c>
      <c r="O664">
        <v>84.7</v>
      </c>
      <c r="P664" t="s">
        <v>4494</v>
      </c>
    </row>
    <row r="665" spans="1:16" x14ac:dyDescent="0.3">
      <c r="A665" t="s">
        <v>4495</v>
      </c>
      <c r="B665">
        <v>2021</v>
      </c>
      <c r="C665" t="s">
        <v>4496</v>
      </c>
      <c r="D665" t="s">
        <v>4497</v>
      </c>
      <c r="E665" t="s">
        <v>4498</v>
      </c>
      <c r="F665" t="s">
        <v>143</v>
      </c>
      <c r="G665">
        <v>47000</v>
      </c>
      <c r="H665" t="s">
        <v>4180</v>
      </c>
      <c r="I665">
        <v>24500000</v>
      </c>
      <c r="J665" t="s">
        <v>4174</v>
      </c>
      <c r="K665">
        <v>23600000</v>
      </c>
      <c r="L665">
        <v>25300000</v>
      </c>
      <c r="M665">
        <v>4</v>
      </c>
      <c r="N665" t="s">
        <v>4469</v>
      </c>
      <c r="O665">
        <v>86.3</v>
      </c>
      <c r="P665" t="s">
        <v>4499</v>
      </c>
    </row>
    <row r="666" spans="1:16" x14ac:dyDescent="0.3">
      <c r="A666" t="s">
        <v>4500</v>
      </c>
      <c r="B666">
        <v>2022</v>
      </c>
      <c r="C666" t="s">
        <v>36</v>
      </c>
      <c r="D666" t="s">
        <v>4427</v>
      </c>
      <c r="E666" t="s">
        <v>4501</v>
      </c>
      <c r="F666" t="s">
        <v>60</v>
      </c>
      <c r="G666">
        <v>28000</v>
      </c>
      <c r="H666" t="s">
        <v>4180</v>
      </c>
      <c r="I666">
        <v>8500000</v>
      </c>
      <c r="J666" t="s">
        <v>4174</v>
      </c>
      <c r="K666">
        <v>8200000</v>
      </c>
      <c r="L666">
        <v>8800000</v>
      </c>
      <c r="M666">
        <v>63</v>
      </c>
      <c r="N666" t="s">
        <v>4425</v>
      </c>
      <c r="O666">
        <v>85.1</v>
      </c>
      <c r="P666" t="s">
        <v>4502</v>
      </c>
    </row>
    <row r="667" spans="1:16" x14ac:dyDescent="0.3">
      <c r="A667" t="s">
        <v>4503</v>
      </c>
      <c r="B667">
        <v>2019</v>
      </c>
      <c r="C667" t="s">
        <v>24</v>
      </c>
      <c r="D667" t="s">
        <v>4431</v>
      </c>
      <c r="E667" t="s">
        <v>4504</v>
      </c>
      <c r="F667" t="s">
        <v>94</v>
      </c>
      <c r="G667">
        <v>63000</v>
      </c>
      <c r="H667" t="s">
        <v>4180</v>
      </c>
      <c r="I667">
        <v>17400000</v>
      </c>
      <c r="J667" t="s">
        <v>4174</v>
      </c>
      <c r="K667">
        <v>16600000</v>
      </c>
      <c r="L667">
        <v>18200000</v>
      </c>
      <c r="M667">
        <v>16</v>
      </c>
      <c r="N667" t="s">
        <v>4252</v>
      </c>
      <c r="O667">
        <v>81.7</v>
      </c>
      <c r="P667" t="s">
        <v>4505</v>
      </c>
    </row>
    <row r="668" spans="1:16" x14ac:dyDescent="0.3">
      <c r="A668" t="s">
        <v>4506</v>
      </c>
      <c r="B668">
        <v>2022</v>
      </c>
      <c r="C668" t="s">
        <v>36</v>
      </c>
      <c r="D668" t="s">
        <v>4427</v>
      </c>
      <c r="E668" t="s">
        <v>4507</v>
      </c>
      <c r="F668" t="s">
        <v>60</v>
      </c>
      <c r="G668">
        <v>46000</v>
      </c>
      <c r="H668" t="s">
        <v>4180</v>
      </c>
      <c r="I668">
        <v>7490000</v>
      </c>
      <c r="J668" t="s">
        <v>4174</v>
      </c>
      <c r="K668">
        <v>7220000</v>
      </c>
      <c r="L668">
        <v>7770000</v>
      </c>
      <c r="M668">
        <v>63</v>
      </c>
      <c r="N668" t="s">
        <v>4508</v>
      </c>
      <c r="O668">
        <v>83.3</v>
      </c>
      <c r="P668" t="s">
        <v>4509</v>
      </c>
    </row>
    <row r="669" spans="1:16" x14ac:dyDescent="0.3">
      <c r="A669" t="s">
        <v>4510</v>
      </c>
      <c r="B669">
        <v>2021</v>
      </c>
      <c r="C669" t="s">
        <v>36</v>
      </c>
      <c r="D669" t="s">
        <v>4511</v>
      </c>
      <c r="E669" t="s">
        <v>4512</v>
      </c>
      <c r="F669" t="s">
        <v>143</v>
      </c>
      <c r="G669">
        <v>70500</v>
      </c>
      <c r="H669" t="s">
        <v>4180</v>
      </c>
      <c r="I669">
        <v>10400000</v>
      </c>
      <c r="J669" t="s">
        <v>4174</v>
      </c>
      <c r="K669">
        <v>10000000</v>
      </c>
      <c r="L669">
        <v>10800000</v>
      </c>
      <c r="M669" t="s">
        <v>4175</v>
      </c>
      <c r="N669" t="s">
        <v>4176</v>
      </c>
      <c r="O669">
        <v>74.3</v>
      </c>
      <c r="P669" t="s">
        <v>4513</v>
      </c>
    </row>
    <row r="670" spans="1:16" x14ac:dyDescent="0.3">
      <c r="A670" t="s">
        <v>4514</v>
      </c>
      <c r="B670">
        <v>2023</v>
      </c>
      <c r="C670" t="s">
        <v>166</v>
      </c>
      <c r="D670" t="s">
        <v>4515</v>
      </c>
      <c r="E670" t="s">
        <v>4516</v>
      </c>
      <c r="F670" t="s">
        <v>161</v>
      </c>
      <c r="G670">
        <v>90000</v>
      </c>
      <c r="H670" t="s">
        <v>4180</v>
      </c>
      <c r="I670">
        <v>19100000</v>
      </c>
      <c r="J670" t="s">
        <v>4174</v>
      </c>
      <c r="K670">
        <v>18400000</v>
      </c>
      <c r="L670">
        <v>19800000</v>
      </c>
      <c r="M670">
        <v>15</v>
      </c>
      <c r="N670" t="s">
        <v>4181</v>
      </c>
      <c r="O670">
        <v>91</v>
      </c>
      <c r="P670" t="s">
        <v>4517</v>
      </c>
    </row>
    <row r="671" spans="1:16" x14ac:dyDescent="0.3">
      <c r="A671" t="s">
        <v>3998</v>
      </c>
      <c r="B671">
        <v>2021</v>
      </c>
      <c r="C671" t="s">
        <v>182</v>
      </c>
      <c r="D671" t="s">
        <v>4518</v>
      </c>
      <c r="E671" t="s">
        <v>4519</v>
      </c>
      <c r="F671" t="s">
        <v>143</v>
      </c>
      <c r="G671">
        <v>103000</v>
      </c>
      <c r="H671" t="s">
        <v>4180</v>
      </c>
      <c r="I671">
        <v>11500000</v>
      </c>
      <c r="J671" t="s">
        <v>4174</v>
      </c>
      <c r="K671">
        <v>10800000</v>
      </c>
      <c r="L671">
        <v>12200000</v>
      </c>
      <c r="M671">
        <v>4</v>
      </c>
      <c r="N671" t="s">
        <v>4439</v>
      </c>
      <c r="O671">
        <v>82.2</v>
      </c>
      <c r="P671" t="s">
        <v>4520</v>
      </c>
    </row>
    <row r="672" spans="1:16" x14ac:dyDescent="0.3">
      <c r="A672" t="s">
        <v>4521</v>
      </c>
      <c r="B672">
        <v>2022</v>
      </c>
      <c r="C672" t="s">
        <v>191</v>
      </c>
      <c r="D672" t="s">
        <v>4211</v>
      </c>
      <c r="E672" t="s">
        <v>4522</v>
      </c>
      <c r="F672" t="s">
        <v>161</v>
      </c>
      <c r="G672">
        <v>59363</v>
      </c>
      <c r="H672" t="s">
        <v>4180</v>
      </c>
      <c r="I672">
        <v>16600000</v>
      </c>
      <c r="J672" t="s">
        <v>4174</v>
      </c>
      <c r="K672">
        <v>16000000</v>
      </c>
      <c r="L672">
        <v>17100000</v>
      </c>
      <c r="M672">
        <v>28</v>
      </c>
      <c r="N672" t="s">
        <v>4263</v>
      </c>
      <c r="O672">
        <v>75.400000000000006</v>
      </c>
      <c r="P672" t="s">
        <v>4523</v>
      </c>
    </row>
    <row r="673" spans="1:16" x14ac:dyDescent="0.3">
      <c r="A673" t="s">
        <v>4524</v>
      </c>
      <c r="B673">
        <v>2023</v>
      </c>
      <c r="C673" t="s">
        <v>4184</v>
      </c>
      <c r="D673" t="s">
        <v>4303</v>
      </c>
      <c r="E673" t="s">
        <v>4311</v>
      </c>
      <c r="F673" t="s">
        <v>143</v>
      </c>
      <c r="G673">
        <v>52000</v>
      </c>
      <c r="H673" t="s">
        <v>4180</v>
      </c>
      <c r="I673">
        <v>20900000</v>
      </c>
      <c r="J673" t="s">
        <v>4174</v>
      </c>
      <c r="K673">
        <v>20100000</v>
      </c>
      <c r="L673">
        <v>21700000</v>
      </c>
      <c r="M673">
        <v>20</v>
      </c>
      <c r="N673" t="s">
        <v>4388</v>
      </c>
      <c r="O673">
        <v>73.400000000000006</v>
      </c>
      <c r="P673" t="s">
        <v>4525</v>
      </c>
    </row>
    <row r="674" spans="1:16" x14ac:dyDescent="0.3">
      <c r="A674" t="s">
        <v>4526</v>
      </c>
      <c r="B674">
        <v>2024</v>
      </c>
      <c r="C674" t="s">
        <v>191</v>
      </c>
      <c r="D674" t="s">
        <v>4211</v>
      </c>
      <c r="E674" t="s">
        <v>4527</v>
      </c>
      <c r="F674" t="s">
        <v>161</v>
      </c>
      <c r="G674">
        <v>12685</v>
      </c>
      <c r="H674" t="s">
        <v>4180</v>
      </c>
      <c r="I674">
        <v>19300000</v>
      </c>
      <c r="J674" t="s">
        <v>4174</v>
      </c>
      <c r="K674">
        <v>18600000</v>
      </c>
      <c r="L674">
        <v>20000000</v>
      </c>
      <c r="M674">
        <v>8</v>
      </c>
      <c r="N674" t="s">
        <v>4263</v>
      </c>
      <c r="O674">
        <v>90.2</v>
      </c>
      <c r="P674" t="s">
        <v>4528</v>
      </c>
    </row>
    <row r="675" spans="1:16" x14ac:dyDescent="0.3">
      <c r="A675" t="s">
        <v>4529</v>
      </c>
      <c r="B675">
        <v>2021</v>
      </c>
      <c r="C675" t="s">
        <v>4530</v>
      </c>
      <c r="D675" t="s">
        <v>4531</v>
      </c>
      <c r="E675" t="s">
        <v>4532</v>
      </c>
      <c r="F675" t="s">
        <v>161</v>
      </c>
      <c r="G675">
        <v>93000</v>
      </c>
      <c r="H675" t="s">
        <v>4180</v>
      </c>
      <c r="I675">
        <v>7490000</v>
      </c>
      <c r="J675" t="s">
        <v>4174</v>
      </c>
      <c r="K675">
        <v>7210000</v>
      </c>
      <c r="L675">
        <v>7770000</v>
      </c>
      <c r="M675">
        <v>2</v>
      </c>
      <c r="N675" t="s">
        <v>4508</v>
      </c>
      <c r="O675">
        <v>65.2</v>
      </c>
      <c r="P675" t="s">
        <v>4533</v>
      </c>
    </row>
    <row r="676" spans="1:16" x14ac:dyDescent="0.3">
      <c r="A676" t="s">
        <v>4534</v>
      </c>
      <c r="B676">
        <v>2019</v>
      </c>
      <c r="C676" t="s">
        <v>199</v>
      </c>
      <c r="D676" t="s">
        <v>4535</v>
      </c>
      <c r="E676" t="s">
        <v>4536</v>
      </c>
      <c r="F676" t="s">
        <v>143</v>
      </c>
      <c r="G676">
        <v>75217</v>
      </c>
      <c r="H676" t="s">
        <v>4180</v>
      </c>
      <c r="I676">
        <v>10600000</v>
      </c>
      <c r="J676" t="s">
        <v>4174</v>
      </c>
      <c r="K676">
        <v>10300000</v>
      </c>
      <c r="L676">
        <v>10900000</v>
      </c>
      <c r="M676" t="s">
        <v>4175</v>
      </c>
      <c r="N676" t="s">
        <v>4290</v>
      </c>
      <c r="O676">
        <v>85.9</v>
      </c>
      <c r="P676" t="s">
        <v>4537</v>
      </c>
    </row>
    <row r="677" spans="1:16" x14ac:dyDescent="0.3">
      <c r="A677" t="s">
        <v>4538</v>
      </c>
      <c r="B677">
        <v>2023</v>
      </c>
      <c r="C677" t="s">
        <v>24</v>
      </c>
      <c r="D677" t="s">
        <v>4190</v>
      </c>
      <c r="E677" t="s">
        <v>4308</v>
      </c>
      <c r="F677" t="s">
        <v>4539</v>
      </c>
      <c r="G677">
        <v>88000</v>
      </c>
      <c r="H677" t="s">
        <v>4180</v>
      </c>
      <c r="I677">
        <v>12500000</v>
      </c>
      <c r="J677" t="s">
        <v>4174</v>
      </c>
      <c r="K677">
        <v>12000000</v>
      </c>
      <c r="L677">
        <v>13000000</v>
      </c>
      <c r="M677">
        <v>40</v>
      </c>
      <c r="N677" t="s">
        <v>4187</v>
      </c>
      <c r="O677">
        <v>64.8</v>
      </c>
      <c r="P677" t="s">
        <v>4540</v>
      </c>
    </row>
    <row r="678" spans="1:16" x14ac:dyDescent="0.3">
      <c r="A678" t="s">
        <v>4541</v>
      </c>
      <c r="B678">
        <v>2018</v>
      </c>
      <c r="C678" t="s">
        <v>85</v>
      </c>
      <c r="D678" t="s">
        <v>4542</v>
      </c>
      <c r="E678" t="s">
        <v>4543</v>
      </c>
      <c r="F678" t="s">
        <v>143</v>
      </c>
      <c r="G678">
        <v>94000</v>
      </c>
      <c r="H678" t="s">
        <v>4180</v>
      </c>
      <c r="I678">
        <v>7230000</v>
      </c>
      <c r="J678" t="s">
        <v>4174</v>
      </c>
      <c r="K678">
        <v>6930000</v>
      </c>
      <c r="L678">
        <v>7530000</v>
      </c>
      <c r="M678">
        <v>5</v>
      </c>
      <c r="N678" t="s">
        <v>4200</v>
      </c>
      <c r="O678">
        <v>76.2</v>
      </c>
      <c r="P678" t="s">
        <v>4544</v>
      </c>
    </row>
    <row r="679" spans="1:16" x14ac:dyDescent="0.3">
      <c r="A679" t="s">
        <v>3989</v>
      </c>
      <c r="B679">
        <v>2025</v>
      </c>
      <c r="C679" t="s">
        <v>62</v>
      </c>
      <c r="D679" t="s">
        <v>4232</v>
      </c>
      <c r="E679" t="s">
        <v>4545</v>
      </c>
      <c r="F679" t="s">
        <v>4172</v>
      </c>
      <c r="G679">
        <v>14216</v>
      </c>
      <c r="H679" t="s">
        <v>4173</v>
      </c>
      <c r="I679">
        <v>11200000</v>
      </c>
      <c r="J679" t="s">
        <v>4174</v>
      </c>
      <c r="K679">
        <v>10700000</v>
      </c>
      <c r="L679">
        <v>11700000</v>
      </c>
      <c r="M679">
        <v>4</v>
      </c>
      <c r="N679" t="s">
        <v>4263</v>
      </c>
      <c r="O679">
        <v>82.6</v>
      </c>
      <c r="P679" t="s">
        <v>4546</v>
      </c>
    </row>
    <row r="680" spans="1:16" x14ac:dyDescent="0.3">
      <c r="A680" t="s">
        <v>4547</v>
      </c>
      <c r="B680">
        <v>2021</v>
      </c>
      <c r="C680" t="s">
        <v>89</v>
      </c>
      <c r="D680" t="s">
        <v>4548</v>
      </c>
      <c r="E680" t="s">
        <v>4549</v>
      </c>
      <c r="F680" t="s">
        <v>43</v>
      </c>
      <c r="G680">
        <v>36050</v>
      </c>
      <c r="H680" t="s">
        <v>4180</v>
      </c>
      <c r="I680">
        <v>9600000</v>
      </c>
      <c r="J680" t="s">
        <v>4174</v>
      </c>
      <c r="K680">
        <v>9200000</v>
      </c>
      <c r="L680">
        <v>9900000</v>
      </c>
      <c r="M680">
        <v>5</v>
      </c>
      <c r="N680" t="s">
        <v>4382</v>
      </c>
      <c r="O680">
        <v>65.8</v>
      </c>
      <c r="P680" t="s">
        <v>4550</v>
      </c>
    </row>
    <row r="681" spans="1:16" x14ac:dyDescent="0.3">
      <c r="A681" t="s">
        <v>3979</v>
      </c>
      <c r="B681">
        <v>2021</v>
      </c>
      <c r="C681" t="s">
        <v>4184</v>
      </c>
      <c r="D681" t="s">
        <v>4185</v>
      </c>
      <c r="E681" t="s">
        <v>4551</v>
      </c>
      <c r="F681" t="s">
        <v>60</v>
      </c>
      <c r="G681">
        <v>27277</v>
      </c>
      <c r="H681" t="s">
        <v>4180</v>
      </c>
      <c r="I681">
        <v>8100000</v>
      </c>
      <c r="J681" t="s">
        <v>4174</v>
      </c>
      <c r="K681">
        <v>7800000</v>
      </c>
      <c r="L681">
        <v>8500000</v>
      </c>
      <c r="M681">
        <v>12</v>
      </c>
      <c r="N681" t="s">
        <v>4552</v>
      </c>
      <c r="O681">
        <v>82.7</v>
      </c>
      <c r="P681" t="s">
        <v>4553</v>
      </c>
    </row>
    <row r="682" spans="1:16" x14ac:dyDescent="0.3">
      <c r="A682" t="s">
        <v>4554</v>
      </c>
      <c r="B682">
        <v>2022</v>
      </c>
      <c r="C682" t="s">
        <v>230</v>
      </c>
      <c r="D682" t="s">
        <v>4555</v>
      </c>
      <c r="E682" t="s">
        <v>4556</v>
      </c>
      <c r="F682" t="s">
        <v>43</v>
      </c>
      <c r="G682">
        <v>45306</v>
      </c>
      <c r="H682" t="s">
        <v>4180</v>
      </c>
      <c r="I682">
        <v>12700000</v>
      </c>
      <c r="J682" t="s">
        <v>4174</v>
      </c>
      <c r="K682">
        <v>12200000</v>
      </c>
      <c r="L682">
        <v>13200000</v>
      </c>
      <c r="M682">
        <v>30</v>
      </c>
      <c r="N682" t="s">
        <v>4187</v>
      </c>
      <c r="O682">
        <v>72.2</v>
      </c>
      <c r="P682" t="s">
        <v>4557</v>
      </c>
    </row>
    <row r="683" spans="1:16" x14ac:dyDescent="0.3">
      <c r="A683" t="s">
        <v>4558</v>
      </c>
      <c r="B683">
        <v>2024</v>
      </c>
      <c r="C683" t="s">
        <v>194</v>
      </c>
      <c r="D683" t="s">
        <v>4323</v>
      </c>
      <c r="E683" t="s">
        <v>4559</v>
      </c>
      <c r="F683" t="s">
        <v>143</v>
      </c>
      <c r="G683">
        <v>50100</v>
      </c>
      <c r="H683" t="s">
        <v>4180</v>
      </c>
      <c r="I683">
        <v>44200000</v>
      </c>
      <c r="J683" t="s">
        <v>4174</v>
      </c>
      <c r="K683">
        <v>42600000</v>
      </c>
      <c r="L683">
        <v>45800000</v>
      </c>
      <c r="M683">
        <v>4</v>
      </c>
      <c r="N683" t="s">
        <v>4560</v>
      </c>
      <c r="O683">
        <v>63</v>
      </c>
      <c r="P683" t="s">
        <v>4561</v>
      </c>
    </row>
    <row r="684" spans="1:16" x14ac:dyDescent="0.3">
      <c r="A684" t="s">
        <v>3997</v>
      </c>
      <c r="B684">
        <v>2022</v>
      </c>
      <c r="C684" t="s">
        <v>62</v>
      </c>
      <c r="D684" t="s">
        <v>4446</v>
      </c>
      <c r="E684" t="s">
        <v>4562</v>
      </c>
      <c r="F684" t="s">
        <v>43</v>
      </c>
      <c r="G684">
        <v>63000</v>
      </c>
      <c r="H684" t="s">
        <v>4180</v>
      </c>
      <c r="I684">
        <v>12900000</v>
      </c>
      <c r="J684" t="s">
        <v>4174</v>
      </c>
      <c r="K684">
        <v>12300000</v>
      </c>
      <c r="L684">
        <v>13500000</v>
      </c>
      <c r="M684">
        <v>24</v>
      </c>
      <c r="N684" t="s">
        <v>4213</v>
      </c>
      <c r="O684">
        <v>69</v>
      </c>
      <c r="P684" t="s">
        <v>4563</v>
      </c>
    </row>
    <row r="685" spans="1:16" x14ac:dyDescent="0.3">
      <c r="A685" t="s">
        <v>111</v>
      </c>
      <c r="B685">
        <v>2023</v>
      </c>
      <c r="C685" t="s">
        <v>4184</v>
      </c>
      <c r="D685" t="s">
        <v>4303</v>
      </c>
      <c r="E685" t="s">
        <v>4304</v>
      </c>
      <c r="F685" t="s">
        <v>173</v>
      </c>
      <c r="G685">
        <v>42000</v>
      </c>
      <c r="H685" t="s">
        <v>4180</v>
      </c>
      <c r="I685">
        <v>19500000</v>
      </c>
      <c r="J685" t="s">
        <v>4174</v>
      </c>
      <c r="K685">
        <v>18800000</v>
      </c>
      <c r="L685">
        <v>20200000</v>
      </c>
      <c r="M685">
        <v>28</v>
      </c>
      <c r="N685" t="s">
        <v>4290</v>
      </c>
      <c r="O685">
        <v>86.7</v>
      </c>
      <c r="P685" t="s">
        <v>4564</v>
      </c>
    </row>
    <row r="686" spans="1:16" x14ac:dyDescent="0.3">
      <c r="A686" t="s">
        <v>359</v>
      </c>
      <c r="B686">
        <v>2024</v>
      </c>
      <c r="C686" t="s">
        <v>62</v>
      </c>
      <c r="D686" t="s">
        <v>4198</v>
      </c>
      <c r="E686" t="s">
        <v>4285</v>
      </c>
      <c r="F686" t="s">
        <v>43</v>
      </c>
      <c r="G686">
        <v>3000</v>
      </c>
      <c r="H686" t="s">
        <v>4180</v>
      </c>
      <c r="I686">
        <v>16000000</v>
      </c>
      <c r="J686" t="s">
        <v>4174</v>
      </c>
      <c r="K686">
        <v>15400000</v>
      </c>
      <c r="L686">
        <v>16600000</v>
      </c>
      <c r="M686">
        <v>48</v>
      </c>
      <c r="N686" t="s">
        <v>4200</v>
      </c>
      <c r="O686">
        <v>76.099999999999994</v>
      </c>
      <c r="P686" t="s">
        <v>4565</v>
      </c>
    </row>
    <row r="687" spans="1:16" x14ac:dyDescent="0.3">
      <c r="A687" t="s">
        <v>4566</v>
      </c>
      <c r="B687">
        <v>2022</v>
      </c>
      <c r="C687" t="s">
        <v>92</v>
      </c>
      <c r="D687" t="s">
        <v>4567</v>
      </c>
      <c r="E687" t="s">
        <v>4568</v>
      </c>
      <c r="F687" t="s">
        <v>161</v>
      </c>
      <c r="G687">
        <v>101000</v>
      </c>
      <c r="H687" t="s">
        <v>4180</v>
      </c>
      <c r="I687">
        <v>24200000</v>
      </c>
      <c r="J687" t="s">
        <v>4174</v>
      </c>
      <c r="K687">
        <v>22900000</v>
      </c>
      <c r="L687">
        <v>25400000</v>
      </c>
      <c r="M687">
        <v>6</v>
      </c>
      <c r="N687" t="s">
        <v>4388</v>
      </c>
      <c r="O687">
        <v>84.1</v>
      </c>
      <c r="P687" t="s">
        <v>4569</v>
      </c>
    </row>
    <row r="688" spans="1:16" x14ac:dyDescent="0.3">
      <c r="A688" t="s">
        <v>4570</v>
      </c>
      <c r="B688">
        <v>2024</v>
      </c>
      <c r="C688" t="s">
        <v>36</v>
      </c>
      <c r="D688" t="s">
        <v>4400</v>
      </c>
      <c r="E688" t="s">
        <v>4401</v>
      </c>
      <c r="F688" t="s">
        <v>143</v>
      </c>
      <c r="G688">
        <v>36000</v>
      </c>
      <c r="H688" t="s">
        <v>4180</v>
      </c>
      <c r="I688">
        <v>7990000</v>
      </c>
      <c r="J688" t="s">
        <v>4174</v>
      </c>
      <c r="K688">
        <v>7700000</v>
      </c>
      <c r="L688">
        <v>8300000</v>
      </c>
      <c r="M688">
        <v>17</v>
      </c>
      <c r="N688" t="s">
        <v>4402</v>
      </c>
      <c r="O688">
        <v>84.2</v>
      </c>
      <c r="P688" t="s">
        <v>4571</v>
      </c>
    </row>
    <row r="689" spans="1:16" x14ac:dyDescent="0.3">
      <c r="A689" t="s">
        <v>4070</v>
      </c>
      <c r="B689">
        <v>2023</v>
      </c>
      <c r="C689" t="s">
        <v>24</v>
      </c>
      <c r="D689" t="s">
        <v>4572</v>
      </c>
      <c r="E689" t="s">
        <v>4573</v>
      </c>
      <c r="F689" t="s">
        <v>94</v>
      </c>
      <c r="G689">
        <v>114000</v>
      </c>
      <c r="H689" t="s">
        <v>4180</v>
      </c>
      <c r="I689">
        <v>33400000</v>
      </c>
      <c r="J689" t="s">
        <v>4174</v>
      </c>
      <c r="K689">
        <v>32200000</v>
      </c>
      <c r="L689">
        <v>34600000</v>
      </c>
      <c r="M689">
        <v>17</v>
      </c>
      <c r="N689" t="s">
        <v>4574</v>
      </c>
      <c r="O689">
        <v>67.8</v>
      </c>
      <c r="P689" t="s">
        <v>4575</v>
      </c>
    </row>
    <row r="690" spans="1:16" x14ac:dyDescent="0.3">
      <c r="A690" t="s">
        <v>4576</v>
      </c>
      <c r="B690">
        <v>2024</v>
      </c>
      <c r="C690" t="s">
        <v>137</v>
      </c>
      <c r="D690" t="s">
        <v>4336</v>
      </c>
      <c r="E690" t="s">
        <v>4577</v>
      </c>
      <c r="F690" t="s">
        <v>143</v>
      </c>
      <c r="G690">
        <v>42000</v>
      </c>
      <c r="H690" t="s">
        <v>4180</v>
      </c>
      <c r="I690">
        <v>24300000</v>
      </c>
      <c r="J690" t="s">
        <v>4174</v>
      </c>
      <c r="K690">
        <v>23400000</v>
      </c>
      <c r="L690">
        <v>25100000</v>
      </c>
      <c r="M690">
        <v>5</v>
      </c>
      <c r="N690" t="s">
        <v>4290</v>
      </c>
      <c r="O690">
        <v>82.3</v>
      </c>
      <c r="P690" t="s">
        <v>4578</v>
      </c>
    </row>
    <row r="691" spans="1:16" x14ac:dyDescent="0.3">
      <c r="A691" t="s">
        <v>4579</v>
      </c>
      <c r="B691">
        <v>2022</v>
      </c>
      <c r="C691" t="s">
        <v>62</v>
      </c>
      <c r="D691" t="s">
        <v>4207</v>
      </c>
      <c r="E691" t="s">
        <v>4208</v>
      </c>
      <c r="F691" t="s">
        <v>43</v>
      </c>
      <c r="G691">
        <v>41448</v>
      </c>
      <c r="H691" t="s">
        <v>4180</v>
      </c>
      <c r="I691">
        <v>14100000</v>
      </c>
      <c r="J691" t="s">
        <v>4174</v>
      </c>
      <c r="K691">
        <v>13600000</v>
      </c>
      <c r="L691">
        <v>14700000</v>
      </c>
      <c r="M691">
        <v>37</v>
      </c>
      <c r="N691" t="s">
        <v>4200</v>
      </c>
      <c r="O691">
        <v>69.8</v>
      </c>
      <c r="P691" t="s">
        <v>4580</v>
      </c>
    </row>
    <row r="692" spans="1:16" x14ac:dyDescent="0.3">
      <c r="A692" t="s">
        <v>4581</v>
      </c>
      <c r="B692">
        <v>2023</v>
      </c>
      <c r="C692" t="s">
        <v>50</v>
      </c>
      <c r="D692">
        <v>580</v>
      </c>
      <c r="E692" t="s">
        <v>4582</v>
      </c>
      <c r="F692" t="s">
        <v>94</v>
      </c>
      <c r="G692">
        <v>68000</v>
      </c>
      <c r="H692" t="s">
        <v>4180</v>
      </c>
      <c r="I692">
        <v>9200000</v>
      </c>
      <c r="J692" t="s">
        <v>4174</v>
      </c>
      <c r="K692">
        <v>8900000</v>
      </c>
      <c r="L692">
        <v>9600000</v>
      </c>
      <c r="M692">
        <v>6</v>
      </c>
      <c r="N692" t="s">
        <v>4583</v>
      </c>
      <c r="O692">
        <v>68.2</v>
      </c>
      <c r="P692" t="s">
        <v>4584</v>
      </c>
    </row>
    <row r="693" spans="1:16" x14ac:dyDescent="0.3">
      <c r="A693" t="s">
        <v>4585</v>
      </c>
      <c r="B693">
        <v>2025</v>
      </c>
      <c r="C693" t="s">
        <v>45</v>
      </c>
      <c r="D693" t="s">
        <v>4586</v>
      </c>
      <c r="E693" t="s">
        <v>4587</v>
      </c>
      <c r="F693" t="s">
        <v>4172</v>
      </c>
      <c r="G693">
        <v>46</v>
      </c>
      <c r="H693" t="s">
        <v>4180</v>
      </c>
      <c r="I693">
        <v>29200000</v>
      </c>
      <c r="J693" t="s">
        <v>4174</v>
      </c>
      <c r="K693">
        <v>28100000</v>
      </c>
      <c r="L693">
        <v>30200000</v>
      </c>
      <c r="M693" t="s">
        <v>4175</v>
      </c>
      <c r="N693" t="s">
        <v>4588</v>
      </c>
      <c r="O693">
        <v>84.6</v>
      </c>
      <c r="P693" t="s">
        <v>4589</v>
      </c>
    </row>
    <row r="694" spans="1:16" x14ac:dyDescent="0.3">
      <c r="A694" t="s">
        <v>4590</v>
      </c>
      <c r="B694">
        <v>2019</v>
      </c>
      <c r="C694" t="s">
        <v>137</v>
      </c>
      <c r="D694" t="s">
        <v>4591</v>
      </c>
      <c r="E694" t="s">
        <v>4592</v>
      </c>
      <c r="F694" t="s">
        <v>94</v>
      </c>
      <c r="G694">
        <v>78300</v>
      </c>
      <c r="H694" t="s">
        <v>4180</v>
      </c>
      <c r="I694">
        <v>11000000</v>
      </c>
      <c r="J694" t="s">
        <v>4174</v>
      </c>
      <c r="K694">
        <v>10500000</v>
      </c>
      <c r="L694">
        <v>11500000</v>
      </c>
      <c r="M694">
        <v>26</v>
      </c>
      <c r="N694" t="s">
        <v>4275</v>
      </c>
      <c r="O694">
        <v>88.8</v>
      </c>
      <c r="P694" t="s">
        <v>4593</v>
      </c>
    </row>
    <row r="695" spans="1:16" x14ac:dyDescent="0.3">
      <c r="A695" t="s">
        <v>4028</v>
      </c>
      <c r="B695">
        <v>2024</v>
      </c>
      <c r="C695" t="s">
        <v>188</v>
      </c>
      <c r="D695" t="s">
        <v>4594</v>
      </c>
      <c r="E695" t="s">
        <v>4595</v>
      </c>
      <c r="F695" t="s">
        <v>43</v>
      </c>
      <c r="G695">
        <v>60200</v>
      </c>
      <c r="H695" t="s">
        <v>4180</v>
      </c>
      <c r="I695">
        <v>9200000</v>
      </c>
      <c r="J695" t="s">
        <v>4174</v>
      </c>
      <c r="K695">
        <v>8900000</v>
      </c>
      <c r="L695">
        <v>9500000</v>
      </c>
      <c r="M695">
        <v>2</v>
      </c>
      <c r="N695" t="s">
        <v>4425</v>
      </c>
      <c r="O695">
        <v>95</v>
      </c>
      <c r="P695" t="s">
        <v>4596</v>
      </c>
    </row>
    <row r="696" spans="1:16" x14ac:dyDescent="0.3">
      <c r="A696" t="s">
        <v>4597</v>
      </c>
      <c r="B696">
        <v>2021</v>
      </c>
      <c r="C696" t="s">
        <v>137</v>
      </c>
      <c r="D696" t="s">
        <v>4202</v>
      </c>
      <c r="E696" t="s">
        <v>4598</v>
      </c>
      <c r="F696" t="s">
        <v>43</v>
      </c>
      <c r="G696">
        <v>38685</v>
      </c>
      <c r="H696" t="s">
        <v>4180</v>
      </c>
      <c r="I696">
        <v>14600000</v>
      </c>
      <c r="J696" t="s">
        <v>4174</v>
      </c>
      <c r="K696">
        <v>14100000</v>
      </c>
      <c r="L696">
        <v>15100000</v>
      </c>
      <c r="M696">
        <v>14</v>
      </c>
      <c r="N696" t="s">
        <v>4275</v>
      </c>
      <c r="O696">
        <v>95</v>
      </c>
      <c r="P696" t="s">
        <v>4599</v>
      </c>
    </row>
    <row r="697" spans="1:16" x14ac:dyDescent="0.3">
      <c r="A697" t="s">
        <v>4600</v>
      </c>
      <c r="B697">
        <v>2019</v>
      </c>
      <c r="C697" t="s">
        <v>24</v>
      </c>
      <c r="D697" t="s">
        <v>4572</v>
      </c>
      <c r="E697" t="s">
        <v>4601</v>
      </c>
      <c r="F697" t="s">
        <v>43</v>
      </c>
      <c r="G697">
        <v>118300</v>
      </c>
      <c r="H697" t="s">
        <v>4180</v>
      </c>
      <c r="I697">
        <v>18700000</v>
      </c>
      <c r="J697" t="s">
        <v>4174</v>
      </c>
      <c r="K697">
        <v>18000000</v>
      </c>
      <c r="L697">
        <v>19300000</v>
      </c>
      <c r="M697">
        <v>12</v>
      </c>
      <c r="N697" t="s">
        <v>4213</v>
      </c>
      <c r="O697">
        <v>77.400000000000006</v>
      </c>
      <c r="P697" t="s">
        <v>4602</v>
      </c>
    </row>
    <row r="698" spans="1:16" x14ac:dyDescent="0.3">
      <c r="A698" t="s">
        <v>4603</v>
      </c>
      <c r="B698">
        <v>2021</v>
      </c>
      <c r="C698" t="s">
        <v>89</v>
      </c>
      <c r="D698" t="s">
        <v>4423</v>
      </c>
      <c r="E698" t="s">
        <v>4424</v>
      </c>
      <c r="F698" t="s">
        <v>173</v>
      </c>
      <c r="G698">
        <v>65700</v>
      </c>
      <c r="H698" t="s">
        <v>4180</v>
      </c>
      <c r="I698">
        <v>8200000</v>
      </c>
      <c r="J698" t="s">
        <v>4174</v>
      </c>
      <c r="K698">
        <v>7870000</v>
      </c>
      <c r="L698">
        <v>8500000</v>
      </c>
      <c r="M698">
        <v>45</v>
      </c>
      <c r="N698" t="s">
        <v>4508</v>
      </c>
      <c r="O698">
        <v>79.7</v>
      </c>
      <c r="P698" t="s">
        <v>4604</v>
      </c>
    </row>
    <row r="699" spans="1:16" x14ac:dyDescent="0.3">
      <c r="A699" t="s">
        <v>4605</v>
      </c>
      <c r="B699">
        <v>2019</v>
      </c>
      <c r="C699" t="s">
        <v>89</v>
      </c>
      <c r="D699" t="s">
        <v>4380</v>
      </c>
      <c r="E699" t="s">
        <v>4381</v>
      </c>
      <c r="F699" t="s">
        <v>43</v>
      </c>
      <c r="G699">
        <v>54500</v>
      </c>
      <c r="H699" t="s">
        <v>4180</v>
      </c>
      <c r="I699">
        <v>6180000</v>
      </c>
      <c r="J699" t="s">
        <v>4174</v>
      </c>
      <c r="K699">
        <v>5630000</v>
      </c>
      <c r="L699">
        <v>6740000</v>
      </c>
      <c r="M699">
        <v>7</v>
      </c>
      <c r="N699" t="s">
        <v>4382</v>
      </c>
      <c r="O699">
        <v>84.8</v>
      </c>
      <c r="P699" t="s">
        <v>4606</v>
      </c>
    </row>
    <row r="700" spans="1:16" x14ac:dyDescent="0.3">
      <c r="A700" t="s">
        <v>4607</v>
      </c>
      <c r="B700">
        <v>2023</v>
      </c>
      <c r="C700" t="s">
        <v>62</v>
      </c>
      <c r="D700" t="s">
        <v>4295</v>
      </c>
      <c r="E700" t="s">
        <v>4608</v>
      </c>
      <c r="F700" t="s">
        <v>143</v>
      </c>
      <c r="G700">
        <v>96000</v>
      </c>
      <c r="H700" t="s">
        <v>4180</v>
      </c>
      <c r="I700">
        <v>16800000</v>
      </c>
      <c r="J700" t="s">
        <v>4174</v>
      </c>
      <c r="K700">
        <v>16200000</v>
      </c>
      <c r="L700">
        <v>17400000</v>
      </c>
      <c r="M700">
        <v>17</v>
      </c>
      <c r="N700" t="s">
        <v>4263</v>
      </c>
      <c r="O700">
        <v>73.400000000000006</v>
      </c>
      <c r="P700" t="s">
        <v>4609</v>
      </c>
    </row>
    <row r="701" spans="1:16" x14ac:dyDescent="0.3">
      <c r="A701" t="s">
        <v>1140</v>
      </c>
      <c r="B701">
        <v>2022</v>
      </c>
      <c r="C701" t="s">
        <v>24</v>
      </c>
      <c r="D701" t="s">
        <v>4431</v>
      </c>
      <c r="E701" t="s">
        <v>4432</v>
      </c>
      <c r="F701" t="s">
        <v>43</v>
      </c>
      <c r="G701">
        <v>73000</v>
      </c>
      <c r="H701" t="s">
        <v>4180</v>
      </c>
      <c r="I701">
        <v>25600000</v>
      </c>
      <c r="J701" t="s">
        <v>4174</v>
      </c>
      <c r="K701">
        <v>24600000</v>
      </c>
      <c r="L701">
        <v>26600000</v>
      </c>
      <c r="M701">
        <v>13</v>
      </c>
      <c r="N701" t="s">
        <v>4347</v>
      </c>
      <c r="O701">
        <v>67.900000000000006</v>
      </c>
      <c r="P701" t="s">
        <v>4610</v>
      </c>
    </row>
    <row r="702" spans="1:16" x14ac:dyDescent="0.3">
      <c r="A702" t="s">
        <v>404</v>
      </c>
      <c r="B702">
        <v>2018</v>
      </c>
      <c r="C702" t="s">
        <v>250</v>
      </c>
      <c r="D702" t="s">
        <v>4380</v>
      </c>
      <c r="E702" t="s">
        <v>4611</v>
      </c>
      <c r="F702" t="s">
        <v>143</v>
      </c>
      <c r="G702">
        <v>61000</v>
      </c>
      <c r="H702" t="s">
        <v>4180</v>
      </c>
      <c r="I702">
        <v>10000000</v>
      </c>
      <c r="J702" t="s">
        <v>4174</v>
      </c>
      <c r="K702">
        <v>9600000</v>
      </c>
      <c r="L702">
        <v>10300000</v>
      </c>
      <c r="M702">
        <v>10</v>
      </c>
      <c r="N702" t="s">
        <v>4248</v>
      </c>
      <c r="O702">
        <v>90.9</v>
      </c>
      <c r="P702" t="s">
        <v>4612</v>
      </c>
    </row>
    <row r="703" spans="1:16" x14ac:dyDescent="0.3">
      <c r="A703" t="s">
        <v>4613</v>
      </c>
      <c r="B703">
        <v>2021</v>
      </c>
      <c r="C703" t="s">
        <v>188</v>
      </c>
      <c r="D703" t="s">
        <v>4614</v>
      </c>
      <c r="E703" t="s">
        <v>4615</v>
      </c>
      <c r="F703" t="s">
        <v>161</v>
      </c>
      <c r="G703">
        <v>78700</v>
      </c>
      <c r="H703" t="s">
        <v>4180</v>
      </c>
      <c r="I703">
        <v>8000000</v>
      </c>
      <c r="J703" t="s">
        <v>4174</v>
      </c>
      <c r="K703">
        <v>7710000</v>
      </c>
      <c r="L703">
        <v>8300000</v>
      </c>
      <c r="M703">
        <v>9</v>
      </c>
      <c r="N703" t="s">
        <v>4425</v>
      </c>
      <c r="O703">
        <v>85.2</v>
      </c>
      <c r="P703" t="s">
        <v>4616</v>
      </c>
    </row>
    <row r="704" spans="1:16" x14ac:dyDescent="0.3">
      <c r="A704" t="s">
        <v>4617</v>
      </c>
      <c r="B704">
        <v>2019</v>
      </c>
      <c r="C704" t="s">
        <v>108</v>
      </c>
      <c r="D704" t="s">
        <v>4618</v>
      </c>
      <c r="E704" t="s">
        <v>4619</v>
      </c>
      <c r="F704" t="s">
        <v>60</v>
      </c>
      <c r="G704">
        <v>65374</v>
      </c>
      <c r="H704" t="s">
        <v>4180</v>
      </c>
      <c r="I704">
        <v>6960000</v>
      </c>
      <c r="J704" t="s">
        <v>4174</v>
      </c>
      <c r="K704">
        <v>6720000</v>
      </c>
      <c r="L704">
        <v>7200000</v>
      </c>
      <c r="M704" t="s">
        <v>4175</v>
      </c>
      <c r="N704" t="s">
        <v>4176</v>
      </c>
      <c r="O704">
        <v>95</v>
      </c>
      <c r="P704" t="s">
        <v>4620</v>
      </c>
    </row>
    <row r="705" spans="1:16" x14ac:dyDescent="0.3">
      <c r="A705" t="s">
        <v>4621</v>
      </c>
      <c r="B705">
        <v>2020</v>
      </c>
      <c r="C705" t="s">
        <v>137</v>
      </c>
      <c r="D705" t="s">
        <v>4622</v>
      </c>
      <c r="E705" t="s">
        <v>4623</v>
      </c>
      <c r="F705" t="s">
        <v>161</v>
      </c>
      <c r="G705">
        <v>45000</v>
      </c>
      <c r="H705" t="s">
        <v>4180</v>
      </c>
      <c r="I705">
        <v>15800000</v>
      </c>
      <c r="J705" t="s">
        <v>4174</v>
      </c>
      <c r="K705">
        <v>15100000</v>
      </c>
      <c r="L705">
        <v>16600000</v>
      </c>
      <c r="M705">
        <v>4</v>
      </c>
      <c r="N705" t="s">
        <v>4263</v>
      </c>
      <c r="O705">
        <v>89.3</v>
      </c>
      <c r="P705" t="s">
        <v>4624</v>
      </c>
    </row>
    <row r="706" spans="1:16" x14ac:dyDescent="0.3">
      <c r="A706" t="s">
        <v>4625</v>
      </c>
      <c r="B706">
        <v>2021</v>
      </c>
      <c r="C706" t="s">
        <v>137</v>
      </c>
      <c r="D706" t="s">
        <v>4194</v>
      </c>
      <c r="E706" t="s">
        <v>4626</v>
      </c>
      <c r="F706" t="s">
        <v>43</v>
      </c>
      <c r="G706">
        <v>101000</v>
      </c>
      <c r="H706" t="s">
        <v>4180</v>
      </c>
      <c r="I706">
        <v>23600000</v>
      </c>
      <c r="J706" t="s">
        <v>4174</v>
      </c>
      <c r="K706">
        <v>21600000</v>
      </c>
      <c r="L706">
        <v>25600000</v>
      </c>
      <c r="M706">
        <v>4</v>
      </c>
      <c r="N706" t="s">
        <v>4627</v>
      </c>
      <c r="O706">
        <v>63.7</v>
      </c>
      <c r="P706" t="s">
        <v>4628</v>
      </c>
    </row>
    <row r="707" spans="1:16" x14ac:dyDescent="0.3">
      <c r="A707" t="s">
        <v>4629</v>
      </c>
      <c r="B707">
        <v>2022</v>
      </c>
      <c r="C707" t="s">
        <v>3991</v>
      </c>
      <c r="D707" t="s">
        <v>4630</v>
      </c>
      <c r="E707" t="s">
        <v>4631</v>
      </c>
      <c r="F707" t="s">
        <v>161</v>
      </c>
      <c r="G707">
        <v>40000</v>
      </c>
      <c r="H707" t="s">
        <v>4180</v>
      </c>
      <c r="I707">
        <v>8400000</v>
      </c>
      <c r="J707" t="s">
        <v>4174</v>
      </c>
      <c r="K707">
        <v>8100000</v>
      </c>
      <c r="L707">
        <v>8700000</v>
      </c>
      <c r="M707">
        <v>14</v>
      </c>
      <c r="N707" t="s">
        <v>4382</v>
      </c>
      <c r="O707">
        <v>61.8</v>
      </c>
      <c r="P707" t="s">
        <v>4632</v>
      </c>
    </row>
    <row r="708" spans="1:16" x14ac:dyDescent="0.3">
      <c r="A708" t="s">
        <v>4633</v>
      </c>
      <c r="B708">
        <v>2023</v>
      </c>
      <c r="C708" t="s">
        <v>92</v>
      </c>
      <c r="D708" t="s">
        <v>4634</v>
      </c>
      <c r="E708" t="s">
        <v>4635</v>
      </c>
      <c r="F708" t="s">
        <v>4636</v>
      </c>
      <c r="G708">
        <v>27520</v>
      </c>
      <c r="H708" t="s">
        <v>4180</v>
      </c>
      <c r="I708">
        <v>15800000</v>
      </c>
      <c r="J708" t="s">
        <v>4174</v>
      </c>
      <c r="K708">
        <v>15200000</v>
      </c>
      <c r="L708">
        <v>16300000</v>
      </c>
      <c r="M708">
        <v>15</v>
      </c>
      <c r="N708" t="s">
        <v>4219</v>
      </c>
      <c r="O708">
        <v>83.9</v>
      </c>
      <c r="P708" t="s">
        <v>4637</v>
      </c>
    </row>
    <row r="709" spans="1:16" x14ac:dyDescent="0.3">
      <c r="A709" t="s">
        <v>4086</v>
      </c>
      <c r="B709">
        <v>2022</v>
      </c>
      <c r="C709" t="s">
        <v>36</v>
      </c>
      <c r="D709" t="s">
        <v>4427</v>
      </c>
      <c r="E709" t="s">
        <v>4638</v>
      </c>
      <c r="F709" t="s">
        <v>43</v>
      </c>
      <c r="G709">
        <v>29307</v>
      </c>
      <c r="H709" t="s">
        <v>4180</v>
      </c>
      <c r="I709">
        <v>7760000</v>
      </c>
      <c r="J709" t="s">
        <v>4174</v>
      </c>
      <c r="K709">
        <v>7490000</v>
      </c>
      <c r="L709">
        <v>8000000</v>
      </c>
      <c r="M709">
        <v>33</v>
      </c>
      <c r="N709" t="s">
        <v>4508</v>
      </c>
      <c r="O709">
        <v>91.4</v>
      </c>
      <c r="P709" t="s">
        <v>4639</v>
      </c>
    </row>
    <row r="710" spans="1:16" x14ac:dyDescent="0.3">
      <c r="A710" t="s">
        <v>4640</v>
      </c>
      <c r="B710">
        <v>2022</v>
      </c>
      <c r="C710" t="s">
        <v>4641</v>
      </c>
      <c r="D710" t="s">
        <v>4642</v>
      </c>
      <c r="E710" t="s">
        <v>4643</v>
      </c>
      <c r="F710" t="s">
        <v>60</v>
      </c>
      <c r="G710">
        <v>35600</v>
      </c>
      <c r="H710" t="s">
        <v>4180</v>
      </c>
      <c r="I710">
        <v>10900000</v>
      </c>
      <c r="J710" t="s">
        <v>4174</v>
      </c>
      <c r="K710">
        <v>10500000</v>
      </c>
      <c r="L710">
        <v>11300000</v>
      </c>
      <c r="M710">
        <v>5</v>
      </c>
      <c r="N710" t="s">
        <v>4275</v>
      </c>
      <c r="O710">
        <v>82.6</v>
      </c>
      <c r="P710" t="s">
        <v>4644</v>
      </c>
    </row>
    <row r="711" spans="1:16" x14ac:dyDescent="0.3">
      <c r="A711" t="s">
        <v>4645</v>
      </c>
      <c r="B711">
        <v>2020</v>
      </c>
      <c r="C711" t="s">
        <v>137</v>
      </c>
      <c r="D711" t="s">
        <v>4336</v>
      </c>
      <c r="E711" t="s">
        <v>4646</v>
      </c>
      <c r="F711" t="s">
        <v>143</v>
      </c>
      <c r="G711">
        <v>80000</v>
      </c>
      <c r="H711" t="s">
        <v>4180</v>
      </c>
      <c r="I711">
        <v>12200000</v>
      </c>
      <c r="J711" t="s">
        <v>4174</v>
      </c>
      <c r="K711">
        <v>11800000</v>
      </c>
      <c r="L711">
        <v>12700000</v>
      </c>
      <c r="M711">
        <v>4</v>
      </c>
      <c r="N711" t="s">
        <v>4275</v>
      </c>
      <c r="O711">
        <v>87.4</v>
      </c>
      <c r="P711" t="s">
        <v>4647</v>
      </c>
    </row>
    <row r="712" spans="1:16" x14ac:dyDescent="0.3">
      <c r="A712" t="s">
        <v>4648</v>
      </c>
      <c r="B712">
        <v>2024</v>
      </c>
      <c r="C712" t="s">
        <v>36</v>
      </c>
      <c r="D712" t="s">
        <v>4427</v>
      </c>
      <c r="E712" t="s">
        <v>4501</v>
      </c>
      <c r="F712" t="s">
        <v>143</v>
      </c>
      <c r="G712">
        <v>22000</v>
      </c>
      <c r="H712" t="s">
        <v>4180</v>
      </c>
      <c r="I712">
        <v>8900000</v>
      </c>
      <c r="J712" t="s">
        <v>4174</v>
      </c>
      <c r="K712">
        <v>8600000</v>
      </c>
      <c r="L712">
        <v>9300000</v>
      </c>
      <c r="M712">
        <v>12</v>
      </c>
      <c r="N712" t="s">
        <v>4649</v>
      </c>
      <c r="O712">
        <v>84.8</v>
      </c>
      <c r="P712" t="s">
        <v>4650</v>
      </c>
    </row>
    <row r="713" spans="1:16" x14ac:dyDescent="0.3">
      <c r="A713" t="s">
        <v>4027</v>
      </c>
      <c r="B713">
        <v>2022</v>
      </c>
      <c r="C713" t="s">
        <v>137</v>
      </c>
      <c r="D713" t="s">
        <v>4437</v>
      </c>
      <c r="E713" t="s">
        <v>4651</v>
      </c>
      <c r="F713" t="s">
        <v>143</v>
      </c>
      <c r="G713">
        <v>74000</v>
      </c>
      <c r="H713" t="s">
        <v>4180</v>
      </c>
      <c r="I713">
        <v>9700000</v>
      </c>
      <c r="J713" t="s">
        <v>4241</v>
      </c>
      <c r="K713">
        <v>9300000</v>
      </c>
      <c r="L713">
        <v>10000000</v>
      </c>
      <c r="M713">
        <v>21</v>
      </c>
      <c r="N713" t="s">
        <v>4219</v>
      </c>
      <c r="O713">
        <v>89.3</v>
      </c>
      <c r="P713" t="s">
        <v>4652</v>
      </c>
    </row>
    <row r="714" spans="1:16" x14ac:dyDescent="0.3">
      <c r="A714" t="s">
        <v>4653</v>
      </c>
      <c r="B714">
        <v>2019</v>
      </c>
      <c r="C714" t="s">
        <v>250</v>
      </c>
      <c r="D714" t="s">
        <v>4654</v>
      </c>
      <c r="E714" t="s">
        <v>4655</v>
      </c>
      <c r="F714" t="s">
        <v>143</v>
      </c>
      <c r="G714">
        <v>92600</v>
      </c>
      <c r="H714" t="s">
        <v>4180</v>
      </c>
      <c r="I714">
        <v>12600000</v>
      </c>
      <c r="J714" t="s">
        <v>4241</v>
      </c>
      <c r="K714">
        <v>12100000</v>
      </c>
      <c r="L714">
        <v>13100000</v>
      </c>
      <c r="M714">
        <v>20</v>
      </c>
      <c r="N714" t="s">
        <v>4187</v>
      </c>
      <c r="O714">
        <v>95</v>
      </c>
      <c r="P714" t="s">
        <v>4656</v>
      </c>
    </row>
    <row r="715" spans="1:16" x14ac:dyDescent="0.3">
      <c r="A715" t="s">
        <v>4657</v>
      </c>
      <c r="B715">
        <v>2022</v>
      </c>
      <c r="C715" t="s">
        <v>24</v>
      </c>
      <c r="D715" t="s">
        <v>4658</v>
      </c>
      <c r="E715" t="s">
        <v>4659</v>
      </c>
      <c r="F715" t="s">
        <v>43</v>
      </c>
      <c r="G715">
        <v>93000</v>
      </c>
      <c r="H715" t="s">
        <v>4180</v>
      </c>
      <c r="I715">
        <v>21400000</v>
      </c>
      <c r="J715" t="s">
        <v>4241</v>
      </c>
      <c r="K715">
        <v>19700000</v>
      </c>
      <c r="L715">
        <v>23200000</v>
      </c>
      <c r="M715">
        <v>5</v>
      </c>
      <c r="N715" t="s">
        <v>4388</v>
      </c>
      <c r="O715">
        <v>63.1</v>
      </c>
      <c r="P715" t="s">
        <v>4660</v>
      </c>
    </row>
    <row r="716" spans="1:16" x14ac:dyDescent="0.3">
      <c r="A716" t="s">
        <v>4172</v>
      </c>
      <c r="B716">
        <v>2025</v>
      </c>
      <c r="C716" t="s">
        <v>24</v>
      </c>
      <c r="D716" t="s">
        <v>4405</v>
      </c>
      <c r="E716" t="s">
        <v>4406</v>
      </c>
      <c r="F716" t="s">
        <v>4172</v>
      </c>
      <c r="G716">
        <v>61000</v>
      </c>
      <c r="H716" t="s">
        <v>4180</v>
      </c>
      <c r="I716">
        <v>40200000</v>
      </c>
      <c r="J716" t="s">
        <v>4241</v>
      </c>
      <c r="K716">
        <v>38700000</v>
      </c>
      <c r="L716">
        <v>41600000</v>
      </c>
      <c r="M716">
        <v>11</v>
      </c>
      <c r="N716" t="s">
        <v>4661</v>
      </c>
      <c r="O716">
        <v>79.099999999999994</v>
      </c>
      <c r="P716" t="s">
        <v>7231</v>
      </c>
    </row>
    <row r="717" spans="1:16" x14ac:dyDescent="0.3">
      <c r="A717" t="s">
        <v>4662</v>
      </c>
      <c r="B717">
        <v>2022</v>
      </c>
      <c r="C717" t="s">
        <v>4641</v>
      </c>
      <c r="D717" t="s">
        <v>4663</v>
      </c>
      <c r="E717" t="s">
        <v>4664</v>
      </c>
      <c r="F717" t="s">
        <v>143</v>
      </c>
      <c r="G717">
        <v>41300</v>
      </c>
      <c r="H717" t="s">
        <v>4180</v>
      </c>
      <c r="I717">
        <v>5280000</v>
      </c>
      <c r="J717" t="s">
        <v>4241</v>
      </c>
      <c r="K717">
        <v>5100000</v>
      </c>
      <c r="L717">
        <v>5470000</v>
      </c>
      <c r="M717">
        <v>2</v>
      </c>
      <c r="N717" t="s">
        <v>4263</v>
      </c>
      <c r="O717">
        <v>80.099999999999994</v>
      </c>
      <c r="P717" t="s">
        <v>4665</v>
      </c>
    </row>
    <row r="718" spans="1:16" x14ac:dyDescent="0.3">
      <c r="A718" t="s">
        <v>4666</v>
      </c>
      <c r="B718">
        <v>2021</v>
      </c>
      <c r="C718" t="s">
        <v>89</v>
      </c>
      <c r="D718" t="s">
        <v>4423</v>
      </c>
      <c r="E718" t="s">
        <v>4667</v>
      </c>
      <c r="F718" t="s">
        <v>60</v>
      </c>
      <c r="G718">
        <v>83355</v>
      </c>
      <c r="H718" t="s">
        <v>4180</v>
      </c>
      <c r="I718">
        <v>7390000</v>
      </c>
      <c r="J718" t="s">
        <v>4241</v>
      </c>
      <c r="K718">
        <v>7110000</v>
      </c>
      <c r="L718">
        <v>7660000</v>
      </c>
      <c r="M718">
        <v>61</v>
      </c>
      <c r="N718" t="s">
        <v>4508</v>
      </c>
      <c r="O718">
        <v>77.900000000000006</v>
      </c>
      <c r="P718" t="s">
        <v>7232</v>
      </c>
    </row>
    <row r="719" spans="1:16" x14ac:dyDescent="0.3">
      <c r="A719" t="s">
        <v>4668</v>
      </c>
      <c r="B719">
        <v>2024</v>
      </c>
      <c r="C719" t="s">
        <v>201</v>
      </c>
      <c r="D719" t="s">
        <v>4669</v>
      </c>
      <c r="E719" t="s">
        <v>4670</v>
      </c>
      <c r="F719" t="s">
        <v>94</v>
      </c>
      <c r="G719">
        <v>32000</v>
      </c>
      <c r="H719" t="s">
        <v>4180</v>
      </c>
      <c r="I719">
        <v>12200000</v>
      </c>
      <c r="J719" t="s">
        <v>4241</v>
      </c>
      <c r="K719">
        <v>11700000</v>
      </c>
      <c r="L719">
        <v>12700000</v>
      </c>
      <c r="M719">
        <v>6</v>
      </c>
      <c r="N719" t="s">
        <v>4245</v>
      </c>
      <c r="O719">
        <v>87.2</v>
      </c>
      <c r="P719" t="s">
        <v>4671</v>
      </c>
    </row>
    <row r="720" spans="1:16" x14ac:dyDescent="0.3">
      <c r="A720" t="s">
        <v>157</v>
      </c>
      <c r="B720">
        <v>2024</v>
      </c>
      <c r="C720" t="s">
        <v>92</v>
      </c>
      <c r="D720" t="s">
        <v>4672</v>
      </c>
      <c r="E720" t="s">
        <v>4673</v>
      </c>
      <c r="F720" t="s">
        <v>43</v>
      </c>
      <c r="G720">
        <v>25880</v>
      </c>
      <c r="H720" t="s">
        <v>4180</v>
      </c>
      <c r="I720">
        <v>10000000</v>
      </c>
      <c r="J720" t="s">
        <v>4241</v>
      </c>
      <c r="K720">
        <v>9700000</v>
      </c>
      <c r="L720">
        <v>10400000</v>
      </c>
      <c r="M720">
        <v>17</v>
      </c>
      <c r="N720" t="s">
        <v>4439</v>
      </c>
      <c r="O720">
        <v>78.599999999999994</v>
      </c>
      <c r="P720" t="s">
        <v>4674</v>
      </c>
    </row>
    <row r="721" spans="1:16" x14ac:dyDescent="0.3">
      <c r="A721" t="s">
        <v>4675</v>
      </c>
      <c r="B721">
        <v>2024</v>
      </c>
      <c r="C721" t="s">
        <v>50</v>
      </c>
      <c r="D721">
        <v>500</v>
      </c>
      <c r="E721" t="s">
        <v>4619</v>
      </c>
      <c r="F721" t="s">
        <v>143</v>
      </c>
      <c r="G721">
        <v>29000</v>
      </c>
      <c r="H721" t="s">
        <v>4180</v>
      </c>
      <c r="I721">
        <v>9500000</v>
      </c>
      <c r="J721" t="s">
        <v>4241</v>
      </c>
      <c r="K721">
        <v>9100000</v>
      </c>
      <c r="L721">
        <v>9800000</v>
      </c>
      <c r="M721">
        <v>8</v>
      </c>
      <c r="N721" t="s">
        <v>4439</v>
      </c>
      <c r="O721">
        <v>81.3</v>
      </c>
      <c r="P721" t="s">
        <v>4676</v>
      </c>
    </row>
    <row r="722" spans="1:16" x14ac:dyDescent="0.3">
      <c r="A722" t="s">
        <v>4677</v>
      </c>
      <c r="B722">
        <v>2021</v>
      </c>
      <c r="C722" t="s">
        <v>188</v>
      </c>
      <c r="D722" t="s">
        <v>4678</v>
      </c>
      <c r="E722" t="s">
        <v>4679</v>
      </c>
      <c r="F722" t="s">
        <v>161</v>
      </c>
      <c r="G722">
        <v>77841</v>
      </c>
      <c r="H722" t="s">
        <v>4180</v>
      </c>
      <c r="I722">
        <v>9200000</v>
      </c>
      <c r="J722" t="s">
        <v>4241</v>
      </c>
      <c r="K722">
        <v>8900000</v>
      </c>
      <c r="L722">
        <v>9600000</v>
      </c>
      <c r="M722">
        <v>2</v>
      </c>
      <c r="N722" t="s">
        <v>4382</v>
      </c>
      <c r="O722">
        <v>87.7</v>
      </c>
      <c r="P722" t="s">
        <v>4680</v>
      </c>
    </row>
    <row r="723" spans="1:16" x14ac:dyDescent="0.3">
      <c r="A723" t="s">
        <v>4681</v>
      </c>
      <c r="B723">
        <v>2025</v>
      </c>
      <c r="C723" t="s">
        <v>62</v>
      </c>
      <c r="D723" t="s">
        <v>4390</v>
      </c>
      <c r="E723" t="s">
        <v>4682</v>
      </c>
      <c r="F723" t="s">
        <v>4172</v>
      </c>
      <c r="G723">
        <v>15000</v>
      </c>
      <c r="H723" t="s">
        <v>4180</v>
      </c>
      <c r="I723">
        <v>22800000</v>
      </c>
      <c r="J723" t="s">
        <v>4241</v>
      </c>
      <c r="K723">
        <v>22000000</v>
      </c>
      <c r="L723">
        <v>23600000</v>
      </c>
      <c r="M723">
        <v>11</v>
      </c>
      <c r="N723" t="s">
        <v>4627</v>
      </c>
      <c r="O723">
        <v>82.4</v>
      </c>
      <c r="P723" t="s">
        <v>4683</v>
      </c>
    </row>
    <row r="724" spans="1:16" x14ac:dyDescent="0.3">
      <c r="A724" t="s">
        <v>4684</v>
      </c>
      <c r="B724">
        <v>2018</v>
      </c>
      <c r="C724" t="s">
        <v>191</v>
      </c>
      <c r="D724" t="s">
        <v>4685</v>
      </c>
      <c r="E724" t="s">
        <v>4686</v>
      </c>
      <c r="F724" t="s">
        <v>143</v>
      </c>
      <c r="G724">
        <v>92752</v>
      </c>
      <c r="H724" t="s">
        <v>4180</v>
      </c>
      <c r="I724">
        <v>16300000</v>
      </c>
      <c r="J724" t="s">
        <v>4241</v>
      </c>
      <c r="K724">
        <v>15200000</v>
      </c>
      <c r="L724">
        <v>17400000</v>
      </c>
      <c r="M724">
        <v>7</v>
      </c>
      <c r="N724" t="s">
        <v>4248</v>
      </c>
      <c r="O724">
        <v>81.5</v>
      </c>
      <c r="P724" t="s">
        <v>4687</v>
      </c>
    </row>
    <row r="725" spans="1:16" x14ac:dyDescent="0.3">
      <c r="A725" t="s">
        <v>4688</v>
      </c>
      <c r="B725">
        <v>2023</v>
      </c>
      <c r="C725" t="s">
        <v>62</v>
      </c>
      <c r="D725" t="s">
        <v>4295</v>
      </c>
      <c r="E725" t="s">
        <v>4608</v>
      </c>
      <c r="F725" t="s">
        <v>43</v>
      </c>
      <c r="G725">
        <v>44707</v>
      </c>
      <c r="H725" t="s">
        <v>4180</v>
      </c>
      <c r="I725">
        <v>17700000</v>
      </c>
      <c r="J725" t="s">
        <v>4241</v>
      </c>
      <c r="K725">
        <v>17100000</v>
      </c>
      <c r="L725">
        <v>18400000</v>
      </c>
      <c r="M725">
        <v>18</v>
      </c>
      <c r="N725" t="s">
        <v>4219</v>
      </c>
      <c r="O725">
        <v>77.3</v>
      </c>
      <c r="P725" t="s">
        <v>4689</v>
      </c>
    </row>
    <row r="726" spans="1:16" x14ac:dyDescent="0.3">
      <c r="A726" t="s">
        <v>4690</v>
      </c>
      <c r="B726">
        <v>2022</v>
      </c>
      <c r="C726" t="s">
        <v>36</v>
      </c>
      <c r="D726" t="s">
        <v>4400</v>
      </c>
      <c r="E726" t="s">
        <v>4401</v>
      </c>
      <c r="F726" t="s">
        <v>143</v>
      </c>
      <c r="G726">
        <v>41000</v>
      </c>
      <c r="H726" t="s">
        <v>4180</v>
      </c>
      <c r="I726">
        <v>8000000</v>
      </c>
      <c r="J726" t="s">
        <v>4241</v>
      </c>
      <c r="K726">
        <v>7730000</v>
      </c>
      <c r="L726">
        <v>8300000</v>
      </c>
      <c r="M726">
        <v>29</v>
      </c>
      <c r="N726" t="s">
        <v>4583</v>
      </c>
      <c r="O726">
        <v>72.8</v>
      </c>
      <c r="P726" t="s">
        <v>4691</v>
      </c>
    </row>
    <row r="727" spans="1:16" x14ac:dyDescent="0.3">
      <c r="A727" t="s">
        <v>1833</v>
      </c>
      <c r="B727">
        <v>2021</v>
      </c>
      <c r="C727" t="s">
        <v>137</v>
      </c>
      <c r="D727" t="s">
        <v>4692</v>
      </c>
      <c r="E727" t="s">
        <v>4693</v>
      </c>
      <c r="F727" t="s">
        <v>143</v>
      </c>
      <c r="G727">
        <v>75000</v>
      </c>
      <c r="H727" t="s">
        <v>4180</v>
      </c>
      <c r="I727">
        <v>11600000</v>
      </c>
      <c r="J727" t="s">
        <v>4241</v>
      </c>
      <c r="K727">
        <v>10600000</v>
      </c>
      <c r="L727">
        <v>12500000</v>
      </c>
      <c r="M727" t="s">
        <v>4175</v>
      </c>
      <c r="N727" t="s">
        <v>4187</v>
      </c>
      <c r="O727">
        <v>72.7</v>
      </c>
      <c r="P727" t="s">
        <v>4694</v>
      </c>
    </row>
    <row r="728" spans="1:16" x14ac:dyDescent="0.3">
      <c r="A728" t="s">
        <v>4695</v>
      </c>
      <c r="B728">
        <v>2023</v>
      </c>
      <c r="C728" t="s">
        <v>166</v>
      </c>
      <c r="D728" t="s">
        <v>4696</v>
      </c>
      <c r="E728" t="s">
        <v>4697</v>
      </c>
      <c r="F728" t="s">
        <v>43</v>
      </c>
      <c r="G728">
        <v>43000</v>
      </c>
      <c r="H728" t="s">
        <v>4180</v>
      </c>
      <c r="I728">
        <v>13400000</v>
      </c>
      <c r="J728" t="s">
        <v>4241</v>
      </c>
      <c r="K728">
        <v>13000000</v>
      </c>
      <c r="L728">
        <v>13900000</v>
      </c>
      <c r="M728">
        <v>13</v>
      </c>
      <c r="N728" t="s">
        <v>4275</v>
      </c>
      <c r="O728">
        <v>84.9</v>
      </c>
      <c r="P728" t="s">
        <v>4698</v>
      </c>
    </row>
    <row r="729" spans="1:16" x14ac:dyDescent="0.3">
      <c r="A729" t="s">
        <v>4073</v>
      </c>
      <c r="B729">
        <v>2021</v>
      </c>
      <c r="C729" t="s">
        <v>24</v>
      </c>
      <c r="D729" t="s">
        <v>4572</v>
      </c>
      <c r="E729" t="s">
        <v>4699</v>
      </c>
      <c r="F729" t="s">
        <v>143</v>
      </c>
      <c r="G729">
        <v>60000</v>
      </c>
      <c r="H729" t="s">
        <v>4180</v>
      </c>
      <c r="I729">
        <v>32200000</v>
      </c>
      <c r="J729" t="s">
        <v>4241</v>
      </c>
      <c r="K729">
        <v>31000000</v>
      </c>
      <c r="L729">
        <v>33500000</v>
      </c>
      <c r="M729">
        <v>20</v>
      </c>
      <c r="N729" t="s">
        <v>4700</v>
      </c>
      <c r="O729">
        <v>78.900000000000006</v>
      </c>
      <c r="P729" t="s">
        <v>4701</v>
      </c>
    </row>
    <row r="730" spans="1:16" x14ac:dyDescent="0.3">
      <c r="A730" t="s">
        <v>4702</v>
      </c>
      <c r="B730">
        <v>2023</v>
      </c>
      <c r="C730" t="s">
        <v>137</v>
      </c>
      <c r="D730" t="s">
        <v>4703</v>
      </c>
      <c r="E730" t="s">
        <v>4651</v>
      </c>
      <c r="F730" t="s">
        <v>60</v>
      </c>
      <c r="G730">
        <v>20800</v>
      </c>
      <c r="H730" t="s">
        <v>4180</v>
      </c>
      <c r="I730">
        <v>11200000</v>
      </c>
      <c r="J730" t="s">
        <v>4241</v>
      </c>
      <c r="K730">
        <v>10800000</v>
      </c>
      <c r="L730">
        <v>11600000</v>
      </c>
      <c r="M730">
        <v>50</v>
      </c>
      <c r="N730" t="s">
        <v>4245</v>
      </c>
      <c r="O730">
        <v>95</v>
      </c>
      <c r="P730" t="s">
        <v>4704</v>
      </c>
    </row>
    <row r="731" spans="1:16" x14ac:dyDescent="0.3">
      <c r="A731" t="s">
        <v>2129</v>
      </c>
      <c r="B731">
        <v>2019</v>
      </c>
      <c r="C731" t="s">
        <v>24</v>
      </c>
      <c r="D731" t="s">
        <v>4705</v>
      </c>
      <c r="E731" t="s">
        <v>4706</v>
      </c>
      <c r="F731" t="s">
        <v>43</v>
      </c>
      <c r="G731">
        <v>54000</v>
      </c>
      <c r="H731" t="s">
        <v>4180</v>
      </c>
      <c r="I731">
        <v>12300000</v>
      </c>
      <c r="J731" t="s">
        <v>4241</v>
      </c>
      <c r="K731">
        <v>11500000</v>
      </c>
      <c r="L731">
        <v>13000000</v>
      </c>
      <c r="M731">
        <v>11</v>
      </c>
      <c r="N731" t="s">
        <v>4388</v>
      </c>
      <c r="O731">
        <v>82.1</v>
      </c>
      <c r="P731" t="s">
        <v>4707</v>
      </c>
    </row>
    <row r="732" spans="1:16" x14ac:dyDescent="0.3">
      <c r="A732" t="s">
        <v>4029</v>
      </c>
      <c r="B732">
        <v>2024</v>
      </c>
      <c r="C732" t="s">
        <v>4184</v>
      </c>
      <c r="D732" t="s">
        <v>4365</v>
      </c>
      <c r="E732" t="s">
        <v>4708</v>
      </c>
      <c r="F732" t="s">
        <v>173</v>
      </c>
      <c r="G732">
        <v>51000</v>
      </c>
      <c r="H732" t="s">
        <v>4180</v>
      </c>
      <c r="I732">
        <v>8400000</v>
      </c>
      <c r="J732" t="s">
        <v>4241</v>
      </c>
      <c r="K732">
        <v>8100000</v>
      </c>
      <c r="L732">
        <v>8700000</v>
      </c>
      <c r="M732">
        <v>20</v>
      </c>
      <c r="N732" t="s">
        <v>4552</v>
      </c>
      <c r="O732">
        <v>85.8</v>
      </c>
      <c r="P732" t="s">
        <v>4709</v>
      </c>
    </row>
    <row r="733" spans="1:16" x14ac:dyDescent="0.3">
      <c r="A733" t="s">
        <v>4710</v>
      </c>
      <c r="B733">
        <v>2025</v>
      </c>
      <c r="C733" t="s">
        <v>36</v>
      </c>
      <c r="D733" t="s">
        <v>4400</v>
      </c>
      <c r="E733" t="s">
        <v>4401</v>
      </c>
      <c r="F733" t="s">
        <v>4172</v>
      </c>
      <c r="G733">
        <v>10137</v>
      </c>
      <c r="H733" t="s">
        <v>4180</v>
      </c>
      <c r="I733">
        <v>7870000</v>
      </c>
      <c r="J733" t="s">
        <v>4241</v>
      </c>
      <c r="K733">
        <v>7600000</v>
      </c>
      <c r="L733">
        <v>8100000</v>
      </c>
      <c r="M733">
        <v>8</v>
      </c>
      <c r="N733" t="s">
        <v>4552</v>
      </c>
      <c r="O733">
        <v>85.6</v>
      </c>
      <c r="P733" t="s">
        <v>4711</v>
      </c>
    </row>
    <row r="734" spans="1:16" x14ac:dyDescent="0.3">
      <c r="A734" t="s">
        <v>4712</v>
      </c>
      <c r="B734">
        <v>2020</v>
      </c>
      <c r="C734" t="s">
        <v>4184</v>
      </c>
      <c r="D734" t="s">
        <v>4713</v>
      </c>
      <c r="E734" t="s">
        <v>4714</v>
      </c>
      <c r="F734" t="s">
        <v>143</v>
      </c>
      <c r="G734">
        <v>82500</v>
      </c>
      <c r="H734" t="s">
        <v>4180</v>
      </c>
      <c r="I734">
        <v>10200000</v>
      </c>
      <c r="J734" t="s">
        <v>4241</v>
      </c>
      <c r="K734">
        <v>9700000</v>
      </c>
      <c r="L734">
        <v>10800000</v>
      </c>
      <c r="M734">
        <v>4</v>
      </c>
      <c r="N734" t="s">
        <v>4425</v>
      </c>
      <c r="O734">
        <v>86.5</v>
      </c>
      <c r="P734" t="s">
        <v>4715</v>
      </c>
    </row>
    <row r="735" spans="1:16" x14ac:dyDescent="0.3">
      <c r="A735" t="s">
        <v>4716</v>
      </c>
      <c r="B735">
        <v>2022</v>
      </c>
      <c r="C735" t="s">
        <v>62</v>
      </c>
      <c r="D735" t="s">
        <v>4207</v>
      </c>
      <c r="E735" t="s">
        <v>4208</v>
      </c>
      <c r="F735" t="s">
        <v>143</v>
      </c>
      <c r="G735">
        <v>73762</v>
      </c>
      <c r="H735" t="s">
        <v>4180</v>
      </c>
      <c r="I735">
        <v>13300000</v>
      </c>
      <c r="J735" t="s">
        <v>4241</v>
      </c>
      <c r="K735">
        <v>12800000</v>
      </c>
      <c r="L735">
        <v>13800000</v>
      </c>
      <c r="M735">
        <v>36</v>
      </c>
      <c r="N735" t="s">
        <v>4257</v>
      </c>
      <c r="O735">
        <v>65.900000000000006</v>
      </c>
      <c r="P735" t="s">
        <v>4717</v>
      </c>
    </row>
    <row r="736" spans="1:16" x14ac:dyDescent="0.3">
      <c r="A736" t="s">
        <v>4718</v>
      </c>
      <c r="B736">
        <v>2023</v>
      </c>
      <c r="C736" t="s">
        <v>4184</v>
      </c>
      <c r="D736" t="s">
        <v>4492</v>
      </c>
      <c r="E736" t="s">
        <v>4719</v>
      </c>
      <c r="F736" t="s">
        <v>143</v>
      </c>
      <c r="G736">
        <v>13500</v>
      </c>
      <c r="H736" t="s">
        <v>4180</v>
      </c>
      <c r="I736">
        <v>13400000</v>
      </c>
      <c r="J736" t="s">
        <v>4241</v>
      </c>
      <c r="K736">
        <v>12900000</v>
      </c>
      <c r="L736">
        <v>13800000</v>
      </c>
      <c r="M736">
        <v>12</v>
      </c>
      <c r="N736" t="s">
        <v>4213</v>
      </c>
      <c r="O736">
        <v>89.4</v>
      </c>
      <c r="P736" t="s">
        <v>4720</v>
      </c>
    </row>
    <row r="737" spans="1:16" x14ac:dyDescent="0.3">
      <c r="A737" t="s">
        <v>4721</v>
      </c>
      <c r="B737">
        <v>2026</v>
      </c>
      <c r="C737" t="s">
        <v>41</v>
      </c>
      <c r="D737" t="s">
        <v>4722</v>
      </c>
      <c r="E737" t="s">
        <v>4723</v>
      </c>
      <c r="F737" t="s">
        <v>4172</v>
      </c>
      <c r="G737">
        <v>511</v>
      </c>
      <c r="H737" t="s">
        <v>4180</v>
      </c>
      <c r="I737">
        <v>9800000</v>
      </c>
      <c r="J737" t="s">
        <v>4241</v>
      </c>
      <c r="K737">
        <v>9200000</v>
      </c>
      <c r="L737">
        <v>10300000</v>
      </c>
      <c r="M737" t="s">
        <v>4175</v>
      </c>
      <c r="N737" t="s">
        <v>4236</v>
      </c>
      <c r="O737">
        <v>95</v>
      </c>
      <c r="P737" t="s">
        <v>4724</v>
      </c>
    </row>
    <row r="738" spans="1:16" x14ac:dyDescent="0.3">
      <c r="A738" t="s">
        <v>4725</v>
      </c>
      <c r="B738">
        <v>2023</v>
      </c>
      <c r="C738" t="s">
        <v>108</v>
      </c>
      <c r="D738" t="s">
        <v>4477</v>
      </c>
      <c r="E738" t="s">
        <v>4726</v>
      </c>
      <c r="F738" t="s">
        <v>43</v>
      </c>
      <c r="G738">
        <v>40000</v>
      </c>
      <c r="H738" t="s">
        <v>4180</v>
      </c>
      <c r="I738">
        <v>10600000</v>
      </c>
      <c r="J738" t="s">
        <v>4241</v>
      </c>
      <c r="K738">
        <v>10300000</v>
      </c>
      <c r="L738">
        <v>11000000</v>
      </c>
      <c r="M738">
        <v>6</v>
      </c>
      <c r="N738" t="s">
        <v>4508</v>
      </c>
      <c r="O738">
        <v>67.099999999999994</v>
      </c>
      <c r="P738" t="s">
        <v>4727</v>
      </c>
    </row>
    <row r="739" spans="1:16" x14ac:dyDescent="0.3">
      <c r="A739" t="s">
        <v>4728</v>
      </c>
      <c r="B739">
        <v>2021</v>
      </c>
      <c r="C739" t="s">
        <v>89</v>
      </c>
      <c r="D739" t="s">
        <v>4423</v>
      </c>
      <c r="E739" t="s">
        <v>4424</v>
      </c>
      <c r="F739" t="s">
        <v>60</v>
      </c>
      <c r="G739">
        <v>69400</v>
      </c>
      <c r="H739" t="s">
        <v>4180</v>
      </c>
      <c r="I739">
        <v>8000000</v>
      </c>
      <c r="J739" t="s">
        <v>4241</v>
      </c>
      <c r="K739">
        <v>7710000</v>
      </c>
      <c r="L739">
        <v>8300000</v>
      </c>
      <c r="M739">
        <v>46</v>
      </c>
      <c r="N739" t="s">
        <v>4508</v>
      </c>
      <c r="O739">
        <v>77.7</v>
      </c>
      <c r="P739" t="s">
        <v>4729</v>
      </c>
    </row>
    <row r="740" spans="1:16" x14ac:dyDescent="0.3">
      <c r="A740" t="s">
        <v>4730</v>
      </c>
      <c r="B740">
        <v>2023</v>
      </c>
      <c r="C740" t="s">
        <v>4184</v>
      </c>
      <c r="D740" t="s">
        <v>4303</v>
      </c>
      <c r="E740" t="s">
        <v>4731</v>
      </c>
      <c r="F740" t="s">
        <v>94</v>
      </c>
      <c r="G740">
        <v>35000</v>
      </c>
      <c r="H740" t="s">
        <v>4173</v>
      </c>
      <c r="I740">
        <v>21200000</v>
      </c>
      <c r="J740" t="s">
        <v>4241</v>
      </c>
      <c r="K740">
        <v>20400000</v>
      </c>
      <c r="L740">
        <v>21900000</v>
      </c>
      <c r="M740">
        <v>31</v>
      </c>
      <c r="N740" t="s">
        <v>4257</v>
      </c>
      <c r="O740">
        <v>86</v>
      </c>
      <c r="P740" t="s">
        <v>4732</v>
      </c>
    </row>
    <row r="741" spans="1:16" x14ac:dyDescent="0.3">
      <c r="A741" t="s">
        <v>4733</v>
      </c>
      <c r="B741">
        <v>2022</v>
      </c>
      <c r="C741" t="s">
        <v>194</v>
      </c>
      <c r="D741" t="s">
        <v>4323</v>
      </c>
      <c r="E741" t="s">
        <v>4324</v>
      </c>
      <c r="F741" t="s">
        <v>94</v>
      </c>
      <c r="G741">
        <v>70000</v>
      </c>
      <c r="H741" t="s">
        <v>4180</v>
      </c>
      <c r="I741">
        <v>34900000</v>
      </c>
      <c r="J741" t="s">
        <v>4241</v>
      </c>
      <c r="K741">
        <v>33500000</v>
      </c>
      <c r="L741">
        <v>36200000</v>
      </c>
      <c r="M741">
        <v>9</v>
      </c>
      <c r="N741" t="s">
        <v>4734</v>
      </c>
      <c r="O741">
        <v>71.5</v>
      </c>
      <c r="P741" t="s">
        <v>4735</v>
      </c>
    </row>
    <row r="742" spans="1:16" x14ac:dyDescent="0.3">
      <c r="A742" t="s">
        <v>4736</v>
      </c>
      <c r="B742">
        <v>2024</v>
      </c>
      <c r="C742" t="s">
        <v>41</v>
      </c>
      <c r="D742" t="s">
        <v>4722</v>
      </c>
      <c r="E742" t="s">
        <v>4737</v>
      </c>
      <c r="F742" t="s">
        <v>43</v>
      </c>
      <c r="G742">
        <v>44644</v>
      </c>
      <c r="H742" t="s">
        <v>4180</v>
      </c>
      <c r="I742">
        <v>8200000</v>
      </c>
      <c r="J742" t="s">
        <v>4241</v>
      </c>
      <c r="K742">
        <v>7860000</v>
      </c>
      <c r="L742">
        <v>8500000</v>
      </c>
      <c r="M742">
        <v>7</v>
      </c>
      <c r="N742" t="s">
        <v>4425</v>
      </c>
      <c r="O742">
        <v>83.8</v>
      </c>
      <c r="P742" t="s">
        <v>4738</v>
      </c>
    </row>
    <row r="743" spans="1:16" x14ac:dyDescent="0.3">
      <c r="A743" t="s">
        <v>4739</v>
      </c>
      <c r="B743">
        <v>2025</v>
      </c>
      <c r="C743" t="s">
        <v>201</v>
      </c>
      <c r="D743" t="s">
        <v>4669</v>
      </c>
      <c r="E743" t="s">
        <v>4740</v>
      </c>
      <c r="F743" t="s">
        <v>4172</v>
      </c>
      <c r="G743">
        <v>11100</v>
      </c>
      <c r="H743" t="s">
        <v>4180</v>
      </c>
      <c r="I743">
        <v>15100000</v>
      </c>
      <c r="J743" t="s">
        <v>4241</v>
      </c>
      <c r="K743">
        <v>14500000</v>
      </c>
      <c r="L743">
        <v>15600000</v>
      </c>
      <c r="M743">
        <v>5</v>
      </c>
      <c r="N743" t="s">
        <v>4213</v>
      </c>
      <c r="O743">
        <v>89.8</v>
      </c>
      <c r="P743" t="s">
        <v>4741</v>
      </c>
    </row>
    <row r="744" spans="1:16" x14ac:dyDescent="0.3">
      <c r="A744" t="s">
        <v>4172</v>
      </c>
      <c r="B744">
        <v>2025</v>
      </c>
      <c r="C744" t="s">
        <v>392</v>
      </c>
      <c r="D744" t="s">
        <v>7233</v>
      </c>
      <c r="E744" t="s">
        <v>7234</v>
      </c>
      <c r="F744" t="s">
        <v>4172</v>
      </c>
      <c r="G744">
        <v>16000</v>
      </c>
      <c r="H744" t="s">
        <v>4180</v>
      </c>
      <c r="I744">
        <v>27900000</v>
      </c>
      <c r="J744" t="s">
        <v>4241</v>
      </c>
      <c r="K744">
        <v>26900000</v>
      </c>
      <c r="L744">
        <v>28900000</v>
      </c>
      <c r="M744">
        <v>7</v>
      </c>
      <c r="N744" t="s">
        <v>4627</v>
      </c>
      <c r="O744">
        <v>77.5</v>
      </c>
      <c r="P744" t="s">
        <v>7235</v>
      </c>
    </row>
    <row r="745" spans="1:16" x14ac:dyDescent="0.3">
      <c r="A745" t="s">
        <v>4742</v>
      </c>
      <c r="B745">
        <v>2023</v>
      </c>
      <c r="C745" t="s">
        <v>50</v>
      </c>
      <c r="D745">
        <v>560</v>
      </c>
      <c r="E745" t="s">
        <v>4743</v>
      </c>
      <c r="F745" t="s">
        <v>43</v>
      </c>
      <c r="G745">
        <v>45000</v>
      </c>
      <c r="H745" t="s">
        <v>4180</v>
      </c>
      <c r="I745">
        <v>9100000</v>
      </c>
      <c r="J745" t="s">
        <v>4241</v>
      </c>
      <c r="K745">
        <v>8800000</v>
      </c>
      <c r="L745">
        <v>9400000</v>
      </c>
      <c r="M745">
        <v>27</v>
      </c>
      <c r="N745" t="s">
        <v>4552</v>
      </c>
      <c r="O745">
        <v>88.4</v>
      </c>
      <c r="P745" t="s">
        <v>4744</v>
      </c>
    </row>
    <row r="746" spans="1:16" x14ac:dyDescent="0.3">
      <c r="A746" t="s">
        <v>4745</v>
      </c>
      <c r="B746">
        <v>2025</v>
      </c>
      <c r="C746" t="s">
        <v>137</v>
      </c>
      <c r="D746" t="s">
        <v>4202</v>
      </c>
      <c r="E746" t="s">
        <v>4746</v>
      </c>
      <c r="F746" t="s">
        <v>4172</v>
      </c>
      <c r="G746">
        <v>12300</v>
      </c>
      <c r="H746" t="s">
        <v>4180</v>
      </c>
      <c r="I746">
        <v>24400000</v>
      </c>
      <c r="J746" t="s">
        <v>4241</v>
      </c>
      <c r="K746">
        <v>23500000</v>
      </c>
      <c r="L746">
        <v>25400000</v>
      </c>
      <c r="M746">
        <v>2</v>
      </c>
      <c r="N746" t="s">
        <v>4200</v>
      </c>
      <c r="O746">
        <v>75.099999999999994</v>
      </c>
      <c r="P746" t="s">
        <v>4747</v>
      </c>
    </row>
    <row r="747" spans="1:16" x14ac:dyDescent="0.3">
      <c r="A747" t="s">
        <v>4748</v>
      </c>
      <c r="B747">
        <v>2024</v>
      </c>
      <c r="C747" t="s">
        <v>137</v>
      </c>
      <c r="D747" t="s">
        <v>4749</v>
      </c>
      <c r="E747" t="s">
        <v>4750</v>
      </c>
      <c r="F747" t="s">
        <v>60</v>
      </c>
      <c r="G747">
        <v>33004</v>
      </c>
      <c r="H747" t="s">
        <v>4180</v>
      </c>
      <c r="I747">
        <v>14000000</v>
      </c>
      <c r="J747" t="s">
        <v>4241</v>
      </c>
      <c r="K747">
        <v>13500000</v>
      </c>
      <c r="L747">
        <v>14500000</v>
      </c>
      <c r="M747">
        <v>4</v>
      </c>
      <c r="N747" t="s">
        <v>4192</v>
      </c>
      <c r="O747">
        <v>95</v>
      </c>
      <c r="P747" t="s">
        <v>4751</v>
      </c>
    </row>
    <row r="748" spans="1:16" x14ac:dyDescent="0.3">
      <c r="A748" t="s">
        <v>4752</v>
      </c>
      <c r="B748">
        <v>2022</v>
      </c>
      <c r="C748" t="s">
        <v>92</v>
      </c>
      <c r="D748" t="s">
        <v>4753</v>
      </c>
      <c r="E748" t="s">
        <v>4754</v>
      </c>
      <c r="F748" t="s">
        <v>60</v>
      </c>
      <c r="G748">
        <v>49498</v>
      </c>
      <c r="H748" t="s">
        <v>4180</v>
      </c>
      <c r="I748">
        <v>10600000</v>
      </c>
      <c r="J748" t="s">
        <v>4241</v>
      </c>
      <c r="K748">
        <v>10200000</v>
      </c>
      <c r="L748">
        <v>11000000</v>
      </c>
      <c r="M748">
        <v>20</v>
      </c>
      <c r="N748" t="s">
        <v>4508</v>
      </c>
      <c r="O748">
        <v>92.3</v>
      </c>
      <c r="P748" t="s">
        <v>4755</v>
      </c>
    </row>
    <row r="749" spans="1:16" x14ac:dyDescent="0.3">
      <c r="A749" t="s">
        <v>3980</v>
      </c>
      <c r="B749">
        <v>2023</v>
      </c>
      <c r="C749" t="s">
        <v>3981</v>
      </c>
      <c r="D749" t="s">
        <v>4756</v>
      </c>
      <c r="E749" t="s">
        <v>4757</v>
      </c>
      <c r="F749" t="s">
        <v>173</v>
      </c>
      <c r="G749">
        <v>57000</v>
      </c>
      <c r="H749" t="s">
        <v>4180</v>
      </c>
      <c r="I749">
        <v>12500000</v>
      </c>
      <c r="J749" t="s">
        <v>4241</v>
      </c>
      <c r="K749">
        <v>12100000</v>
      </c>
      <c r="L749">
        <v>12900000</v>
      </c>
      <c r="M749">
        <v>4</v>
      </c>
      <c r="N749" t="s">
        <v>4219</v>
      </c>
      <c r="O749">
        <v>65.7</v>
      </c>
      <c r="P749" t="s">
        <v>4758</v>
      </c>
    </row>
    <row r="750" spans="1:16" x14ac:dyDescent="0.3">
      <c r="A750" t="s">
        <v>4172</v>
      </c>
      <c r="B750">
        <v>2026</v>
      </c>
      <c r="C750" t="s">
        <v>201</v>
      </c>
      <c r="D750" t="s">
        <v>4669</v>
      </c>
      <c r="E750" t="s">
        <v>4740</v>
      </c>
      <c r="F750" t="s">
        <v>4172</v>
      </c>
      <c r="G750">
        <v>3000</v>
      </c>
      <c r="H750" t="s">
        <v>4180</v>
      </c>
      <c r="I750">
        <v>15800000</v>
      </c>
      <c r="J750" t="s">
        <v>4241</v>
      </c>
      <c r="K750">
        <v>15200000</v>
      </c>
      <c r="L750">
        <v>16300000</v>
      </c>
      <c r="M750" t="s">
        <v>4175</v>
      </c>
      <c r="N750" t="s">
        <v>4187</v>
      </c>
      <c r="O750">
        <v>93</v>
      </c>
      <c r="P750" t="s">
        <v>7236</v>
      </c>
    </row>
    <row r="751" spans="1:16" x14ac:dyDescent="0.3">
      <c r="A751" t="s">
        <v>4759</v>
      </c>
      <c r="B751">
        <v>2021</v>
      </c>
      <c r="C751" t="s">
        <v>62</v>
      </c>
      <c r="D751" t="s">
        <v>4434</v>
      </c>
      <c r="E751" t="s">
        <v>4760</v>
      </c>
      <c r="F751" t="s">
        <v>143</v>
      </c>
      <c r="G751">
        <v>76491</v>
      </c>
      <c r="H751" t="s">
        <v>4180</v>
      </c>
      <c r="I751">
        <v>17800000</v>
      </c>
      <c r="J751" t="s">
        <v>4241</v>
      </c>
      <c r="K751">
        <v>17100000</v>
      </c>
      <c r="L751">
        <v>18400000</v>
      </c>
      <c r="M751">
        <v>7</v>
      </c>
      <c r="N751" t="s">
        <v>4272</v>
      </c>
      <c r="O751">
        <v>68.8</v>
      </c>
      <c r="P751" t="s">
        <v>4761</v>
      </c>
    </row>
    <row r="752" spans="1:16" x14ac:dyDescent="0.3">
      <c r="A752" t="s">
        <v>4084</v>
      </c>
      <c r="B752">
        <v>2025</v>
      </c>
      <c r="C752" t="s">
        <v>24</v>
      </c>
      <c r="D752" t="s">
        <v>4405</v>
      </c>
      <c r="E752" t="s">
        <v>4406</v>
      </c>
      <c r="F752" t="s">
        <v>4172</v>
      </c>
      <c r="G752">
        <v>48500</v>
      </c>
      <c r="H752" t="s">
        <v>4180</v>
      </c>
      <c r="I752">
        <v>40200000</v>
      </c>
      <c r="J752" t="s">
        <v>4241</v>
      </c>
      <c r="K752">
        <v>38700000</v>
      </c>
      <c r="L752">
        <v>41600000</v>
      </c>
      <c r="M752">
        <v>11</v>
      </c>
      <c r="N752" t="s">
        <v>4661</v>
      </c>
      <c r="O752">
        <v>79.099999999999994</v>
      </c>
      <c r="P752" t="s">
        <v>4762</v>
      </c>
    </row>
    <row r="753" spans="1:16" x14ac:dyDescent="0.3">
      <c r="A753" t="s">
        <v>4763</v>
      </c>
      <c r="B753">
        <v>2022</v>
      </c>
      <c r="C753" t="s">
        <v>154</v>
      </c>
      <c r="D753" t="s">
        <v>4483</v>
      </c>
      <c r="E753" t="s">
        <v>4484</v>
      </c>
      <c r="F753" t="s">
        <v>43</v>
      </c>
      <c r="G753">
        <v>105800</v>
      </c>
      <c r="H753" t="s">
        <v>4180</v>
      </c>
      <c r="I753">
        <v>11400000</v>
      </c>
      <c r="J753" t="s">
        <v>4241</v>
      </c>
      <c r="K753">
        <v>10800000</v>
      </c>
      <c r="L753">
        <v>12100000</v>
      </c>
      <c r="M753">
        <v>38</v>
      </c>
      <c r="N753" t="s">
        <v>4219</v>
      </c>
      <c r="O753">
        <v>71.3</v>
      </c>
      <c r="P753" t="s">
        <v>4764</v>
      </c>
    </row>
    <row r="754" spans="1:16" x14ac:dyDescent="0.3">
      <c r="A754" t="s">
        <v>4074</v>
      </c>
      <c r="B754">
        <v>2023</v>
      </c>
      <c r="C754" t="s">
        <v>4091</v>
      </c>
      <c r="D754" t="s">
        <v>4765</v>
      </c>
      <c r="E754" t="s">
        <v>4766</v>
      </c>
      <c r="F754" t="s">
        <v>43</v>
      </c>
      <c r="G754">
        <v>48800</v>
      </c>
      <c r="H754" t="s">
        <v>4180</v>
      </c>
      <c r="I754">
        <v>12800000</v>
      </c>
      <c r="J754" t="s">
        <v>4241</v>
      </c>
      <c r="K754">
        <v>12300000</v>
      </c>
      <c r="L754">
        <v>13200000</v>
      </c>
      <c r="M754" t="s">
        <v>4175</v>
      </c>
      <c r="N754" t="s">
        <v>4649</v>
      </c>
      <c r="O754">
        <v>87.5</v>
      </c>
      <c r="P754" t="s">
        <v>4767</v>
      </c>
    </row>
    <row r="755" spans="1:16" x14ac:dyDescent="0.3">
      <c r="A755" t="s">
        <v>4768</v>
      </c>
      <c r="B755">
        <v>2025</v>
      </c>
      <c r="C755" t="s">
        <v>137</v>
      </c>
      <c r="D755" t="s">
        <v>4749</v>
      </c>
      <c r="E755" t="s">
        <v>4592</v>
      </c>
      <c r="F755" t="s">
        <v>4172</v>
      </c>
      <c r="G755">
        <v>3606</v>
      </c>
      <c r="H755" t="s">
        <v>4180</v>
      </c>
      <c r="I755">
        <v>17500000</v>
      </c>
      <c r="J755" t="s">
        <v>4241</v>
      </c>
      <c r="K755">
        <v>16900000</v>
      </c>
      <c r="L755">
        <v>18100000</v>
      </c>
      <c r="M755">
        <v>2</v>
      </c>
      <c r="N755" t="s">
        <v>4245</v>
      </c>
      <c r="O755">
        <v>86.6</v>
      </c>
      <c r="P755" t="s">
        <v>4769</v>
      </c>
    </row>
    <row r="756" spans="1:16" x14ac:dyDescent="0.3">
      <c r="A756" t="s">
        <v>4770</v>
      </c>
      <c r="B756">
        <v>2019</v>
      </c>
      <c r="C756" t="s">
        <v>131</v>
      </c>
      <c r="D756" t="s">
        <v>4771</v>
      </c>
      <c r="E756" t="s">
        <v>4772</v>
      </c>
      <c r="F756" t="s">
        <v>143</v>
      </c>
      <c r="G756">
        <v>99000</v>
      </c>
      <c r="H756" t="s">
        <v>4180</v>
      </c>
      <c r="I756">
        <v>11500000</v>
      </c>
      <c r="J756" t="s">
        <v>4241</v>
      </c>
      <c r="K756">
        <v>11000000</v>
      </c>
      <c r="L756">
        <v>11900000</v>
      </c>
      <c r="M756">
        <v>5</v>
      </c>
      <c r="N756" t="s">
        <v>4213</v>
      </c>
      <c r="O756">
        <v>93.6</v>
      </c>
      <c r="P756" t="s">
        <v>4773</v>
      </c>
    </row>
    <row r="757" spans="1:16" x14ac:dyDescent="0.3">
      <c r="A757" t="s">
        <v>4774</v>
      </c>
      <c r="B757">
        <v>2021</v>
      </c>
      <c r="C757" t="s">
        <v>36</v>
      </c>
      <c r="D757" t="s">
        <v>4775</v>
      </c>
      <c r="E757" t="s">
        <v>4776</v>
      </c>
      <c r="F757" t="s">
        <v>60</v>
      </c>
      <c r="G757">
        <v>50000</v>
      </c>
      <c r="H757" t="s">
        <v>4180</v>
      </c>
      <c r="I757">
        <v>11200000</v>
      </c>
      <c r="J757" t="s">
        <v>4241</v>
      </c>
      <c r="K757">
        <v>10800000</v>
      </c>
      <c r="L757">
        <v>11600000</v>
      </c>
      <c r="M757">
        <v>11</v>
      </c>
      <c r="N757" t="s">
        <v>4187</v>
      </c>
      <c r="O757">
        <v>89.7</v>
      </c>
      <c r="P757" t="s">
        <v>4777</v>
      </c>
    </row>
    <row r="758" spans="1:16" x14ac:dyDescent="0.3">
      <c r="A758" t="s">
        <v>4778</v>
      </c>
      <c r="B758">
        <v>2021</v>
      </c>
      <c r="C758" t="s">
        <v>89</v>
      </c>
      <c r="D758" t="s">
        <v>4779</v>
      </c>
      <c r="E758" t="s">
        <v>4780</v>
      </c>
      <c r="F758" t="s">
        <v>43</v>
      </c>
      <c r="G758">
        <v>55000</v>
      </c>
      <c r="H758" t="s">
        <v>4180</v>
      </c>
      <c r="I758">
        <v>10900000</v>
      </c>
      <c r="J758" t="s">
        <v>4241</v>
      </c>
      <c r="K758">
        <v>10500000</v>
      </c>
      <c r="L758">
        <v>11300000</v>
      </c>
      <c r="M758" t="s">
        <v>4175</v>
      </c>
      <c r="N758" t="s">
        <v>4382</v>
      </c>
      <c r="O758">
        <v>61.3</v>
      </c>
      <c r="P758" t="s">
        <v>7237</v>
      </c>
    </row>
    <row r="759" spans="1:16" x14ac:dyDescent="0.3">
      <c r="A759" t="s">
        <v>4781</v>
      </c>
      <c r="B759">
        <v>2022</v>
      </c>
      <c r="C759" t="s">
        <v>62</v>
      </c>
      <c r="D759" t="s">
        <v>4446</v>
      </c>
      <c r="E759" t="s">
        <v>4782</v>
      </c>
      <c r="F759" t="s">
        <v>94</v>
      </c>
      <c r="G759">
        <v>57000</v>
      </c>
      <c r="H759" t="s">
        <v>4180</v>
      </c>
      <c r="I759">
        <v>16000000</v>
      </c>
      <c r="J759" t="s">
        <v>4241</v>
      </c>
      <c r="K759">
        <v>15400000</v>
      </c>
      <c r="L759">
        <v>16600000</v>
      </c>
      <c r="M759">
        <v>26</v>
      </c>
      <c r="N759" t="s">
        <v>4248</v>
      </c>
      <c r="O759">
        <v>71.5</v>
      </c>
      <c r="P759" t="s">
        <v>4783</v>
      </c>
    </row>
    <row r="760" spans="1:16" x14ac:dyDescent="0.3">
      <c r="A760" t="s">
        <v>4784</v>
      </c>
      <c r="B760">
        <v>2024</v>
      </c>
      <c r="C760" t="s">
        <v>201</v>
      </c>
      <c r="D760" t="s">
        <v>4669</v>
      </c>
      <c r="E760" t="s">
        <v>4785</v>
      </c>
      <c r="F760" t="s">
        <v>143</v>
      </c>
      <c r="G760">
        <v>80000</v>
      </c>
      <c r="H760" t="s">
        <v>4180</v>
      </c>
      <c r="I760">
        <v>14700000</v>
      </c>
      <c r="J760" t="s">
        <v>4241</v>
      </c>
      <c r="K760">
        <v>14100000</v>
      </c>
      <c r="L760">
        <v>15200000</v>
      </c>
      <c r="M760">
        <v>8</v>
      </c>
      <c r="N760" t="s">
        <v>4219</v>
      </c>
      <c r="O760">
        <v>79.5</v>
      </c>
      <c r="P760" t="s">
        <v>4786</v>
      </c>
    </row>
    <row r="761" spans="1:16" x14ac:dyDescent="0.3">
      <c r="A761" t="s">
        <v>4071</v>
      </c>
      <c r="B761">
        <v>2024</v>
      </c>
      <c r="C761" t="s">
        <v>3991</v>
      </c>
      <c r="D761" t="s">
        <v>4630</v>
      </c>
      <c r="E761" t="s">
        <v>4631</v>
      </c>
      <c r="F761" t="s">
        <v>173</v>
      </c>
      <c r="G761">
        <v>39000</v>
      </c>
      <c r="H761" t="s">
        <v>4180</v>
      </c>
      <c r="I761">
        <v>8700000</v>
      </c>
      <c r="J761" t="s">
        <v>4241</v>
      </c>
      <c r="K761">
        <v>8400000</v>
      </c>
      <c r="L761">
        <v>9000000</v>
      </c>
      <c r="M761">
        <v>5</v>
      </c>
      <c r="N761" t="s">
        <v>4275</v>
      </c>
      <c r="O761">
        <v>79.400000000000006</v>
      </c>
      <c r="P761" t="s">
        <v>4787</v>
      </c>
    </row>
    <row r="762" spans="1:16" x14ac:dyDescent="0.3">
      <c r="A762" t="s">
        <v>4788</v>
      </c>
      <c r="B762">
        <v>2021</v>
      </c>
      <c r="C762" t="s">
        <v>36</v>
      </c>
      <c r="D762" t="s">
        <v>4427</v>
      </c>
      <c r="E762" t="s">
        <v>4507</v>
      </c>
      <c r="F762" t="s">
        <v>4789</v>
      </c>
      <c r="G762">
        <v>39065</v>
      </c>
      <c r="H762" t="s">
        <v>4180</v>
      </c>
      <c r="I762">
        <v>7420000</v>
      </c>
      <c r="J762" t="s">
        <v>4241</v>
      </c>
      <c r="K762">
        <v>7160000</v>
      </c>
      <c r="L762">
        <v>7690000</v>
      </c>
      <c r="M762">
        <v>26</v>
      </c>
      <c r="N762" t="s">
        <v>4425</v>
      </c>
      <c r="O762">
        <v>92.9</v>
      </c>
      <c r="P762" t="s">
        <v>4790</v>
      </c>
    </row>
    <row r="763" spans="1:16" x14ac:dyDescent="0.3">
      <c r="A763" t="s">
        <v>4791</v>
      </c>
      <c r="B763">
        <v>2023</v>
      </c>
      <c r="C763" t="s">
        <v>4184</v>
      </c>
      <c r="D763" t="s">
        <v>4185</v>
      </c>
      <c r="E763" t="s">
        <v>4792</v>
      </c>
      <c r="F763" t="s">
        <v>60</v>
      </c>
      <c r="G763">
        <v>12893</v>
      </c>
      <c r="H763" t="s">
        <v>4180</v>
      </c>
      <c r="I763">
        <v>8900000</v>
      </c>
      <c r="J763" t="s">
        <v>4241</v>
      </c>
      <c r="K763">
        <v>8600000</v>
      </c>
      <c r="L763">
        <v>9200000</v>
      </c>
      <c r="M763">
        <v>26</v>
      </c>
      <c r="N763" t="s">
        <v>4275</v>
      </c>
      <c r="O763">
        <v>89.1</v>
      </c>
      <c r="P763" t="s">
        <v>4793</v>
      </c>
    </row>
    <row r="764" spans="1:16" x14ac:dyDescent="0.3">
      <c r="A764" t="s">
        <v>4794</v>
      </c>
      <c r="B764">
        <v>2024</v>
      </c>
      <c r="C764" t="s">
        <v>154</v>
      </c>
      <c r="D764" t="s">
        <v>4395</v>
      </c>
      <c r="E764" t="s">
        <v>4795</v>
      </c>
      <c r="F764" t="s">
        <v>43</v>
      </c>
      <c r="G764">
        <v>21000</v>
      </c>
      <c r="H764" t="s">
        <v>4180</v>
      </c>
      <c r="I764">
        <v>43500000</v>
      </c>
      <c r="J764" t="s">
        <v>4241</v>
      </c>
      <c r="K764">
        <v>41900000</v>
      </c>
      <c r="L764">
        <v>45000000</v>
      </c>
      <c r="M764">
        <v>6</v>
      </c>
      <c r="N764" t="s">
        <v>4796</v>
      </c>
      <c r="O764">
        <v>87</v>
      </c>
      <c r="P764" t="s">
        <v>4797</v>
      </c>
    </row>
    <row r="765" spans="1:16" x14ac:dyDescent="0.3">
      <c r="A765" t="s">
        <v>4798</v>
      </c>
      <c r="B765">
        <v>2023</v>
      </c>
      <c r="C765" t="s">
        <v>62</v>
      </c>
      <c r="D765" t="s">
        <v>4207</v>
      </c>
      <c r="E765" t="s">
        <v>4259</v>
      </c>
      <c r="F765" t="s">
        <v>43</v>
      </c>
      <c r="G765">
        <v>45063</v>
      </c>
      <c r="H765" t="s">
        <v>4180</v>
      </c>
      <c r="I765">
        <v>14400000</v>
      </c>
      <c r="J765" t="s">
        <v>4241</v>
      </c>
      <c r="K765">
        <v>13800000</v>
      </c>
      <c r="L765">
        <v>15100000</v>
      </c>
      <c r="M765">
        <v>17</v>
      </c>
      <c r="N765" t="s">
        <v>4290</v>
      </c>
      <c r="O765">
        <v>66.3</v>
      </c>
      <c r="P765" t="s">
        <v>4799</v>
      </c>
    </row>
    <row r="766" spans="1:16" x14ac:dyDescent="0.3">
      <c r="A766" t="s">
        <v>4800</v>
      </c>
      <c r="B766">
        <v>2024</v>
      </c>
      <c r="C766" t="s">
        <v>108</v>
      </c>
      <c r="D766" t="s">
        <v>4801</v>
      </c>
      <c r="E766" t="s">
        <v>4802</v>
      </c>
      <c r="F766" t="s">
        <v>143</v>
      </c>
      <c r="G766">
        <v>7399</v>
      </c>
      <c r="H766" t="s">
        <v>4180</v>
      </c>
      <c r="I766">
        <v>16200000</v>
      </c>
      <c r="J766" t="s">
        <v>4241</v>
      </c>
      <c r="K766">
        <v>15700000</v>
      </c>
      <c r="L766">
        <v>16700000</v>
      </c>
      <c r="M766">
        <v>3</v>
      </c>
      <c r="N766" t="s">
        <v>4187</v>
      </c>
      <c r="O766">
        <v>92.6</v>
      </c>
      <c r="P766" t="s">
        <v>4803</v>
      </c>
    </row>
    <row r="767" spans="1:16" x14ac:dyDescent="0.3">
      <c r="A767" t="s">
        <v>4804</v>
      </c>
      <c r="B767">
        <v>2021</v>
      </c>
      <c r="C767" t="s">
        <v>62</v>
      </c>
      <c r="D767" t="s">
        <v>4446</v>
      </c>
      <c r="E767" t="s">
        <v>4805</v>
      </c>
      <c r="F767" t="s">
        <v>173</v>
      </c>
      <c r="G767">
        <v>61038</v>
      </c>
      <c r="H767" t="s">
        <v>4180</v>
      </c>
      <c r="I767">
        <v>11200000</v>
      </c>
      <c r="J767" t="s">
        <v>4241</v>
      </c>
      <c r="K767">
        <v>10700000</v>
      </c>
      <c r="L767">
        <v>11700000</v>
      </c>
      <c r="M767">
        <v>31</v>
      </c>
      <c r="N767" t="s">
        <v>4187</v>
      </c>
      <c r="O767">
        <v>76.2</v>
      </c>
      <c r="P767" t="s">
        <v>4806</v>
      </c>
    </row>
    <row r="768" spans="1:16" x14ac:dyDescent="0.3">
      <c r="A768" t="s">
        <v>4807</v>
      </c>
      <c r="B768">
        <v>2025</v>
      </c>
      <c r="C768" t="s">
        <v>62</v>
      </c>
      <c r="D768" t="s">
        <v>4198</v>
      </c>
      <c r="E768" t="s">
        <v>4808</v>
      </c>
      <c r="F768" t="s">
        <v>4172</v>
      </c>
      <c r="G768">
        <v>12800</v>
      </c>
      <c r="H768" t="s">
        <v>4180</v>
      </c>
      <c r="I768">
        <v>23800000</v>
      </c>
      <c r="J768" t="s">
        <v>4241</v>
      </c>
      <c r="K768">
        <v>22700000</v>
      </c>
      <c r="L768">
        <v>24900000</v>
      </c>
      <c r="M768" t="s">
        <v>4175</v>
      </c>
      <c r="N768" t="s">
        <v>4627</v>
      </c>
      <c r="O768">
        <v>88.5</v>
      </c>
      <c r="P768" t="s">
        <v>4809</v>
      </c>
    </row>
    <row r="769" spans="1:16" x14ac:dyDescent="0.3">
      <c r="A769" t="s">
        <v>4810</v>
      </c>
      <c r="B769">
        <v>2023</v>
      </c>
      <c r="C769" t="s">
        <v>62</v>
      </c>
      <c r="D769" t="s">
        <v>4292</v>
      </c>
      <c r="E769" t="s">
        <v>4811</v>
      </c>
      <c r="F769" t="s">
        <v>173</v>
      </c>
      <c r="G769">
        <v>16524</v>
      </c>
      <c r="H769" t="s">
        <v>4180</v>
      </c>
      <c r="I769">
        <v>15900000</v>
      </c>
      <c r="J769" t="s">
        <v>4241</v>
      </c>
      <c r="K769">
        <v>15300000</v>
      </c>
      <c r="L769">
        <v>16500000</v>
      </c>
      <c r="M769">
        <v>29</v>
      </c>
      <c r="N769" t="s">
        <v>4200</v>
      </c>
      <c r="O769">
        <v>68.900000000000006</v>
      </c>
      <c r="P769" t="s">
        <v>4812</v>
      </c>
    </row>
    <row r="770" spans="1:16" x14ac:dyDescent="0.3">
      <c r="A770" t="s">
        <v>4813</v>
      </c>
      <c r="B770">
        <v>2024</v>
      </c>
      <c r="C770" t="s">
        <v>36</v>
      </c>
      <c r="D770" t="s">
        <v>4775</v>
      </c>
      <c r="E770" t="s">
        <v>4814</v>
      </c>
      <c r="F770" t="s">
        <v>60</v>
      </c>
      <c r="G770">
        <v>26000</v>
      </c>
      <c r="H770" t="s">
        <v>4180</v>
      </c>
      <c r="I770">
        <v>13600000</v>
      </c>
      <c r="J770" t="s">
        <v>4241</v>
      </c>
      <c r="K770">
        <v>12600000</v>
      </c>
      <c r="L770">
        <v>14700000</v>
      </c>
      <c r="M770">
        <v>3</v>
      </c>
      <c r="N770" t="s">
        <v>4439</v>
      </c>
      <c r="O770">
        <v>85.1</v>
      </c>
      <c r="P770" t="s">
        <v>4815</v>
      </c>
    </row>
    <row r="771" spans="1:16" x14ac:dyDescent="0.3">
      <c r="A771" t="s">
        <v>4816</v>
      </c>
      <c r="B771">
        <v>2024</v>
      </c>
      <c r="C771" t="s">
        <v>62</v>
      </c>
      <c r="D771" t="s">
        <v>4292</v>
      </c>
      <c r="E771" t="s">
        <v>4811</v>
      </c>
      <c r="F771" t="s">
        <v>173</v>
      </c>
      <c r="G771">
        <v>20020</v>
      </c>
      <c r="H771" t="s">
        <v>4180</v>
      </c>
      <c r="I771">
        <v>16900000</v>
      </c>
      <c r="J771" t="s">
        <v>4241</v>
      </c>
      <c r="K771">
        <v>16300000</v>
      </c>
      <c r="L771">
        <v>17500000</v>
      </c>
      <c r="M771">
        <v>24</v>
      </c>
      <c r="N771" t="s">
        <v>4290</v>
      </c>
      <c r="O771">
        <v>72</v>
      </c>
      <c r="P771" t="s">
        <v>4817</v>
      </c>
    </row>
    <row r="772" spans="1:16" x14ac:dyDescent="0.3">
      <c r="A772" t="s">
        <v>4079</v>
      </c>
      <c r="B772">
        <v>2022</v>
      </c>
      <c r="C772" t="s">
        <v>250</v>
      </c>
      <c r="D772" t="s">
        <v>4818</v>
      </c>
      <c r="E772" t="s">
        <v>4819</v>
      </c>
      <c r="F772" t="s">
        <v>60</v>
      </c>
      <c r="G772">
        <v>34000</v>
      </c>
      <c r="H772" t="s">
        <v>4180</v>
      </c>
      <c r="I772">
        <v>21000000</v>
      </c>
      <c r="J772" t="s">
        <v>4241</v>
      </c>
      <c r="K772">
        <v>20300000</v>
      </c>
      <c r="L772">
        <v>21700000</v>
      </c>
      <c r="M772" t="s">
        <v>4175</v>
      </c>
      <c r="N772" t="s">
        <v>4257</v>
      </c>
      <c r="O772">
        <v>84.7</v>
      </c>
      <c r="P772" t="s">
        <v>4820</v>
      </c>
    </row>
    <row r="773" spans="1:16" x14ac:dyDescent="0.3">
      <c r="A773" t="s">
        <v>4821</v>
      </c>
      <c r="B773">
        <v>2022</v>
      </c>
      <c r="C773" t="s">
        <v>194</v>
      </c>
      <c r="D773">
        <v>700</v>
      </c>
      <c r="E773" t="s">
        <v>4822</v>
      </c>
      <c r="F773" t="s">
        <v>143</v>
      </c>
      <c r="G773">
        <v>45000</v>
      </c>
      <c r="H773" t="s">
        <v>4180</v>
      </c>
      <c r="I773">
        <v>11600000</v>
      </c>
      <c r="J773" t="s">
        <v>4241</v>
      </c>
      <c r="K773">
        <v>11100000</v>
      </c>
      <c r="L773">
        <v>12100000</v>
      </c>
      <c r="M773">
        <v>14</v>
      </c>
      <c r="N773" t="s">
        <v>4275</v>
      </c>
      <c r="O773">
        <v>83.4</v>
      </c>
      <c r="P773" t="s">
        <v>4823</v>
      </c>
    </row>
    <row r="774" spans="1:16" x14ac:dyDescent="0.3">
      <c r="A774" t="s">
        <v>4065</v>
      </c>
      <c r="B774">
        <v>2022</v>
      </c>
      <c r="C774" t="s">
        <v>92</v>
      </c>
      <c r="D774" t="s">
        <v>4824</v>
      </c>
      <c r="E774" t="s">
        <v>4825</v>
      </c>
      <c r="F774" t="s">
        <v>143</v>
      </c>
      <c r="G774">
        <v>44800</v>
      </c>
      <c r="H774" t="s">
        <v>4180</v>
      </c>
      <c r="I774">
        <v>11000000</v>
      </c>
      <c r="J774" t="s">
        <v>4241</v>
      </c>
      <c r="K774">
        <v>10600000</v>
      </c>
      <c r="L774">
        <v>11300000</v>
      </c>
      <c r="M774">
        <v>51</v>
      </c>
      <c r="N774" t="s">
        <v>4245</v>
      </c>
      <c r="O774">
        <v>94.1</v>
      </c>
      <c r="P774" t="s">
        <v>7238</v>
      </c>
    </row>
    <row r="775" spans="1:16" x14ac:dyDescent="0.3">
      <c r="A775" t="s">
        <v>314</v>
      </c>
      <c r="B775">
        <v>2024</v>
      </c>
      <c r="C775" t="s">
        <v>137</v>
      </c>
      <c r="D775" t="s">
        <v>4336</v>
      </c>
      <c r="E775" t="s">
        <v>4826</v>
      </c>
      <c r="F775" t="s">
        <v>143</v>
      </c>
      <c r="G775">
        <v>14000</v>
      </c>
      <c r="H775" t="s">
        <v>4180</v>
      </c>
      <c r="I775">
        <v>21400000</v>
      </c>
      <c r="J775" t="s">
        <v>4241</v>
      </c>
      <c r="K775">
        <v>20600000</v>
      </c>
      <c r="L775">
        <v>22100000</v>
      </c>
      <c r="M775">
        <v>23</v>
      </c>
      <c r="N775" t="s">
        <v>4272</v>
      </c>
      <c r="O775">
        <v>81.599999999999994</v>
      </c>
      <c r="P775" t="s">
        <v>4827</v>
      </c>
    </row>
    <row r="776" spans="1:16" x14ac:dyDescent="0.3">
      <c r="A776" t="s">
        <v>300</v>
      </c>
      <c r="B776">
        <v>2024</v>
      </c>
      <c r="C776" t="s">
        <v>24</v>
      </c>
      <c r="D776" t="s">
        <v>4658</v>
      </c>
      <c r="E776" t="s">
        <v>4659</v>
      </c>
      <c r="F776" t="s">
        <v>43</v>
      </c>
      <c r="G776">
        <v>5000</v>
      </c>
      <c r="H776" t="s">
        <v>4180</v>
      </c>
      <c r="I776">
        <v>26700000</v>
      </c>
      <c r="J776" t="s">
        <v>4241</v>
      </c>
      <c r="K776">
        <v>25500000</v>
      </c>
      <c r="L776">
        <v>27900000</v>
      </c>
      <c r="M776">
        <v>4</v>
      </c>
      <c r="N776" t="s">
        <v>4200</v>
      </c>
      <c r="O776">
        <v>80</v>
      </c>
      <c r="P776" t="s">
        <v>4828</v>
      </c>
    </row>
    <row r="777" spans="1:16" x14ac:dyDescent="0.3">
      <c r="A777" t="s">
        <v>234</v>
      </c>
      <c r="B777">
        <v>2023</v>
      </c>
      <c r="C777" t="s">
        <v>137</v>
      </c>
      <c r="D777" t="s">
        <v>4336</v>
      </c>
      <c r="E777" t="s">
        <v>4337</v>
      </c>
      <c r="F777" t="s">
        <v>143</v>
      </c>
      <c r="G777">
        <v>46000</v>
      </c>
      <c r="H777" t="s">
        <v>4180</v>
      </c>
      <c r="I777">
        <v>17600000</v>
      </c>
      <c r="J777" t="s">
        <v>4241</v>
      </c>
      <c r="K777">
        <v>16900000</v>
      </c>
      <c r="L777">
        <v>18200000</v>
      </c>
      <c r="M777">
        <v>14</v>
      </c>
      <c r="N777" t="s">
        <v>4219</v>
      </c>
      <c r="O777">
        <v>73.400000000000006</v>
      </c>
      <c r="P777" t="s">
        <v>4829</v>
      </c>
    </row>
    <row r="778" spans="1:16" x14ac:dyDescent="0.3">
      <c r="A778" t="s">
        <v>203</v>
      </c>
      <c r="B778">
        <v>2025</v>
      </c>
      <c r="C778" t="s">
        <v>163</v>
      </c>
      <c r="D778">
        <v>7</v>
      </c>
      <c r="E778" t="s">
        <v>4277</v>
      </c>
      <c r="F778" t="s">
        <v>4172</v>
      </c>
      <c r="G778">
        <v>7000</v>
      </c>
      <c r="H778" t="s">
        <v>4180</v>
      </c>
      <c r="I778">
        <v>17700000</v>
      </c>
      <c r="J778" t="s">
        <v>4241</v>
      </c>
      <c r="K778">
        <v>17100000</v>
      </c>
      <c r="L778">
        <v>18300000</v>
      </c>
      <c r="M778">
        <v>4</v>
      </c>
      <c r="N778" t="s">
        <v>4248</v>
      </c>
      <c r="O778">
        <v>90</v>
      </c>
      <c r="P778" t="s">
        <v>7239</v>
      </c>
    </row>
    <row r="779" spans="1:16" x14ac:dyDescent="0.3">
      <c r="A779" t="s">
        <v>223</v>
      </c>
      <c r="B779">
        <v>2017</v>
      </c>
      <c r="C779" t="s">
        <v>24</v>
      </c>
      <c r="D779" t="s">
        <v>4830</v>
      </c>
      <c r="E779" t="s">
        <v>4504</v>
      </c>
      <c r="F779" t="s">
        <v>94</v>
      </c>
      <c r="G779">
        <v>107300</v>
      </c>
      <c r="H779" t="s">
        <v>4180</v>
      </c>
      <c r="I779">
        <v>17700000</v>
      </c>
      <c r="J779" t="s">
        <v>4241</v>
      </c>
      <c r="K779">
        <v>16300000</v>
      </c>
      <c r="L779">
        <v>19100000</v>
      </c>
      <c r="M779">
        <v>5</v>
      </c>
      <c r="N779" t="s">
        <v>4260</v>
      </c>
      <c r="O779">
        <v>64.599999999999994</v>
      </c>
      <c r="P779" t="s">
        <v>4831</v>
      </c>
    </row>
    <row r="780" spans="1:16" x14ac:dyDescent="0.3">
      <c r="A780" t="s">
        <v>352</v>
      </c>
      <c r="B780">
        <v>2024</v>
      </c>
      <c r="C780" t="s">
        <v>62</v>
      </c>
      <c r="D780" t="s">
        <v>4292</v>
      </c>
      <c r="E780" t="s">
        <v>4283</v>
      </c>
      <c r="F780" t="s">
        <v>94</v>
      </c>
      <c r="G780">
        <v>89</v>
      </c>
      <c r="H780" t="s">
        <v>4180</v>
      </c>
      <c r="I780">
        <v>16400000</v>
      </c>
      <c r="J780" t="s">
        <v>4241</v>
      </c>
      <c r="K780">
        <v>15800000</v>
      </c>
      <c r="L780">
        <v>16900000</v>
      </c>
      <c r="M780">
        <v>18</v>
      </c>
      <c r="N780" t="s">
        <v>4260</v>
      </c>
      <c r="O780">
        <v>76.599999999999994</v>
      </c>
      <c r="P780" t="s">
        <v>7240</v>
      </c>
    </row>
    <row r="781" spans="1:16" x14ac:dyDescent="0.3">
      <c r="A781" t="s">
        <v>355</v>
      </c>
      <c r="B781">
        <v>2024</v>
      </c>
      <c r="C781" t="s">
        <v>62</v>
      </c>
      <c r="D781" t="s">
        <v>4198</v>
      </c>
      <c r="E781" t="s">
        <v>4285</v>
      </c>
      <c r="F781" t="s">
        <v>43</v>
      </c>
      <c r="G781">
        <v>11203</v>
      </c>
      <c r="H781" t="s">
        <v>4180</v>
      </c>
      <c r="I781">
        <v>15800000</v>
      </c>
      <c r="J781" t="s">
        <v>4241</v>
      </c>
      <c r="K781">
        <v>15300000</v>
      </c>
      <c r="L781">
        <v>16400000</v>
      </c>
      <c r="M781">
        <v>45</v>
      </c>
      <c r="N781" t="s">
        <v>4181</v>
      </c>
      <c r="O781">
        <v>75.2</v>
      </c>
      <c r="P781" t="s">
        <v>7241</v>
      </c>
    </row>
    <row r="782" spans="1:16" x14ac:dyDescent="0.3">
      <c r="A782" t="s">
        <v>335</v>
      </c>
      <c r="B782">
        <v>2024</v>
      </c>
      <c r="C782" t="s">
        <v>62</v>
      </c>
      <c r="D782" t="s">
        <v>4292</v>
      </c>
      <c r="E782" t="s">
        <v>4811</v>
      </c>
      <c r="F782" t="s">
        <v>60</v>
      </c>
      <c r="G782">
        <v>273</v>
      </c>
      <c r="H782" t="s">
        <v>4180</v>
      </c>
      <c r="I782">
        <v>17300000</v>
      </c>
      <c r="J782" t="s">
        <v>4241</v>
      </c>
      <c r="K782">
        <v>16700000</v>
      </c>
      <c r="L782">
        <v>17900000</v>
      </c>
      <c r="M782">
        <v>24</v>
      </c>
      <c r="N782" t="s">
        <v>4290</v>
      </c>
      <c r="O782">
        <v>73.8</v>
      </c>
      <c r="P782" t="s">
        <v>4832</v>
      </c>
    </row>
    <row r="783" spans="1:16" x14ac:dyDescent="0.3">
      <c r="A783" t="s">
        <v>136</v>
      </c>
      <c r="B783">
        <v>2024</v>
      </c>
      <c r="C783" t="s">
        <v>137</v>
      </c>
      <c r="D783" t="s">
        <v>4336</v>
      </c>
      <c r="E783" t="s">
        <v>4833</v>
      </c>
      <c r="F783" t="s">
        <v>46</v>
      </c>
      <c r="G783">
        <v>7000</v>
      </c>
      <c r="H783" t="s">
        <v>4180</v>
      </c>
      <c r="I783">
        <v>22000000</v>
      </c>
      <c r="J783" t="s">
        <v>4241</v>
      </c>
      <c r="K783">
        <v>21200000</v>
      </c>
      <c r="L783">
        <v>22700000</v>
      </c>
      <c r="M783">
        <v>16</v>
      </c>
      <c r="N783" t="s">
        <v>4272</v>
      </c>
      <c r="O783">
        <v>80.900000000000006</v>
      </c>
      <c r="P783" t="s">
        <v>4834</v>
      </c>
    </row>
    <row r="784" spans="1:16" x14ac:dyDescent="0.3">
      <c r="A784" t="s">
        <v>4172</v>
      </c>
      <c r="B784">
        <v>2022</v>
      </c>
      <c r="C784" t="s">
        <v>4269</v>
      </c>
      <c r="D784" t="s">
        <v>4419</v>
      </c>
      <c r="E784" t="s">
        <v>6059</v>
      </c>
      <c r="F784" t="s">
        <v>4172</v>
      </c>
      <c r="G784">
        <v>36200</v>
      </c>
      <c r="H784" t="s">
        <v>4180</v>
      </c>
      <c r="I784">
        <v>19800000</v>
      </c>
      <c r="J784" t="s">
        <v>4241</v>
      </c>
      <c r="K784">
        <v>19000000</v>
      </c>
      <c r="L784">
        <v>20600000</v>
      </c>
      <c r="M784" t="s">
        <v>4175</v>
      </c>
      <c r="N784" t="s">
        <v>4187</v>
      </c>
      <c r="O784">
        <v>61.9</v>
      </c>
      <c r="P784" t="s">
        <v>7242</v>
      </c>
    </row>
    <row r="785" spans="1:16" x14ac:dyDescent="0.3">
      <c r="A785" t="s">
        <v>122</v>
      </c>
      <c r="B785">
        <v>2023</v>
      </c>
      <c r="C785" t="s">
        <v>92</v>
      </c>
      <c r="D785" t="s">
        <v>4567</v>
      </c>
      <c r="E785" t="s">
        <v>4835</v>
      </c>
      <c r="F785" t="s">
        <v>161</v>
      </c>
      <c r="G785">
        <v>100000</v>
      </c>
      <c r="H785" t="s">
        <v>4180</v>
      </c>
      <c r="I785">
        <v>23700000</v>
      </c>
      <c r="J785" t="s">
        <v>4241</v>
      </c>
      <c r="K785">
        <v>22800000</v>
      </c>
      <c r="L785">
        <v>24600000</v>
      </c>
      <c r="M785">
        <v>18</v>
      </c>
      <c r="N785" t="s">
        <v>4181</v>
      </c>
      <c r="O785">
        <v>61.4</v>
      </c>
      <c r="P785" t="s">
        <v>4836</v>
      </c>
    </row>
    <row r="786" spans="1:16" x14ac:dyDescent="0.3">
      <c r="A786" t="s">
        <v>4025</v>
      </c>
      <c r="B786">
        <v>2024</v>
      </c>
      <c r="C786" t="s">
        <v>62</v>
      </c>
      <c r="D786">
        <v>3008</v>
      </c>
      <c r="E786" t="s">
        <v>4259</v>
      </c>
      <c r="F786" t="s">
        <v>43</v>
      </c>
      <c r="G786">
        <v>6300</v>
      </c>
      <c r="H786" t="s">
        <v>4180</v>
      </c>
      <c r="I786">
        <v>17000000</v>
      </c>
      <c r="J786" t="s">
        <v>4241</v>
      </c>
      <c r="K786">
        <v>16400000</v>
      </c>
      <c r="L786">
        <v>17600000</v>
      </c>
      <c r="M786">
        <v>30</v>
      </c>
      <c r="N786" t="s">
        <v>4260</v>
      </c>
      <c r="O786">
        <v>74.7</v>
      </c>
      <c r="P786" t="s">
        <v>7243</v>
      </c>
    </row>
    <row r="787" spans="1:16" x14ac:dyDescent="0.3">
      <c r="A787" t="s">
        <v>4837</v>
      </c>
      <c r="B787">
        <v>2024</v>
      </c>
      <c r="C787" t="s">
        <v>166</v>
      </c>
      <c r="D787" t="s">
        <v>4838</v>
      </c>
      <c r="E787" t="s">
        <v>4839</v>
      </c>
      <c r="F787" t="s">
        <v>43</v>
      </c>
      <c r="G787">
        <v>79617</v>
      </c>
      <c r="H787" t="s">
        <v>4180</v>
      </c>
      <c r="I787">
        <v>17100000</v>
      </c>
      <c r="J787" t="s">
        <v>4241</v>
      </c>
      <c r="K787">
        <v>16500000</v>
      </c>
      <c r="L787">
        <v>17800000</v>
      </c>
      <c r="M787">
        <v>12</v>
      </c>
      <c r="N787" t="s">
        <v>4219</v>
      </c>
      <c r="O787">
        <v>90.2</v>
      </c>
      <c r="P787" t="s">
        <v>4840</v>
      </c>
    </row>
    <row r="788" spans="1:16" x14ac:dyDescent="0.3">
      <c r="A788" t="s">
        <v>261</v>
      </c>
      <c r="B788">
        <v>2023</v>
      </c>
      <c r="C788" t="s">
        <v>137</v>
      </c>
      <c r="D788" t="s">
        <v>4202</v>
      </c>
      <c r="E788" t="s">
        <v>4841</v>
      </c>
      <c r="F788" t="s">
        <v>143</v>
      </c>
      <c r="G788">
        <v>50500</v>
      </c>
      <c r="H788" t="s">
        <v>4180</v>
      </c>
      <c r="I788">
        <v>18500000</v>
      </c>
      <c r="J788" t="s">
        <v>4241</v>
      </c>
      <c r="K788">
        <v>17900000</v>
      </c>
      <c r="L788">
        <v>19200000</v>
      </c>
      <c r="M788">
        <v>18</v>
      </c>
      <c r="N788" t="s">
        <v>4213</v>
      </c>
      <c r="O788">
        <v>90.7</v>
      </c>
      <c r="P788" t="s">
        <v>4842</v>
      </c>
    </row>
    <row r="789" spans="1:16" x14ac:dyDescent="0.3">
      <c r="A789" t="s">
        <v>4843</v>
      </c>
      <c r="B789">
        <v>2017</v>
      </c>
      <c r="C789" t="s">
        <v>188</v>
      </c>
      <c r="D789" t="s">
        <v>4844</v>
      </c>
      <c r="E789" t="s">
        <v>4845</v>
      </c>
      <c r="F789" t="s">
        <v>161</v>
      </c>
      <c r="G789">
        <v>101500</v>
      </c>
      <c r="H789" t="s">
        <v>4173</v>
      </c>
      <c r="I789">
        <v>9100000</v>
      </c>
      <c r="J789" t="s">
        <v>4241</v>
      </c>
      <c r="K789">
        <v>8800000</v>
      </c>
      <c r="L789">
        <v>9400000</v>
      </c>
      <c r="M789">
        <v>13</v>
      </c>
      <c r="N789" t="s">
        <v>4187</v>
      </c>
      <c r="O789">
        <v>71.2</v>
      </c>
      <c r="P789" t="s">
        <v>4846</v>
      </c>
    </row>
    <row r="790" spans="1:16" x14ac:dyDescent="0.3">
      <c r="A790" t="s">
        <v>4847</v>
      </c>
      <c r="B790">
        <v>2019</v>
      </c>
      <c r="C790" t="s">
        <v>62</v>
      </c>
      <c r="D790">
        <v>5008</v>
      </c>
      <c r="E790" t="s">
        <v>4848</v>
      </c>
      <c r="F790" t="s">
        <v>43</v>
      </c>
      <c r="G790">
        <v>92064</v>
      </c>
      <c r="H790" t="s">
        <v>4173</v>
      </c>
      <c r="I790">
        <v>14200000</v>
      </c>
      <c r="J790" t="s">
        <v>4241</v>
      </c>
      <c r="K790">
        <v>13500000</v>
      </c>
      <c r="L790">
        <v>14800000</v>
      </c>
      <c r="M790">
        <v>3</v>
      </c>
      <c r="N790" t="s">
        <v>4187</v>
      </c>
      <c r="O790">
        <v>70</v>
      </c>
      <c r="P790" t="s">
        <v>4849</v>
      </c>
    </row>
    <row r="791" spans="1:16" x14ac:dyDescent="0.3">
      <c r="A791" t="s">
        <v>4850</v>
      </c>
      <c r="B791">
        <v>2021</v>
      </c>
      <c r="C791" t="s">
        <v>89</v>
      </c>
      <c r="D791" t="s">
        <v>4423</v>
      </c>
      <c r="E791" t="s">
        <v>4851</v>
      </c>
      <c r="F791" t="s">
        <v>43</v>
      </c>
      <c r="G791">
        <v>45000</v>
      </c>
      <c r="H791" t="s">
        <v>4180</v>
      </c>
      <c r="I791">
        <v>9000000</v>
      </c>
      <c r="J791" t="s">
        <v>4241</v>
      </c>
      <c r="K791">
        <v>8600000</v>
      </c>
      <c r="L791">
        <v>9300000</v>
      </c>
      <c r="M791">
        <v>46</v>
      </c>
      <c r="N791" t="s">
        <v>4425</v>
      </c>
      <c r="O791">
        <v>77</v>
      </c>
      <c r="P791" t="s">
        <v>4852</v>
      </c>
    </row>
    <row r="792" spans="1:16" x14ac:dyDescent="0.3">
      <c r="A792" t="s">
        <v>4853</v>
      </c>
      <c r="B792">
        <v>2024</v>
      </c>
      <c r="C792" t="s">
        <v>24</v>
      </c>
      <c r="D792" t="s">
        <v>4854</v>
      </c>
      <c r="E792" t="s">
        <v>4191</v>
      </c>
      <c r="F792" t="s">
        <v>94</v>
      </c>
      <c r="G792">
        <v>41011</v>
      </c>
      <c r="H792" t="s">
        <v>4180</v>
      </c>
      <c r="I792">
        <v>16300000</v>
      </c>
      <c r="J792" t="s">
        <v>4241</v>
      </c>
      <c r="K792">
        <v>15700000</v>
      </c>
      <c r="L792">
        <v>16800000</v>
      </c>
      <c r="M792">
        <v>26</v>
      </c>
      <c r="N792" t="s">
        <v>4248</v>
      </c>
      <c r="O792">
        <v>63</v>
      </c>
      <c r="P792" t="s">
        <v>4855</v>
      </c>
    </row>
    <row r="793" spans="1:16" x14ac:dyDescent="0.3">
      <c r="A793" t="s">
        <v>4856</v>
      </c>
      <c r="B793">
        <v>2021</v>
      </c>
      <c r="C793" t="s">
        <v>24</v>
      </c>
      <c r="D793" t="s">
        <v>4572</v>
      </c>
      <c r="E793" t="s">
        <v>4857</v>
      </c>
      <c r="F793" t="s">
        <v>94</v>
      </c>
      <c r="G793">
        <v>94000</v>
      </c>
      <c r="H793" t="s">
        <v>4180</v>
      </c>
      <c r="I793">
        <v>18000000</v>
      </c>
      <c r="J793" t="s">
        <v>4241</v>
      </c>
      <c r="K793">
        <v>16700000</v>
      </c>
      <c r="L793">
        <v>19400000</v>
      </c>
      <c r="M793">
        <v>2</v>
      </c>
      <c r="N793" t="s">
        <v>4257</v>
      </c>
      <c r="O793">
        <v>84.1</v>
      </c>
      <c r="P793" t="s">
        <v>7244</v>
      </c>
    </row>
    <row r="794" spans="1:16" x14ac:dyDescent="0.3">
      <c r="A794" t="s">
        <v>4858</v>
      </c>
      <c r="B794">
        <v>2023</v>
      </c>
      <c r="C794" t="s">
        <v>4859</v>
      </c>
      <c r="D794" t="s">
        <v>4860</v>
      </c>
      <c r="E794" t="s">
        <v>4861</v>
      </c>
      <c r="F794" t="s">
        <v>4862</v>
      </c>
      <c r="G794">
        <v>85000</v>
      </c>
      <c r="H794" t="s">
        <v>4173</v>
      </c>
      <c r="I794">
        <v>20800000</v>
      </c>
      <c r="J794" t="s">
        <v>4241</v>
      </c>
      <c r="K794">
        <v>20100000</v>
      </c>
      <c r="L794">
        <v>21600000</v>
      </c>
      <c r="M794">
        <v>5</v>
      </c>
      <c r="N794" t="s">
        <v>4863</v>
      </c>
      <c r="O794">
        <v>69.099999999999994</v>
      </c>
      <c r="P794" t="s">
        <v>7245</v>
      </c>
    </row>
    <row r="795" spans="1:16" x14ac:dyDescent="0.3">
      <c r="A795" t="s">
        <v>4172</v>
      </c>
      <c r="B795">
        <v>2023</v>
      </c>
      <c r="C795" t="s">
        <v>4859</v>
      </c>
      <c r="D795" t="s">
        <v>4860</v>
      </c>
      <c r="E795" t="s">
        <v>4861</v>
      </c>
      <c r="F795" t="s">
        <v>4172</v>
      </c>
      <c r="G795">
        <v>85000</v>
      </c>
      <c r="H795" t="s">
        <v>4173</v>
      </c>
      <c r="I795">
        <v>20800000</v>
      </c>
      <c r="J795" t="s">
        <v>4241</v>
      </c>
      <c r="K795">
        <v>20100000</v>
      </c>
      <c r="L795">
        <v>21600000</v>
      </c>
      <c r="M795">
        <v>5</v>
      </c>
      <c r="N795" t="s">
        <v>4863</v>
      </c>
      <c r="O795">
        <v>69.099999999999994</v>
      </c>
      <c r="P795" t="s">
        <v>7246</v>
      </c>
    </row>
    <row r="796" spans="1:16" x14ac:dyDescent="0.3">
      <c r="A796" t="s">
        <v>4864</v>
      </c>
      <c r="B796">
        <v>2023</v>
      </c>
      <c r="C796" t="s">
        <v>24</v>
      </c>
      <c r="D796" t="s">
        <v>4190</v>
      </c>
      <c r="E796" t="s">
        <v>4191</v>
      </c>
      <c r="F796" t="s">
        <v>43</v>
      </c>
      <c r="G796">
        <v>22500</v>
      </c>
      <c r="H796" t="s">
        <v>4180</v>
      </c>
      <c r="I796">
        <v>13900000</v>
      </c>
      <c r="J796" t="s">
        <v>4241</v>
      </c>
      <c r="K796">
        <v>13400000</v>
      </c>
      <c r="L796">
        <v>14300000</v>
      </c>
      <c r="M796">
        <v>16</v>
      </c>
      <c r="N796" t="s">
        <v>4263</v>
      </c>
      <c r="O796">
        <v>63.2</v>
      </c>
      <c r="P796" t="s">
        <v>4865</v>
      </c>
    </row>
    <row r="797" spans="1:16" x14ac:dyDescent="0.3">
      <c r="A797" t="s">
        <v>4866</v>
      </c>
      <c r="B797">
        <v>2022</v>
      </c>
      <c r="C797" t="s">
        <v>24</v>
      </c>
      <c r="D797" t="s">
        <v>4190</v>
      </c>
      <c r="E797" t="s">
        <v>4308</v>
      </c>
      <c r="F797" t="s">
        <v>43</v>
      </c>
      <c r="G797">
        <v>42233</v>
      </c>
      <c r="H797" t="s">
        <v>4180</v>
      </c>
      <c r="I797">
        <v>12600000</v>
      </c>
      <c r="J797" t="s">
        <v>4241</v>
      </c>
      <c r="K797">
        <v>12100000</v>
      </c>
      <c r="L797">
        <v>13200000</v>
      </c>
      <c r="M797">
        <v>57</v>
      </c>
      <c r="N797" t="s">
        <v>4213</v>
      </c>
      <c r="O797">
        <v>59.5</v>
      </c>
      <c r="P797" t="s">
        <v>4867</v>
      </c>
    </row>
    <row r="798" spans="1:16" x14ac:dyDescent="0.3">
      <c r="A798" t="s">
        <v>4868</v>
      </c>
      <c r="B798">
        <v>2020</v>
      </c>
      <c r="C798" t="s">
        <v>24</v>
      </c>
      <c r="D798" t="s">
        <v>4869</v>
      </c>
      <c r="E798" t="s">
        <v>4659</v>
      </c>
      <c r="F798" t="s">
        <v>43</v>
      </c>
      <c r="G798">
        <v>97000</v>
      </c>
      <c r="H798" t="s">
        <v>4180</v>
      </c>
      <c r="I798">
        <v>17800000</v>
      </c>
      <c r="J798" t="s">
        <v>4241</v>
      </c>
      <c r="K798">
        <v>17100000</v>
      </c>
      <c r="L798">
        <v>18400000</v>
      </c>
      <c r="M798">
        <v>10</v>
      </c>
      <c r="N798" t="s">
        <v>4342</v>
      </c>
      <c r="O798">
        <v>70.7</v>
      </c>
      <c r="P798" t="s">
        <v>4870</v>
      </c>
    </row>
    <row r="799" spans="1:16" x14ac:dyDescent="0.3">
      <c r="A799" t="s">
        <v>271</v>
      </c>
      <c r="B799">
        <v>2022</v>
      </c>
      <c r="C799" t="s">
        <v>4184</v>
      </c>
      <c r="D799" t="s">
        <v>4492</v>
      </c>
      <c r="E799" t="s">
        <v>4493</v>
      </c>
      <c r="F799" t="s">
        <v>143</v>
      </c>
      <c r="G799">
        <v>60500</v>
      </c>
      <c r="H799" t="s">
        <v>4180</v>
      </c>
      <c r="I799">
        <v>12800000</v>
      </c>
      <c r="J799" t="s">
        <v>4327</v>
      </c>
      <c r="K799">
        <v>12400000</v>
      </c>
      <c r="L799">
        <v>13300000</v>
      </c>
      <c r="M799">
        <v>9</v>
      </c>
      <c r="N799" t="s">
        <v>4248</v>
      </c>
      <c r="O799">
        <v>75.3</v>
      </c>
      <c r="P799" t="s">
        <v>4871</v>
      </c>
    </row>
    <row r="800" spans="1:16" x14ac:dyDescent="0.3">
      <c r="A800" t="s">
        <v>4872</v>
      </c>
      <c r="B800">
        <v>2024</v>
      </c>
      <c r="C800" t="s">
        <v>131</v>
      </c>
      <c r="D800" t="s">
        <v>4873</v>
      </c>
      <c r="E800" t="s">
        <v>4240</v>
      </c>
      <c r="F800" t="s">
        <v>161</v>
      </c>
      <c r="G800">
        <v>13500</v>
      </c>
      <c r="H800" t="s">
        <v>4180</v>
      </c>
      <c r="I800">
        <v>19600000</v>
      </c>
      <c r="J800" t="s">
        <v>4327</v>
      </c>
      <c r="K800">
        <v>18900000</v>
      </c>
      <c r="L800">
        <v>20300000</v>
      </c>
      <c r="M800">
        <v>2</v>
      </c>
      <c r="N800" t="s">
        <v>4260</v>
      </c>
      <c r="O800">
        <v>89.9</v>
      </c>
      <c r="P800" t="s">
        <v>4874</v>
      </c>
    </row>
    <row r="801" spans="1:16" x14ac:dyDescent="0.3">
      <c r="A801" t="s">
        <v>4875</v>
      </c>
      <c r="B801">
        <v>2023</v>
      </c>
      <c r="C801" t="s">
        <v>41</v>
      </c>
      <c r="D801" t="s">
        <v>4876</v>
      </c>
      <c r="E801" t="s">
        <v>4877</v>
      </c>
      <c r="F801" t="s">
        <v>43</v>
      </c>
      <c r="G801">
        <v>68539</v>
      </c>
      <c r="H801" t="s">
        <v>4173</v>
      </c>
      <c r="I801">
        <v>9200000</v>
      </c>
      <c r="J801" t="s">
        <v>4327</v>
      </c>
      <c r="K801">
        <v>8900000</v>
      </c>
      <c r="L801">
        <v>9600000</v>
      </c>
      <c r="M801">
        <v>16</v>
      </c>
      <c r="N801" t="s">
        <v>4219</v>
      </c>
      <c r="O801">
        <v>78</v>
      </c>
      <c r="P801" t="s">
        <v>4878</v>
      </c>
    </row>
    <row r="802" spans="1:16" x14ac:dyDescent="0.3">
      <c r="A802" t="s">
        <v>4081</v>
      </c>
      <c r="B802">
        <v>2025</v>
      </c>
      <c r="C802" t="s">
        <v>108</v>
      </c>
      <c r="D802" t="s">
        <v>4879</v>
      </c>
      <c r="E802" t="s">
        <v>4880</v>
      </c>
      <c r="F802" t="s">
        <v>4172</v>
      </c>
      <c r="G802">
        <v>3515</v>
      </c>
      <c r="H802" t="s">
        <v>4180</v>
      </c>
      <c r="I802">
        <v>13200000</v>
      </c>
      <c r="J802" t="s">
        <v>4327</v>
      </c>
      <c r="K802">
        <v>12800000</v>
      </c>
      <c r="L802">
        <v>13600000</v>
      </c>
      <c r="M802" t="s">
        <v>4175</v>
      </c>
      <c r="N802" t="s">
        <v>4439</v>
      </c>
      <c r="O802">
        <v>95</v>
      </c>
      <c r="P802" t="s">
        <v>4881</v>
      </c>
    </row>
    <row r="803" spans="1:16" x14ac:dyDescent="0.3">
      <c r="A803" t="s">
        <v>4083</v>
      </c>
      <c r="B803">
        <v>2023</v>
      </c>
      <c r="C803" t="s">
        <v>36</v>
      </c>
      <c r="D803" t="s">
        <v>4427</v>
      </c>
      <c r="E803" t="s">
        <v>4501</v>
      </c>
      <c r="F803" t="s">
        <v>143</v>
      </c>
      <c r="G803">
        <v>26400</v>
      </c>
      <c r="H803" t="s">
        <v>4180</v>
      </c>
      <c r="I803">
        <v>9000000</v>
      </c>
      <c r="J803" t="s">
        <v>4327</v>
      </c>
      <c r="K803">
        <v>8600000</v>
      </c>
      <c r="L803">
        <v>9300000</v>
      </c>
      <c r="M803">
        <v>22</v>
      </c>
      <c r="N803" t="s">
        <v>4508</v>
      </c>
      <c r="O803">
        <v>78.3</v>
      </c>
      <c r="P803" t="s">
        <v>4882</v>
      </c>
    </row>
    <row r="804" spans="1:16" x14ac:dyDescent="0.3">
      <c r="A804" t="s">
        <v>4883</v>
      </c>
      <c r="B804">
        <v>2021</v>
      </c>
      <c r="C804" t="s">
        <v>89</v>
      </c>
      <c r="D804" t="s">
        <v>4380</v>
      </c>
      <c r="E804" t="s">
        <v>4381</v>
      </c>
      <c r="F804" t="s">
        <v>60</v>
      </c>
      <c r="G804">
        <v>94000</v>
      </c>
      <c r="H804" t="s">
        <v>4180</v>
      </c>
      <c r="I804">
        <v>7080000</v>
      </c>
      <c r="J804" t="s">
        <v>4327</v>
      </c>
      <c r="K804">
        <v>6820000</v>
      </c>
      <c r="L804">
        <v>7340000</v>
      </c>
      <c r="M804">
        <v>32</v>
      </c>
      <c r="N804" t="s">
        <v>4245</v>
      </c>
      <c r="O804">
        <v>79.599999999999994</v>
      </c>
      <c r="P804" t="s">
        <v>4884</v>
      </c>
    </row>
    <row r="805" spans="1:16" x14ac:dyDescent="0.3">
      <c r="A805" t="s">
        <v>4172</v>
      </c>
      <c r="B805">
        <v>2026</v>
      </c>
      <c r="C805" t="s">
        <v>41</v>
      </c>
      <c r="D805" t="s">
        <v>4722</v>
      </c>
      <c r="E805" t="s">
        <v>4424</v>
      </c>
      <c r="F805" t="s">
        <v>4172</v>
      </c>
      <c r="G805">
        <v>1715</v>
      </c>
      <c r="H805" t="s">
        <v>4180</v>
      </c>
      <c r="I805">
        <v>8200000</v>
      </c>
      <c r="J805" t="s">
        <v>4327</v>
      </c>
      <c r="K805">
        <v>7910000</v>
      </c>
      <c r="L805">
        <v>8500000</v>
      </c>
      <c r="M805" t="s">
        <v>4175</v>
      </c>
      <c r="N805" t="s">
        <v>4627</v>
      </c>
      <c r="O805">
        <v>93.3</v>
      </c>
      <c r="P805" t="s">
        <v>7247</v>
      </c>
    </row>
    <row r="806" spans="1:16" x14ac:dyDescent="0.3">
      <c r="A806" t="s">
        <v>4172</v>
      </c>
      <c r="B806">
        <v>2026</v>
      </c>
      <c r="C806" t="s">
        <v>62</v>
      </c>
      <c r="D806" t="s">
        <v>4250</v>
      </c>
      <c r="E806" t="s">
        <v>7248</v>
      </c>
      <c r="F806" t="s">
        <v>4172</v>
      </c>
      <c r="G806" t="s">
        <v>4172</v>
      </c>
      <c r="H806" t="s">
        <v>4180</v>
      </c>
      <c r="I806">
        <v>25600000</v>
      </c>
      <c r="J806" t="s">
        <v>4327</v>
      </c>
      <c r="K806">
        <v>24700000</v>
      </c>
      <c r="L806">
        <v>26500000</v>
      </c>
      <c r="M806" t="s">
        <v>4175</v>
      </c>
      <c r="N806" t="s">
        <v>4272</v>
      </c>
      <c r="O806">
        <v>89.7</v>
      </c>
      <c r="P806" t="s">
        <v>7249</v>
      </c>
    </row>
    <row r="807" spans="1:16" x14ac:dyDescent="0.3">
      <c r="A807" t="s">
        <v>4172</v>
      </c>
      <c r="B807">
        <v>2023</v>
      </c>
      <c r="C807" t="s">
        <v>41</v>
      </c>
      <c r="D807" t="s">
        <v>4464</v>
      </c>
      <c r="E807" t="s">
        <v>4465</v>
      </c>
      <c r="F807" t="s">
        <v>4172</v>
      </c>
      <c r="G807">
        <v>38000</v>
      </c>
      <c r="H807" t="s">
        <v>4180</v>
      </c>
      <c r="I807">
        <v>16800000</v>
      </c>
      <c r="J807" t="s">
        <v>4327</v>
      </c>
      <c r="K807">
        <v>16200000</v>
      </c>
      <c r="L807">
        <v>17400000</v>
      </c>
      <c r="M807">
        <v>4</v>
      </c>
      <c r="N807" t="s">
        <v>4245</v>
      </c>
      <c r="O807">
        <v>95</v>
      </c>
      <c r="P807" t="s">
        <v>7250</v>
      </c>
    </row>
    <row r="808" spans="1:16" x14ac:dyDescent="0.3">
      <c r="A808" t="s">
        <v>4885</v>
      </c>
      <c r="B808">
        <v>2026</v>
      </c>
      <c r="C808" t="s">
        <v>45</v>
      </c>
      <c r="D808" t="s">
        <v>4886</v>
      </c>
      <c r="E808" t="s">
        <v>4887</v>
      </c>
      <c r="F808" t="s">
        <v>4172</v>
      </c>
      <c r="G808">
        <v>1800</v>
      </c>
      <c r="H808" t="s">
        <v>4180</v>
      </c>
      <c r="I808">
        <v>22200000</v>
      </c>
      <c r="J808" t="s">
        <v>4327</v>
      </c>
      <c r="K808">
        <v>21600000</v>
      </c>
      <c r="L808">
        <v>22900000</v>
      </c>
      <c r="M808" t="s">
        <v>4175</v>
      </c>
      <c r="N808" t="s">
        <v>4888</v>
      </c>
      <c r="O808">
        <v>87.5</v>
      </c>
      <c r="P808" t="s">
        <v>4889</v>
      </c>
    </row>
    <row r="809" spans="1:16" x14ac:dyDescent="0.3">
      <c r="A809" t="s">
        <v>4890</v>
      </c>
      <c r="B809">
        <v>2021</v>
      </c>
      <c r="C809" t="s">
        <v>188</v>
      </c>
      <c r="D809" t="s">
        <v>4614</v>
      </c>
      <c r="E809" t="s">
        <v>4615</v>
      </c>
      <c r="F809" t="s">
        <v>43</v>
      </c>
      <c r="G809">
        <v>69989</v>
      </c>
      <c r="H809" t="s">
        <v>4180</v>
      </c>
      <c r="I809">
        <v>7970000</v>
      </c>
      <c r="J809" t="s">
        <v>4327</v>
      </c>
      <c r="K809">
        <v>7680000</v>
      </c>
      <c r="L809">
        <v>8300000</v>
      </c>
      <c r="M809">
        <v>5</v>
      </c>
      <c r="N809" t="s">
        <v>4192</v>
      </c>
      <c r="O809">
        <v>84.9</v>
      </c>
      <c r="P809" t="s">
        <v>4891</v>
      </c>
    </row>
    <row r="810" spans="1:16" x14ac:dyDescent="0.3">
      <c r="A810" t="s">
        <v>4892</v>
      </c>
      <c r="B810">
        <v>2020</v>
      </c>
      <c r="C810" t="s">
        <v>92</v>
      </c>
      <c r="D810" t="s">
        <v>4471</v>
      </c>
      <c r="E810" t="s">
        <v>4893</v>
      </c>
      <c r="F810" t="s">
        <v>94</v>
      </c>
      <c r="G810">
        <v>103700</v>
      </c>
      <c r="H810" t="s">
        <v>4180</v>
      </c>
      <c r="I810">
        <v>33600000</v>
      </c>
      <c r="J810" t="s">
        <v>4327</v>
      </c>
      <c r="K810">
        <v>31600000</v>
      </c>
      <c r="L810">
        <v>35700000</v>
      </c>
      <c r="M810">
        <v>3</v>
      </c>
      <c r="N810" t="s">
        <v>4588</v>
      </c>
      <c r="O810">
        <v>76.8</v>
      </c>
      <c r="P810" t="s">
        <v>4894</v>
      </c>
    </row>
    <row r="811" spans="1:16" x14ac:dyDescent="0.3">
      <c r="A811" t="s">
        <v>4895</v>
      </c>
      <c r="B811">
        <v>2021</v>
      </c>
      <c r="C811" t="s">
        <v>4896</v>
      </c>
      <c r="D811" t="s">
        <v>4897</v>
      </c>
      <c r="E811" t="s">
        <v>4898</v>
      </c>
      <c r="F811" t="s">
        <v>43</v>
      </c>
      <c r="G811">
        <v>63000</v>
      </c>
      <c r="H811" t="s">
        <v>4180</v>
      </c>
      <c r="I811">
        <v>10000000</v>
      </c>
      <c r="J811" t="s">
        <v>4327</v>
      </c>
      <c r="K811">
        <v>9600000</v>
      </c>
      <c r="L811">
        <v>10500000</v>
      </c>
      <c r="M811">
        <v>5</v>
      </c>
      <c r="N811" t="s">
        <v>4245</v>
      </c>
      <c r="O811">
        <v>76.400000000000006</v>
      </c>
      <c r="P811" t="s">
        <v>4899</v>
      </c>
    </row>
    <row r="812" spans="1:16" x14ac:dyDescent="0.3">
      <c r="A812" t="s">
        <v>4900</v>
      </c>
      <c r="B812">
        <v>2023</v>
      </c>
      <c r="C812" t="s">
        <v>166</v>
      </c>
      <c r="D812" t="s">
        <v>4515</v>
      </c>
      <c r="E812" t="s">
        <v>4901</v>
      </c>
      <c r="F812" t="s">
        <v>143</v>
      </c>
      <c r="G812">
        <v>80000</v>
      </c>
      <c r="H812" t="s">
        <v>4180</v>
      </c>
      <c r="I812">
        <v>16100000</v>
      </c>
      <c r="J812" t="s">
        <v>4327</v>
      </c>
      <c r="K812">
        <v>15500000</v>
      </c>
      <c r="L812">
        <v>16700000</v>
      </c>
      <c r="M812">
        <v>38</v>
      </c>
      <c r="N812" t="s">
        <v>4290</v>
      </c>
      <c r="O812">
        <v>89.5</v>
      </c>
      <c r="P812" t="s">
        <v>4902</v>
      </c>
    </row>
    <row r="813" spans="1:16" x14ac:dyDescent="0.3">
      <c r="A813" t="s">
        <v>4076</v>
      </c>
      <c r="B813">
        <v>2025</v>
      </c>
      <c r="C813" t="s">
        <v>62</v>
      </c>
      <c r="D813" t="s">
        <v>4198</v>
      </c>
      <c r="E813" t="s">
        <v>4903</v>
      </c>
      <c r="F813" t="s">
        <v>4172</v>
      </c>
      <c r="G813">
        <v>14780</v>
      </c>
      <c r="H813" t="s">
        <v>4180</v>
      </c>
      <c r="I813">
        <v>14300000</v>
      </c>
      <c r="J813" t="s">
        <v>4327</v>
      </c>
      <c r="K813">
        <v>13700000</v>
      </c>
      <c r="L813">
        <v>14900000</v>
      </c>
      <c r="M813">
        <v>16</v>
      </c>
      <c r="N813" t="s">
        <v>4213</v>
      </c>
      <c r="O813">
        <v>85.7</v>
      </c>
      <c r="P813" t="s">
        <v>7251</v>
      </c>
    </row>
    <row r="814" spans="1:16" x14ac:dyDescent="0.3">
      <c r="A814" t="s">
        <v>4904</v>
      </c>
      <c r="B814">
        <v>2025</v>
      </c>
      <c r="C814" t="s">
        <v>392</v>
      </c>
      <c r="D814" t="s">
        <v>4905</v>
      </c>
      <c r="E814" t="s">
        <v>4906</v>
      </c>
      <c r="F814" t="s">
        <v>4172</v>
      </c>
      <c r="G814">
        <v>22000</v>
      </c>
      <c r="H814" t="s">
        <v>4180</v>
      </c>
      <c r="I814">
        <v>20200000</v>
      </c>
      <c r="J814" t="s">
        <v>4327</v>
      </c>
      <c r="K814">
        <v>19400000</v>
      </c>
      <c r="L814">
        <v>20900000</v>
      </c>
      <c r="M814" t="s">
        <v>4175</v>
      </c>
      <c r="N814" t="s">
        <v>4583</v>
      </c>
      <c r="O814">
        <v>80.8</v>
      </c>
      <c r="P814" t="s">
        <v>4907</v>
      </c>
    </row>
    <row r="815" spans="1:16" x14ac:dyDescent="0.3">
      <c r="A815" t="s">
        <v>4085</v>
      </c>
      <c r="B815">
        <v>2026</v>
      </c>
      <c r="C815" t="s">
        <v>41</v>
      </c>
      <c r="D815" t="s">
        <v>4722</v>
      </c>
      <c r="E815" t="s">
        <v>4424</v>
      </c>
      <c r="F815" t="s">
        <v>4172</v>
      </c>
      <c r="G815">
        <v>1750</v>
      </c>
      <c r="H815" t="s">
        <v>4180</v>
      </c>
      <c r="I815">
        <v>8200000</v>
      </c>
      <c r="J815" t="s">
        <v>4327</v>
      </c>
      <c r="K815">
        <v>7910000</v>
      </c>
      <c r="L815">
        <v>8500000</v>
      </c>
      <c r="M815" t="s">
        <v>4175</v>
      </c>
      <c r="N815" t="s">
        <v>4627</v>
      </c>
      <c r="O815">
        <v>93.3</v>
      </c>
      <c r="P815" t="s">
        <v>4908</v>
      </c>
    </row>
    <row r="816" spans="1:16" x14ac:dyDescent="0.3">
      <c r="A816" t="s">
        <v>4909</v>
      </c>
      <c r="B816">
        <v>2022</v>
      </c>
      <c r="C816" t="s">
        <v>92</v>
      </c>
      <c r="D816" t="s">
        <v>4910</v>
      </c>
      <c r="E816" t="s">
        <v>4911</v>
      </c>
      <c r="F816" t="s">
        <v>173</v>
      </c>
      <c r="G816">
        <v>45000</v>
      </c>
      <c r="H816" t="s">
        <v>4173</v>
      </c>
      <c r="I816">
        <v>7730000</v>
      </c>
      <c r="J816" t="s">
        <v>4327</v>
      </c>
      <c r="K816">
        <v>7440000</v>
      </c>
      <c r="L816">
        <v>8000000</v>
      </c>
      <c r="M816">
        <v>10</v>
      </c>
      <c r="N816" t="s">
        <v>4425</v>
      </c>
      <c r="O816">
        <v>74.8</v>
      </c>
      <c r="P816" t="s">
        <v>4912</v>
      </c>
    </row>
    <row r="817" spans="1:16" x14ac:dyDescent="0.3">
      <c r="A817" t="s">
        <v>4913</v>
      </c>
      <c r="B817">
        <v>2024</v>
      </c>
      <c r="C817" t="s">
        <v>45</v>
      </c>
      <c r="D817" t="s">
        <v>4886</v>
      </c>
      <c r="E817" t="s">
        <v>4887</v>
      </c>
      <c r="F817" t="s">
        <v>43</v>
      </c>
      <c r="G817">
        <v>50000</v>
      </c>
      <c r="H817" t="s">
        <v>4180</v>
      </c>
      <c r="I817">
        <v>19300000</v>
      </c>
      <c r="J817" t="s">
        <v>4327</v>
      </c>
      <c r="K817">
        <v>18600000</v>
      </c>
      <c r="L817">
        <v>20100000</v>
      </c>
      <c r="M817">
        <v>7</v>
      </c>
      <c r="N817" t="s">
        <v>4248</v>
      </c>
      <c r="O817">
        <v>77</v>
      </c>
      <c r="P817" t="s">
        <v>4914</v>
      </c>
    </row>
    <row r="818" spans="1:16" x14ac:dyDescent="0.3">
      <c r="A818" t="s">
        <v>4172</v>
      </c>
      <c r="B818">
        <v>2026</v>
      </c>
      <c r="C818" t="s">
        <v>62</v>
      </c>
      <c r="D818" t="s">
        <v>4250</v>
      </c>
      <c r="E818" t="s">
        <v>7248</v>
      </c>
      <c r="F818" t="s">
        <v>4172</v>
      </c>
      <c r="G818" t="s">
        <v>4172</v>
      </c>
      <c r="H818" t="s">
        <v>4180</v>
      </c>
      <c r="I818">
        <v>25600000</v>
      </c>
      <c r="J818" t="s">
        <v>4327</v>
      </c>
      <c r="K818">
        <v>24700000</v>
      </c>
      <c r="L818">
        <v>26500000</v>
      </c>
      <c r="M818" t="s">
        <v>4175</v>
      </c>
      <c r="N818" t="s">
        <v>4272</v>
      </c>
      <c r="O818">
        <v>89.7</v>
      </c>
      <c r="P818" t="s">
        <v>7252</v>
      </c>
    </row>
    <row r="819" spans="1:16" x14ac:dyDescent="0.3">
      <c r="A819" t="s">
        <v>4915</v>
      </c>
      <c r="B819">
        <v>2021</v>
      </c>
      <c r="C819" t="s">
        <v>4091</v>
      </c>
      <c r="D819" t="s">
        <v>4916</v>
      </c>
      <c r="E819" t="s">
        <v>4917</v>
      </c>
      <c r="F819" t="s">
        <v>60</v>
      </c>
      <c r="G819">
        <v>87000</v>
      </c>
      <c r="H819" t="s">
        <v>4180</v>
      </c>
      <c r="I819">
        <v>6970000</v>
      </c>
      <c r="J819" t="s">
        <v>4327</v>
      </c>
      <c r="K819">
        <v>6590000</v>
      </c>
      <c r="L819">
        <v>7350000</v>
      </c>
      <c r="M819" t="s">
        <v>4175</v>
      </c>
      <c r="N819" t="s">
        <v>4245</v>
      </c>
      <c r="O819">
        <v>90.6</v>
      </c>
      <c r="P819" t="s">
        <v>4918</v>
      </c>
    </row>
    <row r="820" spans="1:16" x14ac:dyDescent="0.3">
      <c r="A820" t="s">
        <v>4172</v>
      </c>
      <c r="B820">
        <v>2019</v>
      </c>
      <c r="C820" t="s">
        <v>92</v>
      </c>
      <c r="D820" t="s">
        <v>7253</v>
      </c>
      <c r="E820" t="s">
        <v>7254</v>
      </c>
      <c r="F820" t="s">
        <v>4172</v>
      </c>
      <c r="G820">
        <v>101000</v>
      </c>
      <c r="H820" t="s">
        <v>4180</v>
      </c>
      <c r="I820">
        <v>7890000</v>
      </c>
      <c r="J820" t="s">
        <v>4327</v>
      </c>
      <c r="K820">
        <v>7600000</v>
      </c>
      <c r="L820">
        <v>8200000</v>
      </c>
      <c r="M820">
        <v>9</v>
      </c>
      <c r="N820" t="s">
        <v>4257</v>
      </c>
      <c r="O820">
        <v>75.900000000000006</v>
      </c>
      <c r="P820" t="s">
        <v>7255</v>
      </c>
    </row>
    <row r="821" spans="1:16" x14ac:dyDescent="0.3">
      <c r="A821" t="s">
        <v>4067</v>
      </c>
      <c r="B821">
        <v>2023</v>
      </c>
      <c r="C821" t="s">
        <v>24</v>
      </c>
      <c r="D821" t="s">
        <v>4919</v>
      </c>
      <c r="E821" t="s">
        <v>4920</v>
      </c>
      <c r="F821" t="s">
        <v>43</v>
      </c>
      <c r="G821">
        <v>45000</v>
      </c>
      <c r="H821" t="s">
        <v>4180</v>
      </c>
      <c r="I821">
        <v>22100000</v>
      </c>
      <c r="J821" t="s">
        <v>4327</v>
      </c>
      <c r="K821">
        <v>21300000</v>
      </c>
      <c r="L821">
        <v>22900000</v>
      </c>
      <c r="M821">
        <v>5</v>
      </c>
      <c r="N821" t="s">
        <v>4192</v>
      </c>
      <c r="O821">
        <v>57</v>
      </c>
      <c r="P821" t="s">
        <v>4921</v>
      </c>
    </row>
    <row r="822" spans="1:16" x14ac:dyDescent="0.3">
      <c r="A822" t="s">
        <v>4922</v>
      </c>
      <c r="B822">
        <v>2024</v>
      </c>
      <c r="C822" t="s">
        <v>4091</v>
      </c>
      <c r="D822" t="s">
        <v>4923</v>
      </c>
      <c r="E822" t="s">
        <v>4924</v>
      </c>
      <c r="F822" t="s">
        <v>43</v>
      </c>
      <c r="G822">
        <v>58160</v>
      </c>
      <c r="H822" t="s">
        <v>4180</v>
      </c>
      <c r="I822">
        <v>17100000</v>
      </c>
      <c r="J822" t="s">
        <v>4327</v>
      </c>
      <c r="K822">
        <v>16400000</v>
      </c>
      <c r="L822">
        <v>17700000</v>
      </c>
      <c r="M822">
        <v>14</v>
      </c>
      <c r="N822" t="s">
        <v>4192</v>
      </c>
      <c r="O822">
        <v>87.1</v>
      </c>
      <c r="P822" t="s">
        <v>7256</v>
      </c>
    </row>
    <row r="823" spans="1:16" x14ac:dyDescent="0.3">
      <c r="A823" t="s">
        <v>4080</v>
      </c>
      <c r="B823">
        <v>2019</v>
      </c>
      <c r="C823" t="s">
        <v>137</v>
      </c>
      <c r="D823" t="s">
        <v>4591</v>
      </c>
      <c r="E823" t="s">
        <v>4925</v>
      </c>
      <c r="F823" t="s">
        <v>143</v>
      </c>
      <c r="G823">
        <v>51000</v>
      </c>
      <c r="H823" t="s">
        <v>4180</v>
      </c>
      <c r="I823">
        <v>10600000</v>
      </c>
      <c r="J823" t="s">
        <v>4327</v>
      </c>
      <c r="K823">
        <v>10200000</v>
      </c>
      <c r="L823">
        <v>11000000</v>
      </c>
      <c r="M823">
        <v>21</v>
      </c>
      <c r="N823" t="s">
        <v>4275</v>
      </c>
      <c r="O823">
        <v>95</v>
      </c>
      <c r="P823" t="s">
        <v>4926</v>
      </c>
    </row>
    <row r="824" spans="1:16" x14ac:dyDescent="0.3">
      <c r="A824" t="s">
        <v>4927</v>
      </c>
      <c r="B824">
        <v>2023</v>
      </c>
      <c r="C824" t="s">
        <v>4184</v>
      </c>
      <c r="D824" t="s">
        <v>4303</v>
      </c>
      <c r="E824" t="s">
        <v>4304</v>
      </c>
      <c r="F824" t="s">
        <v>94</v>
      </c>
      <c r="G824">
        <v>37900</v>
      </c>
      <c r="H824" t="s">
        <v>4180</v>
      </c>
      <c r="I824">
        <v>19600000</v>
      </c>
      <c r="J824" t="s">
        <v>4327</v>
      </c>
      <c r="K824">
        <v>18900000</v>
      </c>
      <c r="L824">
        <v>20300000</v>
      </c>
      <c r="M824">
        <v>32</v>
      </c>
      <c r="N824" t="s">
        <v>4257</v>
      </c>
      <c r="O824">
        <v>87.1</v>
      </c>
      <c r="P824" t="s">
        <v>4928</v>
      </c>
    </row>
    <row r="825" spans="1:16" x14ac:dyDescent="0.3">
      <c r="A825" t="s">
        <v>4929</v>
      </c>
      <c r="B825">
        <v>2023</v>
      </c>
      <c r="C825" t="s">
        <v>4184</v>
      </c>
      <c r="D825" t="s">
        <v>4303</v>
      </c>
      <c r="E825" t="s">
        <v>4304</v>
      </c>
      <c r="F825" t="s">
        <v>43</v>
      </c>
      <c r="G825">
        <v>15810</v>
      </c>
      <c r="H825" t="s">
        <v>4180</v>
      </c>
      <c r="I825">
        <v>20000000</v>
      </c>
      <c r="J825" t="s">
        <v>4327</v>
      </c>
      <c r="K825">
        <v>19300000</v>
      </c>
      <c r="L825">
        <v>20700000</v>
      </c>
      <c r="M825">
        <v>32</v>
      </c>
      <c r="N825" t="s">
        <v>4257</v>
      </c>
      <c r="O825">
        <v>88.9</v>
      </c>
      <c r="P825" t="s">
        <v>4930</v>
      </c>
    </row>
    <row r="826" spans="1:16" x14ac:dyDescent="0.3">
      <c r="A826" t="s">
        <v>4172</v>
      </c>
      <c r="B826">
        <v>2025</v>
      </c>
      <c r="C826" t="s">
        <v>24</v>
      </c>
      <c r="D826" t="s">
        <v>4405</v>
      </c>
      <c r="E826" t="s">
        <v>5793</v>
      </c>
      <c r="F826" t="s">
        <v>4172</v>
      </c>
      <c r="G826">
        <v>12000</v>
      </c>
      <c r="H826" t="s">
        <v>4180</v>
      </c>
      <c r="I826">
        <v>35000000</v>
      </c>
      <c r="J826" t="s">
        <v>4327</v>
      </c>
      <c r="K826">
        <v>33800000</v>
      </c>
      <c r="L826">
        <v>36200000</v>
      </c>
      <c r="M826">
        <v>33</v>
      </c>
      <c r="N826" t="s">
        <v>4863</v>
      </c>
      <c r="O826">
        <v>78.3</v>
      </c>
      <c r="P826" t="s">
        <v>7257</v>
      </c>
    </row>
    <row r="827" spans="1:16" x14ac:dyDescent="0.3">
      <c r="A827" t="s">
        <v>4931</v>
      </c>
      <c r="B827">
        <v>2025</v>
      </c>
      <c r="C827" t="s">
        <v>4184</v>
      </c>
      <c r="D827" t="s">
        <v>4932</v>
      </c>
      <c r="E827" t="s">
        <v>4933</v>
      </c>
      <c r="F827" t="s">
        <v>4172</v>
      </c>
      <c r="G827">
        <v>2544</v>
      </c>
      <c r="H827" t="s">
        <v>4180</v>
      </c>
      <c r="I827">
        <v>15500000</v>
      </c>
      <c r="J827" t="s">
        <v>4327</v>
      </c>
      <c r="K827">
        <v>15000000</v>
      </c>
      <c r="L827">
        <v>16000000</v>
      </c>
      <c r="M827" t="s">
        <v>4175</v>
      </c>
      <c r="N827" t="s">
        <v>4263</v>
      </c>
      <c r="O827">
        <v>95</v>
      </c>
      <c r="P827" t="s">
        <v>7258</v>
      </c>
    </row>
    <row r="828" spans="1:16" x14ac:dyDescent="0.3">
      <c r="A828" t="s">
        <v>4934</v>
      </c>
      <c r="B828">
        <v>2023</v>
      </c>
      <c r="C828" t="s">
        <v>45</v>
      </c>
      <c r="D828" t="s">
        <v>4935</v>
      </c>
      <c r="E828" t="s">
        <v>4936</v>
      </c>
      <c r="F828" t="s">
        <v>143</v>
      </c>
      <c r="G828">
        <v>39000</v>
      </c>
      <c r="H828" t="s">
        <v>4180</v>
      </c>
      <c r="I828">
        <v>11300000</v>
      </c>
      <c r="J828" t="s">
        <v>4327</v>
      </c>
      <c r="K828">
        <v>10700000</v>
      </c>
      <c r="L828">
        <v>12000000</v>
      </c>
      <c r="M828">
        <v>6</v>
      </c>
      <c r="N828" t="s">
        <v>4219</v>
      </c>
      <c r="O828">
        <v>67.400000000000006</v>
      </c>
      <c r="P828" t="s">
        <v>4937</v>
      </c>
    </row>
    <row r="829" spans="1:16" x14ac:dyDescent="0.3">
      <c r="A829" t="s">
        <v>4938</v>
      </c>
      <c r="B829">
        <v>2020</v>
      </c>
      <c r="C829" t="s">
        <v>4530</v>
      </c>
      <c r="D829" t="s">
        <v>4531</v>
      </c>
      <c r="E829" t="s">
        <v>4939</v>
      </c>
      <c r="F829" t="s">
        <v>43</v>
      </c>
      <c r="G829">
        <v>81000</v>
      </c>
      <c r="H829" t="s">
        <v>4180</v>
      </c>
      <c r="I829">
        <v>8700000</v>
      </c>
      <c r="J829" t="s">
        <v>4327</v>
      </c>
      <c r="K829">
        <v>8300000</v>
      </c>
      <c r="L829">
        <v>9200000</v>
      </c>
      <c r="M829" t="s">
        <v>4175</v>
      </c>
      <c r="N829" t="s">
        <v>4275</v>
      </c>
      <c r="O829">
        <v>75.7</v>
      </c>
      <c r="P829" t="s">
        <v>4940</v>
      </c>
    </row>
    <row r="830" spans="1:16" x14ac:dyDescent="0.3">
      <c r="A830" t="s">
        <v>4075</v>
      </c>
      <c r="B830">
        <v>2024</v>
      </c>
      <c r="C830" t="s">
        <v>4184</v>
      </c>
      <c r="D830" t="s">
        <v>4941</v>
      </c>
      <c r="E830" t="s">
        <v>4942</v>
      </c>
      <c r="F830" t="s">
        <v>143</v>
      </c>
      <c r="G830">
        <v>37000</v>
      </c>
      <c r="H830" t="s">
        <v>4180</v>
      </c>
      <c r="I830">
        <v>34600000</v>
      </c>
      <c r="J830" t="s">
        <v>4327</v>
      </c>
      <c r="K830">
        <v>33300000</v>
      </c>
      <c r="L830">
        <v>35900000</v>
      </c>
      <c r="M830" t="s">
        <v>4175</v>
      </c>
      <c r="N830" t="s">
        <v>4943</v>
      </c>
      <c r="O830">
        <v>88.7</v>
      </c>
      <c r="P830" t="s">
        <v>4944</v>
      </c>
    </row>
    <row r="831" spans="1:16" x14ac:dyDescent="0.3">
      <c r="A831" t="s">
        <v>4945</v>
      </c>
      <c r="B831">
        <v>2022</v>
      </c>
      <c r="C831" t="s">
        <v>92</v>
      </c>
      <c r="D831" t="s">
        <v>4946</v>
      </c>
      <c r="E831" t="s">
        <v>4947</v>
      </c>
      <c r="F831" t="s">
        <v>143</v>
      </c>
      <c r="G831">
        <v>48597</v>
      </c>
      <c r="H831" t="s">
        <v>4180</v>
      </c>
      <c r="I831">
        <v>12400000</v>
      </c>
      <c r="J831" t="s">
        <v>4327</v>
      </c>
      <c r="K831">
        <v>12000000</v>
      </c>
      <c r="L831">
        <v>12900000</v>
      </c>
      <c r="M831">
        <v>22</v>
      </c>
      <c r="N831" t="s">
        <v>4219</v>
      </c>
      <c r="O831">
        <v>77.5</v>
      </c>
      <c r="P831" t="s">
        <v>4948</v>
      </c>
    </row>
    <row r="832" spans="1:16" x14ac:dyDescent="0.3">
      <c r="A832" t="s">
        <v>4949</v>
      </c>
      <c r="B832">
        <v>2023</v>
      </c>
      <c r="C832" t="s">
        <v>4097</v>
      </c>
      <c r="D832" t="s">
        <v>4950</v>
      </c>
      <c r="E832" t="s">
        <v>4951</v>
      </c>
      <c r="F832" t="s">
        <v>143</v>
      </c>
      <c r="G832">
        <v>31377</v>
      </c>
      <c r="H832" t="s">
        <v>4180</v>
      </c>
      <c r="I832">
        <v>12400000</v>
      </c>
      <c r="J832" t="s">
        <v>4327</v>
      </c>
      <c r="K832">
        <v>12000000</v>
      </c>
      <c r="L832">
        <v>12800000</v>
      </c>
      <c r="M832">
        <v>2</v>
      </c>
      <c r="N832" t="s">
        <v>4260</v>
      </c>
      <c r="O832">
        <v>82.7</v>
      </c>
      <c r="P832" t="s">
        <v>7259</v>
      </c>
    </row>
    <row r="833" spans="1:16" x14ac:dyDescent="0.3">
      <c r="A833" t="s">
        <v>1791</v>
      </c>
      <c r="B833">
        <v>2021</v>
      </c>
      <c r="C833" t="s">
        <v>4184</v>
      </c>
      <c r="D833" t="s">
        <v>4952</v>
      </c>
      <c r="E833" t="s">
        <v>4953</v>
      </c>
      <c r="F833" t="s">
        <v>60</v>
      </c>
      <c r="G833">
        <v>80000</v>
      </c>
      <c r="H833" t="s">
        <v>4180</v>
      </c>
      <c r="I833">
        <v>12800000</v>
      </c>
      <c r="J833" t="s">
        <v>4327</v>
      </c>
      <c r="K833">
        <v>12300000</v>
      </c>
      <c r="L833">
        <v>13300000</v>
      </c>
      <c r="M833">
        <v>23</v>
      </c>
      <c r="N833" t="s">
        <v>4388</v>
      </c>
      <c r="O833">
        <v>79.599999999999994</v>
      </c>
      <c r="P833" t="s">
        <v>4954</v>
      </c>
    </row>
    <row r="834" spans="1:16" x14ac:dyDescent="0.3">
      <c r="A834" t="s">
        <v>4078</v>
      </c>
      <c r="B834">
        <v>2018</v>
      </c>
      <c r="C834" t="s">
        <v>199</v>
      </c>
      <c r="D834" t="s">
        <v>4955</v>
      </c>
      <c r="E834" t="s">
        <v>4956</v>
      </c>
      <c r="F834" t="s">
        <v>4862</v>
      </c>
      <c r="G834">
        <v>53057</v>
      </c>
      <c r="H834" t="s">
        <v>4180</v>
      </c>
      <c r="I834">
        <v>6150000</v>
      </c>
      <c r="J834" t="s">
        <v>4327</v>
      </c>
      <c r="K834">
        <v>5900000</v>
      </c>
      <c r="L834">
        <v>6400000</v>
      </c>
      <c r="M834" t="s">
        <v>4175</v>
      </c>
      <c r="N834" t="s">
        <v>4260</v>
      </c>
      <c r="O834">
        <v>81</v>
      </c>
      <c r="P834" t="s">
        <v>4957</v>
      </c>
    </row>
    <row r="835" spans="1:16" x14ac:dyDescent="0.3">
      <c r="A835" t="s">
        <v>4958</v>
      </c>
      <c r="B835">
        <v>2022</v>
      </c>
      <c r="C835" t="s">
        <v>24</v>
      </c>
      <c r="D835" t="s">
        <v>4919</v>
      </c>
      <c r="E835" t="s">
        <v>4920</v>
      </c>
      <c r="F835" t="s">
        <v>143</v>
      </c>
      <c r="G835">
        <v>36000</v>
      </c>
      <c r="H835" t="s">
        <v>4180</v>
      </c>
      <c r="I835">
        <v>20800000</v>
      </c>
      <c r="J835" t="s">
        <v>4327</v>
      </c>
      <c r="K835">
        <v>20000000</v>
      </c>
      <c r="L835">
        <v>21500000</v>
      </c>
      <c r="M835">
        <v>5</v>
      </c>
      <c r="N835" t="s">
        <v>4290</v>
      </c>
      <c r="O835">
        <v>59.7</v>
      </c>
      <c r="P835" t="s">
        <v>7260</v>
      </c>
    </row>
    <row r="836" spans="1:16" x14ac:dyDescent="0.3">
      <c r="A836" t="s">
        <v>4959</v>
      </c>
      <c r="B836">
        <v>2022</v>
      </c>
      <c r="C836" t="s">
        <v>24</v>
      </c>
      <c r="D836" t="s">
        <v>4190</v>
      </c>
      <c r="E836" t="s">
        <v>4960</v>
      </c>
      <c r="F836" t="s">
        <v>4539</v>
      </c>
      <c r="G836">
        <v>35400</v>
      </c>
      <c r="H836" t="s">
        <v>4180</v>
      </c>
      <c r="I836">
        <v>13400000</v>
      </c>
      <c r="J836" t="s">
        <v>4327</v>
      </c>
      <c r="K836">
        <v>13000000</v>
      </c>
      <c r="L836">
        <v>13900000</v>
      </c>
      <c r="M836">
        <v>18</v>
      </c>
      <c r="N836" t="s">
        <v>4192</v>
      </c>
      <c r="O836">
        <v>49.7</v>
      </c>
      <c r="P836" t="s">
        <v>7261</v>
      </c>
    </row>
    <row r="837" spans="1:16" x14ac:dyDescent="0.3">
      <c r="A837" t="s">
        <v>4961</v>
      </c>
      <c r="B837">
        <v>2019</v>
      </c>
      <c r="C837" t="s">
        <v>250</v>
      </c>
      <c r="D837" t="s">
        <v>4962</v>
      </c>
      <c r="E837" t="s">
        <v>4963</v>
      </c>
      <c r="F837" t="s">
        <v>43</v>
      </c>
      <c r="G837">
        <v>98660</v>
      </c>
      <c r="H837" t="s">
        <v>4180</v>
      </c>
      <c r="I837">
        <v>14700000</v>
      </c>
      <c r="J837" t="s">
        <v>4327</v>
      </c>
      <c r="K837">
        <v>14200000</v>
      </c>
      <c r="L837">
        <v>15200000</v>
      </c>
      <c r="M837">
        <v>5</v>
      </c>
      <c r="N837" t="s">
        <v>4213</v>
      </c>
      <c r="O837">
        <v>74</v>
      </c>
      <c r="P837" t="s">
        <v>7262</v>
      </c>
    </row>
    <row r="838" spans="1:16" x14ac:dyDescent="0.3">
      <c r="A838" t="s">
        <v>4964</v>
      </c>
      <c r="B838">
        <v>2025</v>
      </c>
      <c r="C838" t="s">
        <v>4184</v>
      </c>
      <c r="D838" t="s">
        <v>4941</v>
      </c>
      <c r="E838" t="s">
        <v>4942</v>
      </c>
      <c r="F838" t="s">
        <v>4172</v>
      </c>
      <c r="G838">
        <v>23000</v>
      </c>
      <c r="H838" t="s">
        <v>4180</v>
      </c>
      <c r="I838">
        <v>36000000</v>
      </c>
      <c r="J838" t="s">
        <v>4327</v>
      </c>
      <c r="K838">
        <v>34700000</v>
      </c>
      <c r="L838">
        <v>37200000</v>
      </c>
      <c r="M838">
        <v>5</v>
      </c>
      <c r="N838" t="s">
        <v>4965</v>
      </c>
      <c r="O838">
        <v>86.8</v>
      </c>
      <c r="P838" t="s">
        <v>7263</v>
      </c>
    </row>
    <row r="839" spans="1:16" x14ac:dyDescent="0.3">
      <c r="A839" t="s">
        <v>4966</v>
      </c>
      <c r="B839">
        <v>2024</v>
      </c>
      <c r="C839" t="s">
        <v>250</v>
      </c>
      <c r="D839" t="s">
        <v>4967</v>
      </c>
      <c r="E839" t="s">
        <v>4968</v>
      </c>
      <c r="F839" t="s">
        <v>143</v>
      </c>
      <c r="G839">
        <v>15000</v>
      </c>
      <c r="H839" t="s">
        <v>4180</v>
      </c>
      <c r="I839">
        <v>28300000</v>
      </c>
      <c r="J839" t="s">
        <v>4327</v>
      </c>
      <c r="K839">
        <v>27300000</v>
      </c>
      <c r="L839">
        <v>29200000</v>
      </c>
      <c r="M839">
        <v>3</v>
      </c>
      <c r="N839" t="s">
        <v>4290</v>
      </c>
      <c r="O839">
        <v>90.4</v>
      </c>
      <c r="P839" t="s">
        <v>7264</v>
      </c>
    </row>
    <row r="840" spans="1:16" x14ac:dyDescent="0.3">
      <c r="A840" t="s">
        <v>4969</v>
      </c>
      <c r="B840">
        <v>2022</v>
      </c>
      <c r="C840" t="s">
        <v>4031</v>
      </c>
      <c r="D840" t="s">
        <v>4970</v>
      </c>
      <c r="E840" t="s">
        <v>4971</v>
      </c>
      <c r="F840" t="s">
        <v>94</v>
      </c>
      <c r="G840">
        <v>45000</v>
      </c>
      <c r="H840" t="s">
        <v>4180</v>
      </c>
      <c r="I840">
        <v>14500000</v>
      </c>
      <c r="J840" t="s">
        <v>4327</v>
      </c>
      <c r="K840">
        <v>14000000</v>
      </c>
      <c r="L840">
        <v>15000000</v>
      </c>
      <c r="M840">
        <v>10</v>
      </c>
      <c r="N840" t="s">
        <v>4219</v>
      </c>
      <c r="O840">
        <v>70.8</v>
      </c>
      <c r="P840" t="s">
        <v>7265</v>
      </c>
    </row>
    <row r="841" spans="1:16" x14ac:dyDescent="0.3">
      <c r="A841" t="s">
        <v>4057</v>
      </c>
      <c r="B841">
        <v>2025</v>
      </c>
      <c r="C841" t="s">
        <v>194</v>
      </c>
      <c r="D841" t="s">
        <v>4480</v>
      </c>
      <c r="E841" t="s">
        <v>4481</v>
      </c>
      <c r="F841" t="s">
        <v>4172</v>
      </c>
      <c r="G841">
        <v>15200</v>
      </c>
      <c r="H841" t="s">
        <v>4173</v>
      </c>
      <c r="I841">
        <v>31700000</v>
      </c>
      <c r="J841" t="s">
        <v>4327</v>
      </c>
      <c r="K841">
        <v>30500000</v>
      </c>
      <c r="L841">
        <v>32800000</v>
      </c>
      <c r="M841">
        <v>4</v>
      </c>
      <c r="N841" t="s">
        <v>4236</v>
      </c>
      <c r="O841">
        <v>80.7</v>
      </c>
      <c r="P841" t="s">
        <v>7266</v>
      </c>
    </row>
    <row r="842" spans="1:16" x14ac:dyDescent="0.3">
      <c r="A842" t="s">
        <v>4077</v>
      </c>
      <c r="B842">
        <v>2020</v>
      </c>
      <c r="C842" t="s">
        <v>188</v>
      </c>
      <c r="D842" t="s">
        <v>4972</v>
      </c>
      <c r="E842" t="s">
        <v>4973</v>
      </c>
      <c r="F842" t="s">
        <v>143</v>
      </c>
      <c r="G842">
        <v>16244</v>
      </c>
      <c r="H842" t="s">
        <v>4180</v>
      </c>
      <c r="I842">
        <v>7080000</v>
      </c>
      <c r="J842" t="s">
        <v>4327</v>
      </c>
      <c r="K842">
        <v>6840000</v>
      </c>
      <c r="L842">
        <v>7320000</v>
      </c>
      <c r="M842">
        <v>6</v>
      </c>
      <c r="N842" t="s">
        <v>4583</v>
      </c>
      <c r="O842">
        <v>95</v>
      </c>
      <c r="P842" t="s">
        <v>7267</v>
      </c>
    </row>
    <row r="843" spans="1:16" x14ac:dyDescent="0.3">
      <c r="A843" t="s">
        <v>4974</v>
      </c>
      <c r="B843">
        <v>2020</v>
      </c>
      <c r="C843" t="s">
        <v>4097</v>
      </c>
      <c r="D843" t="s">
        <v>4975</v>
      </c>
      <c r="E843" t="s">
        <v>4976</v>
      </c>
      <c r="F843" t="s">
        <v>143</v>
      </c>
      <c r="G843">
        <v>52000</v>
      </c>
      <c r="H843" t="s">
        <v>4180</v>
      </c>
      <c r="I843">
        <v>7840000</v>
      </c>
      <c r="J843" t="s">
        <v>4327</v>
      </c>
      <c r="K843">
        <v>7550000</v>
      </c>
      <c r="L843">
        <v>8100000</v>
      </c>
      <c r="M843">
        <v>6</v>
      </c>
      <c r="N843" t="s">
        <v>4219</v>
      </c>
      <c r="O843">
        <v>89.2</v>
      </c>
      <c r="P843" t="s">
        <v>7268</v>
      </c>
    </row>
    <row r="844" spans="1:16" x14ac:dyDescent="0.3">
      <c r="A844" t="s">
        <v>4977</v>
      </c>
      <c r="B844">
        <v>2021</v>
      </c>
      <c r="C844" t="s">
        <v>24</v>
      </c>
      <c r="D844" t="s">
        <v>4449</v>
      </c>
      <c r="E844" t="s">
        <v>4450</v>
      </c>
      <c r="F844" t="s">
        <v>60</v>
      </c>
      <c r="G844">
        <v>46400</v>
      </c>
      <c r="H844" t="s">
        <v>4180</v>
      </c>
      <c r="I844">
        <v>32800000</v>
      </c>
      <c r="J844" t="s">
        <v>4327</v>
      </c>
      <c r="K844">
        <v>31600000</v>
      </c>
      <c r="L844">
        <v>33900000</v>
      </c>
      <c r="M844">
        <v>6</v>
      </c>
      <c r="N844" t="s">
        <v>4342</v>
      </c>
      <c r="O844">
        <v>86.4</v>
      </c>
      <c r="P844" t="s">
        <v>7269</v>
      </c>
    </row>
    <row r="845" spans="1:16" x14ac:dyDescent="0.3">
      <c r="A845" t="s">
        <v>4322</v>
      </c>
      <c r="B845">
        <v>2019</v>
      </c>
      <c r="C845" t="s">
        <v>194</v>
      </c>
      <c r="D845" t="s">
        <v>4323</v>
      </c>
      <c r="E845" t="s">
        <v>4324</v>
      </c>
      <c r="F845" t="s">
        <v>60</v>
      </c>
      <c r="G845">
        <v>89700</v>
      </c>
      <c r="H845" t="s">
        <v>4180</v>
      </c>
      <c r="I845">
        <v>32500000</v>
      </c>
      <c r="J845" t="s">
        <v>4327</v>
      </c>
      <c r="K845">
        <v>31300000</v>
      </c>
      <c r="L845">
        <v>33600000</v>
      </c>
      <c r="M845">
        <v>5</v>
      </c>
      <c r="N845" t="s">
        <v>4978</v>
      </c>
      <c r="O845">
        <v>75.900000000000006</v>
      </c>
      <c r="P845" t="s">
        <v>7270</v>
      </c>
    </row>
    <row r="846" spans="1:16" x14ac:dyDescent="0.3">
      <c r="A846" t="s">
        <v>4979</v>
      </c>
      <c r="B846">
        <v>2025</v>
      </c>
      <c r="C846" t="s">
        <v>137</v>
      </c>
      <c r="D846" t="s">
        <v>4749</v>
      </c>
      <c r="E846" t="s">
        <v>4925</v>
      </c>
      <c r="F846" t="s">
        <v>4172</v>
      </c>
      <c r="G846">
        <v>12500</v>
      </c>
      <c r="H846" t="s">
        <v>4180</v>
      </c>
      <c r="I846">
        <v>15500000</v>
      </c>
      <c r="J846" t="s">
        <v>4327</v>
      </c>
      <c r="K846">
        <v>14900000</v>
      </c>
      <c r="L846">
        <v>16000000</v>
      </c>
      <c r="M846">
        <v>2</v>
      </c>
      <c r="N846" t="s">
        <v>4382</v>
      </c>
      <c r="O846">
        <v>90.2</v>
      </c>
      <c r="P846" t="s">
        <v>7271</v>
      </c>
    </row>
    <row r="847" spans="1:16" x14ac:dyDescent="0.3">
      <c r="A847" t="s">
        <v>4980</v>
      </c>
      <c r="B847">
        <v>2021</v>
      </c>
      <c r="C847" t="s">
        <v>62</v>
      </c>
      <c r="D847" t="s">
        <v>4446</v>
      </c>
      <c r="E847" t="s">
        <v>4981</v>
      </c>
      <c r="F847" t="s">
        <v>143</v>
      </c>
      <c r="G847">
        <v>94691</v>
      </c>
      <c r="H847" t="s">
        <v>4180</v>
      </c>
      <c r="I847">
        <v>11600000</v>
      </c>
      <c r="J847" t="s">
        <v>4327</v>
      </c>
      <c r="K847">
        <v>11200000</v>
      </c>
      <c r="L847">
        <v>12100000</v>
      </c>
      <c r="M847">
        <v>31</v>
      </c>
      <c r="N847" t="s">
        <v>4187</v>
      </c>
      <c r="O847">
        <v>69.099999999999994</v>
      </c>
      <c r="P847" t="s">
        <v>7272</v>
      </c>
    </row>
    <row r="848" spans="1:16" x14ac:dyDescent="0.3">
      <c r="A848" t="s">
        <v>4980</v>
      </c>
      <c r="B848">
        <v>2021</v>
      </c>
      <c r="C848" t="s">
        <v>62</v>
      </c>
      <c r="D848" t="s">
        <v>4446</v>
      </c>
      <c r="E848" t="s">
        <v>4981</v>
      </c>
      <c r="F848" t="s">
        <v>143</v>
      </c>
      <c r="G848">
        <v>94691</v>
      </c>
      <c r="H848" t="s">
        <v>4180</v>
      </c>
      <c r="I848">
        <v>11600000</v>
      </c>
      <c r="J848" t="s">
        <v>4327</v>
      </c>
      <c r="K848">
        <v>11200000</v>
      </c>
      <c r="L848">
        <v>12100000</v>
      </c>
      <c r="M848">
        <v>31</v>
      </c>
      <c r="N848" t="s">
        <v>4187</v>
      </c>
      <c r="O848">
        <v>69.099999999999994</v>
      </c>
      <c r="P848" t="s">
        <v>7273</v>
      </c>
    </row>
    <row r="849" spans="1:16" x14ac:dyDescent="0.3">
      <c r="A849" t="s">
        <v>219</v>
      </c>
      <c r="B849">
        <v>2023</v>
      </c>
      <c r="C849" t="s">
        <v>62</v>
      </c>
      <c r="D849" t="s">
        <v>4250</v>
      </c>
      <c r="E849" t="s">
        <v>4279</v>
      </c>
      <c r="F849" t="s">
        <v>143</v>
      </c>
      <c r="G849">
        <v>67000</v>
      </c>
      <c r="H849" t="s">
        <v>4180</v>
      </c>
      <c r="I849">
        <v>17600000</v>
      </c>
      <c r="J849" t="s">
        <v>4327</v>
      </c>
      <c r="K849">
        <v>16800000</v>
      </c>
      <c r="L849">
        <v>18300000</v>
      </c>
      <c r="M849">
        <v>10</v>
      </c>
      <c r="N849" t="s">
        <v>4257</v>
      </c>
      <c r="O849">
        <v>51.7</v>
      </c>
      <c r="P849" t="s">
        <v>7274</v>
      </c>
    </row>
    <row r="850" spans="1:16" x14ac:dyDescent="0.3">
      <c r="A850" t="s">
        <v>4982</v>
      </c>
      <c r="B850">
        <v>2017</v>
      </c>
      <c r="C850" t="s">
        <v>4184</v>
      </c>
      <c r="D850" t="s">
        <v>4377</v>
      </c>
      <c r="E850" t="s">
        <v>4983</v>
      </c>
      <c r="F850" t="s">
        <v>161</v>
      </c>
      <c r="G850">
        <v>90700</v>
      </c>
      <c r="H850" t="s">
        <v>4180</v>
      </c>
      <c r="I850">
        <v>12700000</v>
      </c>
      <c r="J850" t="s">
        <v>4327</v>
      </c>
      <c r="K850">
        <v>12300000</v>
      </c>
      <c r="L850">
        <v>13200000</v>
      </c>
      <c r="M850">
        <v>17</v>
      </c>
      <c r="N850" t="s">
        <v>4260</v>
      </c>
      <c r="O850">
        <v>74.400000000000006</v>
      </c>
      <c r="P850" t="s">
        <v>7275</v>
      </c>
    </row>
    <row r="851" spans="1:16" x14ac:dyDescent="0.3">
      <c r="A851" t="s">
        <v>4984</v>
      </c>
      <c r="B851">
        <v>2023</v>
      </c>
      <c r="C851" t="s">
        <v>108</v>
      </c>
      <c r="D851" t="s">
        <v>4618</v>
      </c>
      <c r="E851" t="s">
        <v>4424</v>
      </c>
      <c r="F851" t="s">
        <v>60</v>
      </c>
      <c r="G851">
        <v>29227</v>
      </c>
      <c r="H851" t="s">
        <v>4180</v>
      </c>
      <c r="I851">
        <v>8100000</v>
      </c>
      <c r="J851" t="s">
        <v>4327</v>
      </c>
      <c r="K851">
        <v>7800000</v>
      </c>
      <c r="L851">
        <v>8400000</v>
      </c>
      <c r="M851">
        <v>16</v>
      </c>
      <c r="N851" t="s">
        <v>4583</v>
      </c>
      <c r="O851">
        <v>85.1</v>
      </c>
      <c r="P851" t="s">
        <v>7276</v>
      </c>
    </row>
    <row r="852" spans="1:16" x14ac:dyDescent="0.3">
      <c r="A852" t="s">
        <v>4985</v>
      </c>
      <c r="B852">
        <v>2023</v>
      </c>
      <c r="C852" t="s">
        <v>137</v>
      </c>
      <c r="D852" t="s">
        <v>4703</v>
      </c>
      <c r="E852" t="s">
        <v>4651</v>
      </c>
      <c r="F852" t="s">
        <v>173</v>
      </c>
      <c r="G852">
        <v>54000</v>
      </c>
      <c r="H852" t="s">
        <v>4180</v>
      </c>
      <c r="I852">
        <v>10600000</v>
      </c>
      <c r="J852" t="s">
        <v>4327</v>
      </c>
      <c r="K852">
        <v>10200000</v>
      </c>
      <c r="L852">
        <v>11000000</v>
      </c>
      <c r="M852">
        <v>51</v>
      </c>
      <c r="N852" t="s">
        <v>4245</v>
      </c>
      <c r="O852">
        <v>93.1</v>
      </c>
      <c r="P852" t="s">
        <v>7277</v>
      </c>
    </row>
    <row r="853" spans="1:16" x14ac:dyDescent="0.3">
      <c r="A853" t="s">
        <v>4986</v>
      </c>
      <c r="B853">
        <v>2024</v>
      </c>
      <c r="C853" t="s">
        <v>24</v>
      </c>
      <c r="D853" t="s">
        <v>4190</v>
      </c>
      <c r="E853" t="s">
        <v>4308</v>
      </c>
      <c r="F853" t="s">
        <v>60</v>
      </c>
      <c r="G853">
        <v>21778</v>
      </c>
      <c r="H853" t="s">
        <v>4180</v>
      </c>
      <c r="I853">
        <v>15500000</v>
      </c>
      <c r="J853" t="s">
        <v>4327</v>
      </c>
      <c r="K853">
        <v>14900000</v>
      </c>
      <c r="L853">
        <v>16000000</v>
      </c>
      <c r="M853">
        <v>19</v>
      </c>
      <c r="N853" t="s">
        <v>4192</v>
      </c>
      <c r="O853">
        <v>86.2</v>
      </c>
      <c r="P853" t="s">
        <v>7278</v>
      </c>
    </row>
    <row r="854" spans="1:16" x14ac:dyDescent="0.3">
      <c r="A854" t="s">
        <v>4987</v>
      </c>
      <c r="B854">
        <v>2023</v>
      </c>
      <c r="C854" t="s">
        <v>199</v>
      </c>
      <c r="D854" t="s">
        <v>4988</v>
      </c>
      <c r="E854" t="s">
        <v>4989</v>
      </c>
      <c r="F854" t="s">
        <v>60</v>
      </c>
      <c r="G854">
        <v>15000</v>
      </c>
      <c r="H854" t="s">
        <v>4180</v>
      </c>
      <c r="I854">
        <v>15200000</v>
      </c>
      <c r="J854" t="s">
        <v>4327</v>
      </c>
      <c r="K854">
        <v>14700000</v>
      </c>
      <c r="L854">
        <v>15700000</v>
      </c>
      <c r="M854">
        <v>9</v>
      </c>
      <c r="N854" t="s">
        <v>4388</v>
      </c>
      <c r="O854">
        <v>73.8</v>
      </c>
      <c r="P854" t="s">
        <v>7279</v>
      </c>
    </row>
    <row r="855" spans="1:16" x14ac:dyDescent="0.3">
      <c r="A855" t="s">
        <v>4990</v>
      </c>
      <c r="B855">
        <v>2024</v>
      </c>
      <c r="C855" t="s">
        <v>92</v>
      </c>
      <c r="D855" t="s">
        <v>4471</v>
      </c>
      <c r="E855" t="s">
        <v>4991</v>
      </c>
      <c r="F855" t="s">
        <v>173</v>
      </c>
      <c r="G855">
        <v>38000</v>
      </c>
      <c r="H855" t="s">
        <v>4180</v>
      </c>
      <c r="I855">
        <v>43100000</v>
      </c>
      <c r="J855" t="s">
        <v>4327</v>
      </c>
      <c r="K855">
        <v>41600000</v>
      </c>
      <c r="L855">
        <v>44600000</v>
      </c>
      <c r="M855">
        <v>29</v>
      </c>
      <c r="N855" t="s">
        <v>4863</v>
      </c>
      <c r="O855">
        <v>68</v>
      </c>
      <c r="P855" t="s">
        <v>7280</v>
      </c>
    </row>
    <row r="856" spans="1:16" x14ac:dyDescent="0.3">
      <c r="A856" t="s">
        <v>4068</v>
      </c>
      <c r="B856">
        <v>2019</v>
      </c>
      <c r="C856" t="s">
        <v>4184</v>
      </c>
      <c r="D856" t="s">
        <v>4303</v>
      </c>
      <c r="E856" t="s">
        <v>4992</v>
      </c>
      <c r="F856" t="s">
        <v>43</v>
      </c>
      <c r="G856">
        <v>77807</v>
      </c>
      <c r="H856" t="s">
        <v>4180</v>
      </c>
      <c r="I856">
        <v>13700000</v>
      </c>
      <c r="J856" t="s">
        <v>4327</v>
      </c>
      <c r="K856">
        <v>13200000</v>
      </c>
      <c r="L856">
        <v>14200000</v>
      </c>
      <c r="M856">
        <v>29</v>
      </c>
      <c r="N856" t="s">
        <v>4263</v>
      </c>
      <c r="O856">
        <v>91.1</v>
      </c>
      <c r="P856" t="s">
        <v>7281</v>
      </c>
    </row>
    <row r="857" spans="1:16" x14ac:dyDescent="0.3">
      <c r="A857" t="s">
        <v>4993</v>
      </c>
      <c r="B857">
        <v>2021</v>
      </c>
      <c r="C857" t="s">
        <v>131</v>
      </c>
      <c r="D857" t="s">
        <v>4994</v>
      </c>
      <c r="E857" t="s">
        <v>4995</v>
      </c>
      <c r="F857" t="s">
        <v>43</v>
      </c>
      <c r="G857">
        <v>82000</v>
      </c>
      <c r="H857" t="s">
        <v>4180</v>
      </c>
      <c r="I857">
        <v>18100000</v>
      </c>
      <c r="J857" t="s">
        <v>4327</v>
      </c>
      <c r="K857">
        <v>17500000</v>
      </c>
      <c r="L857">
        <v>18800000</v>
      </c>
      <c r="M857">
        <v>9</v>
      </c>
      <c r="N857" t="s">
        <v>4388</v>
      </c>
      <c r="O857">
        <v>88.3</v>
      </c>
      <c r="P857" t="s">
        <v>7282</v>
      </c>
    </row>
    <row r="858" spans="1:16" x14ac:dyDescent="0.3">
      <c r="A858" t="s">
        <v>4996</v>
      </c>
      <c r="B858">
        <v>2024</v>
      </c>
      <c r="C858" t="s">
        <v>194</v>
      </c>
      <c r="D858">
        <v>700</v>
      </c>
      <c r="E858" t="s">
        <v>4997</v>
      </c>
      <c r="F858" t="s">
        <v>94</v>
      </c>
      <c r="G858">
        <v>58000</v>
      </c>
      <c r="H858" t="s">
        <v>4180</v>
      </c>
      <c r="I858">
        <v>13600000</v>
      </c>
      <c r="J858" t="s">
        <v>4327</v>
      </c>
      <c r="K858">
        <v>13100000</v>
      </c>
      <c r="L858">
        <v>14100000</v>
      </c>
      <c r="M858">
        <v>2</v>
      </c>
      <c r="N858" t="s">
        <v>4245</v>
      </c>
      <c r="O858">
        <v>76.2</v>
      </c>
      <c r="P858" t="s">
        <v>7283</v>
      </c>
    </row>
    <row r="859" spans="1:16" x14ac:dyDescent="0.3">
      <c r="A859" t="s">
        <v>4998</v>
      </c>
      <c r="B859">
        <v>2022</v>
      </c>
      <c r="C859" t="s">
        <v>24</v>
      </c>
      <c r="D859" t="s">
        <v>4999</v>
      </c>
      <c r="E859" t="s">
        <v>5000</v>
      </c>
      <c r="F859" t="s">
        <v>173</v>
      </c>
      <c r="G859">
        <v>72260</v>
      </c>
      <c r="H859" t="s">
        <v>4180</v>
      </c>
      <c r="I859">
        <v>20900000</v>
      </c>
      <c r="J859" t="s">
        <v>4327</v>
      </c>
      <c r="K859">
        <v>20000000</v>
      </c>
      <c r="L859">
        <v>21900000</v>
      </c>
      <c r="M859">
        <v>9</v>
      </c>
      <c r="N859" t="s">
        <v>4187</v>
      </c>
      <c r="O859">
        <v>67</v>
      </c>
      <c r="P859" t="s">
        <v>7284</v>
      </c>
    </row>
    <row r="860" spans="1:16" x14ac:dyDescent="0.3">
      <c r="A860" t="s">
        <v>5001</v>
      </c>
      <c r="B860">
        <v>2022</v>
      </c>
      <c r="C860" t="s">
        <v>250</v>
      </c>
      <c r="D860">
        <v>6</v>
      </c>
      <c r="E860" t="s">
        <v>5002</v>
      </c>
      <c r="F860" t="s">
        <v>43</v>
      </c>
      <c r="G860">
        <v>76000</v>
      </c>
      <c r="H860" t="s">
        <v>4180</v>
      </c>
      <c r="I860">
        <v>14800000</v>
      </c>
      <c r="J860" t="s">
        <v>4327</v>
      </c>
      <c r="K860">
        <v>14300000</v>
      </c>
      <c r="L860">
        <v>15400000</v>
      </c>
      <c r="M860">
        <v>4</v>
      </c>
      <c r="N860" t="s">
        <v>4245</v>
      </c>
      <c r="O860">
        <v>78.8</v>
      </c>
      <c r="P860" t="s">
        <v>5003</v>
      </c>
    </row>
    <row r="861" spans="1:16" x14ac:dyDescent="0.3">
      <c r="A861" t="s">
        <v>5004</v>
      </c>
      <c r="B861">
        <v>2022</v>
      </c>
      <c r="C861" t="s">
        <v>166</v>
      </c>
      <c r="D861" t="s">
        <v>5005</v>
      </c>
      <c r="E861" t="s">
        <v>5006</v>
      </c>
      <c r="F861" t="s">
        <v>60</v>
      </c>
      <c r="G861">
        <v>119000</v>
      </c>
      <c r="H861" t="s">
        <v>4180</v>
      </c>
      <c r="I861">
        <v>17300000</v>
      </c>
      <c r="J861" t="s">
        <v>4327</v>
      </c>
      <c r="K861">
        <v>16700000</v>
      </c>
      <c r="L861">
        <v>18000000</v>
      </c>
      <c r="M861">
        <v>40</v>
      </c>
      <c r="N861" t="s">
        <v>4388</v>
      </c>
      <c r="O861">
        <v>90.2</v>
      </c>
      <c r="P861" t="s">
        <v>7285</v>
      </c>
    </row>
    <row r="862" spans="1:16" x14ac:dyDescent="0.3">
      <c r="A862" t="s">
        <v>4060</v>
      </c>
      <c r="B862">
        <v>2025</v>
      </c>
      <c r="C862" t="s">
        <v>24</v>
      </c>
      <c r="D862" t="s">
        <v>4999</v>
      </c>
      <c r="E862" t="s">
        <v>5000</v>
      </c>
      <c r="F862" t="s">
        <v>4172</v>
      </c>
      <c r="G862">
        <v>14438</v>
      </c>
      <c r="H862" t="s">
        <v>4180</v>
      </c>
      <c r="I862">
        <v>28300000</v>
      </c>
      <c r="J862" t="s">
        <v>4327</v>
      </c>
      <c r="K862">
        <v>27300000</v>
      </c>
      <c r="L862">
        <v>29300000</v>
      </c>
      <c r="M862">
        <v>2</v>
      </c>
      <c r="N862" t="s">
        <v>4347</v>
      </c>
      <c r="O862">
        <v>91.3</v>
      </c>
      <c r="P862" t="s">
        <v>5007</v>
      </c>
    </row>
    <row r="863" spans="1:16" x14ac:dyDescent="0.3">
      <c r="A863" t="s">
        <v>5008</v>
      </c>
      <c r="B863">
        <v>2021</v>
      </c>
      <c r="C863" t="s">
        <v>89</v>
      </c>
      <c r="D863" t="s">
        <v>4380</v>
      </c>
      <c r="E863" t="s">
        <v>5009</v>
      </c>
      <c r="F863" t="s">
        <v>43</v>
      </c>
      <c r="G863">
        <v>46000</v>
      </c>
      <c r="H863" t="s">
        <v>4180</v>
      </c>
      <c r="I863">
        <v>7150000</v>
      </c>
      <c r="J863" t="s">
        <v>4327</v>
      </c>
      <c r="K863">
        <v>6910000</v>
      </c>
      <c r="L863">
        <v>7400000</v>
      </c>
      <c r="M863">
        <v>58</v>
      </c>
      <c r="N863" t="s">
        <v>4382</v>
      </c>
      <c r="O863">
        <v>91.8</v>
      </c>
      <c r="P863" t="s">
        <v>5010</v>
      </c>
    </row>
    <row r="864" spans="1:16" x14ac:dyDescent="0.3">
      <c r="A864" t="s">
        <v>190</v>
      </c>
      <c r="B864">
        <v>2024</v>
      </c>
      <c r="C864" t="s">
        <v>191</v>
      </c>
      <c r="D864" t="s">
        <v>5011</v>
      </c>
      <c r="E864" t="s">
        <v>5012</v>
      </c>
      <c r="F864" t="s">
        <v>60</v>
      </c>
      <c r="G864">
        <v>16000</v>
      </c>
      <c r="H864" t="s">
        <v>4180</v>
      </c>
      <c r="I864">
        <v>25200000</v>
      </c>
      <c r="J864" t="s">
        <v>4327</v>
      </c>
      <c r="K864">
        <v>24400000</v>
      </c>
      <c r="L864">
        <v>26100000</v>
      </c>
      <c r="M864" t="s">
        <v>4175</v>
      </c>
      <c r="N864" t="s">
        <v>4257</v>
      </c>
      <c r="O864">
        <v>85.5</v>
      </c>
      <c r="P864" t="s">
        <v>5013</v>
      </c>
    </row>
    <row r="865" spans="1:16" x14ac:dyDescent="0.3">
      <c r="A865" t="s">
        <v>243</v>
      </c>
      <c r="B865">
        <v>2023</v>
      </c>
      <c r="C865" t="s">
        <v>62</v>
      </c>
      <c r="D865" t="s">
        <v>4446</v>
      </c>
      <c r="E865" t="s">
        <v>7099</v>
      </c>
      <c r="F865" t="s">
        <v>143</v>
      </c>
      <c r="G865">
        <v>55000</v>
      </c>
      <c r="H865" t="s">
        <v>4180</v>
      </c>
      <c r="I865">
        <v>18500000</v>
      </c>
      <c r="J865" t="s">
        <v>4327</v>
      </c>
      <c r="K865">
        <v>17800000</v>
      </c>
      <c r="L865">
        <v>19200000</v>
      </c>
      <c r="M865">
        <v>10</v>
      </c>
      <c r="N865" t="s">
        <v>4388</v>
      </c>
      <c r="O865">
        <v>52.9</v>
      </c>
      <c r="P865" t="s">
        <v>7286</v>
      </c>
    </row>
    <row r="866" spans="1:16" x14ac:dyDescent="0.3">
      <c r="A866" t="s">
        <v>5014</v>
      </c>
      <c r="B866">
        <v>2023</v>
      </c>
      <c r="C866" t="s">
        <v>4184</v>
      </c>
      <c r="D866" t="s">
        <v>4185</v>
      </c>
      <c r="E866" t="s">
        <v>4792</v>
      </c>
      <c r="F866" t="s">
        <v>143</v>
      </c>
      <c r="G866">
        <v>22877</v>
      </c>
      <c r="H866" t="s">
        <v>4180</v>
      </c>
      <c r="I866">
        <v>8900000</v>
      </c>
      <c r="J866" t="s">
        <v>4327</v>
      </c>
      <c r="K866">
        <v>8600000</v>
      </c>
      <c r="L866">
        <v>9200000</v>
      </c>
      <c r="M866">
        <v>25</v>
      </c>
      <c r="N866" t="s">
        <v>4275</v>
      </c>
      <c r="O866">
        <v>89.1</v>
      </c>
      <c r="P866" t="s">
        <v>5015</v>
      </c>
    </row>
    <row r="867" spans="1:16" x14ac:dyDescent="0.3">
      <c r="A867" t="s">
        <v>4172</v>
      </c>
      <c r="B867">
        <v>2025</v>
      </c>
      <c r="C867" t="s">
        <v>163</v>
      </c>
      <c r="D867">
        <v>7</v>
      </c>
      <c r="E867" t="s">
        <v>4277</v>
      </c>
      <c r="F867" t="s">
        <v>4172</v>
      </c>
      <c r="G867">
        <v>10200</v>
      </c>
      <c r="H867" t="s">
        <v>4180</v>
      </c>
      <c r="I867">
        <v>17500000</v>
      </c>
      <c r="J867" t="s">
        <v>4327</v>
      </c>
      <c r="K867">
        <v>16900000</v>
      </c>
      <c r="L867">
        <v>18200000</v>
      </c>
      <c r="M867">
        <v>4</v>
      </c>
      <c r="N867" t="s">
        <v>4248</v>
      </c>
      <c r="O867">
        <v>89</v>
      </c>
      <c r="P867" t="s">
        <v>7287</v>
      </c>
    </row>
    <row r="868" spans="1:16" x14ac:dyDescent="0.3">
      <c r="A868" t="s">
        <v>5016</v>
      </c>
      <c r="B868">
        <v>2024</v>
      </c>
      <c r="C868" t="s">
        <v>62</v>
      </c>
      <c r="D868">
        <v>2008</v>
      </c>
      <c r="E868" t="s">
        <v>4344</v>
      </c>
      <c r="F868" t="s">
        <v>143</v>
      </c>
      <c r="G868">
        <v>32000</v>
      </c>
      <c r="H868" t="s">
        <v>4180</v>
      </c>
      <c r="I868">
        <v>14300000</v>
      </c>
      <c r="J868" t="s">
        <v>4327</v>
      </c>
      <c r="K868">
        <v>13700000</v>
      </c>
      <c r="L868">
        <v>14900000</v>
      </c>
      <c r="M868">
        <v>47</v>
      </c>
      <c r="N868" t="s">
        <v>4272</v>
      </c>
      <c r="O868">
        <v>70.5</v>
      </c>
      <c r="P868" t="s">
        <v>5017</v>
      </c>
    </row>
    <row r="869" spans="1:16" x14ac:dyDescent="0.3">
      <c r="A869" t="s">
        <v>5018</v>
      </c>
      <c r="B869">
        <v>2026</v>
      </c>
      <c r="C869" t="s">
        <v>4031</v>
      </c>
      <c r="D869" t="s">
        <v>5019</v>
      </c>
      <c r="E869" t="s">
        <v>5020</v>
      </c>
      <c r="F869" t="s">
        <v>4172</v>
      </c>
      <c r="G869">
        <v>8500</v>
      </c>
      <c r="H869" t="s">
        <v>4180</v>
      </c>
      <c r="I869">
        <v>13900000</v>
      </c>
      <c r="J869" t="s">
        <v>4327</v>
      </c>
      <c r="K869">
        <v>13000000</v>
      </c>
      <c r="L869">
        <v>14800000</v>
      </c>
      <c r="M869">
        <v>3</v>
      </c>
      <c r="N869" t="s">
        <v>4176</v>
      </c>
      <c r="O869">
        <v>95</v>
      </c>
      <c r="P869" t="s">
        <v>7288</v>
      </c>
    </row>
    <row r="870" spans="1:16" x14ac:dyDescent="0.3">
      <c r="A870" t="s">
        <v>5021</v>
      </c>
      <c r="B870">
        <v>2021</v>
      </c>
      <c r="C870" t="s">
        <v>36</v>
      </c>
      <c r="D870" t="s">
        <v>4775</v>
      </c>
      <c r="E870" t="s">
        <v>5022</v>
      </c>
      <c r="F870" t="s">
        <v>161</v>
      </c>
      <c r="G870">
        <v>42584</v>
      </c>
      <c r="H870" t="s">
        <v>4180</v>
      </c>
      <c r="I870">
        <v>12300000</v>
      </c>
      <c r="J870" t="s">
        <v>4327</v>
      </c>
      <c r="K870">
        <v>11900000</v>
      </c>
      <c r="L870">
        <v>12700000</v>
      </c>
      <c r="M870">
        <v>19</v>
      </c>
      <c r="N870" t="s">
        <v>4248</v>
      </c>
      <c r="O870">
        <v>76.900000000000006</v>
      </c>
      <c r="P870" t="s">
        <v>7289</v>
      </c>
    </row>
    <row r="871" spans="1:16" x14ac:dyDescent="0.3">
      <c r="A871" t="s">
        <v>5023</v>
      </c>
      <c r="B871">
        <v>2024</v>
      </c>
      <c r="C871" t="s">
        <v>188</v>
      </c>
      <c r="D871" t="s">
        <v>5024</v>
      </c>
      <c r="E871" t="s">
        <v>5025</v>
      </c>
      <c r="F871" t="s">
        <v>143</v>
      </c>
      <c r="G871">
        <v>32000</v>
      </c>
      <c r="H871" t="s">
        <v>4180</v>
      </c>
      <c r="I871">
        <v>11500000</v>
      </c>
      <c r="J871" t="s">
        <v>4327</v>
      </c>
      <c r="K871">
        <v>11100000</v>
      </c>
      <c r="L871">
        <v>11900000</v>
      </c>
      <c r="M871">
        <v>25</v>
      </c>
      <c r="N871" t="s">
        <v>4382</v>
      </c>
      <c r="O871">
        <v>85.2</v>
      </c>
      <c r="P871" t="s">
        <v>7290</v>
      </c>
    </row>
    <row r="872" spans="1:16" x14ac:dyDescent="0.3">
      <c r="A872" t="s">
        <v>5026</v>
      </c>
      <c r="B872">
        <v>2022</v>
      </c>
      <c r="C872" t="s">
        <v>108</v>
      </c>
      <c r="D872" t="s">
        <v>4477</v>
      </c>
      <c r="E872" t="s">
        <v>5027</v>
      </c>
      <c r="F872" t="s">
        <v>143</v>
      </c>
      <c r="G872">
        <v>42500</v>
      </c>
      <c r="H872" t="s">
        <v>4180</v>
      </c>
      <c r="I872">
        <v>10100000</v>
      </c>
      <c r="J872" t="s">
        <v>4327</v>
      </c>
      <c r="K872">
        <v>9700000</v>
      </c>
      <c r="L872">
        <v>10500000</v>
      </c>
      <c r="M872">
        <v>24</v>
      </c>
      <c r="N872" t="s">
        <v>4382</v>
      </c>
      <c r="O872">
        <v>78.400000000000006</v>
      </c>
      <c r="P872" t="s">
        <v>7291</v>
      </c>
    </row>
    <row r="873" spans="1:16" x14ac:dyDescent="0.3">
      <c r="A873" t="s">
        <v>318</v>
      </c>
      <c r="B873">
        <v>2020</v>
      </c>
      <c r="C873" t="s">
        <v>24</v>
      </c>
      <c r="D873" t="s">
        <v>4467</v>
      </c>
      <c r="E873" t="s">
        <v>4468</v>
      </c>
      <c r="F873" t="s">
        <v>43</v>
      </c>
      <c r="G873">
        <v>98000</v>
      </c>
      <c r="H873" t="s">
        <v>4180</v>
      </c>
      <c r="I873">
        <v>43200000</v>
      </c>
      <c r="J873" t="s">
        <v>4327</v>
      </c>
      <c r="K873">
        <v>41400000</v>
      </c>
      <c r="L873">
        <v>45000000</v>
      </c>
      <c r="M873">
        <v>20</v>
      </c>
      <c r="N873" t="s">
        <v>5821</v>
      </c>
      <c r="O873">
        <v>80.099999999999994</v>
      </c>
      <c r="P873" t="s">
        <v>7292</v>
      </c>
    </row>
    <row r="874" spans="1:16" x14ac:dyDescent="0.3">
      <c r="A874" t="s">
        <v>5028</v>
      </c>
      <c r="B874">
        <v>2020</v>
      </c>
      <c r="C874" t="s">
        <v>24</v>
      </c>
      <c r="D874" t="s">
        <v>4393</v>
      </c>
      <c r="E874" t="s">
        <v>5029</v>
      </c>
      <c r="F874" t="s">
        <v>60</v>
      </c>
      <c r="G874">
        <v>67000</v>
      </c>
      <c r="H874" t="s">
        <v>4180</v>
      </c>
      <c r="I874">
        <v>10100000</v>
      </c>
      <c r="J874" t="s">
        <v>4327</v>
      </c>
      <c r="K874">
        <v>9400000</v>
      </c>
      <c r="L874">
        <v>10800000</v>
      </c>
      <c r="M874">
        <v>4</v>
      </c>
      <c r="N874" t="s">
        <v>4248</v>
      </c>
      <c r="O874">
        <v>80.5</v>
      </c>
      <c r="P874" t="s">
        <v>7293</v>
      </c>
    </row>
    <row r="875" spans="1:16" x14ac:dyDescent="0.3">
      <c r="A875" t="s">
        <v>5030</v>
      </c>
      <c r="B875">
        <v>2023</v>
      </c>
      <c r="C875" t="s">
        <v>4184</v>
      </c>
      <c r="D875" t="s">
        <v>4952</v>
      </c>
      <c r="E875" t="s">
        <v>4953</v>
      </c>
      <c r="F875" t="s">
        <v>94</v>
      </c>
      <c r="G875">
        <v>31000</v>
      </c>
      <c r="H875" t="s">
        <v>4180</v>
      </c>
      <c r="I875">
        <v>16400000</v>
      </c>
      <c r="J875" t="s">
        <v>4327</v>
      </c>
      <c r="K875">
        <v>15800000</v>
      </c>
      <c r="L875">
        <v>16900000</v>
      </c>
      <c r="M875">
        <v>5</v>
      </c>
      <c r="N875" t="s">
        <v>4290</v>
      </c>
      <c r="O875">
        <v>81.599999999999994</v>
      </c>
      <c r="P875" t="s">
        <v>7294</v>
      </c>
    </row>
    <row r="876" spans="1:16" x14ac:dyDescent="0.3">
      <c r="A876" t="s">
        <v>5031</v>
      </c>
      <c r="B876">
        <v>2022</v>
      </c>
      <c r="C876" t="s">
        <v>41</v>
      </c>
      <c r="D876" t="s">
        <v>5032</v>
      </c>
      <c r="E876" t="s">
        <v>5033</v>
      </c>
      <c r="F876" t="s">
        <v>4172</v>
      </c>
      <c r="G876">
        <v>84000</v>
      </c>
      <c r="H876" t="s">
        <v>4180</v>
      </c>
      <c r="I876">
        <v>11700000</v>
      </c>
      <c r="J876" t="s">
        <v>4327</v>
      </c>
      <c r="K876">
        <v>10800000</v>
      </c>
      <c r="L876">
        <v>12600000</v>
      </c>
      <c r="M876">
        <v>2</v>
      </c>
      <c r="N876" t="s">
        <v>4257</v>
      </c>
      <c r="O876">
        <v>67.599999999999994</v>
      </c>
      <c r="P876" t="s">
        <v>7295</v>
      </c>
    </row>
    <row r="877" spans="1:16" x14ac:dyDescent="0.3">
      <c r="A877" t="s">
        <v>5034</v>
      </c>
      <c r="B877">
        <v>2019</v>
      </c>
      <c r="C877" t="s">
        <v>92</v>
      </c>
      <c r="D877" t="s">
        <v>5035</v>
      </c>
      <c r="E877" t="s">
        <v>5036</v>
      </c>
      <c r="F877" t="s">
        <v>60</v>
      </c>
      <c r="G877">
        <v>74939</v>
      </c>
      <c r="H877" t="s">
        <v>4180</v>
      </c>
      <c r="I877">
        <v>6900000</v>
      </c>
      <c r="J877" t="s">
        <v>4327</v>
      </c>
      <c r="K877">
        <v>6640000</v>
      </c>
      <c r="L877">
        <v>7160000</v>
      </c>
      <c r="M877">
        <v>14</v>
      </c>
      <c r="N877" t="s">
        <v>4219</v>
      </c>
      <c r="O877">
        <v>81.2</v>
      </c>
      <c r="P877" t="s">
        <v>7296</v>
      </c>
    </row>
    <row r="878" spans="1:16" x14ac:dyDescent="0.3">
      <c r="A878" t="s">
        <v>5037</v>
      </c>
      <c r="B878">
        <v>2023</v>
      </c>
      <c r="C878" t="s">
        <v>89</v>
      </c>
      <c r="D878" t="s">
        <v>4380</v>
      </c>
      <c r="E878" t="s">
        <v>5009</v>
      </c>
      <c r="F878" t="s">
        <v>173</v>
      </c>
      <c r="G878">
        <v>5060</v>
      </c>
      <c r="H878" t="s">
        <v>4180</v>
      </c>
      <c r="I878">
        <v>7860000</v>
      </c>
      <c r="J878" t="s">
        <v>4327</v>
      </c>
      <c r="K878">
        <v>7590000</v>
      </c>
      <c r="L878">
        <v>8100000</v>
      </c>
      <c r="M878">
        <v>49</v>
      </c>
      <c r="N878" t="s">
        <v>4425</v>
      </c>
      <c r="O878">
        <v>92.6</v>
      </c>
      <c r="P878" t="s">
        <v>7297</v>
      </c>
    </row>
    <row r="879" spans="1:16" x14ac:dyDescent="0.3">
      <c r="A879" t="s">
        <v>5038</v>
      </c>
      <c r="B879">
        <v>2024</v>
      </c>
      <c r="C879" t="s">
        <v>166</v>
      </c>
      <c r="D879" t="s">
        <v>5005</v>
      </c>
      <c r="E879" t="s">
        <v>5039</v>
      </c>
      <c r="F879" t="s">
        <v>43</v>
      </c>
      <c r="G879">
        <v>10000</v>
      </c>
      <c r="H879" t="s">
        <v>4180</v>
      </c>
      <c r="I879">
        <v>33600000</v>
      </c>
      <c r="J879" t="s">
        <v>4327</v>
      </c>
      <c r="K879">
        <v>32400000</v>
      </c>
      <c r="L879">
        <v>34700000</v>
      </c>
      <c r="M879" t="s">
        <v>4175</v>
      </c>
      <c r="N879" t="s">
        <v>4226</v>
      </c>
      <c r="O879">
        <v>86.2</v>
      </c>
      <c r="P879" t="s">
        <v>7298</v>
      </c>
    </row>
    <row r="880" spans="1:16" x14ac:dyDescent="0.3">
      <c r="A880" t="s">
        <v>5040</v>
      </c>
      <c r="B880">
        <v>2021</v>
      </c>
      <c r="C880" t="s">
        <v>131</v>
      </c>
      <c r="D880" t="s">
        <v>5041</v>
      </c>
      <c r="E880" t="s">
        <v>5042</v>
      </c>
      <c r="F880" t="s">
        <v>161</v>
      </c>
      <c r="G880">
        <v>64000</v>
      </c>
      <c r="H880" t="s">
        <v>4180</v>
      </c>
      <c r="I880">
        <v>20700000</v>
      </c>
      <c r="J880" t="s">
        <v>4327</v>
      </c>
      <c r="K880">
        <v>19300000</v>
      </c>
      <c r="L880">
        <v>22100000</v>
      </c>
      <c r="M880">
        <v>5</v>
      </c>
      <c r="N880" t="s">
        <v>4260</v>
      </c>
      <c r="O880">
        <v>86.3</v>
      </c>
      <c r="P880" t="s">
        <v>7299</v>
      </c>
    </row>
    <row r="881" spans="1:16" x14ac:dyDescent="0.3">
      <c r="A881" t="s">
        <v>5043</v>
      </c>
      <c r="B881">
        <v>2020</v>
      </c>
      <c r="C881" t="s">
        <v>154</v>
      </c>
      <c r="D881" t="s">
        <v>4483</v>
      </c>
      <c r="E881" t="s">
        <v>5044</v>
      </c>
      <c r="F881" t="s">
        <v>143</v>
      </c>
      <c r="G881">
        <v>37000</v>
      </c>
      <c r="H881" t="s">
        <v>4180</v>
      </c>
      <c r="I881">
        <v>11000000</v>
      </c>
      <c r="J881" t="s">
        <v>4327</v>
      </c>
      <c r="K881">
        <v>10600000</v>
      </c>
      <c r="L881">
        <v>11400000</v>
      </c>
      <c r="M881">
        <v>11</v>
      </c>
      <c r="N881" t="s">
        <v>4260</v>
      </c>
      <c r="O881">
        <v>88.1</v>
      </c>
      <c r="P881" t="s">
        <v>7300</v>
      </c>
    </row>
    <row r="882" spans="1:16" x14ac:dyDescent="0.3">
      <c r="A882" t="s">
        <v>5045</v>
      </c>
      <c r="B882">
        <v>2025</v>
      </c>
      <c r="C882" t="s">
        <v>166</v>
      </c>
      <c r="D882" t="s">
        <v>4838</v>
      </c>
      <c r="E882" t="s">
        <v>5046</v>
      </c>
      <c r="F882" t="s">
        <v>43</v>
      </c>
      <c r="G882">
        <v>24000</v>
      </c>
      <c r="H882" t="s">
        <v>4180</v>
      </c>
      <c r="I882">
        <v>18900000</v>
      </c>
      <c r="J882" t="s">
        <v>4327</v>
      </c>
      <c r="K882">
        <v>18200000</v>
      </c>
      <c r="L882">
        <v>19500000</v>
      </c>
      <c r="M882">
        <v>2</v>
      </c>
      <c r="N882" t="s">
        <v>4245</v>
      </c>
      <c r="O882">
        <v>92.7</v>
      </c>
      <c r="P882" t="s">
        <v>7301</v>
      </c>
    </row>
    <row r="883" spans="1:16" x14ac:dyDescent="0.3">
      <c r="A883" t="s">
        <v>4172</v>
      </c>
      <c r="B883">
        <v>2025</v>
      </c>
      <c r="C883" t="s">
        <v>163</v>
      </c>
      <c r="D883">
        <v>7</v>
      </c>
      <c r="E883" t="s">
        <v>4277</v>
      </c>
      <c r="F883" t="s">
        <v>4172</v>
      </c>
      <c r="G883">
        <v>10200</v>
      </c>
      <c r="H883" t="s">
        <v>4180</v>
      </c>
      <c r="I883">
        <v>17500000</v>
      </c>
      <c r="J883" t="s">
        <v>4327</v>
      </c>
      <c r="K883">
        <v>16900000</v>
      </c>
      <c r="L883">
        <v>18200000</v>
      </c>
      <c r="M883">
        <v>4</v>
      </c>
      <c r="N883" t="s">
        <v>4248</v>
      </c>
      <c r="O883">
        <v>89</v>
      </c>
      <c r="P883" t="s">
        <v>7302</v>
      </c>
    </row>
    <row r="884" spans="1:16" x14ac:dyDescent="0.3">
      <c r="A884" t="s">
        <v>5047</v>
      </c>
      <c r="B884">
        <v>2023</v>
      </c>
      <c r="C884" t="s">
        <v>62</v>
      </c>
      <c r="D884" t="s">
        <v>4446</v>
      </c>
      <c r="E884" t="s">
        <v>5048</v>
      </c>
      <c r="F884" t="s">
        <v>43</v>
      </c>
      <c r="G884">
        <v>42304</v>
      </c>
      <c r="H884" t="s">
        <v>4180</v>
      </c>
      <c r="I884">
        <v>14800000</v>
      </c>
      <c r="J884" t="s">
        <v>4327</v>
      </c>
      <c r="K884">
        <v>14300000</v>
      </c>
      <c r="L884">
        <v>15300000</v>
      </c>
      <c r="M884">
        <v>10</v>
      </c>
      <c r="N884" t="s">
        <v>4248</v>
      </c>
      <c r="O884">
        <v>66.2</v>
      </c>
      <c r="P884" t="s">
        <v>7303</v>
      </c>
    </row>
    <row r="885" spans="1:16" x14ac:dyDescent="0.3">
      <c r="A885" t="s">
        <v>4069</v>
      </c>
      <c r="B885">
        <v>2022</v>
      </c>
      <c r="C885" t="s">
        <v>182</v>
      </c>
      <c r="D885" t="s">
        <v>4518</v>
      </c>
      <c r="E885" t="s">
        <v>5049</v>
      </c>
      <c r="F885" t="s">
        <v>173</v>
      </c>
      <c r="G885">
        <v>35598</v>
      </c>
      <c r="H885" t="s">
        <v>4180</v>
      </c>
      <c r="I885">
        <v>14300000</v>
      </c>
      <c r="J885" t="s">
        <v>4327</v>
      </c>
      <c r="K885">
        <v>13400000</v>
      </c>
      <c r="L885">
        <v>15200000</v>
      </c>
      <c r="M885">
        <v>2</v>
      </c>
      <c r="N885" t="s">
        <v>4272</v>
      </c>
      <c r="O885">
        <v>69.8</v>
      </c>
      <c r="P885" t="s">
        <v>7304</v>
      </c>
    </row>
    <row r="886" spans="1:16" x14ac:dyDescent="0.3">
      <c r="A886" t="s">
        <v>1519</v>
      </c>
      <c r="B886">
        <v>2021</v>
      </c>
      <c r="C886" t="s">
        <v>4216</v>
      </c>
      <c r="D886" t="s">
        <v>5050</v>
      </c>
      <c r="E886" t="s">
        <v>5051</v>
      </c>
      <c r="F886" t="s">
        <v>143</v>
      </c>
      <c r="G886">
        <v>108000</v>
      </c>
      <c r="H886" t="s">
        <v>4180</v>
      </c>
      <c r="I886">
        <v>12400000</v>
      </c>
      <c r="J886" t="s">
        <v>4327</v>
      </c>
      <c r="K886">
        <v>11900000</v>
      </c>
      <c r="L886">
        <v>12800000</v>
      </c>
      <c r="M886">
        <v>2</v>
      </c>
      <c r="N886" t="s">
        <v>4439</v>
      </c>
      <c r="O886">
        <v>75.2</v>
      </c>
      <c r="P886" t="s">
        <v>7305</v>
      </c>
    </row>
    <row r="887" spans="1:16" x14ac:dyDescent="0.3">
      <c r="A887" t="s">
        <v>4072</v>
      </c>
      <c r="B887">
        <v>2022</v>
      </c>
      <c r="C887" t="s">
        <v>4641</v>
      </c>
      <c r="D887" t="s">
        <v>4663</v>
      </c>
      <c r="E887" t="s">
        <v>4664</v>
      </c>
      <c r="F887" t="s">
        <v>43</v>
      </c>
      <c r="G887">
        <v>9000</v>
      </c>
      <c r="H887" t="s">
        <v>4180</v>
      </c>
      <c r="I887">
        <v>5490000</v>
      </c>
      <c r="J887" t="s">
        <v>4327</v>
      </c>
      <c r="K887">
        <v>5300000</v>
      </c>
      <c r="L887">
        <v>5670000</v>
      </c>
      <c r="M887">
        <v>2</v>
      </c>
      <c r="N887" t="s">
        <v>4245</v>
      </c>
      <c r="O887">
        <v>83.3</v>
      </c>
      <c r="P887" t="s">
        <v>7306</v>
      </c>
    </row>
    <row r="888" spans="1:16" x14ac:dyDescent="0.3">
      <c r="A888" t="s">
        <v>5052</v>
      </c>
      <c r="B888">
        <v>2021</v>
      </c>
      <c r="C888" t="s">
        <v>24</v>
      </c>
      <c r="D888" t="s">
        <v>5053</v>
      </c>
      <c r="E888" t="s">
        <v>5054</v>
      </c>
      <c r="F888" t="s">
        <v>94</v>
      </c>
      <c r="G888">
        <v>68000</v>
      </c>
      <c r="H888" t="s">
        <v>4180</v>
      </c>
      <c r="I888">
        <v>33300000</v>
      </c>
      <c r="J888" t="s">
        <v>4363</v>
      </c>
      <c r="K888">
        <v>32000000</v>
      </c>
      <c r="L888">
        <v>34600000</v>
      </c>
      <c r="M888">
        <v>4</v>
      </c>
      <c r="N888" t="s">
        <v>4588</v>
      </c>
      <c r="O888">
        <v>72.099999999999994</v>
      </c>
      <c r="P888" t="s">
        <v>7307</v>
      </c>
    </row>
    <row r="889" spans="1:16" x14ac:dyDescent="0.3">
      <c r="A889" t="s">
        <v>5055</v>
      </c>
      <c r="B889">
        <v>2021</v>
      </c>
      <c r="C889" t="s">
        <v>92</v>
      </c>
      <c r="D889" t="s">
        <v>5056</v>
      </c>
      <c r="E889" t="s">
        <v>5057</v>
      </c>
      <c r="F889" t="s">
        <v>173</v>
      </c>
      <c r="G889">
        <v>52000</v>
      </c>
      <c r="H889" t="s">
        <v>4180</v>
      </c>
      <c r="I889">
        <v>9800000</v>
      </c>
      <c r="J889" t="s">
        <v>4363</v>
      </c>
      <c r="K889">
        <v>9500000</v>
      </c>
      <c r="L889">
        <v>10200000</v>
      </c>
      <c r="M889">
        <v>22</v>
      </c>
      <c r="N889" t="s">
        <v>4275</v>
      </c>
      <c r="O889">
        <v>81.400000000000006</v>
      </c>
      <c r="P889" t="s">
        <v>7308</v>
      </c>
    </row>
    <row r="890" spans="1:16" x14ac:dyDescent="0.3">
      <c r="A890" t="s">
        <v>5058</v>
      </c>
      <c r="B890">
        <v>2024</v>
      </c>
      <c r="C890" t="s">
        <v>194</v>
      </c>
      <c r="D890" t="s">
        <v>4480</v>
      </c>
      <c r="E890" t="s">
        <v>4481</v>
      </c>
      <c r="F890" t="s">
        <v>94</v>
      </c>
      <c r="G890">
        <v>37007</v>
      </c>
      <c r="H890" t="s">
        <v>4180</v>
      </c>
      <c r="I890">
        <v>29200000</v>
      </c>
      <c r="J890" t="s">
        <v>4363</v>
      </c>
      <c r="K890">
        <v>28200000</v>
      </c>
      <c r="L890">
        <v>30300000</v>
      </c>
      <c r="M890">
        <v>9</v>
      </c>
      <c r="N890" t="s">
        <v>4181</v>
      </c>
      <c r="O890">
        <v>79.2</v>
      </c>
      <c r="P890" t="s">
        <v>7309</v>
      </c>
    </row>
    <row r="891" spans="1:16" x14ac:dyDescent="0.3">
      <c r="A891" t="s">
        <v>5059</v>
      </c>
      <c r="B891">
        <v>2024</v>
      </c>
      <c r="C891" t="s">
        <v>24</v>
      </c>
      <c r="D891" t="s">
        <v>4405</v>
      </c>
      <c r="E891" t="s">
        <v>5060</v>
      </c>
      <c r="F891" t="s">
        <v>43</v>
      </c>
      <c r="G891">
        <v>61400</v>
      </c>
      <c r="H891" t="s">
        <v>4180</v>
      </c>
      <c r="I891">
        <v>28000000</v>
      </c>
      <c r="J891" t="s">
        <v>4363</v>
      </c>
      <c r="K891">
        <v>27000000</v>
      </c>
      <c r="L891">
        <v>29100000</v>
      </c>
      <c r="M891">
        <v>37</v>
      </c>
      <c r="N891" t="s">
        <v>4204</v>
      </c>
      <c r="O891">
        <v>71</v>
      </c>
      <c r="P891" t="s">
        <v>7310</v>
      </c>
    </row>
    <row r="892" spans="1:16" x14ac:dyDescent="0.3">
      <c r="A892" t="s">
        <v>5061</v>
      </c>
      <c r="B892">
        <v>2019</v>
      </c>
      <c r="C892" t="s">
        <v>4184</v>
      </c>
      <c r="D892" t="s">
        <v>4185</v>
      </c>
      <c r="E892" t="s">
        <v>4186</v>
      </c>
      <c r="F892" t="s">
        <v>60</v>
      </c>
      <c r="G892">
        <v>38000</v>
      </c>
      <c r="H892" t="s">
        <v>4180</v>
      </c>
      <c r="I892">
        <v>7880000</v>
      </c>
      <c r="J892" t="s">
        <v>4363</v>
      </c>
      <c r="K892">
        <v>7580000</v>
      </c>
      <c r="L892">
        <v>8200000</v>
      </c>
      <c r="M892">
        <v>19</v>
      </c>
      <c r="N892" t="s">
        <v>4552</v>
      </c>
      <c r="O892">
        <v>92.7</v>
      </c>
      <c r="P892" t="s">
        <v>7311</v>
      </c>
    </row>
    <row r="893" spans="1:16" x14ac:dyDescent="0.3">
      <c r="A893" t="s">
        <v>5062</v>
      </c>
      <c r="B893">
        <v>2023</v>
      </c>
      <c r="C893" t="s">
        <v>137</v>
      </c>
      <c r="D893" t="s">
        <v>4692</v>
      </c>
      <c r="E893" t="s">
        <v>4693</v>
      </c>
      <c r="F893" t="s">
        <v>173</v>
      </c>
      <c r="G893">
        <v>49005</v>
      </c>
      <c r="H893" t="s">
        <v>4180</v>
      </c>
      <c r="I893">
        <v>15200000</v>
      </c>
      <c r="J893" t="s">
        <v>4363</v>
      </c>
      <c r="K893">
        <v>14700000</v>
      </c>
      <c r="L893">
        <v>15700000</v>
      </c>
      <c r="M893">
        <v>6</v>
      </c>
      <c r="N893" t="s">
        <v>4213</v>
      </c>
      <c r="O893">
        <v>83</v>
      </c>
      <c r="P893" t="s">
        <v>7312</v>
      </c>
    </row>
    <row r="894" spans="1:16" x14ac:dyDescent="0.3">
      <c r="A894" t="s">
        <v>5063</v>
      </c>
      <c r="B894">
        <v>2020</v>
      </c>
      <c r="C894" t="s">
        <v>50</v>
      </c>
      <c r="D894">
        <v>580</v>
      </c>
      <c r="E894" t="s">
        <v>4631</v>
      </c>
      <c r="F894" t="s">
        <v>60</v>
      </c>
      <c r="G894">
        <v>73000</v>
      </c>
      <c r="H894" t="s">
        <v>4180</v>
      </c>
      <c r="I894">
        <v>8400000</v>
      </c>
      <c r="J894" t="s">
        <v>4363</v>
      </c>
      <c r="K894">
        <v>8100000</v>
      </c>
      <c r="L894">
        <v>8700000</v>
      </c>
      <c r="M894">
        <v>2</v>
      </c>
      <c r="N894" t="s">
        <v>4257</v>
      </c>
      <c r="O894">
        <v>75.7</v>
      </c>
      <c r="P894" t="s">
        <v>7313</v>
      </c>
    </row>
    <row r="895" spans="1:16" x14ac:dyDescent="0.3">
      <c r="A895" t="s">
        <v>5064</v>
      </c>
      <c r="B895">
        <v>2022</v>
      </c>
      <c r="C895" t="s">
        <v>166</v>
      </c>
      <c r="D895" t="s">
        <v>4696</v>
      </c>
      <c r="E895" t="s">
        <v>5065</v>
      </c>
      <c r="F895" t="s">
        <v>43</v>
      </c>
      <c r="G895">
        <v>35890</v>
      </c>
      <c r="H895" t="s">
        <v>4180</v>
      </c>
      <c r="I895">
        <v>13400000</v>
      </c>
      <c r="J895" t="s">
        <v>4363</v>
      </c>
      <c r="K895">
        <v>12900000</v>
      </c>
      <c r="L895">
        <v>13900000</v>
      </c>
      <c r="M895">
        <v>20</v>
      </c>
      <c r="N895" t="s">
        <v>4275</v>
      </c>
      <c r="O895">
        <v>82.3</v>
      </c>
      <c r="P895" t="s">
        <v>7314</v>
      </c>
    </row>
    <row r="896" spans="1:16" x14ac:dyDescent="0.3">
      <c r="A896" t="s">
        <v>5066</v>
      </c>
      <c r="B896">
        <v>2016</v>
      </c>
      <c r="C896" t="s">
        <v>137</v>
      </c>
      <c r="D896" t="s">
        <v>5067</v>
      </c>
      <c r="E896" t="s">
        <v>5068</v>
      </c>
      <c r="F896" t="s">
        <v>43</v>
      </c>
      <c r="G896">
        <v>138000</v>
      </c>
      <c r="H896" t="s">
        <v>4180</v>
      </c>
      <c r="I896">
        <v>9900000</v>
      </c>
      <c r="J896" t="s">
        <v>4363</v>
      </c>
      <c r="K896">
        <v>9300000</v>
      </c>
      <c r="L896">
        <v>10500000</v>
      </c>
      <c r="M896">
        <v>5</v>
      </c>
      <c r="N896" t="s">
        <v>4192</v>
      </c>
      <c r="O896">
        <v>36.799999999999997</v>
      </c>
      <c r="P896" t="s">
        <v>7315</v>
      </c>
    </row>
    <row r="897" spans="1:16" x14ac:dyDescent="0.3">
      <c r="A897" t="s">
        <v>5069</v>
      </c>
      <c r="B897">
        <v>2019</v>
      </c>
      <c r="C897" t="s">
        <v>4031</v>
      </c>
      <c r="D897" t="s">
        <v>5070</v>
      </c>
      <c r="E897" t="s">
        <v>5071</v>
      </c>
      <c r="F897" t="s">
        <v>43</v>
      </c>
      <c r="G897">
        <v>64000</v>
      </c>
      <c r="H897" t="s">
        <v>4180</v>
      </c>
      <c r="I897">
        <v>10200000</v>
      </c>
      <c r="J897" t="s">
        <v>4363</v>
      </c>
      <c r="K897">
        <v>9600000</v>
      </c>
      <c r="L897">
        <v>10700000</v>
      </c>
      <c r="M897" t="s">
        <v>4175</v>
      </c>
      <c r="N897" t="s">
        <v>4176</v>
      </c>
      <c r="O897">
        <v>64.599999999999994</v>
      </c>
      <c r="P897" t="s">
        <v>7316</v>
      </c>
    </row>
    <row r="898" spans="1:16" x14ac:dyDescent="0.3">
      <c r="A898" t="s">
        <v>4063</v>
      </c>
      <c r="B898">
        <v>2023</v>
      </c>
      <c r="C898" t="s">
        <v>62</v>
      </c>
      <c r="D898" t="s">
        <v>4434</v>
      </c>
      <c r="E898" t="s">
        <v>5072</v>
      </c>
      <c r="F898" t="s">
        <v>143</v>
      </c>
      <c r="G898">
        <v>76000</v>
      </c>
      <c r="H898" t="s">
        <v>4180</v>
      </c>
      <c r="I898">
        <v>22800000</v>
      </c>
      <c r="J898" t="s">
        <v>4363</v>
      </c>
      <c r="K898">
        <v>21900000</v>
      </c>
      <c r="L898">
        <v>23600000</v>
      </c>
      <c r="M898">
        <v>3</v>
      </c>
      <c r="N898" t="s">
        <v>4627</v>
      </c>
      <c r="O898">
        <v>69.7</v>
      </c>
      <c r="P898" t="s">
        <v>7317</v>
      </c>
    </row>
    <row r="899" spans="1:16" x14ac:dyDescent="0.3">
      <c r="A899" t="s">
        <v>5073</v>
      </c>
      <c r="B899">
        <v>2024</v>
      </c>
      <c r="C899" t="s">
        <v>166</v>
      </c>
      <c r="D899" t="s">
        <v>5005</v>
      </c>
      <c r="E899" t="s">
        <v>5074</v>
      </c>
      <c r="F899" t="s">
        <v>43</v>
      </c>
      <c r="G899">
        <v>21000</v>
      </c>
      <c r="H899" t="s">
        <v>4180</v>
      </c>
      <c r="I899">
        <v>21800000</v>
      </c>
      <c r="J899" t="s">
        <v>4363</v>
      </c>
      <c r="K899">
        <v>21100000</v>
      </c>
      <c r="L899">
        <v>22500000</v>
      </c>
      <c r="M899">
        <v>14</v>
      </c>
      <c r="N899" t="s">
        <v>4187</v>
      </c>
      <c r="O899">
        <v>87.7</v>
      </c>
      <c r="P899" t="s">
        <v>7318</v>
      </c>
    </row>
    <row r="900" spans="1:16" x14ac:dyDescent="0.3">
      <c r="A900" t="s">
        <v>5075</v>
      </c>
      <c r="B900">
        <v>2019</v>
      </c>
      <c r="C900" t="s">
        <v>92</v>
      </c>
      <c r="D900" t="s">
        <v>5076</v>
      </c>
      <c r="E900" t="s">
        <v>5077</v>
      </c>
      <c r="F900" t="s">
        <v>60</v>
      </c>
      <c r="G900">
        <v>84000</v>
      </c>
      <c r="H900" t="s">
        <v>4180</v>
      </c>
      <c r="I900">
        <v>11000000</v>
      </c>
      <c r="J900" t="s">
        <v>4363</v>
      </c>
      <c r="K900">
        <v>10600000</v>
      </c>
      <c r="L900">
        <v>11300000</v>
      </c>
      <c r="M900">
        <v>5</v>
      </c>
      <c r="N900" t="s">
        <v>4508</v>
      </c>
      <c r="O900">
        <v>88.1</v>
      </c>
      <c r="P900" t="s">
        <v>7319</v>
      </c>
    </row>
    <row r="901" spans="1:16" x14ac:dyDescent="0.3">
      <c r="A901" t="s">
        <v>4071</v>
      </c>
      <c r="B901">
        <v>2024</v>
      </c>
      <c r="C901" t="s">
        <v>3991</v>
      </c>
      <c r="D901" t="s">
        <v>4630</v>
      </c>
      <c r="E901" t="s">
        <v>4631</v>
      </c>
      <c r="F901" t="s">
        <v>173</v>
      </c>
      <c r="G901">
        <v>39000</v>
      </c>
      <c r="H901" t="s">
        <v>4180</v>
      </c>
      <c r="I901">
        <v>9100000</v>
      </c>
      <c r="J901" t="s">
        <v>4363</v>
      </c>
      <c r="K901">
        <v>8800000</v>
      </c>
      <c r="L901">
        <v>9500000</v>
      </c>
      <c r="M901">
        <v>2</v>
      </c>
      <c r="N901" t="s">
        <v>4192</v>
      </c>
      <c r="O901">
        <v>83.1</v>
      </c>
      <c r="P901" t="s">
        <v>7320</v>
      </c>
    </row>
    <row r="902" spans="1:16" x14ac:dyDescent="0.3">
      <c r="A902" t="s">
        <v>5078</v>
      </c>
      <c r="B902">
        <v>2022</v>
      </c>
      <c r="C902" t="s">
        <v>36</v>
      </c>
      <c r="D902" t="s">
        <v>4775</v>
      </c>
      <c r="E902" t="s">
        <v>5079</v>
      </c>
      <c r="F902" t="s">
        <v>143</v>
      </c>
      <c r="G902">
        <v>49962</v>
      </c>
      <c r="H902" t="s">
        <v>4180</v>
      </c>
      <c r="I902">
        <v>12200000</v>
      </c>
      <c r="J902" t="s">
        <v>4363</v>
      </c>
      <c r="K902">
        <v>11700000</v>
      </c>
      <c r="L902">
        <v>12600000</v>
      </c>
      <c r="M902">
        <v>15</v>
      </c>
      <c r="N902" t="s">
        <v>4245</v>
      </c>
      <c r="O902">
        <v>62.6</v>
      </c>
      <c r="P902" t="s">
        <v>7321</v>
      </c>
    </row>
    <row r="903" spans="1:16" x14ac:dyDescent="0.3">
      <c r="A903" t="s">
        <v>5080</v>
      </c>
      <c r="B903">
        <v>2018</v>
      </c>
      <c r="C903" t="s">
        <v>92</v>
      </c>
      <c r="D903" t="s">
        <v>5081</v>
      </c>
      <c r="E903" t="s">
        <v>5082</v>
      </c>
      <c r="F903" t="s">
        <v>161</v>
      </c>
      <c r="G903">
        <v>15000</v>
      </c>
      <c r="H903" t="s">
        <v>4180</v>
      </c>
      <c r="I903">
        <v>6660000</v>
      </c>
      <c r="J903" t="s">
        <v>4363</v>
      </c>
      <c r="K903">
        <v>6430000</v>
      </c>
      <c r="L903">
        <v>6880000</v>
      </c>
      <c r="M903">
        <v>10</v>
      </c>
      <c r="N903" t="s">
        <v>4508</v>
      </c>
      <c r="O903">
        <v>80.099999999999994</v>
      </c>
      <c r="P903" t="s">
        <v>7322</v>
      </c>
    </row>
    <row r="904" spans="1:16" x14ac:dyDescent="0.3">
      <c r="A904" t="s">
        <v>5083</v>
      </c>
      <c r="B904">
        <v>2021</v>
      </c>
      <c r="C904" t="s">
        <v>145</v>
      </c>
      <c r="D904" t="s">
        <v>5084</v>
      </c>
      <c r="E904" t="s">
        <v>5085</v>
      </c>
      <c r="F904" t="s">
        <v>4172</v>
      </c>
      <c r="G904">
        <v>65000</v>
      </c>
      <c r="H904" t="s">
        <v>4180</v>
      </c>
      <c r="I904">
        <v>9800000</v>
      </c>
      <c r="J904" t="s">
        <v>4363</v>
      </c>
      <c r="K904">
        <v>9100000</v>
      </c>
      <c r="L904">
        <v>10500000</v>
      </c>
      <c r="M904">
        <v>6</v>
      </c>
      <c r="N904" t="s">
        <v>4382</v>
      </c>
      <c r="O904">
        <v>76.3</v>
      </c>
      <c r="P904" t="s">
        <v>7323</v>
      </c>
    </row>
    <row r="905" spans="1:16" x14ac:dyDescent="0.3">
      <c r="A905" t="s">
        <v>5086</v>
      </c>
      <c r="B905">
        <v>2021</v>
      </c>
      <c r="C905" t="s">
        <v>92</v>
      </c>
      <c r="D905" t="s">
        <v>5087</v>
      </c>
      <c r="E905" t="s">
        <v>4568</v>
      </c>
      <c r="F905" t="s">
        <v>43</v>
      </c>
      <c r="G905">
        <v>56453</v>
      </c>
      <c r="H905" t="s">
        <v>4180</v>
      </c>
      <c r="I905">
        <v>21100000</v>
      </c>
      <c r="J905" t="s">
        <v>4363</v>
      </c>
      <c r="K905">
        <v>20100000</v>
      </c>
      <c r="L905">
        <v>22100000</v>
      </c>
      <c r="M905">
        <v>12</v>
      </c>
      <c r="N905" t="s">
        <v>4347</v>
      </c>
      <c r="O905">
        <v>80.7</v>
      </c>
      <c r="P905" t="s">
        <v>7324</v>
      </c>
    </row>
    <row r="906" spans="1:16" x14ac:dyDescent="0.3">
      <c r="A906" t="s">
        <v>5088</v>
      </c>
      <c r="B906">
        <v>2022</v>
      </c>
      <c r="C906" t="s">
        <v>92</v>
      </c>
      <c r="D906" t="s">
        <v>5089</v>
      </c>
      <c r="E906" t="s">
        <v>5090</v>
      </c>
      <c r="F906" t="s">
        <v>173</v>
      </c>
      <c r="G906">
        <v>17340</v>
      </c>
      <c r="H906" t="s">
        <v>4180</v>
      </c>
      <c r="I906">
        <v>9000000</v>
      </c>
      <c r="J906" t="s">
        <v>4363</v>
      </c>
      <c r="K906">
        <v>8700000</v>
      </c>
      <c r="L906">
        <v>9300000</v>
      </c>
      <c r="M906">
        <v>22</v>
      </c>
      <c r="N906" t="s">
        <v>4439</v>
      </c>
      <c r="O906">
        <v>81.2</v>
      </c>
      <c r="P906" t="s">
        <v>7325</v>
      </c>
    </row>
    <row r="907" spans="1:16" x14ac:dyDescent="0.3">
      <c r="A907" t="s">
        <v>5091</v>
      </c>
      <c r="B907">
        <v>2021</v>
      </c>
      <c r="C907" t="s">
        <v>24</v>
      </c>
      <c r="D907" t="s">
        <v>4572</v>
      </c>
      <c r="E907" t="s">
        <v>5092</v>
      </c>
      <c r="F907" t="s">
        <v>60</v>
      </c>
      <c r="G907">
        <v>58321</v>
      </c>
      <c r="H907" t="s">
        <v>4180</v>
      </c>
      <c r="I907">
        <v>23200000</v>
      </c>
      <c r="J907" t="s">
        <v>4363</v>
      </c>
      <c r="K907">
        <v>22500000</v>
      </c>
      <c r="L907">
        <v>24000000</v>
      </c>
      <c r="M907">
        <v>12</v>
      </c>
      <c r="N907" t="s">
        <v>4200</v>
      </c>
      <c r="O907">
        <v>72.599999999999994</v>
      </c>
      <c r="P907" t="s">
        <v>7326</v>
      </c>
    </row>
    <row r="908" spans="1:16" x14ac:dyDescent="0.3">
      <c r="A908" t="s">
        <v>5093</v>
      </c>
      <c r="B908">
        <v>2022</v>
      </c>
      <c r="C908" t="s">
        <v>4641</v>
      </c>
      <c r="D908" t="s">
        <v>5094</v>
      </c>
      <c r="E908" t="s">
        <v>5095</v>
      </c>
      <c r="F908" t="s">
        <v>143</v>
      </c>
      <c r="G908">
        <v>29000</v>
      </c>
      <c r="H908" t="s">
        <v>4180</v>
      </c>
      <c r="I908">
        <v>10500000</v>
      </c>
      <c r="J908" t="s">
        <v>4363</v>
      </c>
      <c r="K908">
        <v>10100000</v>
      </c>
      <c r="L908">
        <v>10900000</v>
      </c>
      <c r="M908">
        <v>15</v>
      </c>
      <c r="N908" t="s">
        <v>4425</v>
      </c>
      <c r="O908">
        <v>89.1</v>
      </c>
      <c r="P908" t="s">
        <v>7327</v>
      </c>
    </row>
    <row r="909" spans="1:16" x14ac:dyDescent="0.3">
      <c r="A909" t="s">
        <v>5096</v>
      </c>
      <c r="B909">
        <v>2021</v>
      </c>
      <c r="C909" t="s">
        <v>137</v>
      </c>
      <c r="D909" t="s">
        <v>5097</v>
      </c>
      <c r="E909" t="s">
        <v>5098</v>
      </c>
      <c r="F909" t="s">
        <v>43</v>
      </c>
      <c r="G909">
        <v>91000</v>
      </c>
      <c r="H909" t="s">
        <v>4180</v>
      </c>
      <c r="I909">
        <v>14300000</v>
      </c>
      <c r="J909" t="s">
        <v>4363</v>
      </c>
      <c r="K909">
        <v>13800000</v>
      </c>
      <c r="L909">
        <v>14800000</v>
      </c>
      <c r="M909">
        <v>6</v>
      </c>
      <c r="N909" t="s">
        <v>4181</v>
      </c>
      <c r="O909">
        <v>72.599999999999994</v>
      </c>
      <c r="P909" t="s">
        <v>7328</v>
      </c>
    </row>
    <row r="910" spans="1:16" x14ac:dyDescent="0.3">
      <c r="A910" t="s">
        <v>4059</v>
      </c>
      <c r="B910">
        <v>2023</v>
      </c>
      <c r="C910" t="s">
        <v>36</v>
      </c>
      <c r="D910" t="s">
        <v>4372</v>
      </c>
      <c r="E910" t="s">
        <v>5099</v>
      </c>
      <c r="F910" t="s">
        <v>143</v>
      </c>
      <c r="G910">
        <v>28730</v>
      </c>
      <c r="H910" t="s">
        <v>4180</v>
      </c>
      <c r="I910">
        <v>12600000</v>
      </c>
      <c r="J910" t="s">
        <v>4363</v>
      </c>
      <c r="K910">
        <v>12100000</v>
      </c>
      <c r="L910">
        <v>13000000</v>
      </c>
      <c r="M910">
        <v>22</v>
      </c>
      <c r="N910" t="s">
        <v>4192</v>
      </c>
      <c r="O910">
        <v>76.400000000000006</v>
      </c>
      <c r="P910" t="s">
        <v>7329</v>
      </c>
    </row>
    <row r="911" spans="1:16" x14ac:dyDescent="0.3">
      <c r="A911" t="s">
        <v>5100</v>
      </c>
      <c r="B911">
        <v>2019</v>
      </c>
      <c r="C911" t="s">
        <v>188</v>
      </c>
      <c r="D911" t="s">
        <v>5101</v>
      </c>
      <c r="E911" t="s">
        <v>5102</v>
      </c>
      <c r="F911" t="s">
        <v>143</v>
      </c>
      <c r="G911">
        <v>47000</v>
      </c>
      <c r="H911" t="s">
        <v>4180</v>
      </c>
      <c r="I911">
        <v>9800000</v>
      </c>
      <c r="J911" t="s">
        <v>4363</v>
      </c>
      <c r="K911">
        <v>9100000</v>
      </c>
      <c r="L911">
        <v>10500000</v>
      </c>
      <c r="M911" t="s">
        <v>4175</v>
      </c>
      <c r="N911" t="s">
        <v>4263</v>
      </c>
      <c r="O911">
        <v>84.6</v>
      </c>
      <c r="P911" t="s">
        <v>7330</v>
      </c>
    </row>
    <row r="912" spans="1:16" x14ac:dyDescent="0.3">
      <c r="A912" t="s">
        <v>4066</v>
      </c>
      <c r="B912">
        <v>2023</v>
      </c>
      <c r="C912" t="s">
        <v>89</v>
      </c>
      <c r="D912" t="s">
        <v>4380</v>
      </c>
      <c r="E912" t="s">
        <v>5103</v>
      </c>
      <c r="F912" t="s">
        <v>43</v>
      </c>
      <c r="G912">
        <v>27500</v>
      </c>
      <c r="H912" t="s">
        <v>4180</v>
      </c>
      <c r="I912">
        <v>8500000</v>
      </c>
      <c r="J912" t="s">
        <v>4363</v>
      </c>
      <c r="K912">
        <v>8200000</v>
      </c>
      <c r="L912">
        <v>8800000</v>
      </c>
      <c r="M912">
        <v>48</v>
      </c>
      <c r="N912" t="s">
        <v>4382</v>
      </c>
      <c r="O912">
        <v>89.6</v>
      </c>
      <c r="P912" t="s">
        <v>7331</v>
      </c>
    </row>
    <row r="913" spans="1:16" x14ac:dyDescent="0.3">
      <c r="A913" t="s">
        <v>5104</v>
      </c>
      <c r="B913">
        <v>2019</v>
      </c>
      <c r="C913" t="s">
        <v>89</v>
      </c>
      <c r="D913" t="s">
        <v>4423</v>
      </c>
      <c r="E913" t="s">
        <v>4424</v>
      </c>
      <c r="F913" t="s">
        <v>143</v>
      </c>
      <c r="G913">
        <v>77000</v>
      </c>
      <c r="H913" t="s">
        <v>4180</v>
      </c>
      <c r="I913">
        <v>7860000</v>
      </c>
      <c r="J913" t="s">
        <v>4363</v>
      </c>
      <c r="K913">
        <v>7590000</v>
      </c>
      <c r="L913">
        <v>8100000</v>
      </c>
      <c r="M913">
        <v>9</v>
      </c>
      <c r="N913" t="s">
        <v>4275</v>
      </c>
      <c r="O913">
        <v>92.6</v>
      </c>
      <c r="P913" t="s">
        <v>7332</v>
      </c>
    </row>
    <row r="914" spans="1:16" x14ac:dyDescent="0.3">
      <c r="A914" t="s">
        <v>4061</v>
      </c>
      <c r="B914">
        <v>2016</v>
      </c>
      <c r="C914" t="s">
        <v>92</v>
      </c>
      <c r="D914" t="s">
        <v>5105</v>
      </c>
      <c r="E914" t="s">
        <v>5106</v>
      </c>
      <c r="F914" t="s">
        <v>94</v>
      </c>
      <c r="G914">
        <v>82000</v>
      </c>
      <c r="H914" t="s">
        <v>4180</v>
      </c>
      <c r="I914">
        <v>4860000</v>
      </c>
      <c r="J914" t="s">
        <v>4363</v>
      </c>
      <c r="K914">
        <v>4480000</v>
      </c>
      <c r="L914">
        <v>5230000</v>
      </c>
      <c r="M914">
        <v>9</v>
      </c>
      <c r="N914" t="s">
        <v>4649</v>
      </c>
      <c r="O914">
        <v>80.3</v>
      </c>
      <c r="P914" t="s">
        <v>7333</v>
      </c>
    </row>
    <row r="915" spans="1:16" x14ac:dyDescent="0.3">
      <c r="A915" t="s">
        <v>5107</v>
      </c>
      <c r="B915">
        <v>2024</v>
      </c>
      <c r="C915" t="s">
        <v>4184</v>
      </c>
      <c r="D915" t="s">
        <v>4365</v>
      </c>
      <c r="E915" t="s">
        <v>4708</v>
      </c>
      <c r="F915" t="s">
        <v>161</v>
      </c>
      <c r="G915">
        <v>20000</v>
      </c>
      <c r="H915" t="s">
        <v>4180</v>
      </c>
      <c r="I915">
        <v>8900000</v>
      </c>
      <c r="J915" t="s">
        <v>4363</v>
      </c>
      <c r="K915">
        <v>8600000</v>
      </c>
      <c r="L915">
        <v>9200000</v>
      </c>
      <c r="M915">
        <v>18</v>
      </c>
      <c r="N915" t="s">
        <v>4649</v>
      </c>
      <c r="O915">
        <v>90.9</v>
      </c>
      <c r="P915" t="s">
        <v>7334</v>
      </c>
    </row>
    <row r="916" spans="1:16" x14ac:dyDescent="0.3">
      <c r="A916" t="s">
        <v>4064</v>
      </c>
      <c r="B916">
        <v>2021</v>
      </c>
      <c r="C916" t="s">
        <v>137</v>
      </c>
      <c r="D916" t="s">
        <v>4336</v>
      </c>
      <c r="E916" t="s">
        <v>5108</v>
      </c>
      <c r="F916" t="s">
        <v>43</v>
      </c>
      <c r="G916">
        <v>66809</v>
      </c>
      <c r="H916" t="s">
        <v>4180</v>
      </c>
      <c r="I916">
        <v>16000000</v>
      </c>
      <c r="J916" t="s">
        <v>4363</v>
      </c>
      <c r="K916">
        <v>15400000</v>
      </c>
      <c r="L916">
        <v>16600000</v>
      </c>
      <c r="M916">
        <v>2</v>
      </c>
      <c r="N916" t="s">
        <v>4260</v>
      </c>
      <c r="O916">
        <v>81.3</v>
      </c>
      <c r="P916" t="s">
        <v>7335</v>
      </c>
    </row>
    <row r="917" spans="1:16" x14ac:dyDescent="0.3">
      <c r="A917" t="s">
        <v>4062</v>
      </c>
      <c r="B917">
        <v>2024</v>
      </c>
      <c r="C917" t="s">
        <v>137</v>
      </c>
      <c r="D917" t="s">
        <v>5109</v>
      </c>
      <c r="E917" t="s">
        <v>5110</v>
      </c>
      <c r="F917" t="s">
        <v>43</v>
      </c>
      <c r="G917">
        <v>19000</v>
      </c>
      <c r="H917" t="s">
        <v>4180</v>
      </c>
      <c r="I917">
        <v>23100000</v>
      </c>
      <c r="J917" t="s">
        <v>4363</v>
      </c>
      <c r="K917">
        <v>22300000</v>
      </c>
      <c r="L917">
        <v>23900000</v>
      </c>
      <c r="M917">
        <v>40</v>
      </c>
      <c r="N917" t="s">
        <v>4226</v>
      </c>
      <c r="O917">
        <v>95</v>
      </c>
      <c r="P917" t="s">
        <v>7336</v>
      </c>
    </row>
    <row r="918" spans="1:16" x14ac:dyDescent="0.3">
      <c r="A918" t="s">
        <v>5111</v>
      </c>
      <c r="B918">
        <v>2018</v>
      </c>
      <c r="C918" t="s">
        <v>154</v>
      </c>
      <c r="D918" t="s">
        <v>4483</v>
      </c>
      <c r="E918" t="s">
        <v>4484</v>
      </c>
      <c r="F918" t="s">
        <v>60</v>
      </c>
      <c r="G918">
        <v>82000</v>
      </c>
      <c r="H918" t="s">
        <v>4180</v>
      </c>
      <c r="I918">
        <v>9000000</v>
      </c>
      <c r="J918" t="s">
        <v>4363</v>
      </c>
      <c r="K918">
        <v>8700000</v>
      </c>
      <c r="L918">
        <v>9400000</v>
      </c>
      <c r="M918">
        <v>25</v>
      </c>
      <c r="N918" t="s">
        <v>4219</v>
      </c>
      <c r="O918">
        <v>71.7</v>
      </c>
      <c r="P918" t="s">
        <v>7337</v>
      </c>
    </row>
    <row r="919" spans="1:16" x14ac:dyDescent="0.3">
      <c r="A919" t="s">
        <v>5112</v>
      </c>
      <c r="B919">
        <v>2022</v>
      </c>
      <c r="C919" t="s">
        <v>62</v>
      </c>
      <c r="D919" t="s">
        <v>4446</v>
      </c>
      <c r="E919" t="s">
        <v>5113</v>
      </c>
      <c r="F919" t="s">
        <v>60</v>
      </c>
      <c r="G919">
        <v>28000</v>
      </c>
      <c r="H919" t="s">
        <v>4180</v>
      </c>
      <c r="I919">
        <v>19000000</v>
      </c>
      <c r="J919" t="s">
        <v>4363</v>
      </c>
      <c r="K919">
        <v>18200000</v>
      </c>
      <c r="L919">
        <v>19900000</v>
      </c>
      <c r="M919">
        <v>2</v>
      </c>
      <c r="N919" t="s">
        <v>4257</v>
      </c>
      <c r="O919">
        <v>72</v>
      </c>
      <c r="P919" t="s">
        <v>7338</v>
      </c>
    </row>
    <row r="920" spans="1:16" x14ac:dyDescent="0.3">
      <c r="A920" t="s">
        <v>223</v>
      </c>
      <c r="B920">
        <v>2017</v>
      </c>
      <c r="C920" t="s">
        <v>24</v>
      </c>
      <c r="D920" t="s">
        <v>4830</v>
      </c>
      <c r="E920" t="s">
        <v>4504</v>
      </c>
      <c r="F920" t="s">
        <v>94</v>
      </c>
      <c r="G920">
        <v>117000</v>
      </c>
      <c r="H920" t="s">
        <v>4180</v>
      </c>
      <c r="I920">
        <v>15100000</v>
      </c>
      <c r="J920" t="s">
        <v>4363</v>
      </c>
      <c r="K920">
        <v>13900000</v>
      </c>
      <c r="L920">
        <v>16300000</v>
      </c>
      <c r="M920">
        <v>2</v>
      </c>
      <c r="N920" t="s">
        <v>4965</v>
      </c>
      <c r="O920">
        <v>55.1</v>
      </c>
      <c r="P920" t="s">
        <v>7339</v>
      </c>
    </row>
    <row r="921" spans="1:16" x14ac:dyDescent="0.3">
      <c r="A921" t="s">
        <v>5114</v>
      </c>
      <c r="B921">
        <v>2023</v>
      </c>
      <c r="C921" t="s">
        <v>24</v>
      </c>
      <c r="D921" t="s">
        <v>4999</v>
      </c>
      <c r="E921" t="s">
        <v>5000</v>
      </c>
      <c r="F921" t="s">
        <v>43</v>
      </c>
      <c r="G921">
        <v>23000</v>
      </c>
      <c r="H921" t="s">
        <v>4180</v>
      </c>
      <c r="I921">
        <v>24100000</v>
      </c>
      <c r="J921" t="s">
        <v>4363</v>
      </c>
      <c r="K921">
        <v>23300000</v>
      </c>
      <c r="L921">
        <v>24900000</v>
      </c>
      <c r="M921">
        <v>17</v>
      </c>
      <c r="N921" t="s">
        <v>4181</v>
      </c>
      <c r="O921">
        <v>72</v>
      </c>
      <c r="P921" t="s">
        <v>7340</v>
      </c>
    </row>
    <row r="922" spans="1:16" x14ac:dyDescent="0.3">
      <c r="A922" t="s">
        <v>5115</v>
      </c>
      <c r="B922">
        <v>2024</v>
      </c>
      <c r="C922" t="s">
        <v>4184</v>
      </c>
      <c r="D922" t="s">
        <v>5116</v>
      </c>
      <c r="E922" t="s">
        <v>5117</v>
      </c>
      <c r="F922" t="s">
        <v>43</v>
      </c>
      <c r="G922">
        <v>31650</v>
      </c>
      <c r="H922" t="s">
        <v>4180</v>
      </c>
      <c r="I922">
        <v>17100000</v>
      </c>
      <c r="J922" t="s">
        <v>4363</v>
      </c>
      <c r="K922">
        <v>15800000</v>
      </c>
      <c r="L922">
        <v>18500000</v>
      </c>
      <c r="M922">
        <v>4</v>
      </c>
      <c r="N922" t="s">
        <v>4407</v>
      </c>
      <c r="O922">
        <v>87.7</v>
      </c>
      <c r="P922" t="s">
        <v>7341</v>
      </c>
    </row>
    <row r="923" spans="1:16" x14ac:dyDescent="0.3">
      <c r="A923" t="s">
        <v>5118</v>
      </c>
      <c r="B923">
        <v>2017</v>
      </c>
      <c r="C923" t="s">
        <v>4091</v>
      </c>
      <c r="D923" t="s">
        <v>5119</v>
      </c>
      <c r="E923" t="s">
        <v>5120</v>
      </c>
      <c r="F923" t="s">
        <v>4789</v>
      </c>
      <c r="G923">
        <v>80000</v>
      </c>
      <c r="H923" t="s">
        <v>4180</v>
      </c>
      <c r="I923">
        <v>6240000</v>
      </c>
      <c r="J923" t="s">
        <v>4363</v>
      </c>
      <c r="K923">
        <v>6020000</v>
      </c>
      <c r="L923">
        <v>6460000</v>
      </c>
      <c r="M923" t="s">
        <v>4175</v>
      </c>
      <c r="N923" t="s">
        <v>4213</v>
      </c>
      <c r="O923">
        <v>75.599999999999994</v>
      </c>
      <c r="P923" t="s">
        <v>7342</v>
      </c>
    </row>
    <row r="924" spans="1:16" x14ac:dyDescent="0.3">
      <c r="A924" t="s">
        <v>5121</v>
      </c>
      <c r="B924">
        <v>2023</v>
      </c>
      <c r="C924" t="s">
        <v>24</v>
      </c>
      <c r="D924" t="s">
        <v>4999</v>
      </c>
      <c r="E924" t="s">
        <v>5122</v>
      </c>
      <c r="F924" t="s">
        <v>43</v>
      </c>
      <c r="G924">
        <v>40200</v>
      </c>
      <c r="H924" t="s">
        <v>4180</v>
      </c>
      <c r="I924">
        <v>21100000</v>
      </c>
      <c r="J924" t="s">
        <v>4363</v>
      </c>
      <c r="K924">
        <v>19900000</v>
      </c>
      <c r="L924">
        <v>22200000</v>
      </c>
      <c r="M924">
        <v>5</v>
      </c>
      <c r="N924" t="s">
        <v>4388</v>
      </c>
      <c r="O924">
        <v>74.900000000000006</v>
      </c>
      <c r="P924" t="s">
        <v>7343</v>
      </c>
    </row>
    <row r="925" spans="1:16" x14ac:dyDescent="0.3">
      <c r="A925" t="s">
        <v>4060</v>
      </c>
      <c r="B925">
        <v>2025</v>
      </c>
      <c r="C925" t="s">
        <v>24</v>
      </c>
      <c r="D925" t="s">
        <v>4999</v>
      </c>
      <c r="E925" t="s">
        <v>5000</v>
      </c>
      <c r="F925" t="s">
        <v>4172</v>
      </c>
      <c r="G925">
        <v>13400</v>
      </c>
      <c r="H925" t="s">
        <v>4180</v>
      </c>
      <c r="I925">
        <v>28400000</v>
      </c>
      <c r="J925" t="s">
        <v>4363</v>
      </c>
      <c r="K925">
        <v>27400000</v>
      </c>
      <c r="L925">
        <v>29400000</v>
      </c>
      <c r="M925">
        <v>2</v>
      </c>
      <c r="N925" t="s">
        <v>4226</v>
      </c>
      <c r="O925">
        <v>91.6</v>
      </c>
      <c r="P925" t="s">
        <v>7344</v>
      </c>
    </row>
    <row r="926" spans="1:16" x14ac:dyDescent="0.3">
      <c r="A926" t="s">
        <v>5123</v>
      </c>
      <c r="B926">
        <v>2024</v>
      </c>
      <c r="C926" t="s">
        <v>137</v>
      </c>
      <c r="D926" t="s">
        <v>5124</v>
      </c>
      <c r="E926" t="s">
        <v>4693</v>
      </c>
      <c r="F926" t="s">
        <v>43</v>
      </c>
      <c r="G926">
        <v>23156</v>
      </c>
      <c r="H926" t="s">
        <v>4180</v>
      </c>
      <c r="I926">
        <v>17300000</v>
      </c>
      <c r="J926" t="s">
        <v>4363</v>
      </c>
      <c r="K926">
        <v>16700000</v>
      </c>
      <c r="L926">
        <v>17800000</v>
      </c>
      <c r="M926" t="s">
        <v>4175</v>
      </c>
      <c r="N926" t="s">
        <v>4219</v>
      </c>
      <c r="O926">
        <v>78.2</v>
      </c>
      <c r="P926" t="s">
        <v>7345</v>
      </c>
    </row>
    <row r="927" spans="1:16" x14ac:dyDescent="0.3">
      <c r="A927" t="s">
        <v>4172</v>
      </c>
      <c r="B927">
        <v>2018</v>
      </c>
      <c r="C927" t="s">
        <v>4641</v>
      </c>
      <c r="D927" t="s">
        <v>6060</v>
      </c>
      <c r="E927" t="s">
        <v>7346</v>
      </c>
      <c r="F927" t="s">
        <v>4172</v>
      </c>
      <c r="G927">
        <v>95404</v>
      </c>
      <c r="H927" t="s">
        <v>4180</v>
      </c>
      <c r="I927">
        <v>9800000</v>
      </c>
      <c r="J927" t="s">
        <v>4363</v>
      </c>
      <c r="K927">
        <v>9300000</v>
      </c>
      <c r="L927">
        <v>10400000</v>
      </c>
      <c r="M927">
        <v>3</v>
      </c>
      <c r="N927" t="s">
        <v>4245</v>
      </c>
      <c r="O927">
        <v>87.6</v>
      </c>
      <c r="P927" t="s">
        <v>7347</v>
      </c>
    </row>
    <row r="928" spans="1:16" x14ac:dyDescent="0.3">
      <c r="A928" t="s">
        <v>5125</v>
      </c>
      <c r="B928">
        <v>2025</v>
      </c>
      <c r="C928" t="s">
        <v>92</v>
      </c>
      <c r="D928" t="s">
        <v>4471</v>
      </c>
      <c r="E928" t="s">
        <v>4472</v>
      </c>
      <c r="F928" t="s">
        <v>143</v>
      </c>
      <c r="G928">
        <v>37000</v>
      </c>
      <c r="H928" t="s">
        <v>4180</v>
      </c>
      <c r="I928">
        <v>57000000</v>
      </c>
      <c r="J928" t="s">
        <v>4363</v>
      </c>
      <c r="K928">
        <v>55000000</v>
      </c>
      <c r="L928">
        <v>59000000</v>
      </c>
      <c r="M928">
        <v>18</v>
      </c>
      <c r="N928" t="s">
        <v>4444</v>
      </c>
      <c r="O928">
        <v>79.5</v>
      </c>
      <c r="P928" t="s">
        <v>7348</v>
      </c>
    </row>
    <row r="929" spans="1:16" x14ac:dyDescent="0.3">
      <c r="A929" t="s">
        <v>5126</v>
      </c>
      <c r="B929">
        <v>2024</v>
      </c>
      <c r="C929" t="s">
        <v>137</v>
      </c>
      <c r="D929" t="s">
        <v>5109</v>
      </c>
      <c r="E929" t="s">
        <v>5127</v>
      </c>
      <c r="F929" t="s">
        <v>143</v>
      </c>
      <c r="G929">
        <v>32181</v>
      </c>
      <c r="H929" t="s">
        <v>4180</v>
      </c>
      <c r="I929">
        <v>30500000</v>
      </c>
      <c r="J929" t="s">
        <v>4363</v>
      </c>
      <c r="K929">
        <v>29400000</v>
      </c>
      <c r="L929">
        <v>31600000</v>
      </c>
      <c r="M929">
        <v>8</v>
      </c>
      <c r="N929" t="s">
        <v>4978</v>
      </c>
      <c r="O929">
        <v>77</v>
      </c>
      <c r="P929" t="s">
        <v>7349</v>
      </c>
    </row>
    <row r="930" spans="1:16" x14ac:dyDescent="0.3">
      <c r="A930" t="s">
        <v>5128</v>
      </c>
      <c r="B930">
        <v>2021</v>
      </c>
      <c r="C930" t="s">
        <v>137</v>
      </c>
      <c r="D930" t="s">
        <v>4703</v>
      </c>
      <c r="E930" t="s">
        <v>5129</v>
      </c>
      <c r="F930" t="s">
        <v>43</v>
      </c>
      <c r="G930">
        <v>60800</v>
      </c>
      <c r="H930" t="s">
        <v>4180</v>
      </c>
      <c r="I930">
        <v>9900000</v>
      </c>
      <c r="J930" t="s">
        <v>4363</v>
      </c>
      <c r="K930">
        <v>9200000</v>
      </c>
      <c r="L930">
        <v>10600000</v>
      </c>
      <c r="M930">
        <v>8</v>
      </c>
      <c r="N930" t="s">
        <v>4439</v>
      </c>
      <c r="O930">
        <v>89.1</v>
      </c>
      <c r="P930" t="s">
        <v>7350</v>
      </c>
    </row>
    <row r="931" spans="1:16" x14ac:dyDescent="0.3">
      <c r="A931" t="s">
        <v>5130</v>
      </c>
      <c r="B931">
        <v>2024</v>
      </c>
      <c r="C931" t="s">
        <v>4031</v>
      </c>
      <c r="D931" t="s">
        <v>5131</v>
      </c>
      <c r="E931" t="s">
        <v>4478</v>
      </c>
      <c r="F931" t="s">
        <v>43</v>
      </c>
      <c r="G931">
        <v>21000</v>
      </c>
      <c r="H931" t="s">
        <v>4180</v>
      </c>
      <c r="I931">
        <v>12500000</v>
      </c>
      <c r="J931" t="s">
        <v>4363</v>
      </c>
      <c r="K931">
        <v>12100000</v>
      </c>
      <c r="L931">
        <v>13000000</v>
      </c>
      <c r="M931">
        <v>14</v>
      </c>
      <c r="N931" t="s">
        <v>4263</v>
      </c>
      <c r="O931">
        <v>89.3</v>
      </c>
      <c r="P931" t="s">
        <v>7351</v>
      </c>
    </row>
    <row r="932" spans="1:16" x14ac:dyDescent="0.3">
      <c r="A932" t="s">
        <v>5132</v>
      </c>
      <c r="B932">
        <v>2025</v>
      </c>
      <c r="C932" t="s">
        <v>4641</v>
      </c>
      <c r="D932" t="s">
        <v>5133</v>
      </c>
      <c r="E932" t="s">
        <v>5134</v>
      </c>
      <c r="F932" t="s">
        <v>4172</v>
      </c>
      <c r="G932">
        <v>34000</v>
      </c>
      <c r="H932" t="s">
        <v>4180</v>
      </c>
      <c r="I932">
        <v>17500000</v>
      </c>
      <c r="J932" t="s">
        <v>4363</v>
      </c>
      <c r="K932">
        <v>16900000</v>
      </c>
      <c r="L932">
        <v>18200000</v>
      </c>
      <c r="M932">
        <v>3</v>
      </c>
      <c r="N932" t="s">
        <v>4187</v>
      </c>
      <c r="O932">
        <v>85</v>
      </c>
      <c r="P932" t="s">
        <v>7352</v>
      </c>
    </row>
    <row r="933" spans="1:16" x14ac:dyDescent="0.3">
      <c r="A933" t="s">
        <v>5135</v>
      </c>
      <c r="B933">
        <v>2023</v>
      </c>
      <c r="C933" t="s">
        <v>92</v>
      </c>
      <c r="D933" t="s">
        <v>5136</v>
      </c>
      <c r="E933" t="s">
        <v>5137</v>
      </c>
      <c r="F933" t="s">
        <v>94</v>
      </c>
      <c r="G933">
        <v>56000</v>
      </c>
      <c r="H933" t="s">
        <v>4180</v>
      </c>
      <c r="I933">
        <v>24500000</v>
      </c>
      <c r="J933" t="s">
        <v>4363</v>
      </c>
      <c r="K933">
        <v>23600000</v>
      </c>
      <c r="L933">
        <v>25400000</v>
      </c>
      <c r="M933">
        <v>7</v>
      </c>
      <c r="N933" t="s">
        <v>4213</v>
      </c>
      <c r="O933">
        <v>81.7</v>
      </c>
      <c r="P933" t="s">
        <v>7353</v>
      </c>
    </row>
    <row r="934" spans="1:16" x14ac:dyDescent="0.3">
      <c r="A934" t="s">
        <v>5138</v>
      </c>
      <c r="B934">
        <v>2021</v>
      </c>
      <c r="C934" t="s">
        <v>24</v>
      </c>
      <c r="D934" t="s">
        <v>4572</v>
      </c>
      <c r="E934" t="s">
        <v>4699</v>
      </c>
      <c r="F934" t="s">
        <v>94</v>
      </c>
      <c r="G934">
        <v>98000</v>
      </c>
      <c r="H934" t="s">
        <v>4180</v>
      </c>
      <c r="I934">
        <v>29900000</v>
      </c>
      <c r="J934" t="s">
        <v>4363</v>
      </c>
      <c r="K934">
        <v>28700000</v>
      </c>
      <c r="L934">
        <v>31100000</v>
      </c>
      <c r="M934">
        <v>22</v>
      </c>
      <c r="N934" t="s">
        <v>5139</v>
      </c>
      <c r="O934">
        <v>73.3</v>
      </c>
      <c r="P934" t="s">
        <v>7354</v>
      </c>
    </row>
    <row r="935" spans="1:16" x14ac:dyDescent="0.3">
      <c r="A935" t="s">
        <v>5140</v>
      </c>
      <c r="B935">
        <v>2025</v>
      </c>
      <c r="C935" t="s">
        <v>188</v>
      </c>
      <c r="D935" t="s">
        <v>5141</v>
      </c>
      <c r="E935" t="s">
        <v>5142</v>
      </c>
      <c r="F935" t="s">
        <v>4172</v>
      </c>
      <c r="G935">
        <v>14000</v>
      </c>
      <c r="H935" t="s">
        <v>4180</v>
      </c>
      <c r="I935">
        <v>14300000</v>
      </c>
      <c r="J935" t="s">
        <v>4363</v>
      </c>
      <c r="K935">
        <v>13800000</v>
      </c>
      <c r="L935">
        <v>14800000</v>
      </c>
      <c r="M935" t="s">
        <v>4175</v>
      </c>
      <c r="N935" t="s">
        <v>4588</v>
      </c>
      <c r="O935">
        <v>91.1</v>
      </c>
      <c r="P935" t="s">
        <v>7355</v>
      </c>
    </row>
    <row r="936" spans="1:16" x14ac:dyDescent="0.3">
      <c r="A936" t="s">
        <v>5143</v>
      </c>
      <c r="B936">
        <v>2023</v>
      </c>
      <c r="C936" t="s">
        <v>36</v>
      </c>
      <c r="D936" t="s">
        <v>4372</v>
      </c>
      <c r="E936" t="s">
        <v>4373</v>
      </c>
      <c r="F936" t="s">
        <v>60</v>
      </c>
      <c r="G936">
        <v>20166</v>
      </c>
      <c r="H936" t="s">
        <v>4180</v>
      </c>
      <c r="I936">
        <v>13100000</v>
      </c>
      <c r="J936" t="s">
        <v>4363</v>
      </c>
      <c r="K936">
        <v>12600000</v>
      </c>
      <c r="L936">
        <v>13500000</v>
      </c>
      <c r="M936">
        <v>44</v>
      </c>
      <c r="N936" t="s">
        <v>4213</v>
      </c>
      <c r="O936">
        <v>71.5</v>
      </c>
      <c r="P936" t="s">
        <v>7356</v>
      </c>
    </row>
    <row r="937" spans="1:16" x14ac:dyDescent="0.3">
      <c r="A937" t="s">
        <v>4172</v>
      </c>
      <c r="B937">
        <v>2023</v>
      </c>
      <c r="C937" t="s">
        <v>250</v>
      </c>
      <c r="D937" t="s">
        <v>7357</v>
      </c>
      <c r="E937" t="s">
        <v>7358</v>
      </c>
      <c r="F937" t="s">
        <v>4172</v>
      </c>
      <c r="G937">
        <v>18500</v>
      </c>
      <c r="H937" t="s">
        <v>6061</v>
      </c>
      <c r="I937">
        <v>12100000</v>
      </c>
      <c r="J937" t="s">
        <v>4363</v>
      </c>
      <c r="K937">
        <v>11600000</v>
      </c>
      <c r="L937">
        <v>12700000</v>
      </c>
      <c r="M937">
        <v>19</v>
      </c>
      <c r="N937" t="s">
        <v>4187</v>
      </c>
      <c r="O937">
        <v>66.5</v>
      </c>
      <c r="P937" t="s">
        <v>7359</v>
      </c>
    </row>
    <row r="938" spans="1:16" x14ac:dyDescent="0.3">
      <c r="A938" t="s">
        <v>5144</v>
      </c>
      <c r="B938">
        <v>2021</v>
      </c>
      <c r="C938" t="s">
        <v>41</v>
      </c>
      <c r="D938" t="s">
        <v>4722</v>
      </c>
      <c r="E938" t="s">
        <v>4424</v>
      </c>
      <c r="F938" t="s">
        <v>43</v>
      </c>
      <c r="G938">
        <v>47000</v>
      </c>
      <c r="H938" t="s">
        <v>4180</v>
      </c>
      <c r="I938">
        <v>7100000</v>
      </c>
      <c r="J938" t="s">
        <v>4363</v>
      </c>
      <c r="K938">
        <v>6860000</v>
      </c>
      <c r="L938">
        <v>7350000</v>
      </c>
      <c r="M938">
        <v>9</v>
      </c>
      <c r="N938" t="s">
        <v>4439</v>
      </c>
      <c r="O938">
        <v>88.9</v>
      </c>
      <c r="P938" t="s">
        <v>7360</v>
      </c>
    </row>
    <row r="939" spans="1:16" x14ac:dyDescent="0.3">
      <c r="A939" t="s">
        <v>5145</v>
      </c>
      <c r="B939">
        <v>2020</v>
      </c>
      <c r="C939" t="s">
        <v>89</v>
      </c>
      <c r="D939" t="s">
        <v>4423</v>
      </c>
      <c r="E939" t="s">
        <v>4851</v>
      </c>
      <c r="F939" t="s">
        <v>60</v>
      </c>
      <c r="G939">
        <v>89000</v>
      </c>
      <c r="H939" t="s">
        <v>4180</v>
      </c>
      <c r="I939">
        <v>8300000</v>
      </c>
      <c r="J939" t="s">
        <v>4363</v>
      </c>
      <c r="K939">
        <v>7960000</v>
      </c>
      <c r="L939">
        <v>8600000</v>
      </c>
      <c r="M939">
        <v>6</v>
      </c>
      <c r="N939" t="s">
        <v>4439</v>
      </c>
      <c r="O939">
        <v>75.5</v>
      </c>
      <c r="P939" t="s">
        <v>7361</v>
      </c>
    </row>
    <row r="940" spans="1:16" x14ac:dyDescent="0.3">
      <c r="A940" t="s">
        <v>5146</v>
      </c>
      <c r="B940">
        <v>2019</v>
      </c>
      <c r="C940" t="s">
        <v>108</v>
      </c>
      <c r="D940" t="s">
        <v>4618</v>
      </c>
      <c r="E940" t="s">
        <v>5147</v>
      </c>
      <c r="F940" t="s">
        <v>60</v>
      </c>
      <c r="G940">
        <v>81000</v>
      </c>
      <c r="H940" t="s">
        <v>4180</v>
      </c>
      <c r="I940">
        <v>6400000</v>
      </c>
      <c r="J940" t="s">
        <v>4363</v>
      </c>
      <c r="K940">
        <v>6200000</v>
      </c>
      <c r="L940">
        <v>6600000</v>
      </c>
      <c r="M940" t="s">
        <v>4175</v>
      </c>
      <c r="N940" t="s">
        <v>4402</v>
      </c>
      <c r="O940">
        <v>95</v>
      </c>
      <c r="P940" t="s">
        <v>7362</v>
      </c>
    </row>
    <row r="941" spans="1:16" x14ac:dyDescent="0.3">
      <c r="A941" t="s">
        <v>5148</v>
      </c>
      <c r="B941">
        <v>2022</v>
      </c>
      <c r="C941" t="s">
        <v>182</v>
      </c>
      <c r="D941" t="s">
        <v>4518</v>
      </c>
      <c r="E941" t="s">
        <v>5149</v>
      </c>
      <c r="F941" t="s">
        <v>43</v>
      </c>
      <c r="G941">
        <v>37000</v>
      </c>
      <c r="H941" t="s">
        <v>4180</v>
      </c>
      <c r="I941">
        <v>15200000</v>
      </c>
      <c r="J941" t="s">
        <v>4363</v>
      </c>
      <c r="K941">
        <v>14700000</v>
      </c>
      <c r="L941">
        <v>15800000</v>
      </c>
      <c r="M941">
        <v>6</v>
      </c>
      <c r="N941" t="s">
        <v>4236</v>
      </c>
      <c r="O941">
        <v>66.099999999999994</v>
      </c>
      <c r="P941" t="s">
        <v>7363</v>
      </c>
    </row>
    <row r="942" spans="1:16" x14ac:dyDescent="0.3">
      <c r="A942" t="s">
        <v>5150</v>
      </c>
      <c r="B942">
        <v>2023</v>
      </c>
      <c r="C942" t="s">
        <v>62</v>
      </c>
      <c r="D942" t="s">
        <v>4232</v>
      </c>
      <c r="E942" t="s">
        <v>5151</v>
      </c>
      <c r="F942" t="s">
        <v>43</v>
      </c>
      <c r="G942">
        <v>52000</v>
      </c>
      <c r="H942" t="s">
        <v>4173</v>
      </c>
      <c r="I942">
        <v>9100000</v>
      </c>
      <c r="J942" t="s">
        <v>4363</v>
      </c>
      <c r="K942">
        <v>8700000</v>
      </c>
      <c r="L942">
        <v>9500000</v>
      </c>
      <c r="M942">
        <v>13</v>
      </c>
      <c r="N942" t="s">
        <v>4245</v>
      </c>
      <c r="O942">
        <v>61.9</v>
      </c>
      <c r="P942" t="s">
        <v>7364</v>
      </c>
    </row>
    <row r="943" spans="1:16" x14ac:dyDescent="0.3">
      <c r="A943" t="s">
        <v>5152</v>
      </c>
      <c r="B943">
        <v>2023</v>
      </c>
      <c r="C943" t="s">
        <v>62</v>
      </c>
      <c r="D943" t="s">
        <v>4250</v>
      </c>
      <c r="E943" t="s">
        <v>5153</v>
      </c>
      <c r="F943" t="s">
        <v>143</v>
      </c>
      <c r="G943">
        <v>51720</v>
      </c>
      <c r="H943" t="s">
        <v>4173</v>
      </c>
      <c r="I943">
        <v>13700000</v>
      </c>
      <c r="J943" t="s">
        <v>4363</v>
      </c>
      <c r="K943">
        <v>13100000</v>
      </c>
      <c r="L943">
        <v>14400000</v>
      </c>
      <c r="M943">
        <v>66</v>
      </c>
      <c r="N943" t="s">
        <v>4192</v>
      </c>
      <c r="O943">
        <v>57.6</v>
      </c>
      <c r="P943" t="s">
        <v>7365</v>
      </c>
    </row>
    <row r="944" spans="1:16" x14ac:dyDescent="0.3">
      <c r="A944" t="s">
        <v>4172</v>
      </c>
      <c r="B944">
        <v>2019</v>
      </c>
      <c r="C944" t="s">
        <v>250</v>
      </c>
      <c r="D944" t="s">
        <v>4380</v>
      </c>
      <c r="E944" t="s">
        <v>7366</v>
      </c>
      <c r="F944" t="s">
        <v>4172</v>
      </c>
      <c r="G944">
        <v>31000</v>
      </c>
      <c r="H944" t="s">
        <v>4180</v>
      </c>
      <c r="I944">
        <v>15500000</v>
      </c>
      <c r="J944" t="s">
        <v>4363</v>
      </c>
      <c r="K944">
        <v>15000000</v>
      </c>
      <c r="L944">
        <v>16000000</v>
      </c>
      <c r="M944">
        <v>7</v>
      </c>
      <c r="N944" t="s">
        <v>4248</v>
      </c>
      <c r="O944">
        <v>89.9</v>
      </c>
      <c r="P944" t="s">
        <v>7367</v>
      </c>
    </row>
    <row r="945" spans="1:16" x14ac:dyDescent="0.3">
      <c r="A945" t="s">
        <v>5154</v>
      </c>
      <c r="B945">
        <v>2020</v>
      </c>
      <c r="C945" t="s">
        <v>137</v>
      </c>
      <c r="D945" t="s">
        <v>4703</v>
      </c>
      <c r="E945" t="s">
        <v>4438</v>
      </c>
      <c r="F945" t="s">
        <v>43</v>
      </c>
      <c r="G945">
        <v>38397</v>
      </c>
      <c r="H945" t="s">
        <v>4180</v>
      </c>
      <c r="I945">
        <v>9700000</v>
      </c>
      <c r="J945" t="s">
        <v>4363</v>
      </c>
      <c r="K945">
        <v>9200000</v>
      </c>
      <c r="L945">
        <v>10100000</v>
      </c>
      <c r="M945">
        <v>3</v>
      </c>
      <c r="N945" t="s">
        <v>4181</v>
      </c>
      <c r="O945">
        <v>95</v>
      </c>
      <c r="P945" t="s">
        <v>5155</v>
      </c>
    </row>
    <row r="946" spans="1:16" x14ac:dyDescent="0.3">
      <c r="A946" t="s">
        <v>5154</v>
      </c>
      <c r="B946">
        <v>2020</v>
      </c>
      <c r="C946" t="s">
        <v>137</v>
      </c>
      <c r="D946" t="s">
        <v>4437</v>
      </c>
      <c r="E946" t="s">
        <v>4438</v>
      </c>
      <c r="F946" t="s">
        <v>43</v>
      </c>
      <c r="G946">
        <v>39000</v>
      </c>
      <c r="H946" t="s">
        <v>4180</v>
      </c>
      <c r="I946">
        <v>9500000</v>
      </c>
      <c r="J946" t="s">
        <v>4363</v>
      </c>
      <c r="K946">
        <v>9000000</v>
      </c>
      <c r="L946">
        <v>10000000</v>
      </c>
      <c r="M946">
        <v>3</v>
      </c>
      <c r="N946" t="s">
        <v>4181</v>
      </c>
      <c r="O946">
        <v>95</v>
      </c>
      <c r="P946" t="s">
        <v>7368</v>
      </c>
    </row>
    <row r="947" spans="1:16" x14ac:dyDescent="0.3">
      <c r="A947" t="s">
        <v>5156</v>
      </c>
      <c r="B947">
        <v>2026</v>
      </c>
      <c r="C947" t="s">
        <v>4184</v>
      </c>
      <c r="D947" t="s">
        <v>4288</v>
      </c>
      <c r="E947" t="s">
        <v>4719</v>
      </c>
      <c r="F947" t="s">
        <v>4172</v>
      </c>
      <c r="G947">
        <v>2650</v>
      </c>
      <c r="H947" t="s">
        <v>4180</v>
      </c>
      <c r="I947">
        <v>16700000</v>
      </c>
      <c r="J947" t="s">
        <v>4363</v>
      </c>
      <c r="K947">
        <v>16100000</v>
      </c>
      <c r="L947">
        <v>17300000</v>
      </c>
      <c r="M947" t="s">
        <v>4175</v>
      </c>
      <c r="N947" t="s">
        <v>5157</v>
      </c>
      <c r="O947">
        <v>92.8</v>
      </c>
      <c r="P947" t="s">
        <v>5158</v>
      </c>
    </row>
    <row r="948" spans="1:16" x14ac:dyDescent="0.3">
      <c r="A948" t="s">
        <v>5159</v>
      </c>
      <c r="B948">
        <v>2017</v>
      </c>
      <c r="C948" t="s">
        <v>199</v>
      </c>
      <c r="D948" t="s">
        <v>5160</v>
      </c>
      <c r="E948" t="s">
        <v>5161</v>
      </c>
      <c r="F948" t="s">
        <v>143</v>
      </c>
      <c r="G948">
        <v>68000</v>
      </c>
      <c r="H948" t="s">
        <v>4180</v>
      </c>
      <c r="I948">
        <v>8400000</v>
      </c>
      <c r="J948" t="s">
        <v>4363</v>
      </c>
      <c r="K948">
        <v>8000000</v>
      </c>
      <c r="L948">
        <v>8700000</v>
      </c>
      <c r="M948" t="s">
        <v>4175</v>
      </c>
      <c r="N948" t="s">
        <v>4417</v>
      </c>
      <c r="O948">
        <v>66.5</v>
      </c>
      <c r="P948" t="s">
        <v>5162</v>
      </c>
    </row>
    <row r="949" spans="1:16" x14ac:dyDescent="0.3">
      <c r="A949" t="s">
        <v>2466</v>
      </c>
      <c r="B949">
        <v>2020</v>
      </c>
      <c r="C949" t="s">
        <v>62</v>
      </c>
      <c r="D949">
        <v>5008</v>
      </c>
      <c r="E949" t="s">
        <v>5163</v>
      </c>
      <c r="F949" t="s">
        <v>43</v>
      </c>
      <c r="G949">
        <v>102337</v>
      </c>
      <c r="H949" t="s">
        <v>4180</v>
      </c>
      <c r="I949">
        <v>17100000</v>
      </c>
      <c r="J949" t="s">
        <v>4363</v>
      </c>
      <c r="K949">
        <v>16200000</v>
      </c>
      <c r="L949">
        <v>17900000</v>
      </c>
      <c r="M949">
        <v>5</v>
      </c>
      <c r="N949" t="s">
        <v>4290</v>
      </c>
      <c r="O949">
        <v>67.599999999999994</v>
      </c>
      <c r="P949" t="s">
        <v>5164</v>
      </c>
    </row>
    <row r="950" spans="1:16" x14ac:dyDescent="0.3">
      <c r="A950" t="s">
        <v>5165</v>
      </c>
      <c r="B950">
        <v>2020</v>
      </c>
      <c r="C950" t="s">
        <v>24</v>
      </c>
      <c r="D950" t="s">
        <v>4431</v>
      </c>
      <c r="E950" t="s">
        <v>5166</v>
      </c>
      <c r="F950" t="s">
        <v>143</v>
      </c>
      <c r="G950">
        <v>82000</v>
      </c>
      <c r="H950" t="s">
        <v>4180</v>
      </c>
      <c r="I950">
        <v>17700000</v>
      </c>
      <c r="J950" t="s">
        <v>4363</v>
      </c>
      <c r="K950">
        <v>17100000</v>
      </c>
      <c r="L950">
        <v>18400000</v>
      </c>
      <c r="M950">
        <v>7</v>
      </c>
      <c r="N950" t="s">
        <v>4181</v>
      </c>
      <c r="O950">
        <v>89.4</v>
      </c>
      <c r="P950" t="s">
        <v>5167</v>
      </c>
    </row>
    <row r="951" spans="1:16" x14ac:dyDescent="0.3">
      <c r="A951" t="s">
        <v>1658</v>
      </c>
      <c r="B951">
        <v>2020</v>
      </c>
      <c r="C951" t="s">
        <v>137</v>
      </c>
      <c r="D951" t="s">
        <v>4202</v>
      </c>
      <c r="E951" t="s">
        <v>4598</v>
      </c>
      <c r="F951" t="s">
        <v>161</v>
      </c>
      <c r="G951">
        <v>40500</v>
      </c>
      <c r="H951" t="s">
        <v>4180</v>
      </c>
      <c r="I951">
        <v>13400000</v>
      </c>
      <c r="J951" t="s">
        <v>4363</v>
      </c>
      <c r="K951">
        <v>12700000</v>
      </c>
      <c r="L951">
        <v>14200000</v>
      </c>
      <c r="M951">
        <v>13</v>
      </c>
      <c r="N951" t="s">
        <v>4245</v>
      </c>
      <c r="O951">
        <v>94.4</v>
      </c>
      <c r="P951" t="s">
        <v>5168</v>
      </c>
    </row>
    <row r="952" spans="1:16" x14ac:dyDescent="0.3">
      <c r="A952" t="s">
        <v>4058</v>
      </c>
      <c r="B952">
        <v>2023</v>
      </c>
      <c r="C952" t="s">
        <v>4184</v>
      </c>
      <c r="D952" t="s">
        <v>5169</v>
      </c>
      <c r="E952" t="s">
        <v>5170</v>
      </c>
      <c r="F952" t="s">
        <v>161</v>
      </c>
      <c r="G952">
        <v>4000</v>
      </c>
      <c r="H952" t="s">
        <v>4180</v>
      </c>
      <c r="I952">
        <v>12200000</v>
      </c>
      <c r="J952" t="s">
        <v>4363</v>
      </c>
      <c r="K952">
        <v>11800000</v>
      </c>
      <c r="L952">
        <v>12700000</v>
      </c>
      <c r="M952">
        <v>2</v>
      </c>
      <c r="N952" t="s">
        <v>4649</v>
      </c>
      <c r="O952">
        <v>87.8</v>
      </c>
      <c r="P952" t="s">
        <v>5171</v>
      </c>
    </row>
    <row r="953" spans="1:16" x14ac:dyDescent="0.3">
      <c r="A953" t="s">
        <v>716</v>
      </c>
      <c r="B953">
        <v>2025</v>
      </c>
      <c r="C953" t="s">
        <v>4184</v>
      </c>
      <c r="D953" t="s">
        <v>4932</v>
      </c>
      <c r="E953" t="s">
        <v>5172</v>
      </c>
      <c r="F953" t="s">
        <v>60</v>
      </c>
      <c r="G953">
        <v>9300</v>
      </c>
      <c r="H953" t="s">
        <v>4180</v>
      </c>
      <c r="I953">
        <v>17700000</v>
      </c>
      <c r="J953" t="s">
        <v>4363</v>
      </c>
      <c r="K953">
        <v>17100000</v>
      </c>
      <c r="L953">
        <v>18300000</v>
      </c>
      <c r="M953">
        <v>4</v>
      </c>
      <c r="N953" t="s">
        <v>4248</v>
      </c>
      <c r="O953">
        <v>88.5</v>
      </c>
      <c r="P953" t="s">
        <v>5173</v>
      </c>
    </row>
    <row r="954" spans="1:16" x14ac:dyDescent="0.3">
      <c r="A954" t="s">
        <v>1087</v>
      </c>
      <c r="B954">
        <v>2020</v>
      </c>
      <c r="C954" t="s">
        <v>137</v>
      </c>
      <c r="D954" t="s">
        <v>5124</v>
      </c>
      <c r="E954" t="s">
        <v>5174</v>
      </c>
      <c r="F954" t="s">
        <v>43</v>
      </c>
      <c r="G954">
        <v>2020</v>
      </c>
      <c r="H954" t="s">
        <v>4180</v>
      </c>
      <c r="I954">
        <v>11800000</v>
      </c>
      <c r="J954" t="s">
        <v>4363</v>
      </c>
      <c r="K954">
        <v>11400000</v>
      </c>
      <c r="L954">
        <v>12200000</v>
      </c>
      <c r="M954">
        <v>3</v>
      </c>
      <c r="N954" t="s">
        <v>4181</v>
      </c>
      <c r="O954">
        <v>95</v>
      </c>
      <c r="P954" t="s">
        <v>5175</v>
      </c>
    </row>
    <row r="955" spans="1:16" x14ac:dyDescent="0.3">
      <c r="A955" t="s">
        <v>5176</v>
      </c>
      <c r="B955">
        <v>2025</v>
      </c>
      <c r="C955" t="s">
        <v>108</v>
      </c>
      <c r="D955" t="s">
        <v>4618</v>
      </c>
      <c r="E955" t="s">
        <v>4424</v>
      </c>
      <c r="F955" t="s">
        <v>4172</v>
      </c>
      <c r="G955">
        <v>14644</v>
      </c>
      <c r="H955" t="s">
        <v>4180</v>
      </c>
      <c r="I955">
        <v>8600000</v>
      </c>
      <c r="J955" t="s">
        <v>4363</v>
      </c>
      <c r="K955">
        <v>8300000</v>
      </c>
      <c r="L955">
        <v>8900000</v>
      </c>
      <c r="M955">
        <v>11</v>
      </c>
      <c r="N955" t="s">
        <v>4583</v>
      </c>
      <c r="O955">
        <v>90.6</v>
      </c>
      <c r="P955" t="s">
        <v>5177</v>
      </c>
    </row>
    <row r="956" spans="1:16" x14ac:dyDescent="0.3">
      <c r="A956" t="s">
        <v>5178</v>
      </c>
      <c r="B956">
        <v>2022</v>
      </c>
      <c r="C956" t="s">
        <v>5179</v>
      </c>
      <c r="D956" t="s">
        <v>5180</v>
      </c>
      <c r="E956" t="s">
        <v>5181</v>
      </c>
      <c r="F956" t="s">
        <v>173</v>
      </c>
      <c r="G956">
        <v>80000</v>
      </c>
      <c r="H956" t="s">
        <v>4180</v>
      </c>
      <c r="I956">
        <v>9500000</v>
      </c>
      <c r="J956" t="s">
        <v>4363</v>
      </c>
      <c r="K956">
        <v>9100000</v>
      </c>
      <c r="L956">
        <v>9900000</v>
      </c>
      <c r="M956">
        <v>9</v>
      </c>
      <c r="N956" t="s">
        <v>4275</v>
      </c>
      <c r="O956">
        <v>63.4</v>
      </c>
      <c r="P956" t="s">
        <v>5182</v>
      </c>
    </row>
    <row r="957" spans="1:16" x14ac:dyDescent="0.3">
      <c r="A957" t="s">
        <v>5183</v>
      </c>
      <c r="B957">
        <v>2023</v>
      </c>
      <c r="C957" t="s">
        <v>4184</v>
      </c>
      <c r="D957" t="s">
        <v>4303</v>
      </c>
      <c r="E957" t="s">
        <v>5184</v>
      </c>
      <c r="F957" t="s">
        <v>143</v>
      </c>
      <c r="G957">
        <v>50782</v>
      </c>
      <c r="H957" t="s">
        <v>4180</v>
      </c>
      <c r="I957">
        <v>20600000</v>
      </c>
      <c r="J957" t="s">
        <v>4363</v>
      </c>
      <c r="K957">
        <v>19900000</v>
      </c>
      <c r="L957">
        <v>21400000</v>
      </c>
      <c r="M957">
        <v>18</v>
      </c>
      <c r="N957" t="s">
        <v>4272</v>
      </c>
      <c r="O957">
        <v>74.900000000000006</v>
      </c>
      <c r="P957" t="s">
        <v>7369</v>
      </c>
    </row>
    <row r="958" spans="1:16" x14ac:dyDescent="0.3">
      <c r="A958" t="s">
        <v>5185</v>
      </c>
      <c r="B958">
        <v>2023</v>
      </c>
      <c r="C958" t="s">
        <v>3991</v>
      </c>
      <c r="D958" t="s">
        <v>4630</v>
      </c>
      <c r="E958" t="s">
        <v>4478</v>
      </c>
      <c r="F958" t="s">
        <v>173</v>
      </c>
      <c r="G958">
        <v>10000</v>
      </c>
      <c r="H958" t="s">
        <v>4180</v>
      </c>
      <c r="I958">
        <v>9200000</v>
      </c>
      <c r="J958" t="s">
        <v>4363</v>
      </c>
      <c r="K958">
        <v>8900000</v>
      </c>
      <c r="L958">
        <v>9500000</v>
      </c>
      <c r="M958">
        <v>4</v>
      </c>
      <c r="N958" t="s">
        <v>4649</v>
      </c>
      <c r="O958">
        <v>65.900000000000006</v>
      </c>
      <c r="P958" t="s">
        <v>5186</v>
      </c>
    </row>
    <row r="959" spans="1:16" x14ac:dyDescent="0.3">
      <c r="A959" t="s">
        <v>5187</v>
      </c>
      <c r="B959">
        <v>2024</v>
      </c>
      <c r="C959" t="s">
        <v>5188</v>
      </c>
      <c r="D959" t="s">
        <v>5189</v>
      </c>
      <c r="E959" t="s">
        <v>5190</v>
      </c>
      <c r="F959" t="s">
        <v>43</v>
      </c>
      <c r="G959">
        <v>5685</v>
      </c>
      <c r="H959" t="s">
        <v>4180</v>
      </c>
      <c r="I959">
        <v>10900000</v>
      </c>
      <c r="J959" t="s">
        <v>4363</v>
      </c>
      <c r="K959">
        <v>10600000</v>
      </c>
      <c r="L959">
        <v>11300000</v>
      </c>
      <c r="M959" t="s">
        <v>4175</v>
      </c>
      <c r="N959" t="s">
        <v>4417</v>
      </c>
      <c r="O959">
        <v>95</v>
      </c>
      <c r="P959" t="s">
        <v>5191</v>
      </c>
    </row>
    <row r="960" spans="1:16" x14ac:dyDescent="0.3">
      <c r="A960" t="s">
        <v>5192</v>
      </c>
      <c r="B960">
        <v>2022</v>
      </c>
      <c r="C960" t="s">
        <v>24</v>
      </c>
      <c r="D960" t="s">
        <v>4369</v>
      </c>
      <c r="E960" t="s">
        <v>4370</v>
      </c>
      <c r="F960" t="s">
        <v>43</v>
      </c>
      <c r="G960">
        <v>87750</v>
      </c>
      <c r="H960" t="s">
        <v>4180</v>
      </c>
      <c r="I960">
        <v>28000000</v>
      </c>
      <c r="J960" t="s">
        <v>4363</v>
      </c>
      <c r="K960">
        <v>26900000</v>
      </c>
      <c r="L960">
        <v>29000000</v>
      </c>
      <c r="M960">
        <v>6</v>
      </c>
      <c r="N960" t="s">
        <v>4325</v>
      </c>
      <c r="O960">
        <v>61.9</v>
      </c>
      <c r="P960" t="s">
        <v>5193</v>
      </c>
    </row>
    <row r="961" spans="1:16" x14ac:dyDescent="0.3">
      <c r="A961" t="s">
        <v>5194</v>
      </c>
      <c r="B961">
        <v>2022</v>
      </c>
      <c r="C961" t="s">
        <v>108</v>
      </c>
      <c r="D961" t="s">
        <v>5195</v>
      </c>
      <c r="E961" t="s">
        <v>5196</v>
      </c>
      <c r="F961" t="s">
        <v>60</v>
      </c>
      <c r="G961">
        <v>94000</v>
      </c>
      <c r="H961" t="s">
        <v>4180</v>
      </c>
      <c r="I961">
        <v>10000000</v>
      </c>
      <c r="J961" t="s">
        <v>4363</v>
      </c>
      <c r="K961">
        <v>9600000</v>
      </c>
      <c r="L961">
        <v>10300000</v>
      </c>
      <c r="M961">
        <v>6</v>
      </c>
      <c r="N961" t="s">
        <v>4263</v>
      </c>
      <c r="O961">
        <v>60.3</v>
      </c>
      <c r="P961" t="s">
        <v>5197</v>
      </c>
    </row>
    <row r="962" spans="1:16" x14ac:dyDescent="0.3">
      <c r="A962" t="s">
        <v>5198</v>
      </c>
      <c r="B962">
        <v>2024</v>
      </c>
      <c r="C962" t="s">
        <v>62</v>
      </c>
      <c r="D962" t="s">
        <v>4355</v>
      </c>
      <c r="E962" t="s">
        <v>5199</v>
      </c>
      <c r="F962" t="s">
        <v>43</v>
      </c>
      <c r="G962">
        <v>81000</v>
      </c>
      <c r="H962" t="s">
        <v>4180</v>
      </c>
      <c r="I962">
        <v>15400000</v>
      </c>
      <c r="J962" t="s">
        <v>4363</v>
      </c>
      <c r="K962">
        <v>14800000</v>
      </c>
      <c r="L962">
        <v>16100000</v>
      </c>
      <c r="M962">
        <v>4</v>
      </c>
      <c r="N962" t="s">
        <v>4272</v>
      </c>
      <c r="O962">
        <v>72.900000000000006</v>
      </c>
      <c r="P962" t="s">
        <v>5200</v>
      </c>
    </row>
    <row r="963" spans="1:16" x14ac:dyDescent="0.3">
      <c r="A963" t="s">
        <v>5201</v>
      </c>
      <c r="B963">
        <v>2017</v>
      </c>
      <c r="C963" t="s">
        <v>24</v>
      </c>
      <c r="D963" t="s">
        <v>5202</v>
      </c>
      <c r="E963" t="s">
        <v>4450</v>
      </c>
      <c r="F963" t="s">
        <v>173</v>
      </c>
      <c r="G963">
        <v>150000</v>
      </c>
      <c r="H963" t="s">
        <v>4180</v>
      </c>
      <c r="I963">
        <v>21900000</v>
      </c>
      <c r="J963" t="s">
        <v>4363</v>
      </c>
      <c r="K963">
        <v>21000000</v>
      </c>
      <c r="L963">
        <v>22700000</v>
      </c>
      <c r="M963">
        <v>2</v>
      </c>
      <c r="N963" t="s">
        <v>4226</v>
      </c>
      <c r="O963">
        <v>66</v>
      </c>
      <c r="P963" t="s">
        <v>5203</v>
      </c>
    </row>
    <row r="964" spans="1:16" x14ac:dyDescent="0.3">
      <c r="A964" t="s">
        <v>5204</v>
      </c>
      <c r="B964">
        <v>2024</v>
      </c>
      <c r="C964" t="s">
        <v>45</v>
      </c>
      <c r="D964" t="s">
        <v>4886</v>
      </c>
      <c r="E964" t="s">
        <v>4887</v>
      </c>
      <c r="F964" t="s">
        <v>43</v>
      </c>
      <c r="G964">
        <v>68000</v>
      </c>
      <c r="H964" t="s">
        <v>4180</v>
      </c>
      <c r="I964">
        <v>19100000</v>
      </c>
      <c r="J964" t="s">
        <v>4363</v>
      </c>
      <c r="K964">
        <v>18200000</v>
      </c>
      <c r="L964">
        <v>19900000</v>
      </c>
      <c r="M964">
        <v>5</v>
      </c>
      <c r="N964" t="s">
        <v>4290</v>
      </c>
      <c r="O964">
        <v>76.2</v>
      </c>
      <c r="P964" t="s">
        <v>5205</v>
      </c>
    </row>
    <row r="965" spans="1:16" x14ac:dyDescent="0.3">
      <c r="A965" t="s">
        <v>5206</v>
      </c>
      <c r="B965">
        <v>2023</v>
      </c>
      <c r="C965" t="s">
        <v>89</v>
      </c>
      <c r="D965" t="s">
        <v>5207</v>
      </c>
      <c r="E965" t="s">
        <v>5208</v>
      </c>
      <c r="F965" t="s">
        <v>173</v>
      </c>
      <c r="G965">
        <v>35000</v>
      </c>
      <c r="H965" t="s">
        <v>4180</v>
      </c>
      <c r="I965">
        <v>7920000</v>
      </c>
      <c r="J965" t="s">
        <v>4363</v>
      </c>
      <c r="K965">
        <v>7590000</v>
      </c>
      <c r="L965">
        <v>8200000</v>
      </c>
      <c r="M965">
        <v>40</v>
      </c>
      <c r="N965" t="s">
        <v>4583</v>
      </c>
      <c r="O965">
        <v>66.099999999999994</v>
      </c>
      <c r="P965" t="s">
        <v>7370</v>
      </c>
    </row>
    <row r="966" spans="1:16" x14ac:dyDescent="0.3">
      <c r="A966" t="s">
        <v>5209</v>
      </c>
      <c r="B966">
        <v>2021</v>
      </c>
      <c r="C966" t="s">
        <v>4184</v>
      </c>
      <c r="D966" t="s">
        <v>4952</v>
      </c>
      <c r="E966" t="s">
        <v>5210</v>
      </c>
      <c r="F966" t="s">
        <v>143</v>
      </c>
      <c r="G966">
        <v>95235</v>
      </c>
      <c r="H966" t="s">
        <v>4180</v>
      </c>
      <c r="I966">
        <v>12300000</v>
      </c>
      <c r="J966" t="s">
        <v>4363</v>
      </c>
      <c r="K966">
        <v>11800000</v>
      </c>
      <c r="L966">
        <v>12700000</v>
      </c>
      <c r="M966">
        <v>21</v>
      </c>
      <c r="N966" t="s">
        <v>4388</v>
      </c>
      <c r="O966">
        <v>84.3</v>
      </c>
      <c r="P966" t="s">
        <v>5211</v>
      </c>
    </row>
    <row r="967" spans="1:16" x14ac:dyDescent="0.3">
      <c r="A967" t="s">
        <v>4172</v>
      </c>
      <c r="B967">
        <v>2022</v>
      </c>
      <c r="C967" t="s">
        <v>62</v>
      </c>
      <c r="D967" t="s">
        <v>4207</v>
      </c>
      <c r="E967" t="s">
        <v>5664</v>
      </c>
      <c r="F967" t="s">
        <v>4172</v>
      </c>
      <c r="G967">
        <v>65375</v>
      </c>
      <c r="H967" t="s">
        <v>4180</v>
      </c>
      <c r="I967">
        <v>19100000</v>
      </c>
      <c r="J967" t="s">
        <v>4363</v>
      </c>
      <c r="K967">
        <v>18300000</v>
      </c>
      <c r="L967">
        <v>19800000</v>
      </c>
      <c r="M967">
        <v>7</v>
      </c>
      <c r="N967" t="s">
        <v>4272</v>
      </c>
      <c r="O967">
        <v>63.7</v>
      </c>
      <c r="P967" t="s">
        <v>7371</v>
      </c>
    </row>
    <row r="968" spans="1:16" x14ac:dyDescent="0.3">
      <c r="A968" t="s">
        <v>5212</v>
      </c>
      <c r="B968">
        <v>2022</v>
      </c>
      <c r="C968" t="s">
        <v>92</v>
      </c>
      <c r="D968" t="s">
        <v>4753</v>
      </c>
      <c r="E968" t="s">
        <v>5213</v>
      </c>
      <c r="F968" t="s">
        <v>43</v>
      </c>
      <c r="G968">
        <v>78000</v>
      </c>
      <c r="H968" t="s">
        <v>4180</v>
      </c>
      <c r="I968">
        <v>9200000</v>
      </c>
      <c r="J968" t="s">
        <v>4363</v>
      </c>
      <c r="K968">
        <v>8900000</v>
      </c>
      <c r="L968">
        <v>9600000</v>
      </c>
      <c r="M968">
        <v>14</v>
      </c>
      <c r="N968" t="s">
        <v>4649</v>
      </c>
      <c r="O968">
        <v>89.4</v>
      </c>
      <c r="P968" t="s">
        <v>5214</v>
      </c>
    </row>
    <row r="969" spans="1:16" x14ac:dyDescent="0.3">
      <c r="A969" t="s">
        <v>4172</v>
      </c>
      <c r="B969">
        <v>2021</v>
      </c>
      <c r="C969" t="s">
        <v>108</v>
      </c>
      <c r="D969" t="s">
        <v>4477</v>
      </c>
      <c r="E969" t="s">
        <v>5027</v>
      </c>
      <c r="F969" t="s">
        <v>4172</v>
      </c>
      <c r="G969">
        <v>44930</v>
      </c>
      <c r="H969" t="s">
        <v>4180</v>
      </c>
      <c r="I969">
        <v>9200000</v>
      </c>
      <c r="J969" t="s">
        <v>4363</v>
      </c>
      <c r="K969">
        <v>8900000</v>
      </c>
      <c r="L969">
        <v>9500000</v>
      </c>
      <c r="M969">
        <v>4</v>
      </c>
      <c r="N969" t="s">
        <v>4382</v>
      </c>
      <c r="O969">
        <v>78.7</v>
      </c>
      <c r="P969" t="s">
        <v>7372</v>
      </c>
    </row>
    <row r="970" spans="1:16" x14ac:dyDescent="0.3">
      <c r="A970" t="s">
        <v>5215</v>
      </c>
      <c r="B970">
        <v>2023</v>
      </c>
      <c r="C970" t="s">
        <v>5179</v>
      </c>
      <c r="D970" t="s">
        <v>5216</v>
      </c>
      <c r="E970" t="s">
        <v>5217</v>
      </c>
      <c r="F970" t="s">
        <v>4539</v>
      </c>
      <c r="G970">
        <v>50300</v>
      </c>
      <c r="H970" t="s">
        <v>4180</v>
      </c>
      <c r="I970">
        <v>11300000</v>
      </c>
      <c r="J970" t="s">
        <v>4363</v>
      </c>
      <c r="K970">
        <v>10900000</v>
      </c>
      <c r="L970">
        <v>11700000</v>
      </c>
      <c r="M970" t="s">
        <v>4175</v>
      </c>
      <c r="N970" t="s">
        <v>4382</v>
      </c>
      <c r="O970">
        <v>74.900000000000006</v>
      </c>
      <c r="P970" t="s">
        <v>5218</v>
      </c>
    </row>
    <row r="971" spans="1:16" x14ac:dyDescent="0.3">
      <c r="A971" t="s">
        <v>5121</v>
      </c>
      <c r="B971">
        <v>2023</v>
      </c>
      <c r="C971" t="s">
        <v>24</v>
      </c>
      <c r="D971" t="s">
        <v>4999</v>
      </c>
      <c r="E971" t="s">
        <v>5122</v>
      </c>
      <c r="F971" t="s">
        <v>43</v>
      </c>
      <c r="G971">
        <v>40200</v>
      </c>
      <c r="H971" t="s">
        <v>4180</v>
      </c>
      <c r="I971">
        <v>21100000</v>
      </c>
      <c r="J971" t="s">
        <v>4363</v>
      </c>
      <c r="K971">
        <v>19900000</v>
      </c>
      <c r="L971">
        <v>22200000</v>
      </c>
      <c r="M971">
        <v>5</v>
      </c>
      <c r="N971" t="s">
        <v>4388</v>
      </c>
      <c r="O971">
        <v>74.900000000000006</v>
      </c>
      <c r="P971" t="s">
        <v>7373</v>
      </c>
    </row>
    <row r="972" spans="1:16" x14ac:dyDescent="0.3">
      <c r="A972" t="s">
        <v>5219</v>
      </c>
      <c r="B972">
        <v>2024</v>
      </c>
      <c r="C972" t="s">
        <v>201</v>
      </c>
      <c r="D972" t="s">
        <v>4669</v>
      </c>
      <c r="E972" t="s">
        <v>4785</v>
      </c>
      <c r="F972" t="s">
        <v>143</v>
      </c>
      <c r="G972">
        <v>40000</v>
      </c>
      <c r="H972" t="s">
        <v>4180</v>
      </c>
      <c r="I972">
        <v>14200000</v>
      </c>
      <c r="J972" t="s">
        <v>4363</v>
      </c>
      <c r="K972">
        <v>13700000</v>
      </c>
      <c r="L972">
        <v>14800000</v>
      </c>
      <c r="M972">
        <v>12</v>
      </c>
      <c r="N972" t="s">
        <v>4219</v>
      </c>
      <c r="O972">
        <v>76.8</v>
      </c>
      <c r="P972" t="s">
        <v>5220</v>
      </c>
    </row>
    <row r="973" spans="1:16" x14ac:dyDescent="0.3">
      <c r="A973" t="s">
        <v>5221</v>
      </c>
      <c r="B973">
        <v>2017</v>
      </c>
      <c r="C973" t="s">
        <v>85</v>
      </c>
      <c r="D973" t="s">
        <v>5222</v>
      </c>
      <c r="E973" t="s">
        <v>5223</v>
      </c>
      <c r="F973" t="s">
        <v>43</v>
      </c>
      <c r="G973">
        <v>64000</v>
      </c>
      <c r="H973" t="s">
        <v>4180</v>
      </c>
      <c r="I973">
        <v>9600000</v>
      </c>
      <c r="J973" t="s">
        <v>4363</v>
      </c>
      <c r="K973">
        <v>8900000</v>
      </c>
      <c r="L973">
        <v>10300000</v>
      </c>
      <c r="M973">
        <v>7</v>
      </c>
      <c r="N973" t="s">
        <v>4272</v>
      </c>
      <c r="O973">
        <v>66.3</v>
      </c>
      <c r="P973" t="s">
        <v>5224</v>
      </c>
    </row>
    <row r="974" spans="1:16" x14ac:dyDescent="0.3">
      <c r="A974" t="s">
        <v>5225</v>
      </c>
      <c r="B974">
        <v>2022</v>
      </c>
      <c r="C974" t="s">
        <v>36</v>
      </c>
      <c r="D974" t="s">
        <v>4400</v>
      </c>
      <c r="E974" t="s">
        <v>4401</v>
      </c>
      <c r="F974" t="s">
        <v>94</v>
      </c>
      <c r="G974">
        <v>43500</v>
      </c>
      <c r="H974" t="s">
        <v>4180</v>
      </c>
      <c r="I974">
        <v>8100000</v>
      </c>
      <c r="J974" t="s">
        <v>4363</v>
      </c>
      <c r="K974">
        <v>7820000</v>
      </c>
      <c r="L974">
        <v>8400000</v>
      </c>
      <c r="M974">
        <v>26</v>
      </c>
      <c r="N974" t="s">
        <v>4649</v>
      </c>
      <c r="O974">
        <v>73.7</v>
      </c>
      <c r="P974" t="s">
        <v>5226</v>
      </c>
    </row>
    <row r="975" spans="1:16" x14ac:dyDescent="0.3">
      <c r="A975" t="s">
        <v>5227</v>
      </c>
      <c r="B975">
        <v>2022</v>
      </c>
      <c r="C975" t="s">
        <v>41</v>
      </c>
      <c r="D975" t="s">
        <v>5032</v>
      </c>
      <c r="E975" t="s">
        <v>5228</v>
      </c>
      <c r="F975" t="s">
        <v>43</v>
      </c>
      <c r="G975">
        <v>69000</v>
      </c>
      <c r="H975" t="s">
        <v>4173</v>
      </c>
      <c r="I975">
        <v>11700000</v>
      </c>
      <c r="J975" t="s">
        <v>5229</v>
      </c>
      <c r="K975">
        <v>11300000</v>
      </c>
      <c r="L975">
        <v>12100000</v>
      </c>
      <c r="M975">
        <v>7</v>
      </c>
      <c r="N975" t="s">
        <v>4200</v>
      </c>
      <c r="O975">
        <v>66.900000000000006</v>
      </c>
      <c r="P975" t="s">
        <v>5230</v>
      </c>
    </row>
    <row r="976" spans="1:16" x14ac:dyDescent="0.3">
      <c r="A976" t="s">
        <v>5231</v>
      </c>
      <c r="B976">
        <v>2021</v>
      </c>
      <c r="C976" t="s">
        <v>4184</v>
      </c>
      <c r="D976" t="s">
        <v>4952</v>
      </c>
      <c r="E976" t="s">
        <v>5232</v>
      </c>
      <c r="F976" t="s">
        <v>143</v>
      </c>
      <c r="G976">
        <v>54322</v>
      </c>
      <c r="H976" t="s">
        <v>4180</v>
      </c>
      <c r="I976">
        <v>12900000</v>
      </c>
      <c r="J976" t="s">
        <v>5229</v>
      </c>
      <c r="K976">
        <v>12400000</v>
      </c>
      <c r="L976">
        <v>13400000</v>
      </c>
      <c r="M976">
        <v>24</v>
      </c>
      <c r="N976" t="s">
        <v>4181</v>
      </c>
      <c r="O976">
        <v>81.2</v>
      </c>
      <c r="P976" t="s">
        <v>5233</v>
      </c>
    </row>
    <row r="977" spans="1:16" x14ac:dyDescent="0.3">
      <c r="A977" t="s">
        <v>5234</v>
      </c>
      <c r="B977">
        <v>2024</v>
      </c>
      <c r="C977" t="s">
        <v>62</v>
      </c>
      <c r="D977" t="s">
        <v>4198</v>
      </c>
      <c r="E977" t="s">
        <v>4199</v>
      </c>
      <c r="F977" t="s">
        <v>143</v>
      </c>
      <c r="G977">
        <v>21752</v>
      </c>
      <c r="H977" t="s">
        <v>4180</v>
      </c>
      <c r="I977">
        <v>16200000</v>
      </c>
      <c r="J977" t="s">
        <v>5229</v>
      </c>
      <c r="K977">
        <v>15300000</v>
      </c>
      <c r="L977">
        <v>17100000</v>
      </c>
      <c r="M977">
        <v>41</v>
      </c>
      <c r="N977" t="s">
        <v>4627</v>
      </c>
      <c r="O977">
        <v>70.599999999999994</v>
      </c>
      <c r="P977" t="s">
        <v>5235</v>
      </c>
    </row>
    <row r="978" spans="1:16" x14ac:dyDescent="0.3">
      <c r="A978" t="s">
        <v>5236</v>
      </c>
      <c r="B978">
        <v>2026</v>
      </c>
      <c r="C978" t="s">
        <v>62</v>
      </c>
      <c r="D978" t="s">
        <v>4390</v>
      </c>
      <c r="E978" t="s">
        <v>4682</v>
      </c>
      <c r="F978" t="s">
        <v>4172</v>
      </c>
      <c r="G978">
        <v>4400</v>
      </c>
      <c r="H978" t="s">
        <v>4180</v>
      </c>
      <c r="I978">
        <v>24200000</v>
      </c>
      <c r="J978" t="s">
        <v>5229</v>
      </c>
      <c r="K978">
        <v>23300000</v>
      </c>
      <c r="L978">
        <v>25000000</v>
      </c>
      <c r="M978" t="s">
        <v>4175</v>
      </c>
      <c r="N978" t="s">
        <v>4275</v>
      </c>
      <c r="O978">
        <v>89.9</v>
      </c>
      <c r="P978" t="s">
        <v>5237</v>
      </c>
    </row>
    <row r="979" spans="1:16" x14ac:dyDescent="0.3">
      <c r="A979" t="s">
        <v>5238</v>
      </c>
      <c r="B979">
        <v>2021</v>
      </c>
      <c r="C979" t="s">
        <v>4184</v>
      </c>
      <c r="D979" t="s">
        <v>4185</v>
      </c>
      <c r="E979" t="s">
        <v>4186</v>
      </c>
      <c r="F979" t="s">
        <v>43</v>
      </c>
      <c r="G979">
        <v>36538</v>
      </c>
      <c r="H979" t="s">
        <v>4180</v>
      </c>
      <c r="I979">
        <v>8600000</v>
      </c>
      <c r="J979" t="s">
        <v>5229</v>
      </c>
      <c r="K979">
        <v>8300000</v>
      </c>
      <c r="L979">
        <v>8900000</v>
      </c>
      <c r="M979">
        <v>11</v>
      </c>
      <c r="N979" t="s">
        <v>4649</v>
      </c>
      <c r="O979">
        <v>82</v>
      </c>
      <c r="P979" t="s">
        <v>5239</v>
      </c>
    </row>
    <row r="980" spans="1:16" x14ac:dyDescent="0.3">
      <c r="A980" t="s">
        <v>5240</v>
      </c>
      <c r="B980">
        <v>2023</v>
      </c>
      <c r="C980" t="s">
        <v>230</v>
      </c>
      <c r="D980" t="s">
        <v>4555</v>
      </c>
      <c r="E980" t="s">
        <v>5241</v>
      </c>
      <c r="F980" t="s">
        <v>43</v>
      </c>
      <c r="G980">
        <v>26000</v>
      </c>
      <c r="H980" t="s">
        <v>4180</v>
      </c>
      <c r="I980">
        <v>13900000</v>
      </c>
      <c r="J980" t="s">
        <v>5229</v>
      </c>
      <c r="K980">
        <v>13400000</v>
      </c>
      <c r="L980">
        <v>14400000</v>
      </c>
      <c r="M980">
        <v>46</v>
      </c>
      <c r="N980" t="s">
        <v>4260</v>
      </c>
      <c r="O980">
        <v>72.8</v>
      </c>
      <c r="P980" t="s">
        <v>5242</v>
      </c>
    </row>
    <row r="981" spans="1:16" x14ac:dyDescent="0.3">
      <c r="A981" t="s">
        <v>4172</v>
      </c>
      <c r="B981">
        <v>2023</v>
      </c>
      <c r="C981" t="s">
        <v>250</v>
      </c>
      <c r="D981" t="s">
        <v>4319</v>
      </c>
      <c r="E981" t="s">
        <v>5986</v>
      </c>
      <c r="F981" t="s">
        <v>4172</v>
      </c>
      <c r="G981">
        <v>18500</v>
      </c>
      <c r="H981" t="s">
        <v>4180</v>
      </c>
      <c r="I981">
        <v>19600000</v>
      </c>
      <c r="J981" t="s">
        <v>5229</v>
      </c>
      <c r="K981">
        <v>18900000</v>
      </c>
      <c r="L981">
        <v>20300000</v>
      </c>
      <c r="M981">
        <v>8</v>
      </c>
      <c r="N981" t="s">
        <v>4192</v>
      </c>
      <c r="O981">
        <v>89.5</v>
      </c>
      <c r="P981" t="s">
        <v>7374</v>
      </c>
    </row>
    <row r="982" spans="1:16" x14ac:dyDescent="0.3">
      <c r="A982" t="s">
        <v>5243</v>
      </c>
      <c r="B982">
        <v>2023</v>
      </c>
      <c r="C982" t="s">
        <v>250</v>
      </c>
      <c r="D982" t="s">
        <v>4319</v>
      </c>
      <c r="E982" t="s">
        <v>5244</v>
      </c>
      <c r="F982" t="s">
        <v>43</v>
      </c>
      <c r="G982">
        <v>18500</v>
      </c>
      <c r="H982" t="s">
        <v>4180</v>
      </c>
      <c r="I982">
        <v>18900000</v>
      </c>
      <c r="J982" t="s">
        <v>5229</v>
      </c>
      <c r="K982">
        <v>18200000</v>
      </c>
      <c r="L982">
        <v>19500000</v>
      </c>
      <c r="M982">
        <v>5</v>
      </c>
      <c r="N982" t="s">
        <v>4187</v>
      </c>
      <c r="O982">
        <v>93.6</v>
      </c>
      <c r="P982" t="s">
        <v>5245</v>
      </c>
    </row>
    <row r="983" spans="1:16" x14ac:dyDescent="0.3">
      <c r="A983" t="s">
        <v>5246</v>
      </c>
      <c r="B983">
        <v>2018</v>
      </c>
      <c r="C983" t="s">
        <v>24</v>
      </c>
      <c r="D983" t="s">
        <v>5247</v>
      </c>
      <c r="E983" t="s">
        <v>5248</v>
      </c>
      <c r="F983" t="s">
        <v>60</v>
      </c>
      <c r="G983">
        <v>94000</v>
      </c>
      <c r="H983" t="s">
        <v>4180</v>
      </c>
      <c r="I983">
        <v>12800000</v>
      </c>
      <c r="J983" t="s">
        <v>5229</v>
      </c>
      <c r="K983">
        <v>12300000</v>
      </c>
      <c r="L983">
        <v>13200000</v>
      </c>
      <c r="M983">
        <v>7</v>
      </c>
      <c r="N983" t="s">
        <v>4263</v>
      </c>
      <c r="O983">
        <v>64.599999999999994</v>
      </c>
      <c r="P983" t="s">
        <v>5249</v>
      </c>
    </row>
    <row r="984" spans="1:16" x14ac:dyDescent="0.3">
      <c r="A984" t="s">
        <v>4152</v>
      </c>
      <c r="B984">
        <v>2024</v>
      </c>
      <c r="C984" t="s">
        <v>62</v>
      </c>
      <c r="D984" t="s">
        <v>4250</v>
      </c>
      <c r="E984" t="s">
        <v>4358</v>
      </c>
      <c r="F984" t="s">
        <v>43</v>
      </c>
      <c r="G984">
        <v>27913</v>
      </c>
      <c r="H984" t="s">
        <v>4180</v>
      </c>
      <c r="I984">
        <v>21900000</v>
      </c>
      <c r="J984" t="s">
        <v>5229</v>
      </c>
      <c r="K984">
        <v>21100000</v>
      </c>
      <c r="L984">
        <v>22600000</v>
      </c>
      <c r="M984">
        <v>36</v>
      </c>
      <c r="N984" t="s">
        <v>4280</v>
      </c>
      <c r="O984">
        <v>80</v>
      </c>
      <c r="P984" t="s">
        <v>7375</v>
      </c>
    </row>
    <row r="985" spans="1:16" x14ac:dyDescent="0.3">
      <c r="A985" t="s">
        <v>3985</v>
      </c>
      <c r="B985">
        <v>2017</v>
      </c>
      <c r="C985" t="s">
        <v>85</v>
      </c>
      <c r="D985" t="s">
        <v>6062</v>
      </c>
      <c r="E985" t="s">
        <v>6063</v>
      </c>
      <c r="F985" t="s">
        <v>161</v>
      </c>
      <c r="G985">
        <v>70000</v>
      </c>
      <c r="H985" t="s">
        <v>4180</v>
      </c>
      <c r="I985">
        <v>9900000</v>
      </c>
      <c r="J985" t="s">
        <v>5229</v>
      </c>
      <c r="K985">
        <v>9300000</v>
      </c>
      <c r="L985">
        <v>10500000</v>
      </c>
      <c r="M985">
        <v>9</v>
      </c>
      <c r="N985" t="s">
        <v>4260</v>
      </c>
      <c r="O985">
        <v>77.7</v>
      </c>
      <c r="P985" t="s">
        <v>7376</v>
      </c>
    </row>
    <row r="986" spans="1:16" x14ac:dyDescent="0.3">
      <c r="A986" t="s">
        <v>165</v>
      </c>
      <c r="B986">
        <v>2024</v>
      </c>
      <c r="C986" t="s">
        <v>166</v>
      </c>
      <c r="D986" t="s">
        <v>5831</v>
      </c>
      <c r="E986" t="s">
        <v>6064</v>
      </c>
      <c r="F986" t="s">
        <v>143</v>
      </c>
      <c r="G986">
        <v>40000</v>
      </c>
      <c r="H986" t="s">
        <v>4180</v>
      </c>
      <c r="I986">
        <v>21700000</v>
      </c>
      <c r="J986" t="s">
        <v>5229</v>
      </c>
      <c r="K986">
        <v>19600000</v>
      </c>
      <c r="L986">
        <v>23800000</v>
      </c>
      <c r="M986" t="s">
        <v>4175</v>
      </c>
      <c r="N986" t="s">
        <v>4388</v>
      </c>
      <c r="O986">
        <v>69.400000000000006</v>
      </c>
      <c r="P986" t="s">
        <v>7377</v>
      </c>
    </row>
    <row r="987" spans="1:16" x14ac:dyDescent="0.3">
      <c r="A987" t="s">
        <v>4172</v>
      </c>
      <c r="B987">
        <v>2020</v>
      </c>
      <c r="C987" t="s">
        <v>24</v>
      </c>
      <c r="D987" t="s">
        <v>4467</v>
      </c>
      <c r="E987" t="s">
        <v>4468</v>
      </c>
      <c r="F987" t="s">
        <v>4172</v>
      </c>
      <c r="G987">
        <v>69000</v>
      </c>
      <c r="H987" t="s">
        <v>4180</v>
      </c>
      <c r="I987">
        <v>44600000</v>
      </c>
      <c r="J987" t="s">
        <v>5229</v>
      </c>
      <c r="K987">
        <v>42600000</v>
      </c>
      <c r="L987">
        <v>46500000</v>
      </c>
      <c r="M987">
        <v>18</v>
      </c>
      <c r="N987" t="s">
        <v>7378</v>
      </c>
      <c r="O987">
        <v>82.7</v>
      </c>
      <c r="P987" t="s">
        <v>7379</v>
      </c>
    </row>
    <row r="988" spans="1:16" x14ac:dyDescent="0.3">
      <c r="A988" t="s">
        <v>5409</v>
      </c>
      <c r="B988">
        <v>2018</v>
      </c>
      <c r="C988" t="s">
        <v>188</v>
      </c>
      <c r="D988" t="s">
        <v>5101</v>
      </c>
      <c r="E988" t="s">
        <v>6065</v>
      </c>
      <c r="F988" t="s">
        <v>143</v>
      </c>
      <c r="G988">
        <v>45300</v>
      </c>
      <c r="H988" t="s">
        <v>4180</v>
      </c>
      <c r="I988">
        <v>10200000</v>
      </c>
      <c r="J988" t="s">
        <v>5229</v>
      </c>
      <c r="K988">
        <v>9900000</v>
      </c>
      <c r="L988">
        <v>10600000</v>
      </c>
      <c r="M988" t="s">
        <v>4175</v>
      </c>
      <c r="N988" t="s">
        <v>4213</v>
      </c>
      <c r="O988">
        <v>85.6</v>
      </c>
      <c r="P988" t="s">
        <v>7380</v>
      </c>
    </row>
    <row r="989" spans="1:16" x14ac:dyDescent="0.3">
      <c r="A989" t="s">
        <v>5411</v>
      </c>
      <c r="B989">
        <v>2024</v>
      </c>
      <c r="C989" t="s">
        <v>4031</v>
      </c>
      <c r="D989" t="s">
        <v>5666</v>
      </c>
      <c r="E989" t="s">
        <v>5667</v>
      </c>
      <c r="F989" t="s">
        <v>173</v>
      </c>
      <c r="G989">
        <v>33580</v>
      </c>
      <c r="H989" t="s">
        <v>4180</v>
      </c>
      <c r="I989">
        <v>18900000</v>
      </c>
      <c r="J989" t="s">
        <v>5229</v>
      </c>
      <c r="K989">
        <v>18200000</v>
      </c>
      <c r="L989">
        <v>19500000</v>
      </c>
      <c r="M989">
        <v>9</v>
      </c>
      <c r="N989" t="s">
        <v>4245</v>
      </c>
      <c r="O989">
        <v>75.7</v>
      </c>
      <c r="P989" t="s">
        <v>7381</v>
      </c>
    </row>
    <row r="990" spans="1:16" x14ac:dyDescent="0.3">
      <c r="A990" t="s">
        <v>4172</v>
      </c>
      <c r="B990">
        <v>2026</v>
      </c>
      <c r="C990" t="s">
        <v>24</v>
      </c>
      <c r="D990" t="s">
        <v>7382</v>
      </c>
      <c r="E990" t="s">
        <v>7383</v>
      </c>
      <c r="F990" t="s">
        <v>4172</v>
      </c>
      <c r="G990">
        <v>4200</v>
      </c>
      <c r="H990" t="s">
        <v>4180</v>
      </c>
      <c r="I990">
        <v>27600000</v>
      </c>
      <c r="J990" t="s">
        <v>5229</v>
      </c>
      <c r="K990">
        <v>26600000</v>
      </c>
      <c r="L990">
        <v>28600000</v>
      </c>
      <c r="M990">
        <v>4</v>
      </c>
      <c r="N990" t="s">
        <v>7384</v>
      </c>
      <c r="O990">
        <v>91.4</v>
      </c>
      <c r="P990" t="s">
        <v>7385</v>
      </c>
    </row>
    <row r="991" spans="1:16" x14ac:dyDescent="0.3">
      <c r="A991" t="s">
        <v>5413</v>
      </c>
      <c r="B991">
        <v>2026</v>
      </c>
      <c r="C991" t="s">
        <v>201</v>
      </c>
      <c r="D991" t="s">
        <v>4669</v>
      </c>
      <c r="E991" t="s">
        <v>4740</v>
      </c>
      <c r="F991" t="s">
        <v>4172</v>
      </c>
      <c r="G991">
        <v>3000</v>
      </c>
      <c r="H991" t="s">
        <v>4180</v>
      </c>
      <c r="I991">
        <v>15700000</v>
      </c>
      <c r="J991" t="s">
        <v>5229</v>
      </c>
      <c r="K991">
        <v>15100000</v>
      </c>
      <c r="L991">
        <v>16200000</v>
      </c>
      <c r="M991" t="s">
        <v>4175</v>
      </c>
      <c r="N991" t="s">
        <v>4260</v>
      </c>
      <c r="O991">
        <v>92.4</v>
      </c>
      <c r="P991" t="s">
        <v>7386</v>
      </c>
    </row>
    <row r="992" spans="1:16" x14ac:dyDescent="0.3">
      <c r="A992" t="s">
        <v>4172</v>
      </c>
      <c r="B992">
        <v>2019</v>
      </c>
      <c r="C992" t="s">
        <v>92</v>
      </c>
      <c r="D992" t="s">
        <v>6066</v>
      </c>
      <c r="E992" t="s">
        <v>7387</v>
      </c>
      <c r="F992" t="s">
        <v>4172</v>
      </c>
      <c r="G992">
        <v>78000</v>
      </c>
      <c r="H992" t="s">
        <v>4180</v>
      </c>
      <c r="I992">
        <v>9400000</v>
      </c>
      <c r="J992" t="s">
        <v>5229</v>
      </c>
      <c r="K992">
        <v>8800000</v>
      </c>
      <c r="L992">
        <v>10000000</v>
      </c>
      <c r="M992">
        <v>11</v>
      </c>
      <c r="N992" t="s">
        <v>4219</v>
      </c>
      <c r="O992">
        <v>70.7</v>
      </c>
      <c r="P992" t="s">
        <v>7388</v>
      </c>
    </row>
    <row r="993" spans="1:16" x14ac:dyDescent="0.3">
      <c r="A993" t="s">
        <v>5415</v>
      </c>
      <c r="B993">
        <v>2022</v>
      </c>
      <c r="C993" t="s">
        <v>24</v>
      </c>
      <c r="D993" t="s">
        <v>4190</v>
      </c>
      <c r="E993" t="s">
        <v>4191</v>
      </c>
      <c r="F993" t="s">
        <v>43</v>
      </c>
      <c r="G993">
        <v>41000</v>
      </c>
      <c r="H993" t="s">
        <v>4180</v>
      </c>
      <c r="I993">
        <v>13100000</v>
      </c>
      <c r="J993" t="s">
        <v>5229</v>
      </c>
      <c r="K993">
        <v>12700000</v>
      </c>
      <c r="L993">
        <v>13600000</v>
      </c>
      <c r="M993">
        <v>39</v>
      </c>
      <c r="N993" t="s">
        <v>4187</v>
      </c>
      <c r="O993">
        <v>52.8</v>
      </c>
      <c r="P993" t="s">
        <v>7389</v>
      </c>
    </row>
    <row r="994" spans="1:16" x14ac:dyDescent="0.3">
      <c r="A994" t="s">
        <v>4172</v>
      </c>
      <c r="B994">
        <v>2026</v>
      </c>
      <c r="C994" t="s">
        <v>7208</v>
      </c>
      <c r="D994" t="s">
        <v>7209</v>
      </c>
      <c r="E994" t="s">
        <v>7210</v>
      </c>
      <c r="F994" t="s">
        <v>4172</v>
      </c>
      <c r="G994">
        <v>748</v>
      </c>
      <c r="H994" t="s">
        <v>4173</v>
      </c>
      <c r="I994">
        <v>16000000</v>
      </c>
      <c r="J994" t="s">
        <v>5229</v>
      </c>
      <c r="K994">
        <v>15300000</v>
      </c>
      <c r="L994">
        <v>16800000</v>
      </c>
      <c r="M994" t="s">
        <v>4175</v>
      </c>
      <c r="N994" t="s">
        <v>4196</v>
      </c>
      <c r="O994">
        <v>91.7</v>
      </c>
      <c r="P994" t="s">
        <v>7390</v>
      </c>
    </row>
    <row r="995" spans="1:16" x14ac:dyDescent="0.3">
      <c r="A995" t="s">
        <v>5416</v>
      </c>
      <c r="B995">
        <v>2023</v>
      </c>
      <c r="C995" t="s">
        <v>194</v>
      </c>
      <c r="D995">
        <v>700</v>
      </c>
      <c r="E995" t="s">
        <v>6067</v>
      </c>
      <c r="F995" t="s">
        <v>43</v>
      </c>
      <c r="G995">
        <v>70000</v>
      </c>
      <c r="H995" t="s">
        <v>4180</v>
      </c>
      <c r="I995">
        <v>13600000</v>
      </c>
      <c r="J995" t="s">
        <v>5229</v>
      </c>
      <c r="K995">
        <v>13100000</v>
      </c>
      <c r="L995">
        <v>14100000</v>
      </c>
      <c r="M995" t="s">
        <v>4175</v>
      </c>
      <c r="N995" t="s">
        <v>4213</v>
      </c>
      <c r="O995">
        <v>76.2</v>
      </c>
      <c r="P995" t="s">
        <v>7391</v>
      </c>
    </row>
    <row r="996" spans="1:16" x14ac:dyDescent="0.3">
      <c r="A996" t="s">
        <v>5417</v>
      </c>
      <c r="B996">
        <v>2023</v>
      </c>
      <c r="C996" t="s">
        <v>137</v>
      </c>
      <c r="D996" t="s">
        <v>4703</v>
      </c>
      <c r="E996" t="s">
        <v>4651</v>
      </c>
      <c r="F996" t="s">
        <v>143</v>
      </c>
      <c r="G996">
        <v>48000</v>
      </c>
      <c r="H996" t="s">
        <v>4180</v>
      </c>
      <c r="I996">
        <v>10800000</v>
      </c>
      <c r="J996" t="s">
        <v>5229</v>
      </c>
      <c r="K996">
        <v>10400000</v>
      </c>
      <c r="L996">
        <v>11200000</v>
      </c>
      <c r="M996">
        <v>39</v>
      </c>
      <c r="N996" t="s">
        <v>4275</v>
      </c>
      <c r="O996">
        <v>94.8</v>
      </c>
      <c r="P996" t="s">
        <v>7392</v>
      </c>
    </row>
    <row r="997" spans="1:16" x14ac:dyDescent="0.3">
      <c r="A997" t="s">
        <v>2088</v>
      </c>
      <c r="B997">
        <v>2020</v>
      </c>
      <c r="C997" t="s">
        <v>4184</v>
      </c>
      <c r="D997" t="s">
        <v>4303</v>
      </c>
      <c r="E997" t="s">
        <v>5981</v>
      </c>
      <c r="F997" t="s">
        <v>173</v>
      </c>
      <c r="G997">
        <v>75000</v>
      </c>
      <c r="H997" t="s">
        <v>4180</v>
      </c>
      <c r="I997">
        <v>14300000</v>
      </c>
      <c r="J997" t="s">
        <v>5229</v>
      </c>
      <c r="K997">
        <v>13800000</v>
      </c>
      <c r="L997">
        <v>14800000</v>
      </c>
      <c r="M997">
        <v>19</v>
      </c>
      <c r="N997" t="s">
        <v>4347</v>
      </c>
      <c r="O997">
        <v>95</v>
      </c>
      <c r="P997" t="s">
        <v>7393</v>
      </c>
    </row>
    <row r="998" spans="1:16" x14ac:dyDescent="0.3">
      <c r="A998" t="s">
        <v>5299</v>
      </c>
      <c r="B998">
        <v>2023</v>
      </c>
      <c r="C998" t="s">
        <v>5179</v>
      </c>
      <c r="D998" t="s">
        <v>5216</v>
      </c>
      <c r="E998" t="s">
        <v>6068</v>
      </c>
      <c r="F998" t="s">
        <v>60</v>
      </c>
      <c r="G998">
        <v>35183</v>
      </c>
      <c r="H998" t="s">
        <v>4180</v>
      </c>
      <c r="I998">
        <v>8600000</v>
      </c>
      <c r="J998" t="s">
        <v>5229</v>
      </c>
      <c r="K998">
        <v>8200000</v>
      </c>
      <c r="L998">
        <v>8900000</v>
      </c>
      <c r="M998">
        <v>7</v>
      </c>
      <c r="N998" t="s">
        <v>4425</v>
      </c>
      <c r="O998">
        <v>78.3</v>
      </c>
      <c r="P998" t="s">
        <v>7394</v>
      </c>
    </row>
    <row r="999" spans="1:16" x14ac:dyDescent="0.3">
      <c r="A999" t="s">
        <v>5418</v>
      </c>
      <c r="B999">
        <v>2025</v>
      </c>
      <c r="C999" t="s">
        <v>201</v>
      </c>
      <c r="D999" t="s">
        <v>4669</v>
      </c>
      <c r="E999" t="s">
        <v>4785</v>
      </c>
      <c r="F999" t="s">
        <v>4172</v>
      </c>
      <c r="G999">
        <v>9250</v>
      </c>
      <c r="H999" t="s">
        <v>4180</v>
      </c>
      <c r="I999">
        <v>16000000</v>
      </c>
      <c r="J999" t="s">
        <v>5229</v>
      </c>
      <c r="K999">
        <v>15400000</v>
      </c>
      <c r="L999">
        <v>16600000</v>
      </c>
      <c r="M999">
        <v>12</v>
      </c>
      <c r="N999" t="s">
        <v>4627</v>
      </c>
      <c r="O999">
        <v>88.9</v>
      </c>
      <c r="P999" t="s">
        <v>7395</v>
      </c>
    </row>
    <row r="1000" spans="1:16" x14ac:dyDescent="0.3">
      <c r="A1000" t="s">
        <v>5419</v>
      </c>
      <c r="B1000">
        <v>2017</v>
      </c>
      <c r="C1000" t="s">
        <v>4097</v>
      </c>
      <c r="D1000" t="s">
        <v>6011</v>
      </c>
      <c r="E1000" t="s">
        <v>6012</v>
      </c>
      <c r="F1000" t="s">
        <v>173</v>
      </c>
      <c r="G1000">
        <v>103000</v>
      </c>
      <c r="H1000" t="s">
        <v>4180</v>
      </c>
      <c r="I1000">
        <v>11500000</v>
      </c>
      <c r="J1000" t="s">
        <v>5229</v>
      </c>
      <c r="K1000">
        <v>10500000</v>
      </c>
      <c r="L1000">
        <v>12400000</v>
      </c>
      <c r="M1000">
        <v>3</v>
      </c>
      <c r="N1000" t="s">
        <v>4275</v>
      </c>
      <c r="O1000">
        <v>54.8</v>
      </c>
      <c r="P1000" t="s">
        <v>7396</v>
      </c>
    </row>
    <row r="1001" spans="1:16" x14ac:dyDescent="0.3">
      <c r="A1001" t="s">
        <v>5420</v>
      </c>
      <c r="B1001">
        <v>2025</v>
      </c>
      <c r="C1001" t="s">
        <v>163</v>
      </c>
      <c r="D1001">
        <v>8</v>
      </c>
      <c r="E1001" t="s">
        <v>6069</v>
      </c>
      <c r="F1001" t="s">
        <v>4172</v>
      </c>
      <c r="G1001">
        <v>6000</v>
      </c>
      <c r="H1001" t="s">
        <v>4180</v>
      </c>
      <c r="I1001">
        <v>25600000</v>
      </c>
      <c r="J1001" t="s">
        <v>5229</v>
      </c>
      <c r="K1001">
        <v>24700000</v>
      </c>
      <c r="L1001">
        <v>26500000</v>
      </c>
      <c r="M1001" t="s">
        <v>4175</v>
      </c>
      <c r="N1001" t="s">
        <v>5681</v>
      </c>
      <c r="O1001">
        <v>85.4</v>
      </c>
      <c r="P1001" t="s">
        <v>7397</v>
      </c>
    </row>
    <row r="1002" spans="1:16" x14ac:dyDescent="0.3">
      <c r="A1002" t="s">
        <v>5421</v>
      </c>
      <c r="B1002">
        <v>2018</v>
      </c>
      <c r="C1002" t="s">
        <v>194</v>
      </c>
      <c r="D1002">
        <v>1500</v>
      </c>
      <c r="E1002" t="s">
        <v>6070</v>
      </c>
      <c r="F1002" t="s">
        <v>94</v>
      </c>
      <c r="G1002">
        <v>47000</v>
      </c>
      <c r="H1002" t="s">
        <v>4180</v>
      </c>
      <c r="I1002">
        <v>18500000</v>
      </c>
      <c r="J1002" t="s">
        <v>5229</v>
      </c>
      <c r="K1002">
        <v>17700000</v>
      </c>
      <c r="L1002">
        <v>19300000</v>
      </c>
      <c r="M1002">
        <v>10</v>
      </c>
      <c r="N1002" t="s">
        <v>4192</v>
      </c>
      <c r="O1002">
        <v>72.7</v>
      </c>
      <c r="P1002" t="s">
        <v>7398</v>
      </c>
    </row>
    <row r="1003" spans="1:16" x14ac:dyDescent="0.3">
      <c r="A1003" t="s">
        <v>5384</v>
      </c>
      <c r="B1003">
        <v>2024</v>
      </c>
      <c r="C1003" t="s">
        <v>36</v>
      </c>
      <c r="D1003" t="s">
        <v>4427</v>
      </c>
      <c r="E1003" t="s">
        <v>4501</v>
      </c>
      <c r="F1003" t="s">
        <v>43</v>
      </c>
      <c r="G1003">
        <v>8000</v>
      </c>
      <c r="H1003" t="s">
        <v>4180</v>
      </c>
      <c r="I1003">
        <v>9700000</v>
      </c>
      <c r="J1003" t="s">
        <v>5229</v>
      </c>
      <c r="K1003">
        <v>9300000</v>
      </c>
      <c r="L1003">
        <v>10000000</v>
      </c>
      <c r="M1003">
        <v>10</v>
      </c>
      <c r="N1003" t="s">
        <v>4508</v>
      </c>
      <c r="O1003">
        <v>92.5</v>
      </c>
      <c r="P1003" t="s">
        <v>7399</v>
      </c>
    </row>
    <row r="1004" spans="1:16" x14ac:dyDescent="0.3">
      <c r="A1004" t="s">
        <v>5422</v>
      </c>
      <c r="B1004">
        <v>2022</v>
      </c>
      <c r="C1004" t="s">
        <v>92</v>
      </c>
      <c r="D1004" t="s">
        <v>4910</v>
      </c>
      <c r="E1004" t="s">
        <v>6071</v>
      </c>
      <c r="F1004" t="s">
        <v>143</v>
      </c>
      <c r="G1004">
        <v>70000</v>
      </c>
      <c r="H1004" t="s">
        <v>4180</v>
      </c>
      <c r="I1004">
        <v>7540000</v>
      </c>
      <c r="J1004" t="s">
        <v>5229</v>
      </c>
      <c r="K1004">
        <v>7250000</v>
      </c>
      <c r="L1004">
        <v>7830000</v>
      </c>
      <c r="M1004">
        <v>22</v>
      </c>
      <c r="N1004" t="s">
        <v>4508</v>
      </c>
      <c r="O1004">
        <v>84.2</v>
      </c>
      <c r="P1004" t="s">
        <v>7400</v>
      </c>
    </row>
    <row r="1005" spans="1:16" x14ac:dyDescent="0.3">
      <c r="A1005" t="s">
        <v>6072</v>
      </c>
      <c r="B1005">
        <v>2023</v>
      </c>
      <c r="C1005" t="s">
        <v>4641</v>
      </c>
      <c r="D1005" t="s">
        <v>6073</v>
      </c>
      <c r="E1005" t="s">
        <v>6074</v>
      </c>
      <c r="F1005" t="s">
        <v>43</v>
      </c>
      <c r="G1005">
        <v>18020</v>
      </c>
      <c r="H1005" t="s">
        <v>4180</v>
      </c>
      <c r="I1005">
        <v>8200000</v>
      </c>
      <c r="J1005" t="s">
        <v>5229</v>
      </c>
      <c r="K1005">
        <v>7820000</v>
      </c>
      <c r="L1005">
        <v>8500000</v>
      </c>
      <c r="M1005">
        <v>9</v>
      </c>
      <c r="N1005" t="s">
        <v>6075</v>
      </c>
      <c r="O1005">
        <v>74.099999999999994</v>
      </c>
      <c r="P1005" t="s">
        <v>7401</v>
      </c>
    </row>
    <row r="1006" spans="1:16" x14ac:dyDescent="0.3">
      <c r="A1006" t="s">
        <v>5423</v>
      </c>
      <c r="B1006">
        <v>2023</v>
      </c>
      <c r="C1006" t="s">
        <v>24</v>
      </c>
      <c r="D1006" t="s">
        <v>4572</v>
      </c>
      <c r="E1006" t="s">
        <v>6076</v>
      </c>
      <c r="F1006" t="s">
        <v>143</v>
      </c>
      <c r="G1006">
        <v>28000</v>
      </c>
      <c r="H1006" t="s">
        <v>4180</v>
      </c>
      <c r="I1006">
        <v>19900000</v>
      </c>
      <c r="J1006" t="s">
        <v>5229</v>
      </c>
      <c r="K1006">
        <v>19300000</v>
      </c>
      <c r="L1006">
        <v>20600000</v>
      </c>
      <c r="M1006" t="s">
        <v>4175</v>
      </c>
      <c r="N1006" t="s">
        <v>4388</v>
      </c>
      <c r="O1006">
        <v>67.5</v>
      </c>
      <c r="P1006" t="s">
        <v>7402</v>
      </c>
    </row>
    <row r="1007" spans="1:16" x14ac:dyDescent="0.3">
      <c r="A1007" t="s">
        <v>5424</v>
      </c>
      <c r="B1007">
        <v>2021</v>
      </c>
      <c r="C1007" t="s">
        <v>4641</v>
      </c>
      <c r="D1007" t="s">
        <v>5094</v>
      </c>
      <c r="E1007" t="s">
        <v>6077</v>
      </c>
      <c r="F1007" t="s">
        <v>161</v>
      </c>
      <c r="G1007">
        <v>51800</v>
      </c>
      <c r="H1007" t="s">
        <v>4180</v>
      </c>
      <c r="I1007">
        <v>8600000</v>
      </c>
      <c r="J1007" t="s">
        <v>5229</v>
      </c>
      <c r="K1007">
        <v>8300000</v>
      </c>
      <c r="L1007">
        <v>9000000</v>
      </c>
      <c r="M1007">
        <v>21</v>
      </c>
      <c r="N1007" t="s">
        <v>4245</v>
      </c>
      <c r="O1007">
        <v>95</v>
      </c>
      <c r="P1007" t="s">
        <v>7403</v>
      </c>
    </row>
    <row r="1008" spans="1:16" x14ac:dyDescent="0.3">
      <c r="A1008" t="s">
        <v>5425</v>
      </c>
      <c r="B1008">
        <v>2020</v>
      </c>
      <c r="C1008" t="s">
        <v>154</v>
      </c>
      <c r="D1008" t="s">
        <v>4395</v>
      </c>
      <c r="E1008" t="s">
        <v>6078</v>
      </c>
      <c r="F1008" t="s">
        <v>43</v>
      </c>
      <c r="G1008">
        <v>54400</v>
      </c>
      <c r="H1008" t="s">
        <v>4180</v>
      </c>
      <c r="I1008">
        <v>29400000</v>
      </c>
      <c r="J1008" t="s">
        <v>5229</v>
      </c>
      <c r="K1008">
        <v>27200000</v>
      </c>
      <c r="L1008">
        <v>31500000</v>
      </c>
      <c r="M1008" t="s">
        <v>4175</v>
      </c>
      <c r="N1008" t="s">
        <v>5788</v>
      </c>
      <c r="O1008">
        <v>70</v>
      </c>
      <c r="P1008" t="s">
        <v>7404</v>
      </c>
    </row>
    <row r="1009" spans="1:16" x14ac:dyDescent="0.3">
      <c r="A1009" t="s">
        <v>5426</v>
      </c>
      <c r="B1009">
        <v>2023</v>
      </c>
      <c r="C1009" t="s">
        <v>62</v>
      </c>
      <c r="D1009" t="s">
        <v>4434</v>
      </c>
      <c r="E1009" t="s">
        <v>4435</v>
      </c>
      <c r="F1009" t="s">
        <v>43</v>
      </c>
      <c r="G1009">
        <v>52000</v>
      </c>
      <c r="H1009" t="s">
        <v>4180</v>
      </c>
      <c r="I1009">
        <v>20600000</v>
      </c>
      <c r="J1009" t="s">
        <v>5229</v>
      </c>
      <c r="K1009">
        <v>19900000</v>
      </c>
      <c r="L1009">
        <v>21400000</v>
      </c>
      <c r="M1009">
        <v>10</v>
      </c>
      <c r="N1009" t="s">
        <v>4272</v>
      </c>
      <c r="O1009">
        <v>71.8</v>
      </c>
      <c r="P1009" t="s">
        <v>7405</v>
      </c>
    </row>
    <row r="1010" spans="1:16" x14ac:dyDescent="0.3">
      <c r="A1010" t="s">
        <v>5428</v>
      </c>
      <c r="B1010">
        <v>2023</v>
      </c>
      <c r="C1010" t="s">
        <v>188</v>
      </c>
      <c r="D1010" t="s">
        <v>4678</v>
      </c>
      <c r="E1010" t="s">
        <v>4679</v>
      </c>
      <c r="F1010" t="s">
        <v>143</v>
      </c>
      <c r="G1010">
        <v>87000</v>
      </c>
      <c r="H1010" t="s">
        <v>4180</v>
      </c>
      <c r="I1010">
        <v>10500000</v>
      </c>
      <c r="J1010" t="s">
        <v>5229</v>
      </c>
      <c r="K1010">
        <v>10200000</v>
      </c>
      <c r="L1010">
        <v>10900000</v>
      </c>
      <c r="M1010">
        <v>9</v>
      </c>
      <c r="N1010" t="s">
        <v>4187</v>
      </c>
      <c r="O1010">
        <v>82.1</v>
      </c>
      <c r="P1010" t="s">
        <v>7406</v>
      </c>
    </row>
    <row r="1011" spans="1:16" x14ac:dyDescent="0.3">
      <c r="A1011" t="s">
        <v>5427</v>
      </c>
      <c r="B1011">
        <v>2022</v>
      </c>
      <c r="C1011" t="s">
        <v>36</v>
      </c>
      <c r="D1011" t="s">
        <v>4775</v>
      </c>
      <c r="E1011" t="s">
        <v>4898</v>
      </c>
      <c r="F1011" t="s">
        <v>173</v>
      </c>
      <c r="G1011">
        <v>30014</v>
      </c>
      <c r="H1011" t="s">
        <v>4180</v>
      </c>
      <c r="I1011">
        <v>11600000</v>
      </c>
      <c r="J1011" t="s">
        <v>5229</v>
      </c>
      <c r="K1011">
        <v>10900000</v>
      </c>
      <c r="L1011">
        <v>12300000</v>
      </c>
      <c r="M1011">
        <v>19</v>
      </c>
      <c r="N1011" t="s">
        <v>4382</v>
      </c>
      <c r="O1011">
        <v>64.5</v>
      </c>
      <c r="P1011" t="s">
        <v>7407</v>
      </c>
    </row>
    <row r="1012" spans="1:16" x14ac:dyDescent="0.3">
      <c r="A1012" t="s">
        <v>5429</v>
      </c>
      <c r="B1012">
        <v>2023</v>
      </c>
      <c r="C1012" t="s">
        <v>4184</v>
      </c>
      <c r="D1012" t="s">
        <v>4185</v>
      </c>
      <c r="E1012" t="s">
        <v>4186</v>
      </c>
      <c r="F1012" t="s">
        <v>161</v>
      </c>
      <c r="G1012">
        <v>24521</v>
      </c>
      <c r="H1012" t="s">
        <v>4180</v>
      </c>
      <c r="I1012">
        <v>9200000</v>
      </c>
      <c r="J1012" t="s">
        <v>5229</v>
      </c>
      <c r="K1012">
        <v>8900000</v>
      </c>
      <c r="L1012">
        <v>9600000</v>
      </c>
      <c r="M1012">
        <v>41</v>
      </c>
      <c r="N1012" t="s">
        <v>4245</v>
      </c>
      <c r="O1012">
        <v>76.7</v>
      </c>
      <c r="P1012" t="s">
        <v>7408</v>
      </c>
    </row>
    <row r="1013" spans="1:16" x14ac:dyDescent="0.3">
      <c r="A1013" t="s">
        <v>5430</v>
      </c>
      <c r="B1013">
        <v>2024</v>
      </c>
      <c r="C1013" t="s">
        <v>62</v>
      </c>
      <c r="D1013">
        <v>3008</v>
      </c>
      <c r="E1013" t="s">
        <v>5737</v>
      </c>
      <c r="F1013" t="s">
        <v>143</v>
      </c>
      <c r="G1013">
        <v>66108</v>
      </c>
      <c r="H1013" t="s">
        <v>4180</v>
      </c>
      <c r="I1013">
        <v>23700000</v>
      </c>
      <c r="J1013" t="s">
        <v>5229</v>
      </c>
      <c r="K1013">
        <v>22800000</v>
      </c>
      <c r="L1013">
        <v>24600000</v>
      </c>
      <c r="M1013">
        <v>8</v>
      </c>
      <c r="N1013" t="s">
        <v>4347</v>
      </c>
      <c r="O1013">
        <v>75.900000000000006</v>
      </c>
      <c r="P1013" t="s">
        <v>7409</v>
      </c>
    </row>
    <row r="1014" spans="1:16" x14ac:dyDescent="0.3">
      <c r="A1014" t="s">
        <v>5431</v>
      </c>
      <c r="B1014">
        <v>2021</v>
      </c>
      <c r="C1014" t="s">
        <v>89</v>
      </c>
      <c r="D1014" t="s">
        <v>4455</v>
      </c>
      <c r="E1014" t="s">
        <v>6079</v>
      </c>
      <c r="F1014" t="s">
        <v>43</v>
      </c>
      <c r="G1014">
        <v>101000</v>
      </c>
      <c r="H1014" t="s">
        <v>4180</v>
      </c>
      <c r="I1014">
        <v>9400000</v>
      </c>
      <c r="J1014" t="s">
        <v>5229</v>
      </c>
      <c r="K1014">
        <v>8900000</v>
      </c>
      <c r="L1014">
        <v>9900000</v>
      </c>
      <c r="M1014">
        <v>7</v>
      </c>
      <c r="N1014" t="s">
        <v>4275</v>
      </c>
      <c r="O1014">
        <v>64</v>
      </c>
      <c r="P1014" t="s">
        <v>7410</v>
      </c>
    </row>
    <row r="1015" spans="1:16" x14ac:dyDescent="0.3">
      <c r="A1015" t="s">
        <v>5432</v>
      </c>
      <c r="B1015">
        <v>2022</v>
      </c>
      <c r="C1015" t="s">
        <v>166</v>
      </c>
      <c r="D1015" t="s">
        <v>5005</v>
      </c>
      <c r="E1015" t="s">
        <v>5006</v>
      </c>
      <c r="F1015" t="s">
        <v>161</v>
      </c>
      <c r="G1015">
        <v>102567</v>
      </c>
      <c r="H1015" t="s">
        <v>4180</v>
      </c>
      <c r="I1015">
        <v>17500000</v>
      </c>
      <c r="J1015" t="s">
        <v>5229</v>
      </c>
      <c r="K1015">
        <v>16800000</v>
      </c>
      <c r="L1015">
        <v>18100000</v>
      </c>
      <c r="M1015">
        <v>39</v>
      </c>
      <c r="N1015" t="s">
        <v>4627</v>
      </c>
      <c r="O1015">
        <v>91.2</v>
      </c>
      <c r="P1015" t="s">
        <v>7411</v>
      </c>
    </row>
    <row r="1016" spans="1:16" x14ac:dyDescent="0.3">
      <c r="A1016" t="s">
        <v>5433</v>
      </c>
      <c r="B1016">
        <v>2025</v>
      </c>
      <c r="C1016" t="s">
        <v>199</v>
      </c>
      <c r="D1016" t="s">
        <v>6080</v>
      </c>
      <c r="E1016" t="s">
        <v>6081</v>
      </c>
      <c r="F1016" t="s">
        <v>4172</v>
      </c>
      <c r="G1016">
        <v>10095</v>
      </c>
      <c r="H1016" t="s">
        <v>4180</v>
      </c>
      <c r="I1016">
        <v>14600000</v>
      </c>
      <c r="J1016" t="s">
        <v>5229</v>
      </c>
      <c r="K1016">
        <v>14100000</v>
      </c>
      <c r="L1016">
        <v>15100000</v>
      </c>
      <c r="M1016">
        <v>15</v>
      </c>
      <c r="N1016" t="s">
        <v>4219</v>
      </c>
      <c r="O1016">
        <v>80.099999999999994</v>
      </c>
      <c r="P1016" t="s">
        <v>7412</v>
      </c>
    </row>
    <row r="1017" spans="1:16" x14ac:dyDescent="0.3">
      <c r="A1017" t="s">
        <v>5434</v>
      </c>
      <c r="B1017">
        <v>2026</v>
      </c>
      <c r="C1017" t="s">
        <v>250</v>
      </c>
      <c r="D1017" t="s">
        <v>4967</v>
      </c>
      <c r="E1017" t="s">
        <v>6082</v>
      </c>
      <c r="F1017" t="s">
        <v>4172</v>
      </c>
      <c r="G1017">
        <v>4140</v>
      </c>
      <c r="H1017" t="s">
        <v>4180</v>
      </c>
      <c r="I1017">
        <v>27200000</v>
      </c>
      <c r="J1017" t="s">
        <v>5229</v>
      </c>
      <c r="K1017">
        <v>26200000</v>
      </c>
      <c r="L1017">
        <v>28100000</v>
      </c>
      <c r="M1017" t="s">
        <v>4175</v>
      </c>
      <c r="N1017" t="s">
        <v>4275</v>
      </c>
      <c r="O1017">
        <v>95</v>
      </c>
      <c r="P1017" t="s">
        <v>7413</v>
      </c>
    </row>
    <row r="1018" spans="1:16" x14ac:dyDescent="0.3">
      <c r="A1018" t="s">
        <v>5435</v>
      </c>
      <c r="B1018">
        <v>2024</v>
      </c>
      <c r="C1018" t="s">
        <v>188</v>
      </c>
      <c r="D1018" t="s">
        <v>4844</v>
      </c>
      <c r="E1018" t="s">
        <v>6083</v>
      </c>
      <c r="F1018" t="s">
        <v>143</v>
      </c>
      <c r="G1018">
        <v>16100</v>
      </c>
      <c r="H1018" t="s">
        <v>4180</v>
      </c>
      <c r="I1018">
        <v>15600000</v>
      </c>
      <c r="J1018" t="s">
        <v>5229</v>
      </c>
      <c r="K1018">
        <v>15000000</v>
      </c>
      <c r="L1018">
        <v>16100000</v>
      </c>
      <c r="M1018" t="s">
        <v>4175</v>
      </c>
      <c r="N1018" t="s">
        <v>4245</v>
      </c>
      <c r="O1018">
        <v>94</v>
      </c>
      <c r="P1018" t="s">
        <v>7414</v>
      </c>
    </row>
    <row r="1019" spans="1:16" x14ac:dyDescent="0.3">
      <c r="A1019" t="s">
        <v>3087</v>
      </c>
      <c r="B1019">
        <v>2017</v>
      </c>
      <c r="C1019" t="s">
        <v>6084</v>
      </c>
      <c r="D1019" t="s">
        <v>6085</v>
      </c>
      <c r="E1019" t="s">
        <v>6086</v>
      </c>
      <c r="F1019" t="s">
        <v>173</v>
      </c>
      <c r="G1019">
        <v>112000</v>
      </c>
      <c r="H1019" t="s">
        <v>4180</v>
      </c>
      <c r="I1019">
        <v>15000000</v>
      </c>
      <c r="J1019" t="s">
        <v>5229</v>
      </c>
      <c r="K1019">
        <v>14500000</v>
      </c>
      <c r="L1019">
        <v>15600000</v>
      </c>
      <c r="M1019">
        <v>3</v>
      </c>
      <c r="N1019" t="s">
        <v>4204</v>
      </c>
      <c r="O1019">
        <v>61.2</v>
      </c>
      <c r="P1019" t="s">
        <v>7415</v>
      </c>
    </row>
    <row r="1020" spans="1:16" x14ac:dyDescent="0.3">
      <c r="A1020" t="s">
        <v>5436</v>
      </c>
      <c r="B1020">
        <v>2023</v>
      </c>
      <c r="C1020" t="s">
        <v>62</v>
      </c>
      <c r="D1020" t="s">
        <v>4434</v>
      </c>
      <c r="E1020" t="s">
        <v>5668</v>
      </c>
      <c r="F1020" t="s">
        <v>43</v>
      </c>
      <c r="G1020">
        <v>74000</v>
      </c>
      <c r="H1020" t="s">
        <v>4180</v>
      </c>
      <c r="I1020">
        <v>23100000</v>
      </c>
      <c r="J1020" t="s">
        <v>5229</v>
      </c>
      <c r="K1020">
        <v>22200000</v>
      </c>
      <c r="L1020">
        <v>23900000</v>
      </c>
      <c r="M1020">
        <v>7</v>
      </c>
      <c r="N1020" t="s">
        <v>4280</v>
      </c>
      <c r="O1020">
        <v>69.8</v>
      </c>
      <c r="P1020" t="s">
        <v>7416</v>
      </c>
    </row>
    <row r="1021" spans="1:16" x14ac:dyDescent="0.3">
      <c r="A1021" t="s">
        <v>5438</v>
      </c>
      <c r="B1021">
        <v>2022</v>
      </c>
      <c r="C1021" t="s">
        <v>188</v>
      </c>
      <c r="D1021" t="s">
        <v>6087</v>
      </c>
      <c r="E1021" t="s">
        <v>6088</v>
      </c>
      <c r="F1021" t="s">
        <v>4636</v>
      </c>
      <c r="G1021">
        <v>25493</v>
      </c>
      <c r="H1021" t="s">
        <v>4180</v>
      </c>
      <c r="I1021">
        <v>21900000</v>
      </c>
      <c r="J1021" t="s">
        <v>5229</v>
      </c>
      <c r="K1021">
        <v>21100000</v>
      </c>
      <c r="L1021">
        <v>22700000</v>
      </c>
      <c r="M1021">
        <v>5</v>
      </c>
      <c r="N1021" t="s">
        <v>6089</v>
      </c>
      <c r="O1021">
        <v>80</v>
      </c>
      <c r="P1021" t="s">
        <v>7417</v>
      </c>
    </row>
    <row r="1022" spans="1:16" x14ac:dyDescent="0.3">
      <c r="A1022" t="s">
        <v>1087</v>
      </c>
      <c r="B1022">
        <v>2020</v>
      </c>
      <c r="C1022" t="s">
        <v>137</v>
      </c>
      <c r="D1022" t="s">
        <v>5124</v>
      </c>
      <c r="E1022" t="s">
        <v>5174</v>
      </c>
      <c r="F1022" t="s">
        <v>43</v>
      </c>
      <c r="G1022">
        <v>96000</v>
      </c>
      <c r="H1022" t="s">
        <v>4180</v>
      </c>
      <c r="I1022">
        <v>10800000</v>
      </c>
      <c r="J1022" t="s">
        <v>5229</v>
      </c>
      <c r="K1022">
        <v>10400000</v>
      </c>
      <c r="L1022">
        <v>11200000</v>
      </c>
      <c r="M1022">
        <v>3</v>
      </c>
      <c r="N1022" t="s">
        <v>4280</v>
      </c>
      <c r="O1022">
        <v>94.8</v>
      </c>
      <c r="P1022" t="s">
        <v>7418</v>
      </c>
    </row>
    <row r="1023" spans="1:16" x14ac:dyDescent="0.3">
      <c r="A1023" t="s">
        <v>5385</v>
      </c>
      <c r="B1023">
        <v>2022</v>
      </c>
      <c r="C1023" t="s">
        <v>92</v>
      </c>
      <c r="D1023" t="s">
        <v>4471</v>
      </c>
      <c r="E1023" t="s">
        <v>6090</v>
      </c>
      <c r="F1023" t="s">
        <v>43</v>
      </c>
      <c r="G1023">
        <v>84000</v>
      </c>
      <c r="H1023" t="s">
        <v>4180</v>
      </c>
      <c r="I1023">
        <v>33800000</v>
      </c>
      <c r="J1023" t="s">
        <v>5229</v>
      </c>
      <c r="K1023">
        <v>32500000</v>
      </c>
      <c r="L1023">
        <v>35000000</v>
      </c>
      <c r="M1023">
        <v>10</v>
      </c>
      <c r="N1023" t="s">
        <v>4661</v>
      </c>
      <c r="O1023">
        <v>74</v>
      </c>
      <c r="P1023" t="s">
        <v>7419</v>
      </c>
    </row>
    <row r="1024" spans="1:16" x14ac:dyDescent="0.3">
      <c r="A1024" t="s">
        <v>5439</v>
      </c>
      <c r="B1024">
        <v>2024</v>
      </c>
      <c r="C1024" t="s">
        <v>45</v>
      </c>
      <c r="D1024" t="s">
        <v>4886</v>
      </c>
      <c r="E1024" t="s">
        <v>5905</v>
      </c>
      <c r="F1024" t="s">
        <v>94</v>
      </c>
      <c r="G1024">
        <v>50791</v>
      </c>
      <c r="H1024" t="s">
        <v>4180</v>
      </c>
      <c r="I1024">
        <v>17100000</v>
      </c>
      <c r="J1024" t="s">
        <v>5229</v>
      </c>
      <c r="K1024">
        <v>16500000</v>
      </c>
      <c r="L1024">
        <v>17800000</v>
      </c>
      <c r="M1024">
        <v>5</v>
      </c>
      <c r="N1024" t="s">
        <v>4213</v>
      </c>
      <c r="O1024">
        <v>79.7</v>
      </c>
      <c r="P1024" t="s">
        <v>7420</v>
      </c>
    </row>
    <row r="1025" spans="1:16" x14ac:dyDescent="0.3">
      <c r="A1025" t="s">
        <v>5440</v>
      </c>
      <c r="B1025">
        <v>2022</v>
      </c>
      <c r="C1025" t="s">
        <v>230</v>
      </c>
      <c r="D1025" t="s">
        <v>4351</v>
      </c>
      <c r="E1025" t="s">
        <v>4352</v>
      </c>
      <c r="F1025" t="s">
        <v>143</v>
      </c>
      <c r="G1025">
        <v>90000</v>
      </c>
      <c r="H1025" t="s">
        <v>4180</v>
      </c>
      <c r="I1025">
        <v>15400000</v>
      </c>
      <c r="J1025" t="s">
        <v>5229</v>
      </c>
      <c r="K1025">
        <v>14200000</v>
      </c>
      <c r="L1025">
        <v>16700000</v>
      </c>
      <c r="M1025">
        <v>3</v>
      </c>
      <c r="N1025" t="s">
        <v>5969</v>
      </c>
      <c r="O1025">
        <v>59.9</v>
      </c>
      <c r="P1025" t="s">
        <v>7421</v>
      </c>
    </row>
    <row r="1026" spans="1:16" x14ac:dyDescent="0.3">
      <c r="A1026" t="s">
        <v>5441</v>
      </c>
      <c r="B1026">
        <v>2023</v>
      </c>
      <c r="C1026" t="s">
        <v>4269</v>
      </c>
      <c r="D1026" t="s">
        <v>4270</v>
      </c>
      <c r="E1026" t="s">
        <v>4271</v>
      </c>
      <c r="F1026" t="s">
        <v>60</v>
      </c>
      <c r="G1026">
        <v>26000</v>
      </c>
      <c r="H1026" t="s">
        <v>4180</v>
      </c>
      <c r="I1026">
        <v>14400000</v>
      </c>
      <c r="J1026" t="s">
        <v>5229</v>
      </c>
      <c r="K1026">
        <v>13900000</v>
      </c>
      <c r="L1026">
        <v>14900000</v>
      </c>
      <c r="M1026">
        <v>13</v>
      </c>
      <c r="N1026" t="s">
        <v>4187</v>
      </c>
      <c r="O1026">
        <v>62.6</v>
      </c>
      <c r="P1026" t="s">
        <v>7422</v>
      </c>
    </row>
    <row r="1027" spans="1:16" x14ac:dyDescent="0.3">
      <c r="A1027" t="s">
        <v>5270</v>
      </c>
      <c r="B1027">
        <v>2025</v>
      </c>
      <c r="C1027" t="s">
        <v>4269</v>
      </c>
      <c r="D1027" t="s">
        <v>6091</v>
      </c>
      <c r="E1027" t="s">
        <v>6059</v>
      </c>
      <c r="F1027" t="s">
        <v>4172</v>
      </c>
      <c r="G1027">
        <v>36500</v>
      </c>
      <c r="H1027" t="s">
        <v>4180</v>
      </c>
      <c r="I1027">
        <v>30400000</v>
      </c>
      <c r="J1027" t="s">
        <v>5229</v>
      </c>
      <c r="K1027">
        <v>29300000</v>
      </c>
      <c r="L1027">
        <v>31500000</v>
      </c>
      <c r="M1027" t="s">
        <v>4175</v>
      </c>
      <c r="N1027" t="s">
        <v>6092</v>
      </c>
      <c r="O1027">
        <v>89</v>
      </c>
      <c r="P1027" t="s">
        <v>7423</v>
      </c>
    </row>
    <row r="1028" spans="1:16" x14ac:dyDescent="0.3">
      <c r="A1028" t="s">
        <v>5442</v>
      </c>
      <c r="B1028">
        <v>2021</v>
      </c>
      <c r="C1028" t="s">
        <v>137</v>
      </c>
      <c r="D1028" t="s">
        <v>4336</v>
      </c>
      <c r="E1028" t="s">
        <v>6093</v>
      </c>
      <c r="F1028" t="s">
        <v>143</v>
      </c>
      <c r="G1028">
        <v>33754</v>
      </c>
      <c r="H1028" t="s">
        <v>4180</v>
      </c>
      <c r="I1028">
        <v>16200000</v>
      </c>
      <c r="J1028" t="s">
        <v>5229</v>
      </c>
      <c r="K1028">
        <v>15600000</v>
      </c>
      <c r="L1028">
        <v>16800000</v>
      </c>
      <c r="M1028" t="s">
        <v>4175</v>
      </c>
      <c r="N1028" t="s">
        <v>4260</v>
      </c>
      <c r="O1028">
        <v>86.5</v>
      </c>
      <c r="P1028" t="s">
        <v>7424</v>
      </c>
    </row>
    <row r="1029" spans="1:16" x14ac:dyDescent="0.3">
      <c r="A1029" t="s">
        <v>5447</v>
      </c>
      <c r="B1029">
        <v>2018</v>
      </c>
      <c r="C1029" t="s">
        <v>250</v>
      </c>
      <c r="D1029" t="s">
        <v>4380</v>
      </c>
      <c r="E1029" t="s">
        <v>5885</v>
      </c>
      <c r="F1029" t="s">
        <v>143</v>
      </c>
      <c r="G1029">
        <v>92000</v>
      </c>
      <c r="H1029" t="s">
        <v>4180</v>
      </c>
      <c r="I1029">
        <v>11400000</v>
      </c>
      <c r="J1029" t="s">
        <v>5229</v>
      </c>
      <c r="K1029">
        <v>10700000</v>
      </c>
      <c r="L1029">
        <v>12100000</v>
      </c>
      <c r="M1029">
        <v>9</v>
      </c>
      <c r="N1029" t="s">
        <v>4627</v>
      </c>
      <c r="O1029">
        <v>86.7</v>
      </c>
      <c r="P1029" t="s">
        <v>7425</v>
      </c>
    </row>
    <row r="1030" spans="1:16" x14ac:dyDescent="0.3">
      <c r="A1030" t="s">
        <v>5443</v>
      </c>
      <c r="B1030">
        <v>2021</v>
      </c>
      <c r="C1030" t="s">
        <v>92</v>
      </c>
      <c r="D1030" t="s">
        <v>4753</v>
      </c>
      <c r="E1030" t="s">
        <v>5213</v>
      </c>
      <c r="F1030" t="s">
        <v>173</v>
      </c>
      <c r="G1030">
        <v>68780</v>
      </c>
      <c r="H1030" t="s">
        <v>4180</v>
      </c>
      <c r="I1030">
        <v>9200000</v>
      </c>
      <c r="J1030" t="s">
        <v>5229</v>
      </c>
      <c r="K1030">
        <v>8900000</v>
      </c>
      <c r="L1030">
        <v>9500000</v>
      </c>
      <c r="M1030">
        <v>12</v>
      </c>
      <c r="N1030" t="s">
        <v>4425</v>
      </c>
      <c r="O1030">
        <v>92.1</v>
      </c>
      <c r="P1030" t="s">
        <v>7426</v>
      </c>
    </row>
    <row r="1031" spans="1:16" x14ac:dyDescent="0.3">
      <c r="A1031" t="s">
        <v>5444</v>
      </c>
      <c r="B1031">
        <v>2023</v>
      </c>
      <c r="C1031" t="s">
        <v>50</v>
      </c>
      <c r="D1031">
        <v>560</v>
      </c>
      <c r="E1031" t="s">
        <v>4582</v>
      </c>
      <c r="F1031" t="s">
        <v>43</v>
      </c>
      <c r="G1031">
        <v>23000</v>
      </c>
      <c r="H1031" t="s">
        <v>4180</v>
      </c>
      <c r="I1031">
        <v>9500000</v>
      </c>
      <c r="J1031" t="s">
        <v>5229</v>
      </c>
      <c r="K1031">
        <v>9200000</v>
      </c>
      <c r="L1031">
        <v>9800000</v>
      </c>
      <c r="M1031">
        <v>19</v>
      </c>
      <c r="N1031" t="s">
        <v>4552</v>
      </c>
      <c r="O1031">
        <v>76.7</v>
      </c>
      <c r="P1031" t="s">
        <v>7427</v>
      </c>
    </row>
    <row r="1032" spans="1:16" x14ac:dyDescent="0.3">
      <c r="A1032" t="s">
        <v>5445</v>
      </c>
      <c r="B1032">
        <v>2018</v>
      </c>
      <c r="C1032" t="s">
        <v>4184</v>
      </c>
      <c r="D1032" t="s">
        <v>4303</v>
      </c>
      <c r="E1032" t="s">
        <v>6094</v>
      </c>
      <c r="F1032" t="s">
        <v>43</v>
      </c>
      <c r="G1032">
        <v>60000</v>
      </c>
      <c r="H1032" t="s">
        <v>4180</v>
      </c>
      <c r="I1032">
        <v>12200000</v>
      </c>
      <c r="J1032" t="s">
        <v>5815</v>
      </c>
      <c r="K1032">
        <v>11700000</v>
      </c>
      <c r="L1032">
        <v>12700000</v>
      </c>
      <c r="M1032">
        <v>31</v>
      </c>
      <c r="N1032" t="s">
        <v>4263</v>
      </c>
      <c r="O1032">
        <v>93.9</v>
      </c>
      <c r="P1032" t="s">
        <v>7428</v>
      </c>
    </row>
    <row r="1033" spans="1:16" x14ac:dyDescent="0.3">
      <c r="A1033" t="s">
        <v>5446</v>
      </c>
      <c r="B1033">
        <v>2019</v>
      </c>
      <c r="C1033" t="s">
        <v>24</v>
      </c>
      <c r="D1033" t="s">
        <v>5247</v>
      </c>
      <c r="E1033" t="s">
        <v>6095</v>
      </c>
      <c r="F1033" t="s">
        <v>60</v>
      </c>
      <c r="G1033">
        <v>11000</v>
      </c>
      <c r="H1033" t="s">
        <v>4180</v>
      </c>
      <c r="I1033">
        <v>16300000</v>
      </c>
      <c r="J1033" t="s">
        <v>5815</v>
      </c>
      <c r="K1033">
        <v>15400000</v>
      </c>
      <c r="L1033">
        <v>17100000</v>
      </c>
      <c r="M1033">
        <v>9</v>
      </c>
      <c r="N1033" t="s">
        <v>4213</v>
      </c>
      <c r="O1033">
        <v>74.5</v>
      </c>
      <c r="P1033" t="s">
        <v>7429</v>
      </c>
    </row>
    <row r="1034" spans="1:16" x14ac:dyDescent="0.3">
      <c r="A1034" t="s">
        <v>5300</v>
      </c>
      <c r="B1034">
        <v>2022</v>
      </c>
      <c r="C1034" t="s">
        <v>4896</v>
      </c>
      <c r="D1034" t="s">
        <v>4897</v>
      </c>
      <c r="E1034" t="s">
        <v>4898</v>
      </c>
      <c r="F1034" t="s">
        <v>60</v>
      </c>
      <c r="G1034">
        <v>48200</v>
      </c>
      <c r="H1034" t="s">
        <v>4180</v>
      </c>
      <c r="I1034">
        <v>10800000</v>
      </c>
      <c r="J1034" t="s">
        <v>5815</v>
      </c>
      <c r="K1034">
        <v>10400000</v>
      </c>
      <c r="L1034">
        <v>11200000</v>
      </c>
      <c r="M1034">
        <v>9</v>
      </c>
      <c r="N1034" t="s">
        <v>4275</v>
      </c>
      <c r="O1034">
        <v>70.900000000000006</v>
      </c>
      <c r="P1034" t="s">
        <v>7430</v>
      </c>
    </row>
    <row r="1035" spans="1:16" x14ac:dyDescent="0.3">
      <c r="A1035" t="s">
        <v>5369</v>
      </c>
      <c r="B1035">
        <v>2023</v>
      </c>
      <c r="C1035" t="s">
        <v>24</v>
      </c>
      <c r="D1035" t="s">
        <v>4190</v>
      </c>
      <c r="E1035" t="s">
        <v>4191</v>
      </c>
      <c r="F1035" t="s">
        <v>60</v>
      </c>
      <c r="G1035">
        <v>12000</v>
      </c>
      <c r="H1035" t="s">
        <v>4180</v>
      </c>
      <c r="I1035">
        <v>13900000</v>
      </c>
      <c r="J1035" t="s">
        <v>5815</v>
      </c>
      <c r="K1035">
        <v>13400000</v>
      </c>
      <c r="L1035">
        <v>14400000</v>
      </c>
      <c r="M1035">
        <v>14</v>
      </c>
      <c r="N1035" t="s">
        <v>4187</v>
      </c>
      <c r="O1035">
        <v>63.2</v>
      </c>
      <c r="P1035" t="s">
        <v>7431</v>
      </c>
    </row>
    <row r="1036" spans="1:16" x14ac:dyDescent="0.3">
      <c r="A1036" t="s">
        <v>5301</v>
      </c>
      <c r="B1036">
        <v>2023</v>
      </c>
      <c r="C1036" t="s">
        <v>24</v>
      </c>
      <c r="D1036" t="s">
        <v>4919</v>
      </c>
      <c r="E1036" t="s">
        <v>6096</v>
      </c>
      <c r="F1036" t="s">
        <v>143</v>
      </c>
      <c r="G1036">
        <v>80000</v>
      </c>
      <c r="H1036" t="s">
        <v>4180</v>
      </c>
      <c r="I1036">
        <v>19700000</v>
      </c>
      <c r="J1036" t="s">
        <v>5815</v>
      </c>
      <c r="K1036">
        <v>18700000</v>
      </c>
      <c r="L1036">
        <v>20600000</v>
      </c>
      <c r="M1036">
        <v>16</v>
      </c>
      <c r="N1036" t="s">
        <v>4260</v>
      </c>
      <c r="O1036">
        <v>65.8</v>
      </c>
      <c r="P1036" t="s">
        <v>7432</v>
      </c>
    </row>
    <row r="1037" spans="1:16" x14ac:dyDescent="0.3">
      <c r="A1037" t="s">
        <v>5447</v>
      </c>
      <c r="B1037">
        <v>2018</v>
      </c>
      <c r="C1037" t="s">
        <v>250</v>
      </c>
      <c r="D1037" t="s">
        <v>4380</v>
      </c>
      <c r="E1037" t="s">
        <v>5885</v>
      </c>
      <c r="F1037" t="s">
        <v>143</v>
      </c>
      <c r="G1037">
        <v>92000</v>
      </c>
      <c r="H1037" t="s">
        <v>4180</v>
      </c>
      <c r="I1037">
        <v>11400000</v>
      </c>
      <c r="J1037" t="s">
        <v>5815</v>
      </c>
      <c r="K1037">
        <v>10700000</v>
      </c>
      <c r="L1037">
        <v>12100000</v>
      </c>
      <c r="M1037">
        <v>9</v>
      </c>
      <c r="N1037" t="s">
        <v>4257</v>
      </c>
      <c r="O1037">
        <v>86.7</v>
      </c>
      <c r="P1037" t="s">
        <v>7433</v>
      </c>
    </row>
    <row r="1038" spans="1:16" x14ac:dyDescent="0.3">
      <c r="A1038" t="s">
        <v>5310</v>
      </c>
      <c r="B1038">
        <v>2024</v>
      </c>
      <c r="C1038" t="s">
        <v>24</v>
      </c>
      <c r="D1038" t="s">
        <v>4405</v>
      </c>
      <c r="E1038" t="s">
        <v>5060</v>
      </c>
      <c r="F1038" t="s">
        <v>143</v>
      </c>
      <c r="G1038">
        <v>40100</v>
      </c>
      <c r="H1038" t="s">
        <v>4180</v>
      </c>
      <c r="I1038">
        <v>28600000</v>
      </c>
      <c r="J1038" t="s">
        <v>5815</v>
      </c>
      <c r="K1038">
        <v>27600000</v>
      </c>
      <c r="L1038">
        <v>29700000</v>
      </c>
      <c r="M1038">
        <v>32</v>
      </c>
      <c r="N1038" t="s">
        <v>4204</v>
      </c>
      <c r="O1038">
        <v>72.5</v>
      </c>
      <c r="P1038" t="s">
        <v>7434</v>
      </c>
    </row>
    <row r="1039" spans="1:16" x14ac:dyDescent="0.3">
      <c r="A1039" t="s">
        <v>5448</v>
      </c>
      <c r="B1039">
        <v>2025</v>
      </c>
      <c r="C1039" t="s">
        <v>4641</v>
      </c>
      <c r="D1039" t="s">
        <v>5094</v>
      </c>
      <c r="E1039" t="s">
        <v>4401</v>
      </c>
      <c r="F1039" t="s">
        <v>4172</v>
      </c>
      <c r="G1039">
        <v>10000</v>
      </c>
      <c r="H1039" t="s">
        <v>4180</v>
      </c>
      <c r="I1039">
        <v>11900000</v>
      </c>
      <c r="J1039" t="s">
        <v>5815</v>
      </c>
      <c r="K1039">
        <v>11500000</v>
      </c>
      <c r="L1039">
        <v>12300000</v>
      </c>
      <c r="M1039">
        <v>18</v>
      </c>
      <c r="N1039" t="s">
        <v>4649</v>
      </c>
      <c r="O1039">
        <v>95</v>
      </c>
      <c r="P1039" t="s">
        <v>7435</v>
      </c>
    </row>
    <row r="1040" spans="1:16" x14ac:dyDescent="0.3">
      <c r="A1040" t="s">
        <v>5449</v>
      </c>
      <c r="B1040">
        <v>2023</v>
      </c>
      <c r="C1040" t="s">
        <v>230</v>
      </c>
      <c r="D1040" t="s">
        <v>5822</v>
      </c>
      <c r="E1040" t="s">
        <v>6097</v>
      </c>
      <c r="F1040" t="s">
        <v>43</v>
      </c>
      <c r="G1040">
        <v>73086</v>
      </c>
      <c r="H1040" t="s">
        <v>4180</v>
      </c>
      <c r="I1040">
        <v>11700000</v>
      </c>
      <c r="J1040" t="s">
        <v>5815</v>
      </c>
      <c r="K1040">
        <v>11300000</v>
      </c>
      <c r="L1040">
        <v>12100000</v>
      </c>
      <c r="M1040">
        <v>2</v>
      </c>
      <c r="N1040" t="s">
        <v>4388</v>
      </c>
      <c r="O1040">
        <v>64.7</v>
      </c>
      <c r="P1040" t="s">
        <v>7436</v>
      </c>
    </row>
    <row r="1041" spans="1:16" x14ac:dyDescent="0.3">
      <c r="A1041" t="s">
        <v>5450</v>
      </c>
      <c r="B1041">
        <v>2018</v>
      </c>
      <c r="C1041" t="s">
        <v>6084</v>
      </c>
      <c r="D1041" t="s">
        <v>6098</v>
      </c>
      <c r="E1041" t="s">
        <v>6099</v>
      </c>
      <c r="F1041" t="s">
        <v>43</v>
      </c>
      <c r="G1041">
        <v>70897</v>
      </c>
      <c r="H1041" t="s">
        <v>4180</v>
      </c>
      <c r="I1041">
        <v>20400000</v>
      </c>
      <c r="J1041" t="s">
        <v>5815</v>
      </c>
      <c r="K1041">
        <v>19300000</v>
      </c>
      <c r="L1041">
        <v>21400000</v>
      </c>
      <c r="M1041">
        <v>11</v>
      </c>
      <c r="N1041" t="s">
        <v>4347</v>
      </c>
      <c r="O1041">
        <v>69.2</v>
      </c>
      <c r="P1041" t="s">
        <v>7437</v>
      </c>
    </row>
    <row r="1042" spans="1:16" x14ac:dyDescent="0.3">
      <c r="A1042" t="s">
        <v>5383</v>
      </c>
      <c r="B1042">
        <v>2024</v>
      </c>
      <c r="C1042" t="s">
        <v>24</v>
      </c>
      <c r="D1042" t="s">
        <v>4405</v>
      </c>
      <c r="E1042" t="s">
        <v>5702</v>
      </c>
      <c r="F1042" t="s">
        <v>4789</v>
      </c>
      <c r="G1042">
        <v>31000</v>
      </c>
      <c r="H1042" t="s">
        <v>4180</v>
      </c>
      <c r="I1042">
        <v>46500000</v>
      </c>
      <c r="J1042" t="s">
        <v>5815</v>
      </c>
      <c r="K1042">
        <v>44800000</v>
      </c>
      <c r="L1042">
        <v>48100000</v>
      </c>
      <c r="M1042">
        <v>17</v>
      </c>
      <c r="N1042" t="s">
        <v>5821</v>
      </c>
      <c r="O1042">
        <v>82.1</v>
      </c>
      <c r="P1042" t="s">
        <v>7438</v>
      </c>
    </row>
    <row r="1043" spans="1:16" x14ac:dyDescent="0.3">
      <c r="A1043" t="s">
        <v>5451</v>
      </c>
      <c r="B1043">
        <v>2022</v>
      </c>
      <c r="C1043" t="s">
        <v>36</v>
      </c>
      <c r="D1043" t="s">
        <v>4427</v>
      </c>
      <c r="E1043" t="s">
        <v>4507</v>
      </c>
      <c r="F1043" t="s">
        <v>4789</v>
      </c>
      <c r="G1043">
        <v>42000</v>
      </c>
      <c r="H1043" t="s">
        <v>4180</v>
      </c>
      <c r="I1043">
        <v>7510000</v>
      </c>
      <c r="J1043" t="s">
        <v>5815</v>
      </c>
      <c r="K1043">
        <v>7240000</v>
      </c>
      <c r="L1043">
        <v>7790000</v>
      </c>
      <c r="M1043">
        <v>53</v>
      </c>
      <c r="N1043" t="s">
        <v>4439</v>
      </c>
      <c r="O1043">
        <v>83.5</v>
      </c>
      <c r="P1043" t="s">
        <v>7439</v>
      </c>
    </row>
    <row r="1044" spans="1:16" x14ac:dyDescent="0.3">
      <c r="A1044" t="s">
        <v>5452</v>
      </c>
      <c r="B1044">
        <v>2022</v>
      </c>
      <c r="C1044" t="s">
        <v>108</v>
      </c>
      <c r="D1044" t="s">
        <v>4618</v>
      </c>
      <c r="E1044" t="s">
        <v>4424</v>
      </c>
      <c r="F1044" t="s">
        <v>4789</v>
      </c>
      <c r="G1044">
        <v>33500</v>
      </c>
      <c r="H1044" t="s">
        <v>4180</v>
      </c>
      <c r="I1044">
        <v>7790000</v>
      </c>
      <c r="J1044" t="s">
        <v>5815</v>
      </c>
      <c r="K1044">
        <v>7530000</v>
      </c>
      <c r="L1044">
        <v>8100000</v>
      </c>
      <c r="M1044">
        <v>19</v>
      </c>
      <c r="N1044" t="s">
        <v>4508</v>
      </c>
      <c r="O1044">
        <v>87.6</v>
      </c>
      <c r="P1044" t="s">
        <v>7440</v>
      </c>
    </row>
    <row r="1045" spans="1:16" x14ac:dyDescent="0.3">
      <c r="A1045" t="s">
        <v>5306</v>
      </c>
      <c r="B1045">
        <v>2020</v>
      </c>
      <c r="C1045" t="s">
        <v>4097</v>
      </c>
      <c r="D1045" t="s">
        <v>4975</v>
      </c>
      <c r="E1045" t="s">
        <v>6100</v>
      </c>
      <c r="F1045" t="s">
        <v>4539</v>
      </c>
      <c r="G1045">
        <v>33000</v>
      </c>
      <c r="H1045" t="s">
        <v>4180</v>
      </c>
      <c r="I1045">
        <v>8300000</v>
      </c>
      <c r="J1045" t="s">
        <v>5815</v>
      </c>
      <c r="K1045">
        <v>8000000</v>
      </c>
      <c r="L1045">
        <v>8600000</v>
      </c>
      <c r="M1045">
        <v>8</v>
      </c>
      <c r="N1045" t="s">
        <v>4508</v>
      </c>
      <c r="O1045">
        <v>88.9</v>
      </c>
      <c r="P1045" t="s">
        <v>7441</v>
      </c>
    </row>
    <row r="1046" spans="1:16" x14ac:dyDescent="0.3">
      <c r="A1046" t="s">
        <v>6101</v>
      </c>
      <c r="B1046">
        <v>2022</v>
      </c>
      <c r="C1046" t="s">
        <v>4496</v>
      </c>
      <c r="D1046" t="s">
        <v>6102</v>
      </c>
      <c r="E1046" t="s">
        <v>6103</v>
      </c>
      <c r="F1046" t="s">
        <v>143</v>
      </c>
      <c r="G1046">
        <v>45000</v>
      </c>
      <c r="H1046" t="s">
        <v>4180</v>
      </c>
      <c r="I1046">
        <v>22900000</v>
      </c>
      <c r="J1046" t="s">
        <v>5815</v>
      </c>
      <c r="K1046">
        <v>21700000</v>
      </c>
      <c r="L1046">
        <v>24100000</v>
      </c>
      <c r="M1046">
        <v>10</v>
      </c>
      <c r="N1046" t="s">
        <v>4236</v>
      </c>
      <c r="O1046">
        <v>76.400000000000006</v>
      </c>
      <c r="P1046" t="s">
        <v>7442</v>
      </c>
    </row>
    <row r="1047" spans="1:16" x14ac:dyDescent="0.3">
      <c r="A1047" t="s">
        <v>5357</v>
      </c>
      <c r="B1047">
        <v>2023</v>
      </c>
      <c r="C1047" t="s">
        <v>24</v>
      </c>
      <c r="D1047" t="s">
        <v>4572</v>
      </c>
      <c r="E1047" t="s">
        <v>6104</v>
      </c>
      <c r="F1047" t="s">
        <v>43</v>
      </c>
      <c r="G1047">
        <v>70000</v>
      </c>
      <c r="H1047" t="s">
        <v>4180</v>
      </c>
      <c r="I1047">
        <v>18700000</v>
      </c>
      <c r="J1047" t="s">
        <v>5815</v>
      </c>
      <c r="K1047">
        <v>18000000</v>
      </c>
      <c r="L1047">
        <v>19400000</v>
      </c>
      <c r="M1047">
        <v>2</v>
      </c>
      <c r="N1047" t="s">
        <v>4200</v>
      </c>
      <c r="O1047">
        <v>68.400000000000006</v>
      </c>
      <c r="P1047" t="s">
        <v>7443</v>
      </c>
    </row>
    <row r="1048" spans="1:16" x14ac:dyDescent="0.3">
      <c r="A1048" t="s">
        <v>5364</v>
      </c>
      <c r="B1048">
        <v>2024</v>
      </c>
      <c r="C1048" t="s">
        <v>4184</v>
      </c>
      <c r="D1048" t="s">
        <v>4185</v>
      </c>
      <c r="E1048" t="s">
        <v>6105</v>
      </c>
      <c r="F1048" t="s">
        <v>161</v>
      </c>
      <c r="G1048">
        <v>10500</v>
      </c>
      <c r="H1048" t="s">
        <v>4180</v>
      </c>
      <c r="I1048">
        <v>10000000</v>
      </c>
      <c r="J1048" t="s">
        <v>6025</v>
      </c>
      <c r="K1048">
        <v>9500000</v>
      </c>
      <c r="L1048">
        <v>10400000</v>
      </c>
      <c r="M1048">
        <v>9</v>
      </c>
      <c r="N1048" t="s">
        <v>4263</v>
      </c>
      <c r="O1048">
        <v>91.8</v>
      </c>
      <c r="P1048" t="s">
        <v>7444</v>
      </c>
    </row>
    <row r="1049" spans="1:16" x14ac:dyDescent="0.3">
      <c r="A1049" t="s">
        <v>6106</v>
      </c>
      <c r="B1049">
        <v>2022</v>
      </c>
      <c r="C1049" t="s">
        <v>4184</v>
      </c>
      <c r="D1049" t="s">
        <v>4377</v>
      </c>
      <c r="E1049" t="s">
        <v>6107</v>
      </c>
      <c r="F1049" t="s">
        <v>143</v>
      </c>
      <c r="G1049">
        <v>99700</v>
      </c>
      <c r="H1049" t="s">
        <v>4180</v>
      </c>
      <c r="I1049">
        <v>22100000</v>
      </c>
      <c r="J1049" t="s">
        <v>6025</v>
      </c>
      <c r="K1049">
        <v>21300000</v>
      </c>
      <c r="L1049">
        <v>22900000</v>
      </c>
      <c r="M1049">
        <v>6</v>
      </c>
      <c r="N1049" t="s">
        <v>4280</v>
      </c>
      <c r="O1049">
        <v>76.2</v>
      </c>
      <c r="P1049" t="s">
        <v>7445</v>
      </c>
    </row>
    <row r="1050" spans="1:16" x14ac:dyDescent="0.3">
      <c r="A1050" t="s">
        <v>6108</v>
      </c>
      <c r="B1050">
        <v>2019</v>
      </c>
      <c r="C1050" t="s">
        <v>4184</v>
      </c>
      <c r="D1050" t="s">
        <v>6109</v>
      </c>
      <c r="E1050" t="s">
        <v>6110</v>
      </c>
      <c r="F1050" t="s">
        <v>173</v>
      </c>
      <c r="G1050">
        <v>155000</v>
      </c>
      <c r="H1050" t="s">
        <v>4173</v>
      </c>
      <c r="I1050">
        <v>19900000</v>
      </c>
      <c r="J1050" t="s">
        <v>6025</v>
      </c>
      <c r="K1050">
        <v>19100000</v>
      </c>
      <c r="L1050">
        <v>20700000</v>
      </c>
      <c r="M1050" t="s">
        <v>4175</v>
      </c>
      <c r="N1050" t="s">
        <v>4192</v>
      </c>
      <c r="O1050">
        <v>66.400000000000006</v>
      </c>
      <c r="P1050" t="s">
        <v>7446</v>
      </c>
    </row>
    <row r="1051" spans="1:16" x14ac:dyDescent="0.3">
      <c r="A1051" t="s">
        <v>6111</v>
      </c>
      <c r="B1051">
        <v>2021</v>
      </c>
      <c r="C1051" t="s">
        <v>137</v>
      </c>
      <c r="D1051" t="s">
        <v>4194</v>
      </c>
      <c r="E1051" t="s">
        <v>6112</v>
      </c>
      <c r="F1051" t="s">
        <v>143</v>
      </c>
      <c r="G1051">
        <v>170000</v>
      </c>
      <c r="H1051" t="s">
        <v>4180</v>
      </c>
      <c r="I1051">
        <v>19300000</v>
      </c>
      <c r="J1051" t="s">
        <v>6025</v>
      </c>
      <c r="K1051">
        <v>17800000</v>
      </c>
      <c r="L1051">
        <v>20700000</v>
      </c>
      <c r="M1051">
        <v>10</v>
      </c>
      <c r="N1051" t="s">
        <v>4627</v>
      </c>
      <c r="O1051">
        <v>65.3</v>
      </c>
      <c r="P1051" t="s">
        <v>7447</v>
      </c>
    </row>
    <row r="1052" spans="1:16" x14ac:dyDescent="0.3">
      <c r="A1052" t="s">
        <v>5453</v>
      </c>
      <c r="B1052">
        <v>2021</v>
      </c>
      <c r="C1052" t="s">
        <v>92</v>
      </c>
      <c r="D1052" t="s">
        <v>4946</v>
      </c>
      <c r="E1052" t="s">
        <v>5805</v>
      </c>
      <c r="F1052" t="s">
        <v>4539</v>
      </c>
      <c r="G1052">
        <v>80900</v>
      </c>
      <c r="H1052" t="s">
        <v>4180</v>
      </c>
      <c r="I1052">
        <v>11800000</v>
      </c>
      <c r="J1052" t="s">
        <v>6025</v>
      </c>
      <c r="K1052">
        <v>11200000</v>
      </c>
      <c r="L1052">
        <v>12300000</v>
      </c>
      <c r="M1052">
        <v>19</v>
      </c>
      <c r="N1052" t="s">
        <v>4192</v>
      </c>
      <c r="O1052">
        <v>67.3</v>
      </c>
      <c r="P1052" t="s">
        <v>7448</v>
      </c>
    </row>
    <row r="1053" spans="1:16" x14ac:dyDescent="0.3">
      <c r="A1053" t="s">
        <v>5454</v>
      </c>
      <c r="B1053">
        <v>2023</v>
      </c>
      <c r="C1053" t="s">
        <v>24</v>
      </c>
      <c r="D1053" t="s">
        <v>4190</v>
      </c>
      <c r="E1053" t="s">
        <v>4308</v>
      </c>
      <c r="F1053" t="s">
        <v>43</v>
      </c>
      <c r="G1053">
        <v>29600</v>
      </c>
      <c r="H1053" t="s">
        <v>4180</v>
      </c>
      <c r="I1053">
        <v>13500000</v>
      </c>
      <c r="J1053" t="s">
        <v>6025</v>
      </c>
      <c r="K1053">
        <v>13000000</v>
      </c>
      <c r="L1053">
        <v>13900000</v>
      </c>
      <c r="M1053">
        <v>29</v>
      </c>
      <c r="N1053" t="s">
        <v>4187</v>
      </c>
      <c r="O1053">
        <v>70</v>
      </c>
      <c r="P1053" t="s">
        <v>7449</v>
      </c>
    </row>
    <row r="1054" spans="1:16" x14ac:dyDescent="0.3">
      <c r="A1054" t="s">
        <v>5455</v>
      </c>
      <c r="B1054">
        <v>2023</v>
      </c>
      <c r="C1054" t="s">
        <v>199</v>
      </c>
      <c r="D1054" t="s">
        <v>6113</v>
      </c>
      <c r="E1054" t="s">
        <v>6114</v>
      </c>
      <c r="F1054" t="s">
        <v>143</v>
      </c>
      <c r="G1054">
        <v>96500</v>
      </c>
      <c r="H1054" t="s">
        <v>4180</v>
      </c>
      <c r="I1054">
        <v>10200000</v>
      </c>
      <c r="J1054" t="s">
        <v>6025</v>
      </c>
      <c r="K1054">
        <v>9600000</v>
      </c>
      <c r="L1054">
        <v>10700000</v>
      </c>
      <c r="M1054">
        <v>7</v>
      </c>
      <c r="N1054" t="s">
        <v>4219</v>
      </c>
      <c r="O1054">
        <v>67.099999999999994</v>
      </c>
      <c r="P1054" t="s">
        <v>7450</v>
      </c>
    </row>
    <row r="1055" spans="1:16" x14ac:dyDescent="0.3">
      <c r="A1055" t="s">
        <v>5456</v>
      </c>
      <c r="B1055">
        <v>2023</v>
      </c>
      <c r="C1055" t="s">
        <v>166</v>
      </c>
      <c r="D1055" t="s">
        <v>5005</v>
      </c>
      <c r="E1055" t="s">
        <v>6115</v>
      </c>
      <c r="F1055" t="s">
        <v>143</v>
      </c>
      <c r="G1055">
        <v>30000</v>
      </c>
      <c r="H1055" t="s">
        <v>4180</v>
      </c>
      <c r="I1055">
        <v>30200000</v>
      </c>
      <c r="J1055" t="s">
        <v>6025</v>
      </c>
      <c r="K1055">
        <v>29000000</v>
      </c>
      <c r="L1055">
        <v>31300000</v>
      </c>
      <c r="M1055" t="s">
        <v>4175</v>
      </c>
      <c r="N1055" t="s">
        <v>4252</v>
      </c>
      <c r="O1055">
        <v>83.9</v>
      </c>
      <c r="P1055" t="s">
        <v>7451</v>
      </c>
    </row>
    <row r="1056" spans="1:16" x14ac:dyDescent="0.3">
      <c r="A1056" t="s">
        <v>5457</v>
      </c>
      <c r="B1056">
        <v>2021</v>
      </c>
      <c r="C1056" t="s">
        <v>89</v>
      </c>
      <c r="D1056" t="s">
        <v>4455</v>
      </c>
      <c r="E1056" t="s">
        <v>4631</v>
      </c>
      <c r="F1056" t="s">
        <v>60</v>
      </c>
      <c r="G1056">
        <v>82000</v>
      </c>
      <c r="H1056" t="s">
        <v>4180</v>
      </c>
      <c r="I1056">
        <v>9000000</v>
      </c>
      <c r="J1056" t="s">
        <v>6025</v>
      </c>
      <c r="K1056">
        <v>8600000</v>
      </c>
      <c r="L1056">
        <v>9300000</v>
      </c>
      <c r="M1056">
        <v>8</v>
      </c>
      <c r="N1056" t="s">
        <v>4275</v>
      </c>
      <c r="O1056">
        <v>67.7</v>
      </c>
      <c r="P1056" t="s">
        <v>7452</v>
      </c>
    </row>
    <row r="1057" spans="1:16" x14ac:dyDescent="0.3">
      <c r="A1057" t="s">
        <v>5458</v>
      </c>
      <c r="B1057">
        <v>2018</v>
      </c>
      <c r="C1057" t="s">
        <v>4641</v>
      </c>
      <c r="D1057" t="s">
        <v>5936</v>
      </c>
      <c r="E1057" t="s">
        <v>6116</v>
      </c>
      <c r="F1057" t="s">
        <v>173</v>
      </c>
      <c r="G1057">
        <v>92000</v>
      </c>
      <c r="H1057" t="s">
        <v>4180</v>
      </c>
      <c r="I1057">
        <v>7590000</v>
      </c>
      <c r="J1057" t="s">
        <v>6025</v>
      </c>
      <c r="K1057">
        <v>7310000</v>
      </c>
      <c r="L1057">
        <v>7860000</v>
      </c>
      <c r="M1057">
        <v>19</v>
      </c>
      <c r="N1057" t="s">
        <v>4382</v>
      </c>
      <c r="O1057">
        <v>95</v>
      </c>
      <c r="P1057" t="s">
        <v>7453</v>
      </c>
    </row>
    <row r="1058" spans="1:16" x14ac:dyDescent="0.3">
      <c r="A1058" t="s">
        <v>5459</v>
      </c>
      <c r="B1058">
        <v>2022</v>
      </c>
      <c r="C1058" t="s">
        <v>24</v>
      </c>
      <c r="D1058" t="s">
        <v>4393</v>
      </c>
      <c r="E1058" t="s">
        <v>4191</v>
      </c>
      <c r="F1058" t="s">
        <v>143</v>
      </c>
      <c r="G1058">
        <v>55000</v>
      </c>
      <c r="H1058" t="s">
        <v>4180</v>
      </c>
      <c r="I1058">
        <v>11800000</v>
      </c>
      <c r="J1058" t="s">
        <v>6025</v>
      </c>
      <c r="K1058">
        <v>11200000</v>
      </c>
      <c r="L1058">
        <v>12400000</v>
      </c>
      <c r="M1058">
        <v>8</v>
      </c>
      <c r="N1058" t="s">
        <v>4263</v>
      </c>
      <c r="O1058">
        <v>62.5</v>
      </c>
      <c r="P1058" t="s">
        <v>7454</v>
      </c>
    </row>
    <row r="1059" spans="1:16" x14ac:dyDescent="0.3">
      <c r="A1059" t="s">
        <v>5363</v>
      </c>
      <c r="B1059">
        <v>2019</v>
      </c>
      <c r="C1059" t="s">
        <v>4184</v>
      </c>
      <c r="D1059" t="s">
        <v>6117</v>
      </c>
      <c r="E1059" t="s">
        <v>6118</v>
      </c>
      <c r="F1059" t="s">
        <v>60</v>
      </c>
      <c r="G1059">
        <v>74000</v>
      </c>
      <c r="H1059" t="s">
        <v>4180</v>
      </c>
      <c r="I1059">
        <v>8800000</v>
      </c>
      <c r="J1059" t="s">
        <v>6025</v>
      </c>
      <c r="K1059">
        <v>8500000</v>
      </c>
      <c r="L1059">
        <v>9100000</v>
      </c>
      <c r="M1059">
        <v>15</v>
      </c>
      <c r="N1059" t="s">
        <v>4382</v>
      </c>
      <c r="O1059">
        <v>95</v>
      </c>
      <c r="P1059" t="s">
        <v>7455</v>
      </c>
    </row>
    <row r="1060" spans="1:16" x14ac:dyDescent="0.3">
      <c r="A1060" t="s">
        <v>5313</v>
      </c>
      <c r="B1060">
        <v>2022</v>
      </c>
      <c r="C1060" t="s">
        <v>4184</v>
      </c>
      <c r="D1060" t="s">
        <v>4185</v>
      </c>
      <c r="E1060" t="s">
        <v>6119</v>
      </c>
      <c r="F1060" t="s">
        <v>43</v>
      </c>
      <c r="G1060">
        <v>29381</v>
      </c>
      <c r="H1060" t="s">
        <v>4180</v>
      </c>
      <c r="I1060">
        <v>7720000</v>
      </c>
      <c r="J1060" t="s">
        <v>6025</v>
      </c>
      <c r="K1060">
        <v>7460000</v>
      </c>
      <c r="L1060">
        <v>7980000</v>
      </c>
      <c r="M1060">
        <v>7</v>
      </c>
      <c r="N1060" t="s">
        <v>4245</v>
      </c>
      <c r="O1060">
        <v>94.3</v>
      </c>
      <c r="P1060" t="s">
        <v>7456</v>
      </c>
    </row>
    <row r="1061" spans="1:16" x14ac:dyDescent="0.3">
      <c r="A1061" t="s">
        <v>5461</v>
      </c>
      <c r="B1061">
        <v>2021</v>
      </c>
      <c r="C1061" t="s">
        <v>137</v>
      </c>
      <c r="D1061" t="s">
        <v>4591</v>
      </c>
      <c r="E1061" t="s">
        <v>4925</v>
      </c>
      <c r="F1061" t="s">
        <v>43</v>
      </c>
      <c r="G1061">
        <v>60000</v>
      </c>
      <c r="H1061" t="s">
        <v>4173</v>
      </c>
      <c r="I1061">
        <v>11500000</v>
      </c>
      <c r="J1061" t="s">
        <v>6025</v>
      </c>
      <c r="K1061">
        <v>11100000</v>
      </c>
      <c r="L1061">
        <v>11900000</v>
      </c>
      <c r="M1061">
        <v>18</v>
      </c>
      <c r="N1061" t="s">
        <v>4382</v>
      </c>
      <c r="O1061">
        <v>95</v>
      </c>
      <c r="P1061" t="s">
        <v>7457</v>
      </c>
    </row>
    <row r="1062" spans="1:16" x14ac:dyDescent="0.3">
      <c r="A1062" t="s">
        <v>5462</v>
      </c>
      <c r="B1062">
        <v>2022</v>
      </c>
      <c r="C1062" t="s">
        <v>188</v>
      </c>
      <c r="D1062" t="s">
        <v>6087</v>
      </c>
      <c r="E1062" t="s">
        <v>6088</v>
      </c>
      <c r="F1062" t="s">
        <v>43</v>
      </c>
      <c r="G1062">
        <v>52000</v>
      </c>
      <c r="H1062" t="s">
        <v>4180</v>
      </c>
      <c r="I1062">
        <v>21100000</v>
      </c>
      <c r="J1062" t="s">
        <v>6025</v>
      </c>
      <c r="K1062">
        <v>20300000</v>
      </c>
      <c r="L1062">
        <v>21800000</v>
      </c>
      <c r="M1062">
        <v>3</v>
      </c>
      <c r="N1062" t="s">
        <v>4978</v>
      </c>
      <c r="O1062">
        <v>77</v>
      </c>
      <c r="P1062" t="s">
        <v>7458</v>
      </c>
    </row>
    <row r="1063" spans="1:16" x14ac:dyDescent="0.3">
      <c r="A1063" t="s">
        <v>6120</v>
      </c>
      <c r="B1063">
        <v>2025</v>
      </c>
      <c r="C1063" t="s">
        <v>201</v>
      </c>
      <c r="D1063" t="s">
        <v>4669</v>
      </c>
      <c r="E1063" t="s">
        <v>4785</v>
      </c>
      <c r="F1063" t="s">
        <v>4172</v>
      </c>
      <c r="G1063">
        <v>11000</v>
      </c>
      <c r="H1063" t="s">
        <v>4173</v>
      </c>
      <c r="I1063">
        <v>15800000</v>
      </c>
      <c r="J1063" t="s">
        <v>6025</v>
      </c>
      <c r="K1063">
        <v>15300000</v>
      </c>
      <c r="L1063">
        <v>16400000</v>
      </c>
      <c r="M1063">
        <v>12</v>
      </c>
      <c r="N1063" t="s">
        <v>4219</v>
      </c>
      <c r="O1063">
        <v>87.8</v>
      </c>
      <c r="P1063" t="s">
        <v>7459</v>
      </c>
    </row>
    <row r="1064" spans="1:16" x14ac:dyDescent="0.3">
      <c r="A1064" t="s">
        <v>5463</v>
      </c>
      <c r="B1064">
        <v>2022</v>
      </c>
      <c r="C1064" t="s">
        <v>36</v>
      </c>
      <c r="D1064" t="s">
        <v>5638</v>
      </c>
      <c r="E1064" t="s">
        <v>5639</v>
      </c>
      <c r="F1064" t="s">
        <v>143</v>
      </c>
      <c r="G1064">
        <v>47000</v>
      </c>
      <c r="H1064" t="s">
        <v>4180</v>
      </c>
      <c r="I1064">
        <v>8600000</v>
      </c>
      <c r="J1064" t="s">
        <v>6025</v>
      </c>
      <c r="K1064">
        <v>8300000</v>
      </c>
      <c r="L1064">
        <v>8900000</v>
      </c>
      <c r="M1064">
        <v>21</v>
      </c>
      <c r="N1064" t="s">
        <v>4245</v>
      </c>
      <c r="O1064">
        <v>71.7</v>
      </c>
      <c r="P1064" t="s">
        <v>7460</v>
      </c>
    </row>
    <row r="1065" spans="1:16" x14ac:dyDescent="0.3">
      <c r="A1065" t="s">
        <v>5464</v>
      </c>
      <c r="B1065">
        <v>2020</v>
      </c>
      <c r="C1065" t="s">
        <v>4641</v>
      </c>
      <c r="D1065" t="s">
        <v>6121</v>
      </c>
      <c r="E1065" t="s">
        <v>6122</v>
      </c>
      <c r="F1065" t="s">
        <v>143</v>
      </c>
      <c r="G1065">
        <v>40000</v>
      </c>
      <c r="H1065" t="s">
        <v>4180</v>
      </c>
      <c r="I1065">
        <v>5970000</v>
      </c>
      <c r="J1065" t="s">
        <v>6025</v>
      </c>
      <c r="K1065">
        <v>5770000</v>
      </c>
      <c r="L1065">
        <v>6170000</v>
      </c>
      <c r="M1065">
        <v>6</v>
      </c>
      <c r="N1065" t="s">
        <v>4192</v>
      </c>
      <c r="O1065">
        <v>95</v>
      </c>
      <c r="P1065" t="s">
        <v>7461</v>
      </c>
    </row>
    <row r="1066" spans="1:16" x14ac:dyDescent="0.3">
      <c r="A1066" t="s">
        <v>5465</v>
      </c>
      <c r="B1066">
        <v>2023</v>
      </c>
      <c r="C1066" t="s">
        <v>50</v>
      </c>
      <c r="D1066">
        <v>560</v>
      </c>
      <c r="E1066" t="s">
        <v>4582</v>
      </c>
      <c r="F1066" t="s">
        <v>173</v>
      </c>
      <c r="G1066">
        <v>21000</v>
      </c>
      <c r="H1066" t="s">
        <v>4180</v>
      </c>
      <c r="I1066">
        <v>9300000</v>
      </c>
      <c r="J1066" t="s">
        <v>6025</v>
      </c>
      <c r="K1066">
        <v>8900000</v>
      </c>
      <c r="L1066">
        <v>9800000</v>
      </c>
      <c r="M1066">
        <v>16</v>
      </c>
      <c r="N1066" t="s">
        <v>4649</v>
      </c>
      <c r="O1066">
        <v>75.099999999999994</v>
      </c>
      <c r="P1066" t="s">
        <v>7462</v>
      </c>
    </row>
    <row r="1067" spans="1:16" x14ac:dyDescent="0.3">
      <c r="A1067" t="s">
        <v>5466</v>
      </c>
      <c r="B1067">
        <v>2023</v>
      </c>
      <c r="C1067" t="s">
        <v>188</v>
      </c>
      <c r="D1067" t="s">
        <v>5892</v>
      </c>
      <c r="E1067" t="s">
        <v>6123</v>
      </c>
      <c r="F1067" t="s">
        <v>143</v>
      </c>
      <c r="G1067">
        <v>57000</v>
      </c>
      <c r="H1067" t="s">
        <v>4180</v>
      </c>
      <c r="I1067">
        <v>19000000</v>
      </c>
      <c r="J1067" t="s">
        <v>6025</v>
      </c>
      <c r="K1067">
        <v>18300000</v>
      </c>
      <c r="L1067">
        <v>19700000</v>
      </c>
      <c r="M1067" t="s">
        <v>4175</v>
      </c>
      <c r="N1067" t="s">
        <v>4272</v>
      </c>
      <c r="O1067">
        <v>75.5</v>
      </c>
      <c r="P1067" t="s">
        <v>7463</v>
      </c>
    </row>
    <row r="1068" spans="1:16" x14ac:dyDescent="0.3">
      <c r="A1068" t="s">
        <v>5467</v>
      </c>
      <c r="B1068">
        <v>2023</v>
      </c>
      <c r="C1068" t="s">
        <v>62</v>
      </c>
      <c r="D1068" t="s">
        <v>4207</v>
      </c>
      <c r="E1068" t="s">
        <v>4259</v>
      </c>
      <c r="F1068" t="s">
        <v>43</v>
      </c>
      <c r="G1068">
        <v>41154</v>
      </c>
      <c r="H1068" t="s">
        <v>4180</v>
      </c>
      <c r="I1068">
        <v>14700000</v>
      </c>
      <c r="J1068" t="s">
        <v>6025</v>
      </c>
      <c r="K1068">
        <v>14000000</v>
      </c>
      <c r="L1068">
        <v>15400000</v>
      </c>
      <c r="M1068">
        <v>11</v>
      </c>
      <c r="N1068" t="s">
        <v>4192</v>
      </c>
      <c r="O1068">
        <v>67.7</v>
      </c>
      <c r="P1068" t="s">
        <v>7464</v>
      </c>
    </row>
    <row r="1069" spans="1:16" x14ac:dyDescent="0.3">
      <c r="A1069" t="s">
        <v>6124</v>
      </c>
      <c r="B1069">
        <v>2019</v>
      </c>
      <c r="C1069" t="s">
        <v>5790</v>
      </c>
      <c r="D1069" t="s">
        <v>6125</v>
      </c>
      <c r="E1069" t="s">
        <v>6126</v>
      </c>
      <c r="F1069" t="s">
        <v>43</v>
      </c>
      <c r="G1069">
        <v>79000</v>
      </c>
      <c r="H1069" t="s">
        <v>4173</v>
      </c>
      <c r="I1069">
        <v>15500000</v>
      </c>
      <c r="J1069" t="s">
        <v>6025</v>
      </c>
      <c r="K1069">
        <v>14900000</v>
      </c>
      <c r="L1069">
        <v>16000000</v>
      </c>
      <c r="M1069">
        <v>18</v>
      </c>
      <c r="N1069" t="s">
        <v>4290</v>
      </c>
      <c r="O1069">
        <v>81.599999999999994</v>
      </c>
      <c r="P1069" t="s">
        <v>7465</v>
      </c>
    </row>
    <row r="1070" spans="1:16" x14ac:dyDescent="0.3">
      <c r="A1070" t="s">
        <v>5468</v>
      </c>
      <c r="B1070">
        <v>2022</v>
      </c>
      <c r="C1070" t="s">
        <v>6127</v>
      </c>
      <c r="D1070" t="s">
        <v>6128</v>
      </c>
      <c r="E1070" t="s">
        <v>6129</v>
      </c>
      <c r="F1070" t="s">
        <v>173</v>
      </c>
      <c r="G1070">
        <v>79000</v>
      </c>
      <c r="H1070" t="s">
        <v>4180</v>
      </c>
      <c r="I1070">
        <v>11800000</v>
      </c>
      <c r="J1070" t="s">
        <v>6025</v>
      </c>
      <c r="K1070">
        <v>11300000</v>
      </c>
      <c r="L1070">
        <v>12400000</v>
      </c>
      <c r="M1070">
        <v>21</v>
      </c>
      <c r="N1070" t="s">
        <v>4192</v>
      </c>
      <c r="O1070">
        <v>68</v>
      </c>
      <c r="P1070" t="s">
        <v>7466</v>
      </c>
    </row>
    <row r="1071" spans="1:16" x14ac:dyDescent="0.3">
      <c r="A1071" t="s">
        <v>5469</v>
      </c>
      <c r="B1071">
        <v>2023</v>
      </c>
      <c r="C1071" t="s">
        <v>191</v>
      </c>
      <c r="D1071" t="s">
        <v>5700</v>
      </c>
      <c r="E1071" t="s">
        <v>6130</v>
      </c>
      <c r="F1071" t="s">
        <v>43</v>
      </c>
      <c r="G1071">
        <v>59000</v>
      </c>
      <c r="H1071" t="s">
        <v>4180</v>
      </c>
      <c r="I1071">
        <v>17400000</v>
      </c>
      <c r="J1071" t="s">
        <v>6025</v>
      </c>
      <c r="K1071">
        <v>16700000</v>
      </c>
      <c r="L1071">
        <v>18100000</v>
      </c>
      <c r="M1071">
        <v>5</v>
      </c>
      <c r="N1071" t="s">
        <v>4263</v>
      </c>
      <c r="O1071">
        <v>68.3</v>
      </c>
      <c r="P1071" t="s">
        <v>7467</v>
      </c>
    </row>
    <row r="1072" spans="1:16" x14ac:dyDescent="0.3">
      <c r="A1072" t="s">
        <v>5470</v>
      </c>
      <c r="B1072">
        <v>2022</v>
      </c>
      <c r="C1072" t="s">
        <v>188</v>
      </c>
      <c r="D1072" t="s">
        <v>5916</v>
      </c>
      <c r="E1072" t="s">
        <v>5917</v>
      </c>
      <c r="F1072" t="s">
        <v>43</v>
      </c>
      <c r="G1072">
        <v>85788</v>
      </c>
      <c r="H1072" t="s">
        <v>4180</v>
      </c>
      <c r="I1072">
        <v>12800000</v>
      </c>
      <c r="J1072" t="s">
        <v>6025</v>
      </c>
      <c r="K1072">
        <v>12300000</v>
      </c>
      <c r="L1072">
        <v>13200000</v>
      </c>
      <c r="M1072">
        <v>9</v>
      </c>
      <c r="N1072" t="s">
        <v>4187</v>
      </c>
      <c r="O1072">
        <v>91.5</v>
      </c>
      <c r="P1072" t="s">
        <v>7468</v>
      </c>
    </row>
    <row r="1073" spans="1:16" x14ac:dyDescent="0.3">
      <c r="A1073" t="s">
        <v>5471</v>
      </c>
      <c r="B1073">
        <v>2020</v>
      </c>
      <c r="C1073" t="s">
        <v>188</v>
      </c>
      <c r="D1073" t="s">
        <v>4594</v>
      </c>
      <c r="E1073" t="s">
        <v>6131</v>
      </c>
      <c r="F1073" t="s">
        <v>43</v>
      </c>
      <c r="G1073">
        <v>61894</v>
      </c>
      <c r="H1073" t="s">
        <v>4180</v>
      </c>
      <c r="I1073">
        <v>7850000</v>
      </c>
      <c r="J1073" t="s">
        <v>6025</v>
      </c>
      <c r="K1073">
        <v>7590000</v>
      </c>
      <c r="L1073">
        <v>8100000</v>
      </c>
      <c r="M1073">
        <v>6</v>
      </c>
      <c r="N1073" t="s">
        <v>4508</v>
      </c>
      <c r="O1073">
        <v>95</v>
      </c>
      <c r="P1073" t="s">
        <v>7469</v>
      </c>
    </row>
    <row r="1074" spans="1:16" x14ac:dyDescent="0.3">
      <c r="A1074" t="s">
        <v>5472</v>
      </c>
      <c r="B1074">
        <v>2024</v>
      </c>
      <c r="C1074" t="s">
        <v>24</v>
      </c>
      <c r="D1074" t="s">
        <v>6132</v>
      </c>
      <c r="E1074" t="s">
        <v>6133</v>
      </c>
      <c r="F1074" t="s">
        <v>173</v>
      </c>
      <c r="G1074">
        <v>52000</v>
      </c>
      <c r="H1074" t="s">
        <v>4180</v>
      </c>
      <c r="I1074">
        <v>23600000</v>
      </c>
      <c r="J1074" t="s">
        <v>6025</v>
      </c>
      <c r="K1074">
        <v>22800000</v>
      </c>
      <c r="L1074">
        <v>24500000</v>
      </c>
      <c r="M1074">
        <v>2</v>
      </c>
      <c r="N1074" t="s">
        <v>4290</v>
      </c>
      <c r="O1074">
        <v>64.8</v>
      </c>
      <c r="P1074" t="s">
        <v>7470</v>
      </c>
    </row>
    <row r="1075" spans="1:16" x14ac:dyDescent="0.3">
      <c r="A1075" t="s">
        <v>5473</v>
      </c>
      <c r="B1075">
        <v>2023</v>
      </c>
      <c r="C1075" t="s">
        <v>62</v>
      </c>
      <c r="D1075" t="s">
        <v>4207</v>
      </c>
      <c r="E1075" t="s">
        <v>4435</v>
      </c>
      <c r="F1075" t="s">
        <v>43</v>
      </c>
      <c r="G1075">
        <v>16900</v>
      </c>
      <c r="H1075" t="s">
        <v>4180</v>
      </c>
      <c r="I1075">
        <v>18900000</v>
      </c>
      <c r="J1075" t="s">
        <v>6025</v>
      </c>
      <c r="K1075">
        <v>18200000</v>
      </c>
      <c r="L1075">
        <v>19500000</v>
      </c>
      <c r="M1075">
        <v>16</v>
      </c>
      <c r="N1075" t="s">
        <v>4290</v>
      </c>
      <c r="O1075">
        <v>69.3</v>
      </c>
      <c r="P1075" t="s">
        <v>7471</v>
      </c>
    </row>
    <row r="1076" spans="1:16" x14ac:dyDescent="0.3">
      <c r="A1076" t="s">
        <v>5963</v>
      </c>
      <c r="B1076">
        <v>2022</v>
      </c>
      <c r="C1076" t="s">
        <v>188</v>
      </c>
      <c r="D1076" t="s">
        <v>5101</v>
      </c>
      <c r="E1076" t="s">
        <v>5964</v>
      </c>
      <c r="F1076" t="s">
        <v>43</v>
      </c>
      <c r="G1076">
        <v>39000</v>
      </c>
      <c r="H1076" t="s">
        <v>4180</v>
      </c>
      <c r="I1076">
        <v>14400000</v>
      </c>
      <c r="J1076" t="s">
        <v>6025</v>
      </c>
      <c r="K1076">
        <v>13600000</v>
      </c>
      <c r="L1076">
        <v>15200000</v>
      </c>
      <c r="M1076">
        <v>2</v>
      </c>
      <c r="N1076" t="s">
        <v>4213</v>
      </c>
      <c r="O1076">
        <v>73.099999999999994</v>
      </c>
      <c r="P1076" t="s">
        <v>7472</v>
      </c>
    </row>
    <row r="1077" spans="1:16" x14ac:dyDescent="0.3">
      <c r="A1077" t="s">
        <v>5474</v>
      </c>
      <c r="B1077">
        <v>2024</v>
      </c>
      <c r="C1077" t="s">
        <v>4641</v>
      </c>
      <c r="D1077" t="s">
        <v>4663</v>
      </c>
      <c r="E1077" t="s">
        <v>6134</v>
      </c>
      <c r="F1077" t="s">
        <v>143</v>
      </c>
      <c r="G1077">
        <v>12000</v>
      </c>
      <c r="H1077" t="s">
        <v>4180</v>
      </c>
      <c r="I1077">
        <v>7200000</v>
      </c>
      <c r="J1077" t="s">
        <v>6025</v>
      </c>
      <c r="K1077">
        <v>6860000</v>
      </c>
      <c r="L1077">
        <v>7550000</v>
      </c>
      <c r="M1077">
        <v>4</v>
      </c>
      <c r="N1077" t="s">
        <v>5713</v>
      </c>
      <c r="O1077">
        <v>91.3</v>
      </c>
      <c r="P1077" t="s">
        <v>7473</v>
      </c>
    </row>
    <row r="1078" spans="1:16" x14ac:dyDescent="0.3">
      <c r="A1078" t="s">
        <v>5475</v>
      </c>
      <c r="B1078">
        <v>2016</v>
      </c>
      <c r="C1078" t="s">
        <v>191</v>
      </c>
      <c r="D1078" t="s">
        <v>5772</v>
      </c>
      <c r="E1078" t="s">
        <v>6135</v>
      </c>
      <c r="F1078" t="s">
        <v>143</v>
      </c>
      <c r="G1078">
        <v>85000</v>
      </c>
      <c r="H1078" t="s">
        <v>4180</v>
      </c>
      <c r="I1078">
        <v>10400000</v>
      </c>
      <c r="J1078" t="s">
        <v>6025</v>
      </c>
      <c r="K1078">
        <v>9600000</v>
      </c>
      <c r="L1078">
        <v>11200000</v>
      </c>
      <c r="M1078">
        <v>3</v>
      </c>
      <c r="N1078" t="s">
        <v>4263</v>
      </c>
      <c r="O1078">
        <v>54.8</v>
      </c>
      <c r="P1078" t="s">
        <v>7474</v>
      </c>
    </row>
    <row r="1079" spans="1:16" x14ac:dyDescent="0.3">
      <c r="A1079" t="s">
        <v>6136</v>
      </c>
      <c r="B1079">
        <v>2024</v>
      </c>
      <c r="C1079" t="s">
        <v>6084</v>
      </c>
      <c r="D1079" t="s">
        <v>6137</v>
      </c>
      <c r="E1079" t="s">
        <v>6138</v>
      </c>
      <c r="F1079" t="s">
        <v>143</v>
      </c>
      <c r="G1079">
        <v>43200</v>
      </c>
      <c r="H1079" t="s">
        <v>4173</v>
      </c>
      <c r="I1079">
        <v>72000000</v>
      </c>
      <c r="J1079" t="s">
        <v>6025</v>
      </c>
      <c r="K1079">
        <v>70000000</v>
      </c>
      <c r="L1079">
        <v>75000000</v>
      </c>
      <c r="M1079" t="s">
        <v>4175</v>
      </c>
      <c r="N1079" t="s">
        <v>6139</v>
      </c>
      <c r="O1079">
        <v>73.3</v>
      </c>
      <c r="P1079" t="s">
        <v>7475</v>
      </c>
    </row>
    <row r="1080" spans="1:16" x14ac:dyDescent="0.3">
      <c r="A1080" t="s">
        <v>5359</v>
      </c>
      <c r="B1080">
        <v>2024</v>
      </c>
      <c r="C1080" t="s">
        <v>36</v>
      </c>
      <c r="D1080" t="s">
        <v>4400</v>
      </c>
      <c r="E1080" t="s">
        <v>4401</v>
      </c>
      <c r="F1080" t="s">
        <v>43</v>
      </c>
      <c r="G1080">
        <v>24000</v>
      </c>
      <c r="H1080" t="s">
        <v>4180</v>
      </c>
      <c r="I1080">
        <v>8200000</v>
      </c>
      <c r="J1080" t="s">
        <v>6025</v>
      </c>
      <c r="K1080">
        <v>7880000</v>
      </c>
      <c r="L1080">
        <v>8400000</v>
      </c>
      <c r="M1080">
        <v>18</v>
      </c>
      <c r="N1080" t="s">
        <v>4649</v>
      </c>
      <c r="O1080">
        <v>86.4</v>
      </c>
      <c r="P1080" t="s">
        <v>7476</v>
      </c>
    </row>
    <row r="1081" spans="1:16" x14ac:dyDescent="0.3">
      <c r="A1081" t="s">
        <v>5476</v>
      </c>
      <c r="B1081">
        <v>2024</v>
      </c>
      <c r="C1081" t="s">
        <v>62</v>
      </c>
      <c r="D1081" t="s">
        <v>6140</v>
      </c>
      <c r="E1081" t="s">
        <v>6141</v>
      </c>
      <c r="F1081" t="s">
        <v>43</v>
      </c>
      <c r="G1081">
        <v>63214</v>
      </c>
      <c r="H1081" t="s">
        <v>4180</v>
      </c>
      <c r="I1081">
        <v>19600000</v>
      </c>
      <c r="J1081" t="s">
        <v>6025</v>
      </c>
      <c r="K1081">
        <v>18700000</v>
      </c>
      <c r="L1081">
        <v>20500000</v>
      </c>
      <c r="M1081" t="s">
        <v>4175</v>
      </c>
      <c r="N1081" t="s">
        <v>4560</v>
      </c>
      <c r="O1081">
        <v>74.599999999999994</v>
      </c>
      <c r="P1081" t="s">
        <v>7477</v>
      </c>
    </row>
    <row r="1082" spans="1:16" x14ac:dyDescent="0.3">
      <c r="A1082" t="s">
        <v>5477</v>
      </c>
      <c r="B1082">
        <v>2024</v>
      </c>
      <c r="C1082" t="s">
        <v>4184</v>
      </c>
      <c r="D1082" t="s">
        <v>4288</v>
      </c>
      <c r="E1082" t="s">
        <v>4719</v>
      </c>
      <c r="F1082" t="s">
        <v>143</v>
      </c>
      <c r="G1082">
        <v>53351</v>
      </c>
      <c r="H1082" t="s">
        <v>4173</v>
      </c>
      <c r="I1082">
        <v>15000000</v>
      </c>
      <c r="J1082" t="s">
        <v>6025</v>
      </c>
      <c r="K1082">
        <v>14400000</v>
      </c>
      <c r="L1082">
        <v>15500000</v>
      </c>
      <c r="M1082">
        <v>8</v>
      </c>
      <c r="N1082" t="s">
        <v>4263</v>
      </c>
      <c r="O1082">
        <v>86.8</v>
      </c>
      <c r="P1082" t="s">
        <v>7478</v>
      </c>
    </row>
    <row r="1083" spans="1:16" x14ac:dyDescent="0.3">
      <c r="A1083" t="s">
        <v>5358</v>
      </c>
      <c r="B1083">
        <v>2022</v>
      </c>
      <c r="C1083" t="s">
        <v>92</v>
      </c>
      <c r="D1083" t="s">
        <v>4824</v>
      </c>
      <c r="E1083" t="s">
        <v>6142</v>
      </c>
      <c r="F1083" t="s">
        <v>161</v>
      </c>
      <c r="G1083">
        <v>56891</v>
      </c>
      <c r="H1083" t="s">
        <v>4180</v>
      </c>
      <c r="I1083">
        <v>12100000</v>
      </c>
      <c r="J1083" t="s">
        <v>6025</v>
      </c>
      <c r="K1083">
        <v>11700000</v>
      </c>
      <c r="L1083">
        <v>12500000</v>
      </c>
      <c r="M1083">
        <v>10</v>
      </c>
      <c r="N1083" t="s">
        <v>4263</v>
      </c>
      <c r="O1083">
        <v>73.400000000000006</v>
      </c>
      <c r="P1083" t="s">
        <v>7479</v>
      </c>
    </row>
    <row r="1084" spans="1:16" x14ac:dyDescent="0.3">
      <c r="A1084" t="s">
        <v>5366</v>
      </c>
      <c r="B1084">
        <v>2022</v>
      </c>
      <c r="C1084" t="s">
        <v>92</v>
      </c>
      <c r="D1084" t="s">
        <v>4946</v>
      </c>
      <c r="E1084" t="s">
        <v>4947</v>
      </c>
      <c r="F1084" t="s">
        <v>94</v>
      </c>
      <c r="G1084">
        <v>50000</v>
      </c>
      <c r="H1084" t="s">
        <v>4180</v>
      </c>
      <c r="I1084">
        <v>12000000</v>
      </c>
      <c r="J1084" t="s">
        <v>6025</v>
      </c>
      <c r="K1084">
        <v>11600000</v>
      </c>
      <c r="L1084">
        <v>12500000</v>
      </c>
      <c r="M1084">
        <v>18</v>
      </c>
      <c r="N1084" t="s">
        <v>4275</v>
      </c>
      <c r="O1084">
        <v>75</v>
      </c>
      <c r="P1084" t="s">
        <v>7480</v>
      </c>
    </row>
    <row r="1085" spans="1:16" x14ac:dyDescent="0.3">
      <c r="A1085" t="s">
        <v>5479</v>
      </c>
      <c r="B1085">
        <v>2023</v>
      </c>
      <c r="C1085" t="s">
        <v>182</v>
      </c>
      <c r="D1085" t="s">
        <v>5869</v>
      </c>
      <c r="E1085" t="s">
        <v>6143</v>
      </c>
      <c r="F1085" t="s">
        <v>143</v>
      </c>
      <c r="G1085">
        <v>89766</v>
      </c>
      <c r="H1085" t="s">
        <v>4180</v>
      </c>
      <c r="I1085">
        <v>17100000</v>
      </c>
      <c r="J1085" t="s">
        <v>6025</v>
      </c>
      <c r="K1085">
        <v>16500000</v>
      </c>
      <c r="L1085">
        <v>17800000</v>
      </c>
      <c r="M1085">
        <v>4</v>
      </c>
      <c r="N1085" t="s">
        <v>4187</v>
      </c>
      <c r="O1085">
        <v>65.3</v>
      </c>
      <c r="P1085" t="s">
        <v>7481</v>
      </c>
    </row>
    <row r="1086" spans="1:16" x14ac:dyDescent="0.3">
      <c r="A1086" t="s">
        <v>5480</v>
      </c>
      <c r="B1086">
        <v>2024</v>
      </c>
      <c r="C1086" t="s">
        <v>4184</v>
      </c>
      <c r="D1086" t="s">
        <v>5942</v>
      </c>
      <c r="E1086" t="s">
        <v>5943</v>
      </c>
      <c r="F1086" t="s">
        <v>173</v>
      </c>
      <c r="G1086">
        <v>14190</v>
      </c>
      <c r="H1086" t="s">
        <v>4180</v>
      </c>
      <c r="I1086">
        <v>15600000</v>
      </c>
      <c r="J1086" t="s">
        <v>6025</v>
      </c>
      <c r="K1086">
        <v>15000000</v>
      </c>
      <c r="L1086">
        <v>16300000</v>
      </c>
      <c r="M1086" t="s">
        <v>4175</v>
      </c>
      <c r="N1086" t="s">
        <v>4700</v>
      </c>
      <c r="O1086">
        <v>78</v>
      </c>
      <c r="P1086" t="s">
        <v>7482</v>
      </c>
    </row>
    <row r="1087" spans="1:16" x14ac:dyDescent="0.3">
      <c r="A1087" t="s">
        <v>5481</v>
      </c>
      <c r="B1087">
        <v>2019</v>
      </c>
      <c r="C1087" t="s">
        <v>188</v>
      </c>
      <c r="D1087" t="s">
        <v>4678</v>
      </c>
      <c r="E1087" t="s">
        <v>6144</v>
      </c>
      <c r="F1087" t="s">
        <v>173</v>
      </c>
      <c r="G1087">
        <v>58400</v>
      </c>
      <c r="H1087" t="s">
        <v>4180</v>
      </c>
      <c r="I1087">
        <v>8500000</v>
      </c>
      <c r="J1087" t="s">
        <v>6025</v>
      </c>
      <c r="K1087">
        <v>8200000</v>
      </c>
      <c r="L1087">
        <v>8900000</v>
      </c>
      <c r="M1087">
        <v>2</v>
      </c>
      <c r="N1087" t="s">
        <v>4263</v>
      </c>
      <c r="O1087">
        <v>85.1</v>
      </c>
      <c r="P1087" t="s">
        <v>7483</v>
      </c>
    </row>
    <row r="1088" spans="1:16" x14ac:dyDescent="0.3">
      <c r="A1088" t="s">
        <v>5482</v>
      </c>
      <c r="B1088">
        <v>2021</v>
      </c>
      <c r="C1088" t="s">
        <v>36</v>
      </c>
      <c r="D1088" t="s">
        <v>4372</v>
      </c>
      <c r="E1088" t="s">
        <v>4373</v>
      </c>
      <c r="F1088" t="s">
        <v>173</v>
      </c>
      <c r="G1088">
        <v>47000</v>
      </c>
      <c r="H1088" t="s">
        <v>4180</v>
      </c>
      <c r="I1088">
        <v>11900000</v>
      </c>
      <c r="J1088" t="s">
        <v>6025</v>
      </c>
      <c r="K1088">
        <v>11500000</v>
      </c>
      <c r="L1088">
        <v>12300000</v>
      </c>
      <c r="M1088">
        <v>2</v>
      </c>
      <c r="N1088" t="s">
        <v>4245</v>
      </c>
      <c r="O1088">
        <v>74.400000000000006</v>
      </c>
      <c r="P1088" t="s">
        <v>7484</v>
      </c>
    </row>
    <row r="1089" spans="1:16" x14ac:dyDescent="0.3">
      <c r="A1089" t="s">
        <v>5483</v>
      </c>
      <c r="B1089">
        <v>2025</v>
      </c>
      <c r="C1089" t="s">
        <v>62</v>
      </c>
      <c r="D1089" t="s">
        <v>4390</v>
      </c>
      <c r="E1089" t="s">
        <v>4682</v>
      </c>
      <c r="F1089" t="s">
        <v>4172</v>
      </c>
      <c r="G1089">
        <v>18583</v>
      </c>
      <c r="H1089" t="s">
        <v>4180</v>
      </c>
      <c r="I1089">
        <v>21900000</v>
      </c>
      <c r="J1089" t="s">
        <v>6025</v>
      </c>
      <c r="K1089">
        <v>21100000</v>
      </c>
      <c r="L1089">
        <v>22700000</v>
      </c>
      <c r="M1089">
        <v>7</v>
      </c>
      <c r="N1089" t="s">
        <v>4181</v>
      </c>
      <c r="O1089">
        <v>79.2</v>
      </c>
      <c r="P1089" t="s">
        <v>7485</v>
      </c>
    </row>
    <row r="1090" spans="1:16" x14ac:dyDescent="0.3">
      <c r="A1090" t="s">
        <v>5484</v>
      </c>
      <c r="B1090">
        <v>2022</v>
      </c>
      <c r="C1090" t="s">
        <v>4091</v>
      </c>
      <c r="D1090" t="s">
        <v>4923</v>
      </c>
      <c r="E1090" t="s">
        <v>6014</v>
      </c>
      <c r="F1090" t="s">
        <v>60</v>
      </c>
      <c r="G1090">
        <v>55500</v>
      </c>
      <c r="H1090" t="s">
        <v>4180</v>
      </c>
      <c r="I1090">
        <v>19400000</v>
      </c>
      <c r="J1090" t="s">
        <v>6025</v>
      </c>
      <c r="K1090">
        <v>18700000</v>
      </c>
      <c r="L1090">
        <v>20200000</v>
      </c>
      <c r="M1090">
        <v>26</v>
      </c>
      <c r="N1090" t="s">
        <v>4290</v>
      </c>
      <c r="O1090">
        <v>85</v>
      </c>
      <c r="P1090" t="s">
        <v>7486</v>
      </c>
    </row>
    <row r="1091" spans="1:16" x14ac:dyDescent="0.3">
      <c r="A1091" t="s">
        <v>6145</v>
      </c>
      <c r="B1091">
        <v>2014</v>
      </c>
      <c r="C1091" t="s">
        <v>24</v>
      </c>
      <c r="D1091" t="s">
        <v>6146</v>
      </c>
      <c r="E1091" t="s">
        <v>6147</v>
      </c>
      <c r="F1091" t="s">
        <v>43</v>
      </c>
      <c r="G1091">
        <v>237000</v>
      </c>
      <c r="H1091" t="s">
        <v>4180</v>
      </c>
      <c r="I1091">
        <v>12800000</v>
      </c>
      <c r="J1091" t="s">
        <v>6025</v>
      </c>
      <c r="K1091">
        <v>12000000</v>
      </c>
      <c r="L1091">
        <v>13600000</v>
      </c>
      <c r="M1091">
        <v>7</v>
      </c>
      <c r="N1091" t="s">
        <v>4213</v>
      </c>
      <c r="O1091">
        <v>58.2</v>
      </c>
      <c r="P1091" t="s">
        <v>7487</v>
      </c>
    </row>
    <row r="1092" spans="1:16" x14ac:dyDescent="0.3">
      <c r="A1092" t="s">
        <v>5315</v>
      </c>
      <c r="B1092">
        <v>2023</v>
      </c>
      <c r="C1092" t="s">
        <v>191</v>
      </c>
      <c r="D1092" t="s">
        <v>5011</v>
      </c>
      <c r="E1092" t="s">
        <v>6148</v>
      </c>
      <c r="F1092" t="s">
        <v>173</v>
      </c>
      <c r="G1092">
        <v>44000</v>
      </c>
      <c r="H1092" t="s">
        <v>4173</v>
      </c>
      <c r="I1092">
        <v>18100000</v>
      </c>
      <c r="J1092" t="s">
        <v>6025</v>
      </c>
      <c r="K1092">
        <v>16900000</v>
      </c>
      <c r="L1092">
        <v>19300000</v>
      </c>
      <c r="M1092">
        <v>2</v>
      </c>
      <c r="N1092" t="s">
        <v>4192</v>
      </c>
      <c r="O1092">
        <v>76.5</v>
      </c>
      <c r="P1092" t="s">
        <v>7488</v>
      </c>
    </row>
    <row r="1093" spans="1:16" x14ac:dyDescent="0.3">
      <c r="A1093" t="s">
        <v>5485</v>
      </c>
      <c r="B1093">
        <v>2025</v>
      </c>
      <c r="C1093" t="s">
        <v>188</v>
      </c>
      <c r="D1093" t="s">
        <v>5858</v>
      </c>
      <c r="E1093" t="s">
        <v>6149</v>
      </c>
      <c r="F1093" t="s">
        <v>4172</v>
      </c>
      <c r="G1093">
        <v>8400</v>
      </c>
      <c r="H1093" t="s">
        <v>4180</v>
      </c>
      <c r="I1093">
        <v>11300000</v>
      </c>
      <c r="J1093" t="s">
        <v>6025</v>
      </c>
      <c r="K1093">
        <v>10900000</v>
      </c>
      <c r="L1093">
        <v>11700000</v>
      </c>
      <c r="M1093">
        <v>23</v>
      </c>
      <c r="N1093" t="s">
        <v>4219</v>
      </c>
      <c r="O1093">
        <v>90.5</v>
      </c>
      <c r="P1093" t="s">
        <v>7489</v>
      </c>
    </row>
    <row r="1094" spans="1:16" x14ac:dyDescent="0.3">
      <c r="A1094" t="s">
        <v>5486</v>
      </c>
      <c r="B1094">
        <v>2019</v>
      </c>
      <c r="C1094" t="s">
        <v>92</v>
      </c>
      <c r="D1094" t="s">
        <v>6150</v>
      </c>
      <c r="E1094" t="s">
        <v>6071</v>
      </c>
      <c r="F1094" t="s">
        <v>161</v>
      </c>
      <c r="G1094">
        <v>45750</v>
      </c>
      <c r="H1094" t="s">
        <v>4180</v>
      </c>
      <c r="I1094">
        <v>6370000</v>
      </c>
      <c r="J1094" t="s">
        <v>6025</v>
      </c>
      <c r="K1094">
        <v>5950000</v>
      </c>
      <c r="L1094">
        <v>6800000</v>
      </c>
      <c r="M1094">
        <v>11</v>
      </c>
      <c r="N1094" t="s">
        <v>4245</v>
      </c>
      <c r="O1094">
        <v>85.7</v>
      </c>
      <c r="P1094" t="s">
        <v>7490</v>
      </c>
    </row>
    <row r="1095" spans="1:16" x14ac:dyDescent="0.3">
      <c r="A1095" t="s">
        <v>5487</v>
      </c>
      <c r="B1095">
        <v>2021</v>
      </c>
      <c r="C1095" t="s">
        <v>194</v>
      </c>
      <c r="D1095">
        <v>700</v>
      </c>
      <c r="E1095" t="s">
        <v>6151</v>
      </c>
      <c r="F1095" t="s">
        <v>43</v>
      </c>
      <c r="G1095">
        <v>52100</v>
      </c>
      <c r="H1095" t="s">
        <v>4180</v>
      </c>
      <c r="I1095">
        <v>9500000</v>
      </c>
      <c r="J1095" t="s">
        <v>6025</v>
      </c>
      <c r="K1095">
        <v>9000000</v>
      </c>
      <c r="L1095">
        <v>10000000</v>
      </c>
      <c r="M1095">
        <v>9</v>
      </c>
      <c r="N1095" t="s">
        <v>4439</v>
      </c>
      <c r="O1095">
        <v>88.8</v>
      </c>
      <c r="P1095" t="s">
        <v>7491</v>
      </c>
    </row>
    <row r="1096" spans="1:16" x14ac:dyDescent="0.3">
      <c r="A1096" t="s">
        <v>5488</v>
      </c>
      <c r="B1096">
        <v>2024</v>
      </c>
      <c r="C1096" t="s">
        <v>50</v>
      </c>
      <c r="D1096" t="s">
        <v>5704</v>
      </c>
      <c r="E1096" t="s">
        <v>6152</v>
      </c>
      <c r="F1096" t="s">
        <v>43</v>
      </c>
      <c r="G1096">
        <v>26300</v>
      </c>
      <c r="H1096" t="s">
        <v>4180</v>
      </c>
      <c r="I1096">
        <v>7700000</v>
      </c>
      <c r="J1096" t="s">
        <v>6025</v>
      </c>
      <c r="K1096">
        <v>7430000</v>
      </c>
      <c r="L1096">
        <v>7970000</v>
      </c>
      <c r="M1096">
        <v>2</v>
      </c>
      <c r="N1096" t="s">
        <v>4649</v>
      </c>
      <c r="O1096">
        <v>94.8</v>
      </c>
      <c r="P1096" t="s">
        <v>7492</v>
      </c>
    </row>
    <row r="1097" spans="1:16" x14ac:dyDescent="0.3">
      <c r="A1097" t="s">
        <v>5362</v>
      </c>
      <c r="B1097">
        <v>2020</v>
      </c>
      <c r="C1097" t="s">
        <v>108</v>
      </c>
      <c r="D1097" t="s">
        <v>6153</v>
      </c>
      <c r="E1097" t="s">
        <v>4532</v>
      </c>
      <c r="F1097" t="s">
        <v>60</v>
      </c>
      <c r="G1097">
        <v>65543</v>
      </c>
      <c r="H1097" t="s">
        <v>4180</v>
      </c>
      <c r="I1097">
        <v>8900000</v>
      </c>
      <c r="J1097" t="s">
        <v>6025</v>
      </c>
      <c r="K1097">
        <v>8600000</v>
      </c>
      <c r="L1097">
        <v>9200000</v>
      </c>
      <c r="M1097">
        <v>3</v>
      </c>
      <c r="N1097" t="s">
        <v>4248</v>
      </c>
      <c r="O1097">
        <v>88.2</v>
      </c>
      <c r="P1097" t="s">
        <v>7493</v>
      </c>
    </row>
    <row r="1098" spans="1:16" x14ac:dyDescent="0.3">
      <c r="A1098" t="s">
        <v>6154</v>
      </c>
      <c r="B1098">
        <v>2023</v>
      </c>
      <c r="C1098" t="s">
        <v>4184</v>
      </c>
      <c r="D1098" t="s">
        <v>4303</v>
      </c>
      <c r="E1098" t="s">
        <v>4304</v>
      </c>
      <c r="F1098" t="s">
        <v>143</v>
      </c>
      <c r="G1098">
        <v>93000</v>
      </c>
      <c r="H1098" t="s">
        <v>4180</v>
      </c>
      <c r="I1098">
        <v>18600000</v>
      </c>
      <c r="J1098" t="s">
        <v>6025</v>
      </c>
      <c r="K1098">
        <v>17900000</v>
      </c>
      <c r="L1098">
        <v>19300000</v>
      </c>
      <c r="M1098">
        <v>31</v>
      </c>
      <c r="N1098" t="s">
        <v>4257</v>
      </c>
      <c r="O1098">
        <v>82.7</v>
      </c>
      <c r="P1098" t="s">
        <v>7494</v>
      </c>
    </row>
    <row r="1099" spans="1:16" x14ac:dyDescent="0.3">
      <c r="A1099" t="s">
        <v>5489</v>
      </c>
      <c r="B1099">
        <v>2023</v>
      </c>
      <c r="C1099" t="s">
        <v>24</v>
      </c>
      <c r="D1099" t="s">
        <v>4431</v>
      </c>
      <c r="E1099" t="s">
        <v>6005</v>
      </c>
      <c r="F1099" t="s">
        <v>161</v>
      </c>
      <c r="G1099">
        <v>70500</v>
      </c>
      <c r="H1099" t="s">
        <v>4180</v>
      </c>
      <c r="I1099">
        <v>33700000</v>
      </c>
      <c r="J1099" t="s">
        <v>6025</v>
      </c>
      <c r="K1099">
        <v>32200000</v>
      </c>
      <c r="L1099">
        <v>35100000</v>
      </c>
      <c r="M1099">
        <v>5</v>
      </c>
      <c r="N1099" t="s">
        <v>6089</v>
      </c>
      <c r="O1099">
        <v>68.2</v>
      </c>
      <c r="P1099" t="s">
        <v>7495</v>
      </c>
    </row>
    <row r="1100" spans="1:16" x14ac:dyDescent="0.3">
      <c r="A1100" t="s">
        <v>5490</v>
      </c>
      <c r="B1100">
        <v>2022</v>
      </c>
      <c r="C1100" t="s">
        <v>6155</v>
      </c>
      <c r="D1100" t="s">
        <v>6156</v>
      </c>
      <c r="E1100" t="s">
        <v>6157</v>
      </c>
      <c r="F1100" t="s">
        <v>43</v>
      </c>
      <c r="G1100">
        <v>53500</v>
      </c>
      <c r="H1100" t="s">
        <v>4180</v>
      </c>
      <c r="I1100">
        <v>6660000</v>
      </c>
      <c r="J1100" t="s">
        <v>6025</v>
      </c>
      <c r="K1100">
        <v>6170000</v>
      </c>
      <c r="L1100">
        <v>7150000</v>
      </c>
      <c r="M1100">
        <v>3</v>
      </c>
      <c r="N1100" t="s">
        <v>4508</v>
      </c>
      <c r="O1100">
        <v>63.7</v>
      </c>
      <c r="P1100" t="s">
        <v>7496</v>
      </c>
    </row>
    <row r="1101" spans="1:16" x14ac:dyDescent="0.3">
      <c r="A1101" t="s">
        <v>5491</v>
      </c>
      <c r="B1101">
        <v>2021</v>
      </c>
      <c r="C1101" t="s">
        <v>188</v>
      </c>
      <c r="D1101" t="s">
        <v>4614</v>
      </c>
      <c r="E1101" t="s">
        <v>4615</v>
      </c>
      <c r="F1101" t="s">
        <v>60</v>
      </c>
      <c r="G1101">
        <v>71000</v>
      </c>
      <c r="H1101" t="s">
        <v>4180</v>
      </c>
      <c r="I1101">
        <v>8300000</v>
      </c>
      <c r="J1101" t="s">
        <v>6025</v>
      </c>
      <c r="K1101">
        <v>8000000</v>
      </c>
      <c r="L1101">
        <v>8600000</v>
      </c>
      <c r="M1101">
        <v>4</v>
      </c>
      <c r="N1101" t="s">
        <v>4382</v>
      </c>
      <c r="O1101">
        <v>88.4</v>
      </c>
      <c r="P1101" t="s">
        <v>7497</v>
      </c>
    </row>
    <row r="1102" spans="1:16" x14ac:dyDescent="0.3">
      <c r="A1102" t="s">
        <v>5314</v>
      </c>
      <c r="B1102">
        <v>2022</v>
      </c>
      <c r="C1102" t="s">
        <v>108</v>
      </c>
      <c r="D1102" t="s">
        <v>5810</v>
      </c>
      <c r="E1102" t="s">
        <v>4619</v>
      </c>
      <c r="F1102" t="s">
        <v>60</v>
      </c>
      <c r="G1102">
        <v>32000</v>
      </c>
      <c r="H1102" t="s">
        <v>4180</v>
      </c>
      <c r="I1102">
        <v>7740000</v>
      </c>
      <c r="J1102" t="s">
        <v>6025</v>
      </c>
      <c r="K1102">
        <v>7480000</v>
      </c>
      <c r="L1102">
        <v>8000000</v>
      </c>
      <c r="M1102">
        <v>10</v>
      </c>
      <c r="N1102" t="s">
        <v>4649</v>
      </c>
      <c r="O1102">
        <v>79.900000000000006</v>
      </c>
      <c r="P1102" t="s">
        <v>7498</v>
      </c>
    </row>
    <row r="1103" spans="1:16" x14ac:dyDescent="0.3">
      <c r="A1103" t="s">
        <v>5492</v>
      </c>
      <c r="B1103">
        <v>2023</v>
      </c>
      <c r="C1103" t="s">
        <v>230</v>
      </c>
      <c r="D1103" t="s">
        <v>5822</v>
      </c>
      <c r="E1103" t="s">
        <v>6097</v>
      </c>
      <c r="F1103" t="s">
        <v>143</v>
      </c>
      <c r="G1103">
        <v>41100</v>
      </c>
      <c r="H1103" t="s">
        <v>4180</v>
      </c>
      <c r="I1103">
        <v>12600000</v>
      </c>
      <c r="J1103" t="s">
        <v>6025</v>
      </c>
      <c r="K1103">
        <v>12200000</v>
      </c>
      <c r="L1103">
        <v>13100000</v>
      </c>
      <c r="M1103">
        <v>2</v>
      </c>
      <c r="N1103" t="s">
        <v>4226</v>
      </c>
      <c r="O1103">
        <v>69.7</v>
      </c>
      <c r="P1103" t="s">
        <v>7499</v>
      </c>
    </row>
    <row r="1104" spans="1:16" x14ac:dyDescent="0.3">
      <c r="A1104" t="s">
        <v>5493</v>
      </c>
      <c r="B1104">
        <v>2023</v>
      </c>
      <c r="C1104" t="s">
        <v>182</v>
      </c>
      <c r="D1104" t="s">
        <v>5987</v>
      </c>
      <c r="E1104" t="s">
        <v>5988</v>
      </c>
      <c r="F1104" t="s">
        <v>94</v>
      </c>
      <c r="G1104">
        <v>48363</v>
      </c>
      <c r="H1104" t="s">
        <v>4180</v>
      </c>
      <c r="I1104">
        <v>26300000</v>
      </c>
      <c r="J1104" t="s">
        <v>6025</v>
      </c>
      <c r="K1104">
        <v>25000000</v>
      </c>
      <c r="L1104">
        <v>27700000</v>
      </c>
      <c r="M1104">
        <v>3</v>
      </c>
      <c r="N1104" t="s">
        <v>4236</v>
      </c>
      <c r="O1104">
        <v>72.099999999999994</v>
      </c>
      <c r="P1104" t="s">
        <v>7500</v>
      </c>
    </row>
    <row r="1105" spans="1:16" x14ac:dyDescent="0.3">
      <c r="A1105" t="s">
        <v>5494</v>
      </c>
      <c r="B1105">
        <v>2024</v>
      </c>
      <c r="C1105" t="s">
        <v>62</v>
      </c>
      <c r="D1105" t="s">
        <v>4250</v>
      </c>
      <c r="E1105" t="s">
        <v>4358</v>
      </c>
      <c r="F1105" t="s">
        <v>60</v>
      </c>
      <c r="G1105">
        <v>37000</v>
      </c>
      <c r="H1105" t="s">
        <v>4180</v>
      </c>
      <c r="I1105">
        <v>19900000</v>
      </c>
      <c r="J1105" t="s">
        <v>6025</v>
      </c>
      <c r="K1105">
        <v>18600000</v>
      </c>
      <c r="L1105">
        <v>21200000</v>
      </c>
      <c r="M1105">
        <v>33</v>
      </c>
      <c r="N1105" t="s">
        <v>4388</v>
      </c>
      <c r="O1105">
        <v>72.7</v>
      </c>
      <c r="P1105" t="s">
        <v>7501</v>
      </c>
    </row>
    <row r="1106" spans="1:16" x14ac:dyDescent="0.3">
      <c r="A1106" t="s">
        <v>5495</v>
      </c>
      <c r="B1106">
        <v>2021</v>
      </c>
      <c r="C1106" t="s">
        <v>92</v>
      </c>
      <c r="D1106" t="s">
        <v>4910</v>
      </c>
      <c r="E1106" t="s">
        <v>6071</v>
      </c>
      <c r="F1106" t="s">
        <v>143</v>
      </c>
      <c r="G1106">
        <v>75500</v>
      </c>
      <c r="H1106" t="s">
        <v>4180</v>
      </c>
      <c r="I1106">
        <v>6960000</v>
      </c>
      <c r="J1106" t="s">
        <v>6025</v>
      </c>
      <c r="K1106">
        <v>6710000</v>
      </c>
      <c r="L1106">
        <v>7210000</v>
      </c>
      <c r="M1106">
        <v>27</v>
      </c>
      <c r="N1106" t="s">
        <v>4425</v>
      </c>
      <c r="O1106">
        <v>85</v>
      </c>
      <c r="P1106" t="s">
        <v>7502</v>
      </c>
    </row>
    <row r="1107" spans="1:16" x14ac:dyDescent="0.3">
      <c r="A1107" t="s">
        <v>5496</v>
      </c>
      <c r="B1107">
        <v>2024</v>
      </c>
      <c r="C1107" t="s">
        <v>188</v>
      </c>
      <c r="D1107" t="s">
        <v>5800</v>
      </c>
      <c r="E1107" t="s">
        <v>6158</v>
      </c>
      <c r="F1107" t="s">
        <v>143</v>
      </c>
      <c r="G1107">
        <v>26400</v>
      </c>
      <c r="H1107" t="s">
        <v>4180</v>
      </c>
      <c r="I1107">
        <v>17600000</v>
      </c>
      <c r="J1107" t="s">
        <v>6025</v>
      </c>
      <c r="K1107">
        <v>17000000</v>
      </c>
      <c r="L1107">
        <v>18200000</v>
      </c>
      <c r="M1107">
        <v>2</v>
      </c>
      <c r="N1107" t="s">
        <v>4213</v>
      </c>
      <c r="O1107">
        <v>90.3</v>
      </c>
      <c r="P1107" t="s">
        <v>7503</v>
      </c>
    </row>
    <row r="1108" spans="1:16" x14ac:dyDescent="0.3">
      <c r="A1108" t="s">
        <v>5497</v>
      </c>
      <c r="B1108">
        <v>2022</v>
      </c>
      <c r="C1108" t="s">
        <v>41</v>
      </c>
      <c r="D1108" t="s">
        <v>4876</v>
      </c>
      <c r="E1108" t="s">
        <v>4877</v>
      </c>
      <c r="F1108" t="s">
        <v>143</v>
      </c>
      <c r="G1108">
        <v>51032</v>
      </c>
      <c r="H1108" t="s">
        <v>4173</v>
      </c>
      <c r="I1108">
        <v>8600000</v>
      </c>
      <c r="J1108" t="s">
        <v>6025</v>
      </c>
      <c r="K1108">
        <v>8300000</v>
      </c>
      <c r="L1108">
        <v>8900000</v>
      </c>
      <c r="M1108">
        <v>4</v>
      </c>
      <c r="N1108" t="s">
        <v>4245</v>
      </c>
      <c r="O1108">
        <v>72.599999999999994</v>
      </c>
      <c r="P1108" t="s">
        <v>7504</v>
      </c>
    </row>
    <row r="1109" spans="1:16" x14ac:dyDescent="0.3">
      <c r="A1109" t="s">
        <v>5315</v>
      </c>
      <c r="B1109">
        <v>2023</v>
      </c>
      <c r="C1109" t="s">
        <v>191</v>
      </c>
      <c r="D1109" t="s">
        <v>5011</v>
      </c>
      <c r="E1109" t="s">
        <v>6148</v>
      </c>
      <c r="F1109" t="s">
        <v>173</v>
      </c>
      <c r="G1109">
        <v>44000</v>
      </c>
      <c r="H1109" t="s">
        <v>6061</v>
      </c>
      <c r="I1109">
        <v>13200000</v>
      </c>
      <c r="J1109" t="s">
        <v>6025</v>
      </c>
      <c r="K1109">
        <v>12100000</v>
      </c>
      <c r="L1109">
        <v>14400000</v>
      </c>
      <c r="M1109">
        <v>2</v>
      </c>
      <c r="N1109" t="s">
        <v>4192</v>
      </c>
      <c r="O1109">
        <v>55.8</v>
      </c>
      <c r="P1109" t="s">
        <v>7505</v>
      </c>
    </row>
    <row r="1110" spans="1:16" x14ac:dyDescent="0.3">
      <c r="A1110" t="s">
        <v>5498</v>
      </c>
      <c r="B1110">
        <v>2016</v>
      </c>
      <c r="C1110" t="s">
        <v>166</v>
      </c>
      <c r="D1110" t="s">
        <v>5005</v>
      </c>
      <c r="E1110" t="s">
        <v>6159</v>
      </c>
      <c r="F1110" t="s">
        <v>161</v>
      </c>
      <c r="G1110">
        <v>67020</v>
      </c>
      <c r="H1110" t="s">
        <v>4180</v>
      </c>
      <c r="I1110">
        <v>11700000</v>
      </c>
      <c r="J1110" t="s">
        <v>6025</v>
      </c>
      <c r="K1110">
        <v>11200000</v>
      </c>
      <c r="L1110">
        <v>12100000</v>
      </c>
      <c r="M1110">
        <v>5</v>
      </c>
      <c r="N1110" t="s">
        <v>4219</v>
      </c>
      <c r="O1110">
        <v>82.5</v>
      </c>
      <c r="P1110" t="s">
        <v>7506</v>
      </c>
    </row>
    <row r="1111" spans="1:16" x14ac:dyDescent="0.3">
      <c r="A1111" t="s">
        <v>5499</v>
      </c>
      <c r="B1111">
        <v>2018</v>
      </c>
      <c r="C1111" t="s">
        <v>4184</v>
      </c>
      <c r="D1111" t="s">
        <v>4303</v>
      </c>
      <c r="E1111" t="s">
        <v>6160</v>
      </c>
      <c r="F1111" t="s">
        <v>161</v>
      </c>
      <c r="G1111">
        <v>94000</v>
      </c>
      <c r="H1111" t="s">
        <v>4180</v>
      </c>
      <c r="I1111">
        <v>12100000</v>
      </c>
      <c r="J1111" t="s">
        <v>6025</v>
      </c>
      <c r="K1111">
        <v>11700000</v>
      </c>
      <c r="L1111">
        <v>12600000</v>
      </c>
      <c r="M1111">
        <v>32</v>
      </c>
      <c r="N1111" t="s">
        <v>4187</v>
      </c>
      <c r="O1111">
        <v>84.1</v>
      </c>
      <c r="P1111" t="s">
        <v>7507</v>
      </c>
    </row>
    <row r="1112" spans="1:16" x14ac:dyDescent="0.3">
      <c r="A1112" t="s">
        <v>1414</v>
      </c>
      <c r="B1112">
        <v>2021</v>
      </c>
      <c r="C1112" t="s">
        <v>89</v>
      </c>
      <c r="D1112" t="s">
        <v>4779</v>
      </c>
      <c r="E1112" t="s">
        <v>6161</v>
      </c>
      <c r="F1112" t="s">
        <v>43</v>
      </c>
      <c r="G1112">
        <v>55942</v>
      </c>
      <c r="H1112" t="s">
        <v>4180</v>
      </c>
      <c r="I1112">
        <v>9300000</v>
      </c>
      <c r="J1112" t="s">
        <v>6025</v>
      </c>
      <c r="K1112">
        <v>8900000</v>
      </c>
      <c r="L1112">
        <v>9600000</v>
      </c>
      <c r="M1112">
        <v>5</v>
      </c>
      <c r="N1112" t="s">
        <v>4382</v>
      </c>
      <c r="O1112">
        <v>67.400000000000006</v>
      </c>
      <c r="P1112" t="s">
        <v>7508</v>
      </c>
    </row>
    <row r="1113" spans="1:16" x14ac:dyDescent="0.3">
      <c r="A1113" t="s">
        <v>5500</v>
      </c>
      <c r="B1113">
        <v>2018</v>
      </c>
      <c r="C1113" t="s">
        <v>5329</v>
      </c>
      <c r="D1113" t="s">
        <v>6162</v>
      </c>
      <c r="E1113" t="s">
        <v>6163</v>
      </c>
      <c r="F1113" t="s">
        <v>43</v>
      </c>
      <c r="G1113">
        <v>101000</v>
      </c>
      <c r="H1113" t="s">
        <v>4180</v>
      </c>
      <c r="I1113">
        <v>7130000</v>
      </c>
      <c r="J1113" t="s">
        <v>6025</v>
      </c>
      <c r="K1113">
        <v>6650000</v>
      </c>
      <c r="L1113">
        <v>7620000</v>
      </c>
      <c r="M1113">
        <v>2</v>
      </c>
      <c r="N1113" t="s">
        <v>4263</v>
      </c>
      <c r="O1113">
        <v>81.2</v>
      </c>
      <c r="P1113" t="s">
        <v>7509</v>
      </c>
    </row>
    <row r="1114" spans="1:16" x14ac:dyDescent="0.3">
      <c r="A1114" t="s">
        <v>5501</v>
      </c>
      <c r="B1114">
        <v>2023</v>
      </c>
      <c r="C1114" t="s">
        <v>137</v>
      </c>
      <c r="D1114" t="s">
        <v>4703</v>
      </c>
      <c r="E1114" t="s">
        <v>4651</v>
      </c>
      <c r="F1114" t="s">
        <v>161</v>
      </c>
      <c r="G1114">
        <v>39500</v>
      </c>
      <c r="H1114" t="s">
        <v>4180</v>
      </c>
      <c r="I1114">
        <v>11000000</v>
      </c>
      <c r="J1114" t="s">
        <v>6025</v>
      </c>
      <c r="K1114">
        <v>10600000</v>
      </c>
      <c r="L1114">
        <v>11400000</v>
      </c>
      <c r="M1114">
        <v>36</v>
      </c>
      <c r="N1114" t="s">
        <v>4187</v>
      </c>
      <c r="O1114">
        <v>95</v>
      </c>
      <c r="P1114" t="s">
        <v>7510</v>
      </c>
    </row>
    <row r="1115" spans="1:16" x14ac:dyDescent="0.3">
      <c r="A1115" t="s">
        <v>6164</v>
      </c>
      <c r="B1115">
        <v>2019</v>
      </c>
      <c r="C1115" t="s">
        <v>4184</v>
      </c>
      <c r="D1115" t="s">
        <v>6165</v>
      </c>
      <c r="E1115" t="s">
        <v>6166</v>
      </c>
      <c r="F1115" t="s">
        <v>43</v>
      </c>
      <c r="G1115">
        <v>99925</v>
      </c>
      <c r="H1115" t="s">
        <v>4180</v>
      </c>
      <c r="I1115">
        <v>10100000</v>
      </c>
      <c r="J1115" t="s">
        <v>6025</v>
      </c>
      <c r="K1115">
        <v>9700000</v>
      </c>
      <c r="L1115">
        <v>10400000</v>
      </c>
      <c r="M1115">
        <v>5</v>
      </c>
      <c r="N1115" t="s">
        <v>4263</v>
      </c>
      <c r="O1115">
        <v>80.7</v>
      </c>
      <c r="P1115" t="s">
        <v>7511</v>
      </c>
    </row>
    <row r="1116" spans="1:16" x14ac:dyDescent="0.3">
      <c r="A1116" t="s">
        <v>5502</v>
      </c>
      <c r="B1116">
        <v>2021</v>
      </c>
      <c r="C1116" t="s">
        <v>154</v>
      </c>
      <c r="D1116" t="s">
        <v>5691</v>
      </c>
      <c r="E1116" t="s">
        <v>6167</v>
      </c>
      <c r="F1116" t="s">
        <v>161</v>
      </c>
      <c r="G1116">
        <v>35300</v>
      </c>
      <c r="H1116" t="s">
        <v>4180</v>
      </c>
      <c r="I1116">
        <v>14300000</v>
      </c>
      <c r="J1116" t="s">
        <v>6025</v>
      </c>
      <c r="K1116">
        <v>13800000</v>
      </c>
      <c r="L1116">
        <v>14900000</v>
      </c>
      <c r="M1116">
        <v>13</v>
      </c>
      <c r="N1116" t="s">
        <v>4627</v>
      </c>
      <c r="O1116">
        <v>84.2</v>
      </c>
      <c r="P1116" t="s">
        <v>7512</v>
      </c>
    </row>
    <row r="1117" spans="1:16" x14ac:dyDescent="0.3">
      <c r="A1117" t="s">
        <v>6168</v>
      </c>
      <c r="B1117">
        <v>2021</v>
      </c>
      <c r="C1117" t="s">
        <v>24</v>
      </c>
      <c r="D1117" t="s">
        <v>4431</v>
      </c>
      <c r="E1117" t="s">
        <v>6169</v>
      </c>
      <c r="F1117" t="s">
        <v>43</v>
      </c>
      <c r="G1117">
        <v>61342</v>
      </c>
      <c r="H1117" t="s">
        <v>4180</v>
      </c>
      <c r="I1117">
        <v>28400000</v>
      </c>
      <c r="J1117" t="s">
        <v>6025</v>
      </c>
      <c r="K1117">
        <v>27400000</v>
      </c>
      <c r="L1117">
        <v>29400000</v>
      </c>
      <c r="M1117">
        <v>17</v>
      </c>
      <c r="N1117" t="s">
        <v>4325</v>
      </c>
      <c r="O1117">
        <v>72.7</v>
      </c>
      <c r="P1117" t="s">
        <v>7513</v>
      </c>
    </row>
    <row r="1118" spans="1:16" x14ac:dyDescent="0.3">
      <c r="A1118" t="s">
        <v>5503</v>
      </c>
      <c r="B1118">
        <v>2022</v>
      </c>
      <c r="C1118" t="s">
        <v>62</v>
      </c>
      <c r="D1118" t="s">
        <v>4446</v>
      </c>
      <c r="E1118" t="s">
        <v>5048</v>
      </c>
      <c r="F1118" t="s">
        <v>43</v>
      </c>
      <c r="G1118">
        <v>63000</v>
      </c>
      <c r="H1118" t="s">
        <v>4180</v>
      </c>
      <c r="I1118">
        <v>13300000</v>
      </c>
      <c r="J1118" t="s">
        <v>6025</v>
      </c>
      <c r="K1118">
        <v>12800000</v>
      </c>
      <c r="L1118">
        <v>13800000</v>
      </c>
      <c r="M1118">
        <v>21</v>
      </c>
      <c r="N1118" t="s">
        <v>4213</v>
      </c>
      <c r="O1118">
        <v>64.599999999999994</v>
      </c>
      <c r="P1118" t="s">
        <v>7514</v>
      </c>
    </row>
    <row r="1119" spans="1:16" x14ac:dyDescent="0.3">
      <c r="A1119" t="s">
        <v>5504</v>
      </c>
      <c r="B1119">
        <v>2025</v>
      </c>
      <c r="C1119" t="s">
        <v>24</v>
      </c>
      <c r="D1119" t="s">
        <v>4854</v>
      </c>
      <c r="E1119" t="s">
        <v>4308</v>
      </c>
      <c r="F1119" t="s">
        <v>4172</v>
      </c>
      <c r="G1119">
        <v>33500</v>
      </c>
      <c r="H1119" t="s">
        <v>4180</v>
      </c>
      <c r="I1119">
        <v>16200000</v>
      </c>
      <c r="J1119" t="s">
        <v>6025</v>
      </c>
      <c r="K1119">
        <v>15400000</v>
      </c>
      <c r="L1119">
        <v>17000000</v>
      </c>
      <c r="M1119">
        <v>3</v>
      </c>
      <c r="N1119" t="s">
        <v>4280</v>
      </c>
      <c r="O1119">
        <v>84.6</v>
      </c>
      <c r="P1119" t="s">
        <v>7515</v>
      </c>
    </row>
    <row r="1120" spans="1:16" x14ac:dyDescent="0.3">
      <c r="A1120" t="s">
        <v>5505</v>
      </c>
      <c r="B1120">
        <v>2021</v>
      </c>
      <c r="C1120" t="s">
        <v>188</v>
      </c>
      <c r="D1120" t="s">
        <v>5892</v>
      </c>
      <c r="E1120" t="s">
        <v>6170</v>
      </c>
      <c r="F1120" t="s">
        <v>43</v>
      </c>
      <c r="G1120">
        <v>65000</v>
      </c>
      <c r="H1120" t="s">
        <v>4180</v>
      </c>
      <c r="I1120">
        <v>16800000</v>
      </c>
      <c r="J1120" t="s">
        <v>6025</v>
      </c>
      <c r="K1120">
        <v>16200000</v>
      </c>
      <c r="L1120">
        <v>17400000</v>
      </c>
      <c r="M1120">
        <v>3</v>
      </c>
      <c r="N1120" t="s">
        <v>4192</v>
      </c>
      <c r="O1120">
        <v>88.5</v>
      </c>
      <c r="P1120" t="s">
        <v>7516</v>
      </c>
    </row>
    <row r="1121" spans="1:16" x14ac:dyDescent="0.3">
      <c r="A1121" t="s">
        <v>5506</v>
      </c>
      <c r="B1121">
        <v>2020</v>
      </c>
      <c r="C1121" t="s">
        <v>92</v>
      </c>
      <c r="D1121" t="s">
        <v>4946</v>
      </c>
      <c r="E1121" t="s">
        <v>6171</v>
      </c>
      <c r="F1121" t="s">
        <v>60</v>
      </c>
      <c r="G1121">
        <v>84000</v>
      </c>
      <c r="H1121" t="s">
        <v>4180</v>
      </c>
      <c r="I1121">
        <v>11300000</v>
      </c>
      <c r="J1121" t="s">
        <v>6025</v>
      </c>
      <c r="K1121">
        <v>10800000</v>
      </c>
      <c r="L1121">
        <v>11900000</v>
      </c>
      <c r="M1121">
        <v>6</v>
      </c>
      <c r="N1121" t="s">
        <v>4219</v>
      </c>
      <c r="O1121">
        <v>78.5</v>
      </c>
      <c r="P1121" t="s">
        <v>7517</v>
      </c>
    </row>
    <row r="1122" spans="1:16" x14ac:dyDescent="0.3">
      <c r="A1122" t="s">
        <v>4172</v>
      </c>
      <c r="B1122">
        <v>2020</v>
      </c>
      <c r="C1122" t="s">
        <v>250</v>
      </c>
      <c r="D1122">
        <v>3</v>
      </c>
      <c r="E1122" t="s">
        <v>7069</v>
      </c>
      <c r="F1122" t="s">
        <v>4172</v>
      </c>
      <c r="G1122">
        <v>34300</v>
      </c>
      <c r="H1122" t="s">
        <v>4180</v>
      </c>
      <c r="I1122">
        <v>14200000</v>
      </c>
      <c r="J1122" t="s">
        <v>6025</v>
      </c>
      <c r="K1122">
        <v>13300000</v>
      </c>
      <c r="L1122">
        <v>15000000</v>
      </c>
      <c r="M1122">
        <v>9</v>
      </c>
      <c r="N1122" t="s">
        <v>4388</v>
      </c>
      <c r="O1122">
        <v>95</v>
      </c>
      <c r="P1122" t="s">
        <v>7518</v>
      </c>
    </row>
    <row r="1123" spans="1:16" x14ac:dyDescent="0.3">
      <c r="A1123" t="s">
        <v>5508</v>
      </c>
      <c r="B1123">
        <v>2024</v>
      </c>
      <c r="C1123" t="s">
        <v>62</v>
      </c>
      <c r="D1123" t="s">
        <v>6172</v>
      </c>
      <c r="E1123" t="s">
        <v>6173</v>
      </c>
      <c r="F1123" t="s">
        <v>143</v>
      </c>
      <c r="G1123">
        <v>45000</v>
      </c>
      <c r="H1123" t="s">
        <v>4180</v>
      </c>
      <c r="I1123">
        <v>25100000</v>
      </c>
      <c r="J1123" t="s">
        <v>6025</v>
      </c>
      <c r="K1123">
        <v>24300000</v>
      </c>
      <c r="L1123">
        <v>26000000</v>
      </c>
      <c r="M1123">
        <v>8</v>
      </c>
      <c r="N1123" t="s">
        <v>4260</v>
      </c>
      <c r="O1123">
        <v>74.3</v>
      </c>
      <c r="P1123" t="s">
        <v>7519</v>
      </c>
    </row>
    <row r="1124" spans="1:16" x14ac:dyDescent="0.3">
      <c r="A1124" t="s">
        <v>5509</v>
      </c>
      <c r="B1124">
        <v>2024</v>
      </c>
      <c r="C1124" t="s">
        <v>92</v>
      </c>
      <c r="D1124" t="s">
        <v>4753</v>
      </c>
      <c r="E1124" t="s">
        <v>6174</v>
      </c>
      <c r="F1124" t="s">
        <v>143</v>
      </c>
      <c r="G1124">
        <v>8175</v>
      </c>
      <c r="H1124" t="s">
        <v>4180</v>
      </c>
      <c r="I1124">
        <v>11500000</v>
      </c>
      <c r="J1124" t="s">
        <v>6025</v>
      </c>
      <c r="K1124">
        <v>11100000</v>
      </c>
      <c r="L1124">
        <v>11900000</v>
      </c>
      <c r="M1124">
        <v>14</v>
      </c>
      <c r="N1124" t="s">
        <v>4583</v>
      </c>
      <c r="O1124">
        <v>90.6</v>
      </c>
      <c r="P1124" t="s">
        <v>7520</v>
      </c>
    </row>
    <row r="1125" spans="1:16" x14ac:dyDescent="0.3">
      <c r="A1125" t="s">
        <v>5510</v>
      </c>
      <c r="B1125">
        <v>2025</v>
      </c>
      <c r="C1125" t="s">
        <v>201</v>
      </c>
      <c r="D1125" t="s">
        <v>4669</v>
      </c>
      <c r="E1125" t="s">
        <v>4740</v>
      </c>
      <c r="F1125" t="s">
        <v>4172</v>
      </c>
      <c r="G1125">
        <v>19300</v>
      </c>
      <c r="H1125" t="s">
        <v>4180</v>
      </c>
      <c r="I1125">
        <v>14200000</v>
      </c>
      <c r="J1125" t="s">
        <v>6025</v>
      </c>
      <c r="K1125">
        <v>13700000</v>
      </c>
      <c r="L1125">
        <v>14700000</v>
      </c>
      <c r="M1125">
        <v>16</v>
      </c>
      <c r="N1125" t="s">
        <v>4275</v>
      </c>
      <c r="O1125">
        <v>84.4</v>
      </c>
      <c r="P1125" t="s">
        <v>7521</v>
      </c>
    </row>
    <row r="1126" spans="1:16" x14ac:dyDescent="0.3">
      <c r="A1126" t="s">
        <v>5511</v>
      </c>
      <c r="B1126">
        <v>2025</v>
      </c>
      <c r="C1126" t="s">
        <v>4184</v>
      </c>
      <c r="D1126" t="s">
        <v>4228</v>
      </c>
      <c r="E1126" t="s">
        <v>4719</v>
      </c>
      <c r="F1126" t="s">
        <v>4172</v>
      </c>
      <c r="G1126">
        <v>11613</v>
      </c>
      <c r="H1126" t="s">
        <v>4180</v>
      </c>
      <c r="I1126">
        <v>13600000</v>
      </c>
      <c r="J1126" t="s">
        <v>6025</v>
      </c>
      <c r="K1126">
        <v>13100000</v>
      </c>
      <c r="L1126">
        <v>14100000</v>
      </c>
      <c r="M1126">
        <v>12</v>
      </c>
      <c r="N1126" t="s">
        <v>4263</v>
      </c>
      <c r="O1126">
        <v>93.4</v>
      </c>
      <c r="P1126" t="s">
        <v>7522</v>
      </c>
    </row>
    <row r="1127" spans="1:16" x14ac:dyDescent="0.3">
      <c r="A1127" t="s">
        <v>5512</v>
      </c>
      <c r="B1127">
        <v>2019</v>
      </c>
      <c r="C1127" t="s">
        <v>92</v>
      </c>
      <c r="D1127" t="s">
        <v>6066</v>
      </c>
      <c r="E1127" t="s">
        <v>6175</v>
      </c>
      <c r="F1127" t="s">
        <v>161</v>
      </c>
      <c r="G1127">
        <v>93000</v>
      </c>
      <c r="H1127" t="s">
        <v>4180</v>
      </c>
      <c r="I1127">
        <v>8500000</v>
      </c>
      <c r="J1127" t="s">
        <v>6025</v>
      </c>
      <c r="K1127">
        <v>8200000</v>
      </c>
      <c r="L1127">
        <v>8800000</v>
      </c>
      <c r="M1127">
        <v>8</v>
      </c>
      <c r="N1127" t="s">
        <v>4382</v>
      </c>
      <c r="O1127">
        <v>71.400000000000006</v>
      </c>
      <c r="P1127" t="s">
        <v>7523</v>
      </c>
    </row>
    <row r="1128" spans="1:16" x14ac:dyDescent="0.3">
      <c r="A1128" t="s">
        <v>5513</v>
      </c>
      <c r="B1128">
        <v>2024</v>
      </c>
      <c r="C1128" t="s">
        <v>4896</v>
      </c>
      <c r="D1128" t="s">
        <v>5901</v>
      </c>
      <c r="E1128" t="s">
        <v>6176</v>
      </c>
      <c r="F1128" t="s">
        <v>43</v>
      </c>
      <c r="G1128">
        <v>30000</v>
      </c>
      <c r="H1128" t="s">
        <v>4180</v>
      </c>
      <c r="I1128">
        <v>14500000</v>
      </c>
      <c r="J1128" t="s">
        <v>6025</v>
      </c>
      <c r="K1128">
        <v>14000000</v>
      </c>
      <c r="L1128">
        <v>15000000</v>
      </c>
      <c r="M1128">
        <v>8</v>
      </c>
      <c r="N1128" t="s">
        <v>4187</v>
      </c>
      <c r="O1128">
        <v>76.400000000000006</v>
      </c>
      <c r="P1128" t="s">
        <v>7524</v>
      </c>
    </row>
    <row r="1129" spans="1:16" x14ac:dyDescent="0.3">
      <c r="A1129" t="s">
        <v>5514</v>
      </c>
      <c r="B1129">
        <v>2024</v>
      </c>
      <c r="C1129" t="s">
        <v>5179</v>
      </c>
      <c r="D1129" t="s">
        <v>5180</v>
      </c>
      <c r="E1129" t="s">
        <v>5181</v>
      </c>
      <c r="F1129" t="s">
        <v>143</v>
      </c>
      <c r="G1129">
        <v>37300</v>
      </c>
      <c r="H1129" t="s">
        <v>4180</v>
      </c>
      <c r="I1129">
        <v>11000000</v>
      </c>
      <c r="J1129" t="s">
        <v>6025</v>
      </c>
      <c r="K1129">
        <v>10600000</v>
      </c>
      <c r="L1129">
        <v>11400000</v>
      </c>
      <c r="M1129">
        <v>12</v>
      </c>
      <c r="N1129" t="s">
        <v>4263</v>
      </c>
      <c r="O1129">
        <v>91.7</v>
      </c>
      <c r="P1129" t="s">
        <v>7525</v>
      </c>
    </row>
    <row r="1130" spans="1:16" x14ac:dyDescent="0.3">
      <c r="A1130" t="s">
        <v>5515</v>
      </c>
      <c r="B1130">
        <v>2023</v>
      </c>
      <c r="C1130" t="s">
        <v>89</v>
      </c>
      <c r="D1130" t="s">
        <v>4423</v>
      </c>
      <c r="E1130" t="s">
        <v>4851</v>
      </c>
      <c r="F1130" t="s">
        <v>161</v>
      </c>
      <c r="G1130">
        <v>54000</v>
      </c>
      <c r="H1130" t="s">
        <v>4180</v>
      </c>
      <c r="I1130">
        <v>8900000</v>
      </c>
      <c r="J1130" t="s">
        <v>6025</v>
      </c>
      <c r="K1130">
        <v>8600000</v>
      </c>
      <c r="L1130">
        <v>9300000</v>
      </c>
      <c r="M1130">
        <v>16</v>
      </c>
      <c r="N1130" t="s">
        <v>4508</v>
      </c>
      <c r="O1130">
        <v>67</v>
      </c>
      <c r="P1130" t="s">
        <v>7526</v>
      </c>
    </row>
    <row r="1131" spans="1:16" x14ac:dyDescent="0.3">
      <c r="A1131" t="s">
        <v>5478</v>
      </c>
      <c r="B1131">
        <v>2021</v>
      </c>
      <c r="C1131" t="s">
        <v>199</v>
      </c>
      <c r="D1131" t="s">
        <v>6177</v>
      </c>
      <c r="E1131" t="s">
        <v>6178</v>
      </c>
      <c r="F1131" t="s">
        <v>143</v>
      </c>
      <c r="G1131">
        <v>27000</v>
      </c>
      <c r="H1131" t="s">
        <v>4180</v>
      </c>
      <c r="I1131">
        <v>8600000</v>
      </c>
      <c r="J1131" t="s">
        <v>6025</v>
      </c>
      <c r="K1131">
        <v>8300000</v>
      </c>
      <c r="L1131">
        <v>8900000</v>
      </c>
      <c r="M1131">
        <v>14</v>
      </c>
      <c r="N1131" t="s">
        <v>4382</v>
      </c>
      <c r="O1131">
        <v>82</v>
      </c>
      <c r="P1131" t="s">
        <v>7527</v>
      </c>
    </row>
    <row r="1132" spans="1:16" x14ac:dyDescent="0.3">
      <c r="A1132" t="s">
        <v>5516</v>
      </c>
      <c r="B1132">
        <v>2023</v>
      </c>
      <c r="C1132" t="s">
        <v>188</v>
      </c>
      <c r="D1132" t="s">
        <v>6087</v>
      </c>
      <c r="E1132" t="s">
        <v>6179</v>
      </c>
      <c r="F1132" t="s">
        <v>43</v>
      </c>
      <c r="G1132">
        <v>11000</v>
      </c>
      <c r="H1132" t="s">
        <v>4180</v>
      </c>
      <c r="I1132">
        <v>25000000</v>
      </c>
      <c r="J1132" t="s">
        <v>6025</v>
      </c>
      <c r="K1132">
        <v>24100000</v>
      </c>
      <c r="L1132">
        <v>25800000</v>
      </c>
      <c r="M1132">
        <v>2</v>
      </c>
      <c r="N1132" t="s">
        <v>5644</v>
      </c>
      <c r="O1132">
        <v>84.3</v>
      </c>
      <c r="P1132" t="s">
        <v>7528</v>
      </c>
    </row>
    <row r="1133" spans="1:16" x14ac:dyDescent="0.3">
      <c r="A1133" t="s">
        <v>5517</v>
      </c>
      <c r="B1133">
        <v>2023</v>
      </c>
      <c r="C1133" t="s">
        <v>137</v>
      </c>
      <c r="D1133" t="s">
        <v>4703</v>
      </c>
      <c r="E1133" t="s">
        <v>4438</v>
      </c>
      <c r="F1133" t="s">
        <v>143</v>
      </c>
      <c r="G1133">
        <v>65000</v>
      </c>
      <c r="H1133" t="s">
        <v>4180</v>
      </c>
      <c r="I1133">
        <v>11000000</v>
      </c>
      <c r="J1133" t="s">
        <v>6025</v>
      </c>
      <c r="K1133">
        <v>10600000</v>
      </c>
      <c r="L1133">
        <v>11400000</v>
      </c>
      <c r="M1133">
        <v>10</v>
      </c>
      <c r="N1133" t="s">
        <v>4187</v>
      </c>
      <c r="O1133">
        <v>81.5</v>
      </c>
      <c r="P1133" t="s">
        <v>7529</v>
      </c>
    </row>
    <row r="1134" spans="1:16" x14ac:dyDescent="0.3">
      <c r="A1134" t="s">
        <v>5518</v>
      </c>
      <c r="B1134">
        <v>2022</v>
      </c>
      <c r="C1134" t="s">
        <v>50</v>
      </c>
      <c r="D1134">
        <v>560</v>
      </c>
      <c r="E1134" t="s">
        <v>4582</v>
      </c>
      <c r="F1134" t="s">
        <v>43</v>
      </c>
      <c r="G1134">
        <v>59918</v>
      </c>
      <c r="H1134" t="s">
        <v>4180</v>
      </c>
      <c r="I1134">
        <v>8200000</v>
      </c>
      <c r="J1134" t="s">
        <v>6025</v>
      </c>
      <c r="K1134">
        <v>7910000</v>
      </c>
      <c r="L1134">
        <v>8600000</v>
      </c>
      <c r="M1134">
        <v>6</v>
      </c>
      <c r="N1134" t="s">
        <v>4382</v>
      </c>
      <c r="O1134">
        <v>67.3</v>
      </c>
      <c r="P1134" t="s">
        <v>7530</v>
      </c>
    </row>
    <row r="1135" spans="1:16" x14ac:dyDescent="0.3">
      <c r="A1135" t="s">
        <v>6168</v>
      </c>
      <c r="B1135">
        <v>2021</v>
      </c>
      <c r="C1135" t="s">
        <v>24</v>
      </c>
      <c r="D1135" t="s">
        <v>4431</v>
      </c>
      <c r="E1135" t="s">
        <v>7531</v>
      </c>
      <c r="F1135" t="s">
        <v>43</v>
      </c>
      <c r="G1135">
        <v>61342</v>
      </c>
      <c r="H1135" t="s">
        <v>4180</v>
      </c>
      <c r="I1135">
        <v>24600000</v>
      </c>
      <c r="J1135" t="s">
        <v>6025</v>
      </c>
      <c r="K1135">
        <v>23600000</v>
      </c>
      <c r="L1135">
        <v>25700000</v>
      </c>
      <c r="M1135">
        <v>4</v>
      </c>
      <c r="N1135" t="s">
        <v>4252</v>
      </c>
      <c r="O1135">
        <v>75.3</v>
      </c>
      <c r="P1135" t="s">
        <v>7532</v>
      </c>
    </row>
    <row r="1136" spans="1:16" x14ac:dyDescent="0.3">
      <c r="A1136" t="s">
        <v>5519</v>
      </c>
      <c r="B1136">
        <v>2024</v>
      </c>
      <c r="C1136" t="s">
        <v>137</v>
      </c>
      <c r="D1136" t="s">
        <v>5109</v>
      </c>
      <c r="E1136" t="s">
        <v>4203</v>
      </c>
      <c r="F1136" t="s">
        <v>143</v>
      </c>
      <c r="G1136">
        <v>35500</v>
      </c>
      <c r="H1136" t="s">
        <v>4180</v>
      </c>
      <c r="I1136">
        <v>24500000</v>
      </c>
      <c r="J1136" t="s">
        <v>6033</v>
      </c>
      <c r="K1136">
        <v>23600000</v>
      </c>
      <c r="L1136">
        <v>25400000</v>
      </c>
      <c r="M1136">
        <v>4</v>
      </c>
      <c r="N1136" t="s">
        <v>4200</v>
      </c>
      <c r="O1136">
        <v>75.3</v>
      </c>
      <c r="P1136" t="s">
        <v>7533</v>
      </c>
    </row>
    <row r="1137" spans="1:16" x14ac:dyDescent="0.3">
      <c r="A1137" t="s">
        <v>5520</v>
      </c>
      <c r="B1137">
        <v>2024</v>
      </c>
      <c r="C1137" t="s">
        <v>4097</v>
      </c>
      <c r="D1137" t="s">
        <v>5727</v>
      </c>
      <c r="E1137" t="s">
        <v>6180</v>
      </c>
      <c r="F1137" t="s">
        <v>143</v>
      </c>
      <c r="G1137">
        <v>45000</v>
      </c>
      <c r="H1137" t="s">
        <v>4173</v>
      </c>
      <c r="I1137">
        <v>7910000</v>
      </c>
      <c r="J1137" t="s">
        <v>6033</v>
      </c>
      <c r="K1137">
        <v>7620000</v>
      </c>
      <c r="L1137">
        <v>8200000</v>
      </c>
      <c r="M1137" t="s">
        <v>4175</v>
      </c>
      <c r="N1137" t="s">
        <v>4508</v>
      </c>
      <c r="O1137">
        <v>80.8</v>
      </c>
      <c r="P1137" t="s">
        <v>7534</v>
      </c>
    </row>
    <row r="1138" spans="1:16" x14ac:dyDescent="0.3">
      <c r="A1138" t="s">
        <v>5521</v>
      </c>
      <c r="B1138">
        <v>2022</v>
      </c>
      <c r="C1138" t="s">
        <v>3991</v>
      </c>
      <c r="D1138" t="s">
        <v>5962</v>
      </c>
      <c r="E1138" t="s">
        <v>4619</v>
      </c>
      <c r="F1138" t="s">
        <v>4539</v>
      </c>
      <c r="G1138">
        <v>35546</v>
      </c>
      <c r="H1138" t="s">
        <v>4180</v>
      </c>
      <c r="I1138">
        <v>7810000</v>
      </c>
      <c r="J1138" t="s">
        <v>6033</v>
      </c>
      <c r="K1138">
        <v>7540000</v>
      </c>
      <c r="L1138">
        <v>8100000</v>
      </c>
      <c r="M1138">
        <v>8</v>
      </c>
      <c r="N1138" t="s">
        <v>4583</v>
      </c>
      <c r="O1138">
        <v>57.9</v>
      </c>
      <c r="P1138" t="s">
        <v>7535</v>
      </c>
    </row>
    <row r="1139" spans="1:16" x14ac:dyDescent="0.3">
      <c r="A1139" t="s">
        <v>5522</v>
      </c>
      <c r="B1139">
        <v>2023</v>
      </c>
      <c r="C1139" t="s">
        <v>166</v>
      </c>
      <c r="D1139" t="s">
        <v>5005</v>
      </c>
      <c r="E1139" t="s">
        <v>5074</v>
      </c>
      <c r="F1139" t="s">
        <v>143</v>
      </c>
      <c r="G1139">
        <v>60000</v>
      </c>
      <c r="H1139" t="s">
        <v>4180</v>
      </c>
      <c r="I1139">
        <v>18900000</v>
      </c>
      <c r="J1139" t="s">
        <v>6033</v>
      </c>
      <c r="K1139">
        <v>18300000</v>
      </c>
      <c r="L1139">
        <v>19600000</v>
      </c>
      <c r="M1139">
        <v>10</v>
      </c>
      <c r="N1139" t="s">
        <v>4272</v>
      </c>
      <c r="O1139">
        <v>94.5</v>
      </c>
      <c r="P1139" t="s">
        <v>7536</v>
      </c>
    </row>
    <row r="1140" spans="1:16" x14ac:dyDescent="0.3">
      <c r="A1140" t="s">
        <v>5523</v>
      </c>
      <c r="B1140">
        <v>2023</v>
      </c>
      <c r="C1140" t="s">
        <v>36</v>
      </c>
      <c r="D1140" t="s">
        <v>4427</v>
      </c>
      <c r="E1140" t="s">
        <v>4638</v>
      </c>
      <c r="F1140" t="s">
        <v>143</v>
      </c>
      <c r="G1140">
        <v>81354</v>
      </c>
      <c r="H1140" t="s">
        <v>6061</v>
      </c>
      <c r="I1140">
        <v>5360000</v>
      </c>
      <c r="J1140" t="s">
        <v>6033</v>
      </c>
      <c r="K1140">
        <v>5080000</v>
      </c>
      <c r="L1140">
        <v>5630000</v>
      </c>
      <c r="M1140">
        <v>14</v>
      </c>
      <c r="N1140" t="s">
        <v>4583</v>
      </c>
      <c r="O1140">
        <v>57.5</v>
      </c>
      <c r="P1140" t="s">
        <v>7537</v>
      </c>
    </row>
    <row r="1141" spans="1:16" x14ac:dyDescent="0.3">
      <c r="A1141" t="s">
        <v>5524</v>
      </c>
      <c r="B1141">
        <v>2023</v>
      </c>
      <c r="C1141" t="s">
        <v>36</v>
      </c>
      <c r="D1141" t="s">
        <v>6181</v>
      </c>
      <c r="E1141" t="s">
        <v>4373</v>
      </c>
      <c r="F1141" t="s">
        <v>143</v>
      </c>
      <c r="G1141">
        <v>70300</v>
      </c>
      <c r="H1141" t="s">
        <v>4180</v>
      </c>
      <c r="I1141">
        <v>10500000</v>
      </c>
      <c r="J1141" t="s">
        <v>6033</v>
      </c>
      <c r="K1141">
        <v>10100000</v>
      </c>
      <c r="L1141">
        <v>10900000</v>
      </c>
      <c r="M1141">
        <v>7</v>
      </c>
      <c r="N1141" t="s">
        <v>4245</v>
      </c>
      <c r="O1141">
        <v>65.7</v>
      </c>
      <c r="P1141" t="s">
        <v>7538</v>
      </c>
    </row>
    <row r="1142" spans="1:16" x14ac:dyDescent="0.3">
      <c r="A1142" t="s">
        <v>5525</v>
      </c>
      <c r="B1142">
        <v>2021</v>
      </c>
      <c r="C1142" t="s">
        <v>36</v>
      </c>
      <c r="D1142" t="s">
        <v>4400</v>
      </c>
      <c r="E1142" t="s">
        <v>4401</v>
      </c>
      <c r="F1142" t="s">
        <v>143</v>
      </c>
      <c r="G1142">
        <v>51712</v>
      </c>
      <c r="H1142" t="s">
        <v>4180</v>
      </c>
      <c r="I1142">
        <v>7370000</v>
      </c>
      <c r="J1142" t="s">
        <v>6033</v>
      </c>
      <c r="K1142">
        <v>6920000</v>
      </c>
      <c r="L1142">
        <v>7830000</v>
      </c>
      <c r="M1142">
        <v>6</v>
      </c>
      <c r="N1142" t="s">
        <v>4439</v>
      </c>
      <c r="O1142">
        <v>77.7</v>
      </c>
      <c r="P1142" t="s">
        <v>7539</v>
      </c>
    </row>
    <row r="1143" spans="1:16" x14ac:dyDescent="0.3">
      <c r="A1143" t="s">
        <v>5526</v>
      </c>
      <c r="B1143">
        <v>2022</v>
      </c>
      <c r="C1143" t="s">
        <v>36</v>
      </c>
      <c r="D1143" t="s">
        <v>4427</v>
      </c>
      <c r="E1143" t="s">
        <v>4507</v>
      </c>
      <c r="F1143" t="s">
        <v>60</v>
      </c>
      <c r="G1143">
        <v>52000</v>
      </c>
      <c r="H1143" t="s">
        <v>4180</v>
      </c>
      <c r="I1143">
        <v>7230000</v>
      </c>
      <c r="J1143" t="s">
        <v>6033</v>
      </c>
      <c r="K1143">
        <v>6960000</v>
      </c>
      <c r="L1143">
        <v>7500000</v>
      </c>
      <c r="M1143">
        <v>54</v>
      </c>
      <c r="N1143" t="s">
        <v>4508</v>
      </c>
      <c r="O1143">
        <v>80.400000000000006</v>
      </c>
      <c r="P1143" t="s">
        <v>7540</v>
      </c>
    </row>
    <row r="1144" spans="1:16" x14ac:dyDescent="0.3">
      <c r="A1144" t="s">
        <v>5527</v>
      </c>
      <c r="B1144">
        <v>2025</v>
      </c>
      <c r="C1144" t="s">
        <v>4184</v>
      </c>
      <c r="D1144" t="s">
        <v>6182</v>
      </c>
      <c r="E1144" t="s">
        <v>6183</v>
      </c>
      <c r="F1144" t="s">
        <v>4172</v>
      </c>
      <c r="G1144">
        <v>7600</v>
      </c>
      <c r="H1144" t="s">
        <v>4180</v>
      </c>
      <c r="I1144">
        <v>12700000</v>
      </c>
      <c r="J1144" t="s">
        <v>6033</v>
      </c>
      <c r="K1144">
        <v>12200000</v>
      </c>
      <c r="L1144">
        <v>13100000</v>
      </c>
      <c r="M1144">
        <v>11</v>
      </c>
      <c r="N1144" t="s">
        <v>4439</v>
      </c>
      <c r="O1144">
        <v>92.3</v>
      </c>
      <c r="P1144" t="s">
        <v>7541</v>
      </c>
    </row>
    <row r="1145" spans="1:16" x14ac:dyDescent="0.3">
      <c r="A1145" t="s">
        <v>5528</v>
      </c>
      <c r="B1145">
        <v>2024</v>
      </c>
      <c r="C1145" t="s">
        <v>188</v>
      </c>
      <c r="D1145" t="s">
        <v>4844</v>
      </c>
      <c r="E1145" t="s">
        <v>6184</v>
      </c>
      <c r="F1145" t="s">
        <v>143</v>
      </c>
      <c r="G1145">
        <v>8200</v>
      </c>
      <c r="H1145" t="s">
        <v>4173</v>
      </c>
      <c r="I1145">
        <v>17100000</v>
      </c>
      <c r="J1145" t="s">
        <v>6033</v>
      </c>
      <c r="K1145">
        <v>16500000</v>
      </c>
      <c r="L1145">
        <v>17700000</v>
      </c>
      <c r="M1145" t="s">
        <v>4175</v>
      </c>
      <c r="N1145" t="s">
        <v>4213</v>
      </c>
      <c r="O1145">
        <v>90</v>
      </c>
      <c r="P1145" t="s">
        <v>7542</v>
      </c>
    </row>
    <row r="1146" spans="1:16" x14ac:dyDescent="0.3">
      <c r="A1146" t="s">
        <v>5529</v>
      </c>
      <c r="B1146">
        <v>2024</v>
      </c>
      <c r="C1146" t="s">
        <v>4269</v>
      </c>
      <c r="D1146" t="s">
        <v>4270</v>
      </c>
      <c r="E1146" t="s">
        <v>4271</v>
      </c>
      <c r="F1146" t="s">
        <v>43</v>
      </c>
      <c r="G1146">
        <v>16951</v>
      </c>
      <c r="H1146" t="s">
        <v>4180</v>
      </c>
      <c r="I1146">
        <v>14500000</v>
      </c>
      <c r="J1146" t="s">
        <v>6033</v>
      </c>
      <c r="K1146">
        <v>14000000</v>
      </c>
      <c r="L1146">
        <v>15000000</v>
      </c>
      <c r="M1146">
        <v>8</v>
      </c>
      <c r="N1146" t="s">
        <v>4213</v>
      </c>
      <c r="O1146">
        <v>78.400000000000006</v>
      </c>
      <c r="P1146" t="s">
        <v>7543</v>
      </c>
    </row>
    <row r="1147" spans="1:16" x14ac:dyDescent="0.3">
      <c r="A1147" t="s">
        <v>5530</v>
      </c>
      <c r="B1147">
        <v>2022</v>
      </c>
      <c r="C1147" t="s">
        <v>36</v>
      </c>
      <c r="D1147" t="s">
        <v>5638</v>
      </c>
      <c r="E1147" t="s">
        <v>5639</v>
      </c>
      <c r="F1147" t="s">
        <v>60</v>
      </c>
      <c r="G1147">
        <v>45000</v>
      </c>
      <c r="H1147" t="s">
        <v>4180</v>
      </c>
      <c r="I1147">
        <v>8700000</v>
      </c>
      <c r="J1147" t="s">
        <v>6033</v>
      </c>
      <c r="K1147">
        <v>8400000</v>
      </c>
      <c r="L1147">
        <v>9000000</v>
      </c>
      <c r="M1147">
        <v>20</v>
      </c>
      <c r="N1147" t="s">
        <v>4245</v>
      </c>
      <c r="O1147">
        <v>72.599999999999994</v>
      </c>
      <c r="P1147" t="s">
        <v>7544</v>
      </c>
    </row>
    <row r="1148" spans="1:16" x14ac:dyDescent="0.3">
      <c r="A1148" t="s">
        <v>5360</v>
      </c>
      <c r="B1148">
        <v>2021</v>
      </c>
      <c r="C1148" t="s">
        <v>89</v>
      </c>
      <c r="D1148" t="s">
        <v>4423</v>
      </c>
      <c r="E1148" t="s">
        <v>4851</v>
      </c>
      <c r="F1148" t="s">
        <v>60</v>
      </c>
      <c r="G1148">
        <v>74000</v>
      </c>
      <c r="H1148" t="s">
        <v>4180</v>
      </c>
      <c r="I1148">
        <v>8300000</v>
      </c>
      <c r="J1148" t="s">
        <v>6033</v>
      </c>
      <c r="K1148">
        <v>8000000</v>
      </c>
      <c r="L1148">
        <v>8600000</v>
      </c>
      <c r="M1148">
        <v>30</v>
      </c>
      <c r="N1148" t="s">
        <v>4382</v>
      </c>
      <c r="O1148">
        <v>71</v>
      </c>
      <c r="P1148" t="s">
        <v>7545</v>
      </c>
    </row>
    <row r="1149" spans="1:16" x14ac:dyDescent="0.3">
      <c r="A1149" t="s">
        <v>5531</v>
      </c>
      <c r="B1149">
        <v>2025</v>
      </c>
      <c r="C1149" t="s">
        <v>4184</v>
      </c>
      <c r="D1149" t="s">
        <v>4365</v>
      </c>
      <c r="E1149" t="s">
        <v>6185</v>
      </c>
      <c r="F1149" t="s">
        <v>4172</v>
      </c>
      <c r="G1149">
        <v>18900</v>
      </c>
      <c r="H1149" t="s">
        <v>4173</v>
      </c>
      <c r="I1149">
        <v>10000000</v>
      </c>
      <c r="J1149" t="s">
        <v>6033</v>
      </c>
      <c r="K1149">
        <v>9700000</v>
      </c>
      <c r="L1149">
        <v>10400000</v>
      </c>
      <c r="M1149">
        <v>2</v>
      </c>
      <c r="N1149" t="s">
        <v>4263</v>
      </c>
      <c r="O1149">
        <v>86.3</v>
      </c>
      <c r="P1149" t="s">
        <v>7546</v>
      </c>
    </row>
    <row r="1150" spans="1:16" x14ac:dyDescent="0.3">
      <c r="A1150" t="s">
        <v>5532</v>
      </c>
      <c r="B1150">
        <v>2017</v>
      </c>
      <c r="C1150" t="s">
        <v>4184</v>
      </c>
      <c r="D1150" t="s">
        <v>5169</v>
      </c>
      <c r="E1150" t="s">
        <v>6186</v>
      </c>
      <c r="F1150" t="s">
        <v>60</v>
      </c>
      <c r="G1150">
        <v>45337</v>
      </c>
      <c r="H1150" t="s">
        <v>4180</v>
      </c>
      <c r="I1150">
        <v>7340000</v>
      </c>
      <c r="J1150" t="s">
        <v>6033</v>
      </c>
      <c r="K1150">
        <v>6980000</v>
      </c>
      <c r="L1150">
        <v>7700000</v>
      </c>
      <c r="M1150">
        <v>6</v>
      </c>
      <c r="N1150" t="s">
        <v>4245</v>
      </c>
      <c r="O1150">
        <v>82.9</v>
      </c>
      <c r="P1150" t="s">
        <v>7547</v>
      </c>
    </row>
    <row r="1151" spans="1:16" x14ac:dyDescent="0.3">
      <c r="A1151" t="s">
        <v>5533</v>
      </c>
      <c r="B1151">
        <v>2026</v>
      </c>
      <c r="C1151" t="s">
        <v>50</v>
      </c>
      <c r="D1151" t="s">
        <v>5704</v>
      </c>
      <c r="E1151" t="s">
        <v>6187</v>
      </c>
      <c r="F1151" t="s">
        <v>4172</v>
      </c>
      <c r="G1151">
        <v>2750</v>
      </c>
      <c r="H1151" t="s">
        <v>4180</v>
      </c>
      <c r="I1151">
        <v>7880000</v>
      </c>
      <c r="J1151" t="s">
        <v>6033</v>
      </c>
      <c r="K1151">
        <v>7380000</v>
      </c>
      <c r="L1151">
        <v>8400000</v>
      </c>
      <c r="M1151" t="s">
        <v>4175</v>
      </c>
      <c r="N1151" t="s">
        <v>6075</v>
      </c>
      <c r="O1151">
        <v>94.7</v>
      </c>
      <c r="P1151" t="s">
        <v>7548</v>
      </c>
    </row>
    <row r="1152" spans="1:16" x14ac:dyDescent="0.3">
      <c r="A1152" t="s">
        <v>5534</v>
      </c>
      <c r="B1152">
        <v>2022</v>
      </c>
      <c r="C1152" t="s">
        <v>230</v>
      </c>
      <c r="D1152" t="s">
        <v>4555</v>
      </c>
      <c r="E1152" t="s">
        <v>6188</v>
      </c>
      <c r="F1152" t="s">
        <v>4636</v>
      </c>
      <c r="G1152">
        <v>55000</v>
      </c>
      <c r="H1152" t="s">
        <v>4173</v>
      </c>
      <c r="I1152">
        <v>13400000</v>
      </c>
      <c r="J1152" t="s">
        <v>6033</v>
      </c>
      <c r="K1152">
        <v>12900000</v>
      </c>
      <c r="L1152">
        <v>13900000</v>
      </c>
      <c r="M1152">
        <v>13</v>
      </c>
      <c r="N1152" t="s">
        <v>4192</v>
      </c>
      <c r="O1152">
        <v>59.3</v>
      </c>
      <c r="P1152" t="s">
        <v>7549</v>
      </c>
    </row>
    <row r="1153" spans="1:16" x14ac:dyDescent="0.3">
      <c r="A1153" t="s">
        <v>5535</v>
      </c>
      <c r="B1153">
        <v>2023</v>
      </c>
      <c r="C1153" t="s">
        <v>36</v>
      </c>
      <c r="D1153" t="s">
        <v>4372</v>
      </c>
      <c r="E1153" t="s">
        <v>4373</v>
      </c>
      <c r="F1153" t="s">
        <v>143</v>
      </c>
      <c r="G1153">
        <v>13000</v>
      </c>
      <c r="H1153" t="s">
        <v>4180</v>
      </c>
      <c r="I1153">
        <v>12600000</v>
      </c>
      <c r="J1153" t="s">
        <v>6033</v>
      </c>
      <c r="K1153">
        <v>12200000</v>
      </c>
      <c r="L1153">
        <v>13000000</v>
      </c>
      <c r="M1153">
        <v>23</v>
      </c>
      <c r="N1153" t="s">
        <v>4219</v>
      </c>
      <c r="O1153">
        <v>68.8</v>
      </c>
      <c r="P1153" t="s">
        <v>7550</v>
      </c>
    </row>
    <row r="1154" spans="1:16" x14ac:dyDescent="0.3">
      <c r="A1154" t="s">
        <v>5536</v>
      </c>
      <c r="B1154">
        <v>2022</v>
      </c>
      <c r="C1154" t="s">
        <v>4641</v>
      </c>
      <c r="D1154" t="s">
        <v>6189</v>
      </c>
      <c r="E1154" t="s">
        <v>6190</v>
      </c>
      <c r="F1154" t="s">
        <v>173</v>
      </c>
      <c r="G1154">
        <v>33869</v>
      </c>
      <c r="H1154" t="s">
        <v>4180</v>
      </c>
      <c r="I1154">
        <v>13200000</v>
      </c>
      <c r="J1154" t="s">
        <v>6033</v>
      </c>
      <c r="K1154">
        <v>12800000</v>
      </c>
      <c r="L1154">
        <v>13600000</v>
      </c>
      <c r="M1154">
        <v>2</v>
      </c>
      <c r="N1154" t="s">
        <v>4275</v>
      </c>
      <c r="O1154">
        <v>85.2</v>
      </c>
      <c r="P1154" t="s">
        <v>7551</v>
      </c>
    </row>
    <row r="1155" spans="1:16" x14ac:dyDescent="0.3">
      <c r="A1155" t="s">
        <v>5537</v>
      </c>
      <c r="B1155">
        <v>2023</v>
      </c>
      <c r="C1155" t="s">
        <v>24</v>
      </c>
      <c r="D1155" t="s">
        <v>4572</v>
      </c>
      <c r="E1155" t="s">
        <v>4573</v>
      </c>
      <c r="F1155" t="s">
        <v>60</v>
      </c>
      <c r="G1155">
        <v>27937</v>
      </c>
      <c r="H1155" t="s">
        <v>4180</v>
      </c>
      <c r="I1155">
        <v>36400000</v>
      </c>
      <c r="J1155" t="s">
        <v>6033</v>
      </c>
      <c r="K1155">
        <v>35000000</v>
      </c>
      <c r="L1155">
        <v>37800000</v>
      </c>
      <c r="M1155">
        <v>13</v>
      </c>
      <c r="N1155" t="s">
        <v>5157</v>
      </c>
      <c r="O1155">
        <v>73.900000000000006</v>
      </c>
      <c r="P1155" t="s">
        <v>7552</v>
      </c>
    </row>
    <row r="1156" spans="1:16" x14ac:dyDescent="0.3">
      <c r="A1156" t="s">
        <v>5538</v>
      </c>
      <c r="B1156">
        <v>2026</v>
      </c>
      <c r="C1156" t="s">
        <v>24</v>
      </c>
      <c r="D1156" t="s">
        <v>6034</v>
      </c>
      <c r="E1156" t="s">
        <v>6035</v>
      </c>
      <c r="F1156" t="s">
        <v>4172</v>
      </c>
      <c r="G1156">
        <v>5964</v>
      </c>
      <c r="H1156" t="s">
        <v>4173</v>
      </c>
      <c r="I1156">
        <v>31100000</v>
      </c>
      <c r="J1156" t="s">
        <v>6033</v>
      </c>
      <c r="K1156">
        <v>29600000</v>
      </c>
      <c r="L1156">
        <v>32700000</v>
      </c>
      <c r="M1156">
        <v>9</v>
      </c>
      <c r="N1156" t="s">
        <v>6036</v>
      </c>
      <c r="O1156">
        <v>89.2</v>
      </c>
      <c r="P1156" t="s">
        <v>7553</v>
      </c>
    </row>
    <row r="1157" spans="1:16" x14ac:dyDescent="0.3">
      <c r="A1157" t="s">
        <v>5539</v>
      </c>
      <c r="B1157">
        <v>2021</v>
      </c>
      <c r="C1157" t="s">
        <v>3991</v>
      </c>
      <c r="D1157" t="s">
        <v>6191</v>
      </c>
      <c r="E1157" t="s">
        <v>5811</v>
      </c>
      <c r="F1157" t="s">
        <v>43</v>
      </c>
      <c r="G1157">
        <v>33602</v>
      </c>
      <c r="H1157" t="s">
        <v>4180</v>
      </c>
      <c r="I1157">
        <v>7650000</v>
      </c>
      <c r="J1157" t="s">
        <v>6033</v>
      </c>
      <c r="K1157">
        <v>7390000</v>
      </c>
      <c r="L1157">
        <v>7910000</v>
      </c>
      <c r="M1157" t="s">
        <v>4175</v>
      </c>
      <c r="N1157" t="s">
        <v>4508</v>
      </c>
      <c r="O1157">
        <v>88</v>
      </c>
      <c r="P1157" t="s">
        <v>7554</v>
      </c>
    </row>
    <row r="1158" spans="1:16" x14ac:dyDescent="0.3">
      <c r="A1158" t="s">
        <v>5540</v>
      </c>
      <c r="B1158">
        <v>2018</v>
      </c>
      <c r="C1158" t="s">
        <v>92</v>
      </c>
      <c r="D1158" t="s">
        <v>6192</v>
      </c>
      <c r="E1158" t="s">
        <v>6193</v>
      </c>
      <c r="F1158" t="s">
        <v>143</v>
      </c>
      <c r="G1158">
        <v>101179</v>
      </c>
      <c r="H1158" t="s">
        <v>4173</v>
      </c>
      <c r="I1158">
        <v>5060000</v>
      </c>
      <c r="J1158" t="s">
        <v>6033</v>
      </c>
      <c r="K1158">
        <v>4880000</v>
      </c>
      <c r="L1158">
        <v>5250000</v>
      </c>
      <c r="M1158">
        <v>4</v>
      </c>
      <c r="N1158" t="s">
        <v>4508</v>
      </c>
      <c r="O1158">
        <v>92.2</v>
      </c>
      <c r="P1158" t="s">
        <v>7555</v>
      </c>
    </row>
    <row r="1159" spans="1:16" x14ac:dyDescent="0.3">
      <c r="A1159" t="s">
        <v>5541</v>
      </c>
      <c r="B1159">
        <v>2023</v>
      </c>
      <c r="C1159" t="s">
        <v>4184</v>
      </c>
      <c r="D1159" t="s">
        <v>4303</v>
      </c>
      <c r="E1159" t="s">
        <v>4304</v>
      </c>
      <c r="F1159" t="s">
        <v>60</v>
      </c>
      <c r="G1159">
        <v>60109</v>
      </c>
      <c r="H1159" t="s">
        <v>4180</v>
      </c>
      <c r="I1159">
        <v>18700000</v>
      </c>
      <c r="J1159" t="s">
        <v>6033</v>
      </c>
      <c r="K1159">
        <v>18000000</v>
      </c>
      <c r="L1159">
        <v>19400000</v>
      </c>
      <c r="M1159">
        <v>27</v>
      </c>
      <c r="N1159" t="s">
        <v>4257</v>
      </c>
      <c r="O1159">
        <v>83.1</v>
      </c>
      <c r="P1159" t="s">
        <v>7556</v>
      </c>
    </row>
    <row r="1160" spans="1:16" x14ac:dyDescent="0.3">
      <c r="A1160" t="s">
        <v>5542</v>
      </c>
      <c r="B1160">
        <v>2021</v>
      </c>
      <c r="C1160" t="s">
        <v>6194</v>
      </c>
      <c r="D1160" t="s">
        <v>6195</v>
      </c>
      <c r="E1160" t="s">
        <v>6196</v>
      </c>
      <c r="F1160" t="s">
        <v>4636</v>
      </c>
      <c r="G1160">
        <v>67200</v>
      </c>
      <c r="H1160" t="s">
        <v>4180</v>
      </c>
      <c r="I1160">
        <v>16700000</v>
      </c>
      <c r="J1160" t="s">
        <v>6033</v>
      </c>
      <c r="K1160">
        <v>16100000</v>
      </c>
      <c r="L1160">
        <v>17300000</v>
      </c>
      <c r="M1160">
        <v>3</v>
      </c>
      <c r="N1160" t="s">
        <v>4219</v>
      </c>
      <c r="O1160">
        <v>65.5</v>
      </c>
      <c r="P1160" t="s">
        <v>7557</v>
      </c>
    </row>
    <row r="1161" spans="1:16" x14ac:dyDescent="0.3">
      <c r="A1161" t="s">
        <v>5543</v>
      </c>
      <c r="B1161">
        <v>2022</v>
      </c>
      <c r="C1161" t="s">
        <v>89</v>
      </c>
      <c r="D1161" t="s">
        <v>4423</v>
      </c>
      <c r="E1161" t="s">
        <v>4851</v>
      </c>
      <c r="F1161" t="s">
        <v>43</v>
      </c>
      <c r="G1161">
        <v>66000</v>
      </c>
      <c r="H1161" t="s">
        <v>4173</v>
      </c>
      <c r="I1161">
        <v>9000000</v>
      </c>
      <c r="J1161" t="s">
        <v>6033</v>
      </c>
      <c r="K1161">
        <v>8600000</v>
      </c>
      <c r="L1161">
        <v>9400000</v>
      </c>
      <c r="M1161">
        <v>13</v>
      </c>
      <c r="N1161" t="s">
        <v>4275</v>
      </c>
      <c r="O1161">
        <v>71.5</v>
      </c>
      <c r="P1161" t="s">
        <v>7558</v>
      </c>
    </row>
    <row r="1162" spans="1:16" x14ac:dyDescent="0.3">
      <c r="A1162" t="s">
        <v>5544</v>
      </c>
      <c r="B1162">
        <v>2021</v>
      </c>
      <c r="C1162" t="s">
        <v>92</v>
      </c>
      <c r="D1162" t="s">
        <v>4753</v>
      </c>
      <c r="E1162" t="s">
        <v>4754</v>
      </c>
      <c r="F1162" t="s">
        <v>173</v>
      </c>
      <c r="G1162">
        <v>93000</v>
      </c>
      <c r="H1162" t="s">
        <v>4173</v>
      </c>
      <c r="I1162">
        <v>9100000</v>
      </c>
      <c r="J1162" t="s">
        <v>6033</v>
      </c>
      <c r="K1162">
        <v>8800000</v>
      </c>
      <c r="L1162">
        <v>9500000</v>
      </c>
      <c r="M1162">
        <v>23</v>
      </c>
      <c r="N1162" t="s">
        <v>4439</v>
      </c>
      <c r="O1162">
        <v>85.1</v>
      </c>
      <c r="P1162" t="s">
        <v>7559</v>
      </c>
    </row>
    <row r="1163" spans="1:16" x14ac:dyDescent="0.3">
      <c r="A1163" t="s">
        <v>5545</v>
      </c>
      <c r="B1163">
        <v>2025</v>
      </c>
      <c r="C1163" t="s">
        <v>163</v>
      </c>
      <c r="D1163">
        <v>7</v>
      </c>
      <c r="E1163" t="s">
        <v>6197</v>
      </c>
      <c r="F1163" t="s">
        <v>4172</v>
      </c>
      <c r="G1163">
        <v>13200</v>
      </c>
      <c r="H1163" t="s">
        <v>4180</v>
      </c>
      <c r="I1163">
        <v>20900000</v>
      </c>
      <c r="J1163" t="s">
        <v>6033</v>
      </c>
      <c r="K1163">
        <v>20200000</v>
      </c>
      <c r="L1163">
        <v>21600000</v>
      </c>
      <c r="M1163">
        <v>2</v>
      </c>
      <c r="N1163" t="s">
        <v>4181</v>
      </c>
      <c r="O1163">
        <v>87.1</v>
      </c>
      <c r="P1163" t="s">
        <v>7560</v>
      </c>
    </row>
    <row r="1164" spans="1:16" x14ac:dyDescent="0.3">
      <c r="A1164" t="s">
        <v>5546</v>
      </c>
      <c r="B1164">
        <v>2023</v>
      </c>
      <c r="C1164" t="s">
        <v>50</v>
      </c>
      <c r="D1164">
        <v>580</v>
      </c>
      <c r="E1164" t="s">
        <v>4582</v>
      </c>
      <c r="F1164" t="s">
        <v>94</v>
      </c>
      <c r="G1164">
        <v>95601</v>
      </c>
      <c r="H1164" t="s">
        <v>4173</v>
      </c>
      <c r="I1164">
        <v>8600000</v>
      </c>
      <c r="J1164" t="s">
        <v>6033</v>
      </c>
      <c r="K1164">
        <v>8200000</v>
      </c>
      <c r="L1164">
        <v>8900000</v>
      </c>
      <c r="M1164">
        <v>10</v>
      </c>
      <c r="N1164" t="s">
        <v>4417</v>
      </c>
      <c r="O1164">
        <v>63.8</v>
      </c>
      <c r="P1164" t="s">
        <v>7561</v>
      </c>
    </row>
    <row r="1165" spans="1:16" x14ac:dyDescent="0.3">
      <c r="A1165" t="s">
        <v>5547</v>
      </c>
      <c r="B1165">
        <v>2025</v>
      </c>
      <c r="C1165" t="s">
        <v>392</v>
      </c>
      <c r="D1165" t="s">
        <v>6198</v>
      </c>
      <c r="E1165" t="s">
        <v>6199</v>
      </c>
      <c r="F1165" t="s">
        <v>4172</v>
      </c>
      <c r="G1165">
        <v>18305</v>
      </c>
      <c r="H1165" t="s">
        <v>4180</v>
      </c>
      <c r="I1165">
        <v>40600000</v>
      </c>
      <c r="J1165" t="s">
        <v>6033</v>
      </c>
      <c r="K1165">
        <v>39100000</v>
      </c>
      <c r="L1165">
        <v>42000000</v>
      </c>
      <c r="M1165" t="s">
        <v>4175</v>
      </c>
      <c r="N1165" t="s">
        <v>4280</v>
      </c>
      <c r="O1165">
        <v>81.3</v>
      </c>
      <c r="P1165" t="s">
        <v>7562</v>
      </c>
    </row>
    <row r="1166" spans="1:16" x14ac:dyDescent="0.3">
      <c r="A1166" t="s">
        <v>5548</v>
      </c>
      <c r="B1166">
        <v>2019</v>
      </c>
      <c r="C1166" t="s">
        <v>24</v>
      </c>
      <c r="D1166" t="s">
        <v>5247</v>
      </c>
      <c r="E1166" t="s">
        <v>5820</v>
      </c>
      <c r="F1166" t="s">
        <v>143</v>
      </c>
      <c r="G1166">
        <v>71600</v>
      </c>
      <c r="H1166" t="s">
        <v>4180</v>
      </c>
      <c r="I1166">
        <v>14100000</v>
      </c>
      <c r="J1166" t="s">
        <v>6033</v>
      </c>
      <c r="K1166">
        <v>13200000</v>
      </c>
      <c r="L1166">
        <v>15000000</v>
      </c>
      <c r="M1166">
        <v>7</v>
      </c>
      <c r="N1166" t="s">
        <v>4263</v>
      </c>
      <c r="O1166">
        <v>83</v>
      </c>
      <c r="P1166" t="s">
        <v>7563</v>
      </c>
    </row>
    <row r="1167" spans="1:16" x14ac:dyDescent="0.3">
      <c r="A1167" t="s">
        <v>5549</v>
      </c>
      <c r="B1167">
        <v>2025</v>
      </c>
      <c r="C1167" t="s">
        <v>45</v>
      </c>
      <c r="D1167" t="s">
        <v>6200</v>
      </c>
      <c r="E1167" t="s">
        <v>6201</v>
      </c>
      <c r="F1167" t="s">
        <v>4172</v>
      </c>
      <c r="G1167">
        <v>10455</v>
      </c>
      <c r="H1167" t="s">
        <v>4180</v>
      </c>
      <c r="I1167">
        <v>13000000</v>
      </c>
      <c r="J1167" t="s">
        <v>6033</v>
      </c>
      <c r="K1167">
        <v>12600000</v>
      </c>
      <c r="L1167">
        <v>13500000</v>
      </c>
      <c r="M1167" t="s">
        <v>4175</v>
      </c>
      <c r="N1167" t="s">
        <v>4417</v>
      </c>
      <c r="O1167">
        <v>91.1</v>
      </c>
      <c r="P1167" t="s">
        <v>7564</v>
      </c>
    </row>
    <row r="1168" spans="1:16" x14ac:dyDescent="0.3">
      <c r="A1168" t="s">
        <v>5550</v>
      </c>
      <c r="B1168">
        <v>2023</v>
      </c>
      <c r="C1168" t="s">
        <v>166</v>
      </c>
      <c r="D1168" t="s">
        <v>5779</v>
      </c>
      <c r="E1168" t="s">
        <v>5780</v>
      </c>
      <c r="F1168" t="s">
        <v>173</v>
      </c>
      <c r="G1168">
        <v>19600</v>
      </c>
      <c r="H1168" t="s">
        <v>4173</v>
      </c>
      <c r="I1168">
        <v>11600000</v>
      </c>
      <c r="J1168" t="s">
        <v>6033</v>
      </c>
      <c r="K1168">
        <v>11200000</v>
      </c>
      <c r="L1168">
        <v>12000000</v>
      </c>
      <c r="M1168">
        <v>23</v>
      </c>
      <c r="N1168" t="s">
        <v>4275</v>
      </c>
      <c r="O1168">
        <v>82.9</v>
      </c>
      <c r="P1168" t="s">
        <v>7565</v>
      </c>
    </row>
    <row r="1169" spans="1:16" x14ac:dyDescent="0.3">
      <c r="A1169" t="s">
        <v>449</v>
      </c>
      <c r="B1169">
        <v>2024</v>
      </c>
      <c r="C1169" t="s">
        <v>36</v>
      </c>
      <c r="D1169" t="s">
        <v>6181</v>
      </c>
      <c r="E1169" t="s">
        <v>6202</v>
      </c>
      <c r="F1169" t="s">
        <v>143</v>
      </c>
      <c r="G1169">
        <v>6000</v>
      </c>
      <c r="H1169" t="s">
        <v>4180</v>
      </c>
      <c r="I1169">
        <v>10400000</v>
      </c>
      <c r="J1169" t="s">
        <v>6033</v>
      </c>
      <c r="K1169">
        <v>10000000</v>
      </c>
      <c r="L1169">
        <v>10700000</v>
      </c>
      <c r="M1169">
        <v>6</v>
      </c>
      <c r="N1169" t="s">
        <v>4439</v>
      </c>
      <c r="O1169">
        <v>77.099999999999994</v>
      </c>
      <c r="P1169" t="s">
        <v>7566</v>
      </c>
    </row>
    <row r="1170" spans="1:16" x14ac:dyDescent="0.3">
      <c r="A1170" t="s">
        <v>5552</v>
      </c>
      <c r="B1170">
        <v>2024</v>
      </c>
      <c r="C1170" t="s">
        <v>188</v>
      </c>
      <c r="D1170" t="s">
        <v>5892</v>
      </c>
      <c r="E1170" t="s">
        <v>5926</v>
      </c>
      <c r="F1170" t="s">
        <v>173</v>
      </c>
      <c r="G1170">
        <v>12800</v>
      </c>
      <c r="H1170" t="s">
        <v>4180</v>
      </c>
      <c r="I1170">
        <v>19700000</v>
      </c>
      <c r="J1170" t="s">
        <v>6033</v>
      </c>
      <c r="K1170">
        <v>19100000</v>
      </c>
      <c r="L1170">
        <v>20400000</v>
      </c>
      <c r="M1170">
        <v>17</v>
      </c>
      <c r="N1170" t="s">
        <v>4192</v>
      </c>
      <c r="O1170">
        <v>95</v>
      </c>
      <c r="P1170" t="s">
        <v>7567</v>
      </c>
    </row>
    <row r="1171" spans="1:16" x14ac:dyDescent="0.3">
      <c r="A1171" t="s">
        <v>5553</v>
      </c>
      <c r="B1171">
        <v>2023</v>
      </c>
      <c r="C1171" t="s">
        <v>166</v>
      </c>
      <c r="D1171" t="s">
        <v>5779</v>
      </c>
      <c r="E1171" t="s">
        <v>6203</v>
      </c>
      <c r="F1171" t="s">
        <v>43</v>
      </c>
      <c r="G1171">
        <v>41780</v>
      </c>
      <c r="H1171" t="s">
        <v>4180</v>
      </c>
      <c r="I1171">
        <v>12500000</v>
      </c>
      <c r="J1171" t="s">
        <v>6033</v>
      </c>
      <c r="K1171">
        <v>12100000</v>
      </c>
      <c r="L1171">
        <v>13000000</v>
      </c>
      <c r="M1171">
        <v>23</v>
      </c>
      <c r="N1171" t="s">
        <v>4263</v>
      </c>
      <c r="O1171">
        <v>83.4</v>
      </c>
      <c r="P1171" t="s">
        <v>7568</v>
      </c>
    </row>
    <row r="1172" spans="1:16" x14ac:dyDescent="0.3">
      <c r="A1172" t="s">
        <v>5554</v>
      </c>
      <c r="B1172">
        <v>2024</v>
      </c>
      <c r="C1172" t="s">
        <v>4091</v>
      </c>
      <c r="D1172" t="s">
        <v>4923</v>
      </c>
      <c r="E1172" t="s">
        <v>6204</v>
      </c>
      <c r="F1172" t="s">
        <v>173</v>
      </c>
      <c r="G1172">
        <v>45000</v>
      </c>
      <c r="H1172" t="s">
        <v>4180</v>
      </c>
      <c r="I1172">
        <v>18500000</v>
      </c>
      <c r="J1172" t="s">
        <v>6033</v>
      </c>
      <c r="K1172">
        <v>17800000</v>
      </c>
      <c r="L1172">
        <v>19200000</v>
      </c>
      <c r="M1172">
        <v>17</v>
      </c>
      <c r="N1172" t="s">
        <v>4260</v>
      </c>
      <c r="O1172">
        <v>81.900000000000006</v>
      </c>
      <c r="P1172" t="s">
        <v>7569</v>
      </c>
    </row>
    <row r="1173" spans="1:16" x14ac:dyDescent="0.3">
      <c r="A1173" t="s">
        <v>5555</v>
      </c>
      <c r="B1173">
        <v>2021</v>
      </c>
      <c r="C1173" t="s">
        <v>92</v>
      </c>
      <c r="D1173" t="s">
        <v>4946</v>
      </c>
      <c r="E1173" t="s">
        <v>5910</v>
      </c>
      <c r="F1173" t="s">
        <v>43</v>
      </c>
      <c r="G1173">
        <v>60100</v>
      </c>
      <c r="H1173" t="s">
        <v>4180</v>
      </c>
      <c r="I1173">
        <v>11400000</v>
      </c>
      <c r="J1173" t="s">
        <v>6033</v>
      </c>
      <c r="K1173">
        <v>11000000</v>
      </c>
      <c r="L1173">
        <v>11800000</v>
      </c>
      <c r="M1173">
        <v>29</v>
      </c>
      <c r="N1173" t="s">
        <v>4192</v>
      </c>
      <c r="O1173">
        <v>74.8</v>
      </c>
      <c r="P1173" t="s">
        <v>7570</v>
      </c>
    </row>
    <row r="1174" spans="1:16" x14ac:dyDescent="0.3">
      <c r="A1174" t="s">
        <v>5556</v>
      </c>
      <c r="B1174">
        <v>2024</v>
      </c>
      <c r="C1174" t="s">
        <v>4184</v>
      </c>
      <c r="D1174" t="s">
        <v>4365</v>
      </c>
      <c r="E1174" t="s">
        <v>6185</v>
      </c>
      <c r="F1174" t="s">
        <v>60</v>
      </c>
      <c r="G1174">
        <v>24865</v>
      </c>
      <c r="H1174" t="s">
        <v>4180</v>
      </c>
      <c r="I1174">
        <v>9500000</v>
      </c>
      <c r="J1174" t="s">
        <v>6033</v>
      </c>
      <c r="K1174">
        <v>9200000</v>
      </c>
      <c r="L1174">
        <v>9800000</v>
      </c>
      <c r="M1174">
        <v>2</v>
      </c>
      <c r="N1174" t="s">
        <v>4245</v>
      </c>
      <c r="O1174">
        <v>84.9</v>
      </c>
      <c r="P1174" t="s">
        <v>7571</v>
      </c>
    </row>
    <row r="1175" spans="1:16" x14ac:dyDescent="0.3">
      <c r="A1175" t="s">
        <v>5356</v>
      </c>
      <c r="B1175">
        <v>2023</v>
      </c>
      <c r="C1175" t="s">
        <v>137</v>
      </c>
      <c r="D1175" t="s">
        <v>4437</v>
      </c>
      <c r="E1175" t="s">
        <v>4438</v>
      </c>
      <c r="F1175" t="s">
        <v>60</v>
      </c>
      <c r="G1175">
        <v>31142</v>
      </c>
      <c r="H1175" t="s">
        <v>4173</v>
      </c>
      <c r="I1175">
        <v>12300000</v>
      </c>
      <c r="J1175" t="s">
        <v>6033</v>
      </c>
      <c r="K1175">
        <v>11900000</v>
      </c>
      <c r="L1175">
        <v>12700000</v>
      </c>
      <c r="M1175">
        <v>9</v>
      </c>
      <c r="N1175" t="s">
        <v>4192</v>
      </c>
      <c r="O1175">
        <v>81.3</v>
      </c>
      <c r="P1175" t="s">
        <v>7572</v>
      </c>
    </row>
    <row r="1176" spans="1:16" x14ac:dyDescent="0.3">
      <c r="A1176" t="s">
        <v>5557</v>
      </c>
      <c r="B1176">
        <v>2025</v>
      </c>
      <c r="C1176" t="s">
        <v>392</v>
      </c>
      <c r="D1176" t="s">
        <v>6198</v>
      </c>
      <c r="E1176" t="s">
        <v>6199</v>
      </c>
      <c r="F1176" t="s">
        <v>4172</v>
      </c>
      <c r="G1176">
        <v>20000</v>
      </c>
      <c r="H1176" t="s">
        <v>4180</v>
      </c>
      <c r="I1176">
        <v>40300000</v>
      </c>
      <c r="J1176" t="s">
        <v>6033</v>
      </c>
      <c r="K1176">
        <v>38900000</v>
      </c>
      <c r="L1176">
        <v>41800000</v>
      </c>
      <c r="M1176" t="s">
        <v>4175</v>
      </c>
      <c r="N1176" t="s">
        <v>4280</v>
      </c>
      <c r="O1176">
        <v>80.7</v>
      </c>
      <c r="P1176" t="s">
        <v>7573</v>
      </c>
    </row>
    <row r="1177" spans="1:16" x14ac:dyDescent="0.3">
      <c r="A1177" t="s">
        <v>4977</v>
      </c>
      <c r="B1177">
        <v>2021</v>
      </c>
      <c r="C1177" t="s">
        <v>24</v>
      </c>
      <c r="D1177" t="s">
        <v>4449</v>
      </c>
      <c r="E1177" t="s">
        <v>4450</v>
      </c>
      <c r="F1177" t="s">
        <v>60</v>
      </c>
      <c r="G1177">
        <v>47500</v>
      </c>
      <c r="H1177" t="s">
        <v>4180</v>
      </c>
      <c r="I1177">
        <v>33400000</v>
      </c>
      <c r="J1177" t="s">
        <v>6033</v>
      </c>
      <c r="K1177">
        <v>32200000</v>
      </c>
      <c r="L1177">
        <v>34500000</v>
      </c>
      <c r="M1177">
        <v>4</v>
      </c>
      <c r="N1177" t="s">
        <v>4700</v>
      </c>
      <c r="O1177">
        <v>87.9</v>
      </c>
      <c r="P1177" t="s">
        <v>7574</v>
      </c>
    </row>
    <row r="1178" spans="1:16" x14ac:dyDescent="0.3">
      <c r="A1178" t="s">
        <v>5559</v>
      </c>
      <c r="B1178">
        <v>2025</v>
      </c>
      <c r="C1178" t="s">
        <v>62</v>
      </c>
      <c r="D1178" t="s">
        <v>4355</v>
      </c>
      <c r="E1178" t="s">
        <v>5199</v>
      </c>
      <c r="F1178" t="s">
        <v>4172</v>
      </c>
      <c r="G1178">
        <v>1000</v>
      </c>
      <c r="H1178" t="s">
        <v>4180</v>
      </c>
      <c r="I1178">
        <v>16500000</v>
      </c>
      <c r="J1178" t="s">
        <v>6033</v>
      </c>
      <c r="K1178">
        <v>15900000</v>
      </c>
      <c r="L1178">
        <v>17100000</v>
      </c>
      <c r="M1178">
        <v>9</v>
      </c>
      <c r="N1178" t="s">
        <v>4263</v>
      </c>
      <c r="O1178">
        <v>77.5</v>
      </c>
      <c r="P1178" t="s">
        <v>7575</v>
      </c>
    </row>
    <row r="1179" spans="1:16" x14ac:dyDescent="0.3">
      <c r="A1179" t="s">
        <v>5560</v>
      </c>
      <c r="B1179">
        <v>2024</v>
      </c>
      <c r="C1179" t="s">
        <v>4184</v>
      </c>
      <c r="D1179" t="s">
        <v>4288</v>
      </c>
      <c r="E1179" t="s">
        <v>4719</v>
      </c>
      <c r="F1179" t="s">
        <v>143</v>
      </c>
      <c r="G1179">
        <v>25175</v>
      </c>
      <c r="H1179" t="s">
        <v>4180</v>
      </c>
      <c r="I1179">
        <v>15400000</v>
      </c>
      <c r="J1179" t="s">
        <v>6033</v>
      </c>
      <c r="K1179">
        <v>14900000</v>
      </c>
      <c r="L1179">
        <v>16000000</v>
      </c>
      <c r="M1179">
        <v>7</v>
      </c>
      <c r="N1179" t="s">
        <v>4263</v>
      </c>
      <c r="O1179">
        <v>89.1</v>
      </c>
      <c r="P1179" t="s">
        <v>7576</v>
      </c>
    </row>
    <row r="1180" spans="1:16" x14ac:dyDescent="0.3">
      <c r="A1180" t="s">
        <v>5561</v>
      </c>
      <c r="B1180">
        <v>2023</v>
      </c>
      <c r="C1180" t="s">
        <v>137</v>
      </c>
      <c r="D1180" t="s">
        <v>4749</v>
      </c>
      <c r="E1180" t="s">
        <v>4925</v>
      </c>
      <c r="F1180" t="s">
        <v>143</v>
      </c>
      <c r="G1180">
        <v>48991</v>
      </c>
      <c r="H1180" t="s">
        <v>4180</v>
      </c>
      <c r="I1180">
        <v>13000000</v>
      </c>
      <c r="J1180" t="s">
        <v>6033</v>
      </c>
      <c r="K1180">
        <v>12500000</v>
      </c>
      <c r="L1180">
        <v>13400000</v>
      </c>
      <c r="M1180">
        <v>16</v>
      </c>
      <c r="N1180" t="s">
        <v>4219</v>
      </c>
      <c r="O1180">
        <v>86.3</v>
      </c>
      <c r="P1180" t="s">
        <v>7577</v>
      </c>
    </row>
    <row r="1181" spans="1:16" x14ac:dyDescent="0.3">
      <c r="A1181" t="s">
        <v>6054</v>
      </c>
      <c r="B1181">
        <v>2020</v>
      </c>
      <c r="C1181" t="s">
        <v>92</v>
      </c>
      <c r="D1181" t="s">
        <v>6055</v>
      </c>
      <c r="E1181" t="s">
        <v>6056</v>
      </c>
      <c r="F1181" t="s">
        <v>143</v>
      </c>
      <c r="G1181">
        <v>85300</v>
      </c>
      <c r="H1181" t="s">
        <v>4180</v>
      </c>
      <c r="I1181">
        <v>33500000</v>
      </c>
      <c r="J1181" t="s">
        <v>6033</v>
      </c>
      <c r="K1181">
        <v>32100000</v>
      </c>
      <c r="L1181">
        <v>35000000</v>
      </c>
      <c r="M1181">
        <v>3</v>
      </c>
      <c r="N1181" t="s">
        <v>7578</v>
      </c>
      <c r="O1181">
        <v>83.8</v>
      </c>
      <c r="P1181" t="s">
        <v>7579</v>
      </c>
    </row>
    <row r="1182" spans="1:16" x14ac:dyDescent="0.3">
      <c r="A1182" t="s">
        <v>5562</v>
      </c>
      <c r="B1182">
        <v>2023</v>
      </c>
      <c r="C1182" t="s">
        <v>199</v>
      </c>
      <c r="D1182" t="s">
        <v>6205</v>
      </c>
      <c r="E1182" t="s">
        <v>6206</v>
      </c>
      <c r="F1182" t="s">
        <v>143</v>
      </c>
      <c r="G1182">
        <v>36863</v>
      </c>
      <c r="H1182" t="s">
        <v>4180</v>
      </c>
      <c r="I1182">
        <v>16200000</v>
      </c>
      <c r="J1182" t="s">
        <v>6033</v>
      </c>
      <c r="K1182">
        <v>15000000</v>
      </c>
      <c r="L1182">
        <v>17300000</v>
      </c>
      <c r="M1182">
        <v>7</v>
      </c>
      <c r="N1182" t="s">
        <v>4248</v>
      </c>
      <c r="O1182">
        <v>74</v>
      </c>
      <c r="P1182" t="s">
        <v>7580</v>
      </c>
    </row>
    <row r="1183" spans="1:16" x14ac:dyDescent="0.3">
      <c r="A1183" t="s">
        <v>5562</v>
      </c>
      <c r="B1183">
        <v>2023</v>
      </c>
      <c r="C1183" t="s">
        <v>199</v>
      </c>
      <c r="D1183" t="s">
        <v>6205</v>
      </c>
      <c r="E1183" t="s">
        <v>6206</v>
      </c>
      <c r="F1183" t="s">
        <v>143</v>
      </c>
      <c r="G1183">
        <v>36863</v>
      </c>
      <c r="H1183" t="s">
        <v>4180</v>
      </c>
      <c r="I1183">
        <v>16200000</v>
      </c>
      <c r="J1183" t="s">
        <v>6033</v>
      </c>
      <c r="K1183">
        <v>15000000</v>
      </c>
      <c r="L1183">
        <v>17300000</v>
      </c>
      <c r="M1183">
        <v>7</v>
      </c>
      <c r="N1183" t="s">
        <v>4248</v>
      </c>
      <c r="O1183">
        <v>74</v>
      </c>
      <c r="P1183" t="s">
        <v>7581</v>
      </c>
    </row>
    <row r="1184" spans="1:16" x14ac:dyDescent="0.3">
      <c r="A1184" t="s">
        <v>5563</v>
      </c>
      <c r="B1184">
        <v>2024</v>
      </c>
      <c r="C1184" t="s">
        <v>62</v>
      </c>
      <c r="D1184" t="s">
        <v>4292</v>
      </c>
      <c r="E1184" t="s">
        <v>4283</v>
      </c>
      <c r="F1184" t="s">
        <v>4636</v>
      </c>
      <c r="G1184">
        <v>2891</v>
      </c>
      <c r="H1184" t="s">
        <v>4180</v>
      </c>
      <c r="I1184">
        <v>15500000</v>
      </c>
      <c r="J1184" t="s">
        <v>6033</v>
      </c>
      <c r="K1184">
        <v>15000000</v>
      </c>
      <c r="L1184">
        <v>16000000</v>
      </c>
      <c r="M1184">
        <v>11</v>
      </c>
      <c r="N1184" t="s">
        <v>4248</v>
      </c>
      <c r="O1184">
        <v>72.400000000000006</v>
      </c>
      <c r="P1184" t="s">
        <v>7582</v>
      </c>
    </row>
    <row r="1185" spans="1:16" x14ac:dyDescent="0.3">
      <c r="A1185" t="s">
        <v>5564</v>
      </c>
      <c r="B1185">
        <v>2023</v>
      </c>
      <c r="C1185" t="s">
        <v>62</v>
      </c>
      <c r="D1185" t="s">
        <v>4446</v>
      </c>
      <c r="E1185" t="s">
        <v>4283</v>
      </c>
      <c r="F1185" t="s">
        <v>43</v>
      </c>
      <c r="G1185">
        <v>35000</v>
      </c>
      <c r="H1185" t="s">
        <v>4180</v>
      </c>
      <c r="I1185">
        <v>13200000</v>
      </c>
      <c r="J1185" t="s">
        <v>6033</v>
      </c>
      <c r="K1185">
        <v>12700000</v>
      </c>
      <c r="L1185">
        <v>13700000</v>
      </c>
      <c r="M1185">
        <v>17</v>
      </c>
      <c r="N1185" t="s">
        <v>4192</v>
      </c>
      <c r="O1185">
        <v>65.400000000000006</v>
      </c>
      <c r="P1185" t="s">
        <v>7583</v>
      </c>
    </row>
    <row r="1186" spans="1:16" x14ac:dyDescent="0.3">
      <c r="A1186" t="s">
        <v>5565</v>
      </c>
      <c r="B1186">
        <v>2021</v>
      </c>
      <c r="C1186" t="s">
        <v>3991</v>
      </c>
      <c r="D1186" t="s">
        <v>6191</v>
      </c>
      <c r="E1186" t="s">
        <v>6207</v>
      </c>
      <c r="F1186" t="s">
        <v>4789</v>
      </c>
      <c r="G1186">
        <v>55000</v>
      </c>
      <c r="H1186" t="s">
        <v>4180</v>
      </c>
      <c r="I1186">
        <v>6720000</v>
      </c>
      <c r="J1186" t="s">
        <v>6033</v>
      </c>
      <c r="K1186">
        <v>6490000</v>
      </c>
      <c r="L1186">
        <v>6960000</v>
      </c>
      <c r="M1186">
        <v>2</v>
      </c>
      <c r="N1186" t="s">
        <v>4583</v>
      </c>
      <c r="O1186">
        <v>85.2</v>
      </c>
      <c r="P1186" t="s">
        <v>7584</v>
      </c>
    </row>
    <row r="1187" spans="1:16" x14ac:dyDescent="0.3">
      <c r="A1187" t="s">
        <v>5566</v>
      </c>
      <c r="B1187">
        <v>2022</v>
      </c>
      <c r="C1187" t="s">
        <v>166</v>
      </c>
      <c r="D1187" t="s">
        <v>5005</v>
      </c>
      <c r="E1187" t="s">
        <v>5006</v>
      </c>
      <c r="F1187" t="s">
        <v>143</v>
      </c>
      <c r="G1187">
        <v>70000</v>
      </c>
      <c r="H1187" t="s">
        <v>4180</v>
      </c>
      <c r="I1187">
        <v>17800000</v>
      </c>
      <c r="J1187" t="s">
        <v>6033</v>
      </c>
      <c r="K1187">
        <v>17100000</v>
      </c>
      <c r="L1187">
        <v>18400000</v>
      </c>
      <c r="M1187">
        <v>31</v>
      </c>
      <c r="N1187" t="s">
        <v>4181</v>
      </c>
      <c r="O1187">
        <v>92.8</v>
      </c>
      <c r="P1187" t="s">
        <v>7585</v>
      </c>
    </row>
    <row r="1188" spans="1:16" x14ac:dyDescent="0.3">
      <c r="A1188" t="s">
        <v>5567</v>
      </c>
      <c r="B1188">
        <v>2024</v>
      </c>
      <c r="C1188" t="s">
        <v>5188</v>
      </c>
      <c r="D1188" t="s">
        <v>5741</v>
      </c>
      <c r="E1188" t="s">
        <v>6208</v>
      </c>
      <c r="F1188" t="s">
        <v>43</v>
      </c>
      <c r="G1188">
        <v>50619</v>
      </c>
      <c r="H1188" t="s">
        <v>4180</v>
      </c>
      <c r="I1188">
        <v>6990000</v>
      </c>
      <c r="J1188" t="s">
        <v>6033</v>
      </c>
      <c r="K1188">
        <v>6550000</v>
      </c>
      <c r="L1188">
        <v>7420000</v>
      </c>
      <c r="M1188" t="s">
        <v>4175</v>
      </c>
      <c r="N1188" t="s">
        <v>4508</v>
      </c>
      <c r="O1188">
        <v>75.400000000000006</v>
      </c>
      <c r="P1188" t="s">
        <v>7586</v>
      </c>
    </row>
    <row r="1189" spans="1:16" x14ac:dyDescent="0.3">
      <c r="A1189" t="s">
        <v>5568</v>
      </c>
      <c r="B1189">
        <v>2021</v>
      </c>
      <c r="C1189" t="s">
        <v>36</v>
      </c>
      <c r="D1189" t="s">
        <v>4775</v>
      </c>
      <c r="E1189" t="s">
        <v>5022</v>
      </c>
      <c r="F1189" t="s">
        <v>43</v>
      </c>
      <c r="G1189">
        <v>42533</v>
      </c>
      <c r="H1189" t="s">
        <v>4173</v>
      </c>
      <c r="I1189">
        <v>11900000</v>
      </c>
      <c r="J1189" t="s">
        <v>6033</v>
      </c>
      <c r="K1189">
        <v>11500000</v>
      </c>
      <c r="L1189">
        <v>12300000</v>
      </c>
      <c r="M1189">
        <v>20</v>
      </c>
      <c r="N1189" t="s">
        <v>4219</v>
      </c>
      <c r="O1189">
        <v>74.400000000000006</v>
      </c>
      <c r="P1189" t="s">
        <v>7587</v>
      </c>
    </row>
    <row r="1190" spans="1:16" x14ac:dyDescent="0.3">
      <c r="A1190" t="s">
        <v>5569</v>
      </c>
      <c r="B1190">
        <v>2023</v>
      </c>
      <c r="C1190" t="s">
        <v>41</v>
      </c>
      <c r="D1190" t="s">
        <v>4876</v>
      </c>
      <c r="E1190" t="s">
        <v>6209</v>
      </c>
      <c r="F1190" t="s">
        <v>43</v>
      </c>
      <c r="G1190">
        <v>25000</v>
      </c>
      <c r="H1190" t="s">
        <v>4180</v>
      </c>
      <c r="I1190">
        <v>10100000</v>
      </c>
      <c r="J1190" t="s">
        <v>6033</v>
      </c>
      <c r="K1190">
        <v>9600000</v>
      </c>
      <c r="L1190">
        <v>10600000</v>
      </c>
      <c r="M1190">
        <v>2</v>
      </c>
      <c r="N1190" t="s">
        <v>4187</v>
      </c>
      <c r="O1190">
        <v>70.7</v>
      </c>
      <c r="P1190" t="s">
        <v>7588</v>
      </c>
    </row>
    <row r="1191" spans="1:16" x14ac:dyDescent="0.3">
      <c r="A1191" t="s">
        <v>5570</v>
      </c>
      <c r="B1191">
        <v>2021</v>
      </c>
      <c r="C1191" t="s">
        <v>36</v>
      </c>
      <c r="D1191" t="s">
        <v>4775</v>
      </c>
      <c r="E1191" t="s">
        <v>4814</v>
      </c>
      <c r="F1191" t="s">
        <v>43</v>
      </c>
      <c r="G1191">
        <v>49000</v>
      </c>
      <c r="H1191" t="s">
        <v>4180</v>
      </c>
      <c r="I1191">
        <v>11200000</v>
      </c>
      <c r="J1191" t="s">
        <v>6033</v>
      </c>
      <c r="K1191">
        <v>10800000</v>
      </c>
      <c r="L1191">
        <v>11600000</v>
      </c>
      <c r="M1191">
        <v>17</v>
      </c>
      <c r="N1191" t="s">
        <v>4275</v>
      </c>
      <c r="O1191">
        <v>83</v>
      </c>
      <c r="P1191" t="s">
        <v>7589</v>
      </c>
    </row>
    <row r="1192" spans="1:16" x14ac:dyDescent="0.3">
      <c r="A1192" t="s">
        <v>5571</v>
      </c>
      <c r="B1192">
        <v>2024</v>
      </c>
      <c r="C1192" t="s">
        <v>62</v>
      </c>
      <c r="D1192" t="s">
        <v>4250</v>
      </c>
      <c r="E1192" t="s">
        <v>4279</v>
      </c>
      <c r="F1192" t="s">
        <v>43</v>
      </c>
      <c r="G1192">
        <v>31643</v>
      </c>
      <c r="H1192" t="s">
        <v>4173</v>
      </c>
      <c r="I1192">
        <v>21200000</v>
      </c>
      <c r="J1192" t="s">
        <v>6033</v>
      </c>
      <c r="K1192">
        <v>20000000</v>
      </c>
      <c r="L1192">
        <v>22300000</v>
      </c>
      <c r="M1192">
        <v>8</v>
      </c>
      <c r="N1192" t="s">
        <v>4272</v>
      </c>
      <c r="O1192">
        <v>66.3</v>
      </c>
      <c r="P1192" t="s">
        <v>7590</v>
      </c>
    </row>
    <row r="1193" spans="1:16" x14ac:dyDescent="0.3">
      <c r="A1193" t="s">
        <v>5572</v>
      </c>
      <c r="B1193">
        <v>2022</v>
      </c>
      <c r="C1193" t="s">
        <v>50</v>
      </c>
      <c r="D1193" t="s">
        <v>6210</v>
      </c>
      <c r="E1193" t="s">
        <v>6211</v>
      </c>
      <c r="F1193" t="s">
        <v>43</v>
      </c>
      <c r="G1193">
        <v>22519</v>
      </c>
      <c r="H1193" t="s">
        <v>4180</v>
      </c>
      <c r="I1193">
        <v>6210000</v>
      </c>
      <c r="J1193" t="s">
        <v>6033</v>
      </c>
      <c r="K1193">
        <v>5990000</v>
      </c>
      <c r="L1193">
        <v>6430000</v>
      </c>
      <c r="M1193" t="s">
        <v>4175</v>
      </c>
      <c r="N1193" t="s">
        <v>4382</v>
      </c>
      <c r="O1193">
        <v>67</v>
      </c>
      <c r="P1193" t="s">
        <v>7591</v>
      </c>
    </row>
    <row r="1194" spans="1:16" x14ac:dyDescent="0.3">
      <c r="A1194" t="s">
        <v>5354</v>
      </c>
      <c r="B1194">
        <v>2022</v>
      </c>
      <c r="C1194" t="s">
        <v>36</v>
      </c>
      <c r="D1194" t="s">
        <v>4427</v>
      </c>
      <c r="E1194" t="s">
        <v>4507</v>
      </c>
      <c r="F1194" t="s">
        <v>143</v>
      </c>
      <c r="G1194">
        <v>42606</v>
      </c>
      <c r="H1194" t="s">
        <v>4180</v>
      </c>
      <c r="I1194">
        <v>7390000</v>
      </c>
      <c r="J1194" t="s">
        <v>6033</v>
      </c>
      <c r="K1194">
        <v>7120000</v>
      </c>
      <c r="L1194">
        <v>7650000</v>
      </c>
      <c r="M1194">
        <v>54</v>
      </c>
      <c r="N1194" t="s">
        <v>4508</v>
      </c>
      <c r="O1194">
        <v>82.2</v>
      </c>
      <c r="P1194" t="s">
        <v>7592</v>
      </c>
    </row>
    <row r="1195" spans="1:16" x14ac:dyDescent="0.3">
      <c r="A1195" t="s">
        <v>6212</v>
      </c>
      <c r="B1195">
        <v>2022</v>
      </c>
      <c r="C1195" t="s">
        <v>6084</v>
      </c>
      <c r="D1195" t="s">
        <v>6213</v>
      </c>
      <c r="E1195" t="s">
        <v>6214</v>
      </c>
      <c r="F1195" t="s">
        <v>4172</v>
      </c>
      <c r="G1195">
        <v>13500</v>
      </c>
      <c r="H1195" t="s">
        <v>4180</v>
      </c>
      <c r="I1195">
        <v>31800000</v>
      </c>
      <c r="J1195" t="s">
        <v>6033</v>
      </c>
      <c r="K1195">
        <v>29700000</v>
      </c>
      <c r="L1195">
        <v>33800000</v>
      </c>
      <c r="M1195">
        <v>5</v>
      </c>
      <c r="N1195" t="s">
        <v>4333</v>
      </c>
      <c r="O1195">
        <v>73.7</v>
      </c>
      <c r="P1195" t="s">
        <v>7593</v>
      </c>
    </row>
    <row r="1196" spans="1:16" x14ac:dyDescent="0.3">
      <c r="A1196" t="s">
        <v>5573</v>
      </c>
      <c r="B1196">
        <v>2022</v>
      </c>
      <c r="C1196" t="s">
        <v>166</v>
      </c>
      <c r="D1196" t="s">
        <v>5005</v>
      </c>
      <c r="E1196" t="s">
        <v>5006</v>
      </c>
      <c r="F1196" t="s">
        <v>43</v>
      </c>
      <c r="G1196">
        <v>51310</v>
      </c>
      <c r="H1196" t="s">
        <v>4180</v>
      </c>
      <c r="I1196">
        <v>18500000</v>
      </c>
      <c r="J1196" t="s">
        <v>6033</v>
      </c>
      <c r="K1196">
        <v>17900000</v>
      </c>
      <c r="L1196">
        <v>19200000</v>
      </c>
      <c r="M1196">
        <v>31</v>
      </c>
      <c r="N1196" t="s">
        <v>4181</v>
      </c>
      <c r="O1196">
        <v>95</v>
      </c>
      <c r="P1196" t="s">
        <v>7594</v>
      </c>
    </row>
    <row r="1197" spans="1:16" x14ac:dyDescent="0.3">
      <c r="A1197" t="s">
        <v>6215</v>
      </c>
      <c r="B1197">
        <v>2019</v>
      </c>
      <c r="C1197" t="s">
        <v>4641</v>
      </c>
      <c r="D1197" t="s">
        <v>6060</v>
      </c>
      <c r="E1197" t="s">
        <v>6216</v>
      </c>
      <c r="F1197" t="s">
        <v>4789</v>
      </c>
      <c r="G1197">
        <v>93500</v>
      </c>
      <c r="H1197" t="s">
        <v>4180</v>
      </c>
      <c r="I1197">
        <v>12100000</v>
      </c>
      <c r="J1197" t="s">
        <v>6033</v>
      </c>
      <c r="K1197">
        <v>11400000</v>
      </c>
      <c r="L1197">
        <v>12700000</v>
      </c>
      <c r="M1197">
        <v>2</v>
      </c>
      <c r="N1197" t="s">
        <v>4219</v>
      </c>
      <c r="O1197">
        <v>94.5</v>
      </c>
      <c r="P1197" t="s">
        <v>7595</v>
      </c>
    </row>
    <row r="1198" spans="1:16" x14ac:dyDescent="0.3">
      <c r="A1198" t="s">
        <v>5574</v>
      </c>
      <c r="B1198">
        <v>2018</v>
      </c>
      <c r="C1198" t="s">
        <v>137</v>
      </c>
      <c r="D1198" t="s">
        <v>4591</v>
      </c>
      <c r="E1198" t="s">
        <v>4750</v>
      </c>
      <c r="F1198" t="s">
        <v>161</v>
      </c>
      <c r="G1198">
        <v>67000</v>
      </c>
      <c r="H1198" t="s">
        <v>4180</v>
      </c>
      <c r="I1198">
        <v>9400000</v>
      </c>
      <c r="J1198" t="s">
        <v>6033</v>
      </c>
      <c r="K1198">
        <v>9100000</v>
      </c>
      <c r="L1198">
        <v>9800000</v>
      </c>
      <c r="M1198">
        <v>9</v>
      </c>
      <c r="N1198" t="s">
        <v>4245</v>
      </c>
      <c r="O1198">
        <v>83.6</v>
      </c>
      <c r="P1198" t="s">
        <v>7596</v>
      </c>
    </row>
    <row r="1199" spans="1:16" x14ac:dyDescent="0.3">
      <c r="A1199" t="s">
        <v>5575</v>
      </c>
      <c r="B1199">
        <v>2025</v>
      </c>
      <c r="C1199" t="s">
        <v>188</v>
      </c>
      <c r="D1199" t="s">
        <v>6217</v>
      </c>
      <c r="E1199" t="s">
        <v>6218</v>
      </c>
      <c r="F1199" t="s">
        <v>4172</v>
      </c>
      <c r="G1199">
        <v>8800</v>
      </c>
      <c r="H1199" t="s">
        <v>4180</v>
      </c>
      <c r="I1199">
        <v>19300000</v>
      </c>
      <c r="J1199" t="s">
        <v>6033</v>
      </c>
      <c r="K1199">
        <v>18600000</v>
      </c>
      <c r="L1199">
        <v>20000000</v>
      </c>
      <c r="M1199">
        <v>2</v>
      </c>
      <c r="N1199" t="s">
        <v>4272</v>
      </c>
      <c r="O1199">
        <v>87.8</v>
      </c>
      <c r="P1199" t="s">
        <v>7597</v>
      </c>
    </row>
    <row r="1200" spans="1:16" x14ac:dyDescent="0.3">
      <c r="A1200" t="s">
        <v>5576</v>
      </c>
      <c r="B1200">
        <v>2021</v>
      </c>
      <c r="C1200" t="s">
        <v>36</v>
      </c>
      <c r="D1200" t="s">
        <v>4775</v>
      </c>
      <c r="E1200" t="s">
        <v>4814</v>
      </c>
      <c r="F1200" t="s">
        <v>173</v>
      </c>
      <c r="G1200">
        <v>92776</v>
      </c>
      <c r="H1200" t="s">
        <v>4180</v>
      </c>
      <c r="I1200">
        <v>10400000</v>
      </c>
      <c r="J1200" t="s">
        <v>6033</v>
      </c>
      <c r="K1200">
        <v>10000000</v>
      </c>
      <c r="L1200">
        <v>10700000</v>
      </c>
      <c r="M1200">
        <v>17</v>
      </c>
      <c r="N1200" t="s">
        <v>4275</v>
      </c>
      <c r="O1200">
        <v>77.099999999999994</v>
      </c>
      <c r="P1200" t="s">
        <v>7598</v>
      </c>
    </row>
    <row r="1201" spans="1:16" x14ac:dyDescent="0.3">
      <c r="A1201" t="s">
        <v>5577</v>
      </c>
      <c r="B1201">
        <v>2025</v>
      </c>
      <c r="C1201" t="s">
        <v>163</v>
      </c>
      <c r="D1201">
        <v>7</v>
      </c>
      <c r="E1201" t="s">
        <v>4277</v>
      </c>
      <c r="F1201" t="s">
        <v>4172</v>
      </c>
      <c r="G1201">
        <v>21341</v>
      </c>
      <c r="H1201" t="s">
        <v>4180</v>
      </c>
      <c r="I1201">
        <v>17500000</v>
      </c>
      <c r="J1201" t="s">
        <v>6033</v>
      </c>
      <c r="K1201">
        <v>16900000</v>
      </c>
      <c r="L1201">
        <v>18200000</v>
      </c>
      <c r="M1201">
        <v>5</v>
      </c>
      <c r="N1201" t="s">
        <v>4257</v>
      </c>
      <c r="O1201">
        <v>89</v>
      </c>
      <c r="P1201" t="s">
        <v>7599</v>
      </c>
    </row>
    <row r="1202" spans="1:16" x14ac:dyDescent="0.3">
      <c r="A1202" t="s">
        <v>5353</v>
      </c>
      <c r="B1202">
        <v>2021</v>
      </c>
      <c r="C1202" t="s">
        <v>41</v>
      </c>
      <c r="D1202" t="s">
        <v>4722</v>
      </c>
      <c r="E1202" t="s">
        <v>4723</v>
      </c>
      <c r="F1202" t="s">
        <v>60</v>
      </c>
      <c r="G1202">
        <v>36268</v>
      </c>
      <c r="H1202" t="s">
        <v>4180</v>
      </c>
      <c r="I1202">
        <v>7930000</v>
      </c>
      <c r="J1202" t="s">
        <v>6033</v>
      </c>
      <c r="K1202">
        <v>7660000</v>
      </c>
      <c r="L1202">
        <v>8200000</v>
      </c>
      <c r="M1202">
        <v>13</v>
      </c>
      <c r="N1202" t="s">
        <v>4425</v>
      </c>
      <c r="O1202">
        <v>85.4</v>
      </c>
      <c r="P1202" t="s">
        <v>7600</v>
      </c>
    </row>
    <row r="1203" spans="1:16" x14ac:dyDescent="0.3">
      <c r="A1203" t="s">
        <v>5578</v>
      </c>
      <c r="B1203">
        <v>2022</v>
      </c>
      <c r="C1203" t="s">
        <v>36</v>
      </c>
      <c r="D1203" t="s">
        <v>5638</v>
      </c>
      <c r="E1203" t="s">
        <v>5639</v>
      </c>
      <c r="F1203" t="s">
        <v>43</v>
      </c>
      <c r="G1203">
        <v>44867</v>
      </c>
      <c r="H1203" t="s">
        <v>4180</v>
      </c>
      <c r="I1203">
        <v>8700000</v>
      </c>
      <c r="J1203" t="s">
        <v>6033</v>
      </c>
      <c r="K1203">
        <v>8400000</v>
      </c>
      <c r="L1203">
        <v>9000000</v>
      </c>
      <c r="M1203">
        <v>20</v>
      </c>
      <c r="N1203" t="s">
        <v>4245</v>
      </c>
      <c r="O1203">
        <v>72.599999999999994</v>
      </c>
      <c r="P1203" t="s">
        <v>7601</v>
      </c>
    </row>
    <row r="1204" spans="1:16" x14ac:dyDescent="0.3">
      <c r="A1204" t="s">
        <v>6219</v>
      </c>
      <c r="B1204">
        <v>2023</v>
      </c>
      <c r="C1204" t="s">
        <v>137</v>
      </c>
      <c r="D1204" t="s">
        <v>6220</v>
      </c>
      <c r="E1204" t="s">
        <v>6221</v>
      </c>
      <c r="F1204" t="s">
        <v>43</v>
      </c>
      <c r="G1204">
        <v>50000</v>
      </c>
      <c r="H1204" t="s">
        <v>4180</v>
      </c>
      <c r="I1204">
        <v>27600000</v>
      </c>
      <c r="J1204" t="s">
        <v>6033</v>
      </c>
      <c r="K1204">
        <v>25600000</v>
      </c>
      <c r="L1204">
        <v>29600000</v>
      </c>
      <c r="M1204" t="s">
        <v>4175</v>
      </c>
      <c r="N1204" t="s">
        <v>6222</v>
      </c>
      <c r="O1204">
        <v>73.400000000000006</v>
      </c>
      <c r="P1204" t="s">
        <v>7602</v>
      </c>
    </row>
    <row r="1205" spans="1:16" x14ac:dyDescent="0.3">
      <c r="A1205" t="s">
        <v>6223</v>
      </c>
      <c r="B1205">
        <v>2019</v>
      </c>
      <c r="C1205" t="s">
        <v>41</v>
      </c>
      <c r="D1205" t="s">
        <v>6224</v>
      </c>
      <c r="E1205" t="s">
        <v>6225</v>
      </c>
      <c r="F1205" t="s">
        <v>60</v>
      </c>
      <c r="G1205">
        <v>93102</v>
      </c>
      <c r="H1205" t="s">
        <v>4180</v>
      </c>
      <c r="I1205">
        <v>6000000</v>
      </c>
      <c r="J1205" t="s">
        <v>6033</v>
      </c>
      <c r="K1205">
        <v>5770000</v>
      </c>
      <c r="L1205">
        <v>6220000</v>
      </c>
      <c r="M1205">
        <v>4</v>
      </c>
      <c r="N1205" t="s">
        <v>4417</v>
      </c>
      <c r="O1205">
        <v>95</v>
      </c>
      <c r="P1205" t="s">
        <v>7603</v>
      </c>
    </row>
    <row r="1206" spans="1:16" x14ac:dyDescent="0.3">
      <c r="A1206" t="s">
        <v>5580</v>
      </c>
      <c r="B1206">
        <v>2024</v>
      </c>
      <c r="C1206" t="s">
        <v>191</v>
      </c>
      <c r="D1206" t="s">
        <v>6226</v>
      </c>
      <c r="E1206" t="s">
        <v>6227</v>
      </c>
      <c r="F1206" t="s">
        <v>143</v>
      </c>
      <c r="G1206">
        <v>42117</v>
      </c>
      <c r="H1206" t="s">
        <v>4173</v>
      </c>
      <c r="I1206">
        <v>15800000</v>
      </c>
      <c r="J1206" t="s">
        <v>6033</v>
      </c>
      <c r="K1206">
        <v>15100000</v>
      </c>
      <c r="L1206">
        <v>16600000</v>
      </c>
      <c r="M1206">
        <v>2</v>
      </c>
      <c r="N1206" t="s">
        <v>4263</v>
      </c>
      <c r="O1206">
        <v>85.5</v>
      </c>
      <c r="P1206" t="s">
        <v>7604</v>
      </c>
    </row>
    <row r="1207" spans="1:16" x14ac:dyDescent="0.3">
      <c r="A1207" t="s">
        <v>5581</v>
      </c>
      <c r="B1207">
        <v>2025</v>
      </c>
      <c r="C1207" t="s">
        <v>137</v>
      </c>
      <c r="D1207" t="s">
        <v>4437</v>
      </c>
      <c r="E1207" t="s">
        <v>6228</v>
      </c>
      <c r="F1207" t="s">
        <v>4172</v>
      </c>
      <c r="G1207">
        <v>34000</v>
      </c>
      <c r="H1207" t="s">
        <v>4180</v>
      </c>
      <c r="I1207">
        <v>12600000</v>
      </c>
      <c r="J1207" t="s">
        <v>6033</v>
      </c>
      <c r="K1207">
        <v>12200000</v>
      </c>
      <c r="L1207">
        <v>13100000</v>
      </c>
      <c r="M1207">
        <v>3</v>
      </c>
      <c r="N1207" t="s">
        <v>4219</v>
      </c>
      <c r="O1207">
        <v>95</v>
      </c>
      <c r="P1207" t="s">
        <v>7605</v>
      </c>
    </row>
    <row r="1208" spans="1:16" x14ac:dyDescent="0.3">
      <c r="A1208" t="s">
        <v>6229</v>
      </c>
      <c r="B1208">
        <v>2019</v>
      </c>
      <c r="C1208" t="s">
        <v>24</v>
      </c>
      <c r="D1208" t="s">
        <v>4369</v>
      </c>
      <c r="E1208" t="s">
        <v>5673</v>
      </c>
      <c r="F1208" t="s">
        <v>43</v>
      </c>
      <c r="G1208">
        <v>130000</v>
      </c>
      <c r="H1208" t="s">
        <v>4180</v>
      </c>
      <c r="I1208">
        <v>24700000</v>
      </c>
      <c r="J1208" t="s">
        <v>6033</v>
      </c>
      <c r="K1208">
        <v>23400000</v>
      </c>
      <c r="L1208">
        <v>26000000</v>
      </c>
      <c r="M1208">
        <v>13</v>
      </c>
      <c r="N1208" t="s">
        <v>4700</v>
      </c>
      <c r="O1208">
        <v>75.099999999999994</v>
      </c>
      <c r="P1208" t="s">
        <v>7606</v>
      </c>
    </row>
    <row r="1209" spans="1:16" x14ac:dyDescent="0.3">
      <c r="A1209" t="s">
        <v>5582</v>
      </c>
      <c r="B1209">
        <v>2019</v>
      </c>
      <c r="C1209" t="s">
        <v>250</v>
      </c>
      <c r="D1209" t="s">
        <v>6003</v>
      </c>
      <c r="E1209" t="s">
        <v>6018</v>
      </c>
      <c r="F1209" t="s">
        <v>161</v>
      </c>
      <c r="G1209">
        <v>82000</v>
      </c>
      <c r="H1209" t="s">
        <v>4180</v>
      </c>
      <c r="I1209">
        <v>14200000</v>
      </c>
      <c r="J1209" t="s">
        <v>6033</v>
      </c>
      <c r="K1209">
        <v>13600000</v>
      </c>
      <c r="L1209">
        <v>14800000</v>
      </c>
      <c r="M1209" t="s">
        <v>4175</v>
      </c>
      <c r="N1209" t="s">
        <v>4248</v>
      </c>
      <c r="O1209">
        <v>87.8</v>
      </c>
      <c r="P1209" t="s">
        <v>7607</v>
      </c>
    </row>
    <row r="1210" spans="1:16" x14ac:dyDescent="0.3">
      <c r="A1210" t="s">
        <v>5583</v>
      </c>
      <c r="B1210">
        <v>2020</v>
      </c>
      <c r="C1210" t="s">
        <v>41</v>
      </c>
      <c r="D1210" t="s">
        <v>6230</v>
      </c>
      <c r="E1210" t="s">
        <v>6231</v>
      </c>
      <c r="F1210" t="s">
        <v>43</v>
      </c>
      <c r="G1210">
        <v>107000</v>
      </c>
      <c r="H1210" t="s">
        <v>4180</v>
      </c>
      <c r="I1210">
        <v>7990000</v>
      </c>
      <c r="J1210" t="s">
        <v>6033</v>
      </c>
      <c r="K1210">
        <v>7700000</v>
      </c>
      <c r="L1210">
        <v>8300000</v>
      </c>
      <c r="M1210">
        <v>2</v>
      </c>
      <c r="N1210" t="s">
        <v>5713</v>
      </c>
      <c r="O1210">
        <v>71.400000000000006</v>
      </c>
      <c r="P1210" t="s">
        <v>7608</v>
      </c>
    </row>
    <row r="1211" spans="1:16" x14ac:dyDescent="0.3">
      <c r="A1211" t="s">
        <v>5584</v>
      </c>
      <c r="B1211">
        <v>2022</v>
      </c>
      <c r="C1211" t="s">
        <v>24</v>
      </c>
      <c r="D1211" t="s">
        <v>4369</v>
      </c>
      <c r="E1211" t="s">
        <v>5720</v>
      </c>
      <c r="F1211" t="s">
        <v>43</v>
      </c>
      <c r="G1211">
        <v>60700</v>
      </c>
      <c r="H1211" t="s">
        <v>4180</v>
      </c>
      <c r="I1211">
        <v>37300000</v>
      </c>
      <c r="J1211" t="s">
        <v>6033</v>
      </c>
      <c r="K1211">
        <v>35600000</v>
      </c>
      <c r="L1211">
        <v>38900000</v>
      </c>
      <c r="M1211">
        <v>41</v>
      </c>
      <c r="N1211" t="s">
        <v>4574</v>
      </c>
      <c r="O1211">
        <v>74.5</v>
      </c>
      <c r="P1211" t="s">
        <v>7609</v>
      </c>
    </row>
    <row r="1212" spans="1:16" x14ac:dyDescent="0.3">
      <c r="A1212" t="s">
        <v>5585</v>
      </c>
      <c r="B1212">
        <v>2024</v>
      </c>
      <c r="C1212" t="s">
        <v>62</v>
      </c>
      <c r="D1212" t="s">
        <v>4434</v>
      </c>
      <c r="E1212" t="s">
        <v>4346</v>
      </c>
      <c r="F1212" t="s">
        <v>143</v>
      </c>
      <c r="G1212">
        <v>38000</v>
      </c>
      <c r="H1212" t="s">
        <v>4180</v>
      </c>
      <c r="I1212">
        <v>23000000</v>
      </c>
      <c r="J1212" t="s">
        <v>6033</v>
      </c>
      <c r="K1212">
        <v>22200000</v>
      </c>
      <c r="L1212">
        <v>23800000</v>
      </c>
      <c r="M1212">
        <v>6</v>
      </c>
      <c r="N1212" t="s">
        <v>4388</v>
      </c>
      <c r="O1212">
        <v>71.2</v>
      </c>
      <c r="P1212" t="s">
        <v>7610</v>
      </c>
    </row>
    <row r="1213" spans="1:16" x14ac:dyDescent="0.3">
      <c r="A1213" t="s">
        <v>5586</v>
      </c>
      <c r="B1213">
        <v>2025</v>
      </c>
      <c r="C1213" t="s">
        <v>199</v>
      </c>
      <c r="D1213" t="s">
        <v>6232</v>
      </c>
      <c r="E1213" t="s">
        <v>6233</v>
      </c>
      <c r="F1213" t="s">
        <v>4172</v>
      </c>
      <c r="G1213">
        <v>9250</v>
      </c>
      <c r="H1213" t="s">
        <v>4180</v>
      </c>
      <c r="I1213">
        <v>22700000</v>
      </c>
      <c r="J1213" t="s">
        <v>6033</v>
      </c>
      <c r="K1213">
        <v>22000000</v>
      </c>
      <c r="L1213">
        <v>23500000</v>
      </c>
      <c r="M1213">
        <v>2</v>
      </c>
      <c r="N1213" t="s">
        <v>4290</v>
      </c>
      <c r="O1213">
        <v>84.1</v>
      </c>
      <c r="P1213" t="s">
        <v>7611</v>
      </c>
    </row>
    <row r="1214" spans="1:16" x14ac:dyDescent="0.3">
      <c r="A1214" t="s">
        <v>4172</v>
      </c>
      <c r="B1214">
        <v>2025</v>
      </c>
      <c r="C1214" t="s">
        <v>7612</v>
      </c>
      <c r="D1214" t="s">
        <v>7613</v>
      </c>
      <c r="E1214" t="s">
        <v>7614</v>
      </c>
      <c r="F1214" t="s">
        <v>4172</v>
      </c>
      <c r="G1214">
        <v>12500</v>
      </c>
      <c r="H1214" t="s">
        <v>4180</v>
      </c>
      <c r="I1214">
        <v>9900000</v>
      </c>
      <c r="J1214" t="s">
        <v>6033</v>
      </c>
      <c r="K1214">
        <v>9600000</v>
      </c>
      <c r="L1214">
        <v>10300000</v>
      </c>
      <c r="M1214">
        <v>2</v>
      </c>
      <c r="N1214" t="s">
        <v>4245</v>
      </c>
      <c r="O1214">
        <v>78.599999999999994</v>
      </c>
      <c r="P1214" t="s">
        <v>7615</v>
      </c>
    </row>
    <row r="1215" spans="1:16" x14ac:dyDescent="0.3">
      <c r="A1215" t="s">
        <v>5361</v>
      </c>
      <c r="B1215">
        <v>2023</v>
      </c>
      <c r="C1215" t="s">
        <v>50</v>
      </c>
      <c r="D1215">
        <v>560</v>
      </c>
      <c r="E1215" t="s">
        <v>4582</v>
      </c>
      <c r="F1215" t="s">
        <v>43</v>
      </c>
      <c r="G1215">
        <v>36970</v>
      </c>
      <c r="H1215" t="s">
        <v>4180</v>
      </c>
      <c r="I1215">
        <v>9300000</v>
      </c>
      <c r="J1215" t="s">
        <v>6033</v>
      </c>
      <c r="K1215">
        <v>8800000</v>
      </c>
      <c r="L1215">
        <v>9800000</v>
      </c>
      <c r="M1215">
        <v>16</v>
      </c>
      <c r="N1215" t="s">
        <v>4649</v>
      </c>
      <c r="O1215">
        <v>75.099999999999994</v>
      </c>
      <c r="P1215" t="s">
        <v>7616</v>
      </c>
    </row>
    <row r="1216" spans="1:16" x14ac:dyDescent="0.3">
      <c r="A1216" t="s">
        <v>4172</v>
      </c>
      <c r="B1216">
        <v>2025</v>
      </c>
      <c r="C1216" t="s">
        <v>24</v>
      </c>
      <c r="D1216" t="s">
        <v>4467</v>
      </c>
      <c r="E1216" t="s">
        <v>7617</v>
      </c>
      <c r="F1216" t="s">
        <v>4172</v>
      </c>
      <c r="G1216">
        <v>13700</v>
      </c>
      <c r="H1216" t="s">
        <v>4180</v>
      </c>
      <c r="I1216">
        <v>77000000</v>
      </c>
      <c r="J1216" t="s">
        <v>6033</v>
      </c>
      <c r="K1216">
        <v>74000000</v>
      </c>
      <c r="L1216">
        <v>79000000</v>
      </c>
      <c r="M1216">
        <v>5</v>
      </c>
      <c r="N1216" t="s">
        <v>6139</v>
      </c>
      <c r="O1216">
        <v>80.2</v>
      </c>
      <c r="P1216" t="s">
        <v>7618</v>
      </c>
    </row>
    <row r="1217" spans="1:16" x14ac:dyDescent="0.3">
      <c r="A1217" t="s">
        <v>5588</v>
      </c>
      <c r="B1217">
        <v>2023</v>
      </c>
      <c r="C1217" t="s">
        <v>36</v>
      </c>
      <c r="D1217" t="s">
        <v>4400</v>
      </c>
      <c r="E1217" t="s">
        <v>4401</v>
      </c>
      <c r="F1217" t="s">
        <v>143</v>
      </c>
      <c r="G1217">
        <v>19000</v>
      </c>
      <c r="H1217" t="s">
        <v>4180</v>
      </c>
      <c r="I1217">
        <v>8100000</v>
      </c>
      <c r="J1217" t="s">
        <v>6033</v>
      </c>
      <c r="K1217">
        <v>7780000</v>
      </c>
      <c r="L1217">
        <v>8300000</v>
      </c>
      <c r="M1217">
        <v>32</v>
      </c>
      <c r="N1217" t="s">
        <v>4552</v>
      </c>
      <c r="O1217">
        <v>73.7</v>
      </c>
      <c r="P1217" t="s">
        <v>7619</v>
      </c>
    </row>
    <row r="1218" spans="1:16" x14ac:dyDescent="0.3">
      <c r="A1218" t="s">
        <v>5589</v>
      </c>
      <c r="B1218">
        <v>2026</v>
      </c>
      <c r="C1218" t="s">
        <v>5188</v>
      </c>
      <c r="D1218" t="s">
        <v>5741</v>
      </c>
      <c r="E1218" t="s">
        <v>6208</v>
      </c>
      <c r="F1218" t="s">
        <v>4172</v>
      </c>
      <c r="G1218">
        <v>5600</v>
      </c>
      <c r="H1218" t="s">
        <v>4180</v>
      </c>
      <c r="I1218">
        <v>8700000</v>
      </c>
      <c r="J1218" t="s">
        <v>6048</v>
      </c>
      <c r="K1218">
        <v>8300000</v>
      </c>
      <c r="L1218">
        <v>9100000</v>
      </c>
      <c r="M1218" t="s">
        <v>4175</v>
      </c>
      <c r="N1218" t="s">
        <v>4226</v>
      </c>
      <c r="O1218">
        <v>91.5</v>
      </c>
      <c r="P1218" t="s">
        <v>7620</v>
      </c>
    </row>
    <row r="1219" spans="1:16" x14ac:dyDescent="0.3">
      <c r="A1219" t="s">
        <v>5590</v>
      </c>
      <c r="B1219">
        <v>2025</v>
      </c>
      <c r="C1219" t="s">
        <v>166</v>
      </c>
      <c r="D1219" t="s">
        <v>5779</v>
      </c>
      <c r="E1219" t="s">
        <v>6051</v>
      </c>
      <c r="F1219" t="s">
        <v>4172</v>
      </c>
      <c r="G1219">
        <v>10000</v>
      </c>
      <c r="H1219" t="s">
        <v>4180</v>
      </c>
      <c r="I1219">
        <v>13300000</v>
      </c>
      <c r="J1219" t="s">
        <v>6048</v>
      </c>
      <c r="K1219">
        <v>12800000</v>
      </c>
      <c r="L1219">
        <v>13800000</v>
      </c>
      <c r="M1219">
        <v>5</v>
      </c>
      <c r="N1219" t="s">
        <v>4245</v>
      </c>
      <c r="O1219">
        <v>83.2</v>
      </c>
      <c r="P1219" t="s">
        <v>7621</v>
      </c>
    </row>
    <row r="1220" spans="1:16" x14ac:dyDescent="0.3">
      <c r="A1220" t="s">
        <v>5591</v>
      </c>
      <c r="B1220">
        <v>2020</v>
      </c>
      <c r="C1220" t="s">
        <v>191</v>
      </c>
      <c r="D1220" t="s">
        <v>4314</v>
      </c>
      <c r="E1220" t="s">
        <v>4686</v>
      </c>
      <c r="F1220" t="s">
        <v>43</v>
      </c>
      <c r="G1220">
        <v>38000</v>
      </c>
      <c r="H1220" t="s">
        <v>4180</v>
      </c>
      <c r="I1220">
        <v>20300000</v>
      </c>
      <c r="J1220" t="s">
        <v>6048</v>
      </c>
      <c r="K1220">
        <v>19600000</v>
      </c>
      <c r="L1220">
        <v>20900000</v>
      </c>
      <c r="M1220">
        <v>4</v>
      </c>
      <c r="N1220" t="s">
        <v>4325</v>
      </c>
      <c r="O1220">
        <v>95</v>
      </c>
      <c r="P1220" t="s">
        <v>7622</v>
      </c>
    </row>
    <row r="1221" spans="1:16" x14ac:dyDescent="0.3">
      <c r="A1221" t="s">
        <v>5592</v>
      </c>
      <c r="B1221">
        <v>2019</v>
      </c>
      <c r="C1221" t="s">
        <v>108</v>
      </c>
      <c r="D1221" t="s">
        <v>6234</v>
      </c>
      <c r="E1221" t="s">
        <v>4619</v>
      </c>
      <c r="F1221" t="s">
        <v>161</v>
      </c>
      <c r="G1221">
        <v>42451</v>
      </c>
      <c r="H1221" t="s">
        <v>4180</v>
      </c>
      <c r="I1221">
        <v>7410000</v>
      </c>
      <c r="J1221" t="s">
        <v>6048</v>
      </c>
      <c r="K1221">
        <v>7150000</v>
      </c>
      <c r="L1221">
        <v>7670000</v>
      </c>
      <c r="M1221">
        <v>3</v>
      </c>
      <c r="N1221" t="s">
        <v>4402</v>
      </c>
      <c r="O1221">
        <v>95</v>
      </c>
      <c r="P1221" t="s">
        <v>7623</v>
      </c>
    </row>
    <row r="1222" spans="1:16" x14ac:dyDescent="0.3">
      <c r="A1222" t="s">
        <v>5593</v>
      </c>
      <c r="B1222">
        <v>2022</v>
      </c>
      <c r="C1222" t="s">
        <v>41</v>
      </c>
      <c r="D1222" t="s">
        <v>4876</v>
      </c>
      <c r="E1222" t="s">
        <v>4619</v>
      </c>
      <c r="F1222" t="s">
        <v>94</v>
      </c>
      <c r="G1222">
        <v>64879</v>
      </c>
      <c r="H1222" t="s">
        <v>4173</v>
      </c>
      <c r="I1222">
        <v>8500000</v>
      </c>
      <c r="J1222" t="s">
        <v>6048</v>
      </c>
      <c r="K1222">
        <v>8200000</v>
      </c>
      <c r="L1222">
        <v>8800000</v>
      </c>
      <c r="M1222">
        <v>4</v>
      </c>
      <c r="N1222" t="s">
        <v>4245</v>
      </c>
      <c r="O1222">
        <v>62.5</v>
      </c>
      <c r="P1222" t="s">
        <v>7624</v>
      </c>
    </row>
    <row r="1223" spans="1:16" x14ac:dyDescent="0.3">
      <c r="A1223" t="s">
        <v>5594</v>
      </c>
      <c r="B1223">
        <v>2024</v>
      </c>
      <c r="C1223" t="s">
        <v>85</v>
      </c>
      <c r="D1223" t="s">
        <v>6235</v>
      </c>
      <c r="E1223" t="s">
        <v>6236</v>
      </c>
      <c r="F1223" t="s">
        <v>4172</v>
      </c>
      <c r="G1223">
        <v>36000</v>
      </c>
      <c r="H1223" t="s">
        <v>4180</v>
      </c>
      <c r="I1223">
        <v>24800000</v>
      </c>
      <c r="J1223" t="s">
        <v>6048</v>
      </c>
      <c r="K1223">
        <v>23800000</v>
      </c>
      <c r="L1223">
        <v>25800000</v>
      </c>
      <c r="M1223" t="s">
        <v>4175</v>
      </c>
      <c r="N1223" t="s">
        <v>5665</v>
      </c>
      <c r="O1223">
        <v>80</v>
      </c>
      <c r="P1223" t="s">
        <v>7625</v>
      </c>
    </row>
    <row r="1224" spans="1:16" x14ac:dyDescent="0.3">
      <c r="A1224" t="s">
        <v>5594</v>
      </c>
      <c r="B1224">
        <v>2024</v>
      </c>
      <c r="C1224" t="s">
        <v>85</v>
      </c>
      <c r="D1224" t="s">
        <v>6235</v>
      </c>
      <c r="E1224" t="s">
        <v>7626</v>
      </c>
      <c r="F1224" t="s">
        <v>4172</v>
      </c>
      <c r="G1224">
        <v>36000</v>
      </c>
      <c r="H1224" t="s">
        <v>4180</v>
      </c>
      <c r="I1224">
        <v>23100000</v>
      </c>
      <c r="J1224" t="s">
        <v>6048</v>
      </c>
      <c r="K1224">
        <v>22200000</v>
      </c>
      <c r="L1224">
        <v>23900000</v>
      </c>
      <c r="M1224">
        <v>5</v>
      </c>
      <c r="N1224" t="s">
        <v>4965</v>
      </c>
      <c r="O1224">
        <v>90.3</v>
      </c>
      <c r="P1224" t="s">
        <v>7627</v>
      </c>
    </row>
    <row r="1225" spans="1:16" x14ac:dyDescent="0.3">
      <c r="A1225" t="s">
        <v>5595</v>
      </c>
      <c r="B1225">
        <v>2024</v>
      </c>
      <c r="C1225" t="s">
        <v>41</v>
      </c>
      <c r="D1225" t="s">
        <v>4876</v>
      </c>
      <c r="E1225" t="s">
        <v>4877</v>
      </c>
      <c r="F1225" t="s">
        <v>143</v>
      </c>
      <c r="G1225">
        <v>14300</v>
      </c>
      <c r="H1225" t="s">
        <v>4173</v>
      </c>
      <c r="I1225">
        <v>9900000</v>
      </c>
      <c r="J1225" t="s">
        <v>6048</v>
      </c>
      <c r="K1225">
        <v>9500000</v>
      </c>
      <c r="L1225">
        <v>10400000</v>
      </c>
      <c r="M1225" t="s">
        <v>4175</v>
      </c>
      <c r="N1225" t="s">
        <v>4280</v>
      </c>
      <c r="O1225">
        <v>82.6</v>
      </c>
      <c r="P1225" t="s">
        <v>7628</v>
      </c>
    </row>
    <row r="1226" spans="1:16" x14ac:dyDescent="0.3">
      <c r="A1226" t="s">
        <v>5596</v>
      </c>
      <c r="B1226">
        <v>2023</v>
      </c>
      <c r="C1226" t="s">
        <v>188</v>
      </c>
      <c r="D1226" t="s">
        <v>5892</v>
      </c>
      <c r="E1226" t="s">
        <v>6237</v>
      </c>
      <c r="F1226" t="s">
        <v>161</v>
      </c>
      <c r="G1226">
        <v>43739</v>
      </c>
      <c r="H1226" t="s">
        <v>4180</v>
      </c>
      <c r="I1226">
        <v>19700000</v>
      </c>
      <c r="J1226" t="s">
        <v>6048</v>
      </c>
      <c r="K1226">
        <v>19000000</v>
      </c>
      <c r="L1226">
        <v>20400000</v>
      </c>
      <c r="M1226">
        <v>3</v>
      </c>
      <c r="N1226" t="s">
        <v>4388</v>
      </c>
      <c r="O1226">
        <v>70.400000000000006</v>
      </c>
      <c r="P1226" t="s">
        <v>7629</v>
      </c>
    </row>
    <row r="1227" spans="1:16" x14ac:dyDescent="0.3">
      <c r="A1227" t="s">
        <v>5597</v>
      </c>
      <c r="B1227">
        <v>2023</v>
      </c>
      <c r="C1227" t="s">
        <v>131</v>
      </c>
      <c r="D1227" t="s">
        <v>4994</v>
      </c>
      <c r="E1227" t="s">
        <v>6238</v>
      </c>
      <c r="F1227" t="s">
        <v>143</v>
      </c>
      <c r="G1227">
        <v>44000</v>
      </c>
      <c r="H1227" t="s">
        <v>4180</v>
      </c>
      <c r="I1227">
        <v>24200000</v>
      </c>
      <c r="J1227" t="s">
        <v>6048</v>
      </c>
      <c r="K1227">
        <v>23300000</v>
      </c>
      <c r="L1227">
        <v>25100000</v>
      </c>
      <c r="M1227">
        <v>2</v>
      </c>
      <c r="N1227" t="s">
        <v>4280</v>
      </c>
      <c r="O1227">
        <v>82.9</v>
      </c>
      <c r="P1227" t="s">
        <v>7630</v>
      </c>
    </row>
    <row r="1228" spans="1:16" x14ac:dyDescent="0.3">
      <c r="A1228" t="s">
        <v>5598</v>
      </c>
      <c r="B1228">
        <v>2017</v>
      </c>
      <c r="C1228" t="s">
        <v>24</v>
      </c>
      <c r="D1228" t="s">
        <v>5850</v>
      </c>
      <c r="E1228" t="s">
        <v>5166</v>
      </c>
      <c r="F1228" t="s">
        <v>94</v>
      </c>
      <c r="G1228">
        <v>68000</v>
      </c>
      <c r="H1228" t="s">
        <v>4180</v>
      </c>
      <c r="I1228">
        <v>14500000</v>
      </c>
      <c r="J1228" t="s">
        <v>6048</v>
      </c>
      <c r="K1228">
        <v>13800000</v>
      </c>
      <c r="L1228">
        <v>15200000</v>
      </c>
      <c r="M1228">
        <v>4</v>
      </c>
      <c r="N1228" t="s">
        <v>4280</v>
      </c>
      <c r="O1228">
        <v>70.7</v>
      </c>
      <c r="P1228" t="s">
        <v>7631</v>
      </c>
    </row>
    <row r="1229" spans="1:16" x14ac:dyDescent="0.3">
      <c r="A1229" t="s">
        <v>6239</v>
      </c>
      <c r="B1229">
        <v>2024</v>
      </c>
      <c r="C1229" t="s">
        <v>62</v>
      </c>
      <c r="D1229" t="s">
        <v>4250</v>
      </c>
      <c r="E1229" t="s">
        <v>4279</v>
      </c>
      <c r="F1229" t="s">
        <v>143</v>
      </c>
      <c r="G1229">
        <v>29570</v>
      </c>
      <c r="H1229" t="s">
        <v>4173</v>
      </c>
      <c r="I1229">
        <v>21500000</v>
      </c>
      <c r="J1229" t="s">
        <v>6048</v>
      </c>
      <c r="K1229">
        <v>20500000</v>
      </c>
      <c r="L1229">
        <v>22500000</v>
      </c>
      <c r="M1229">
        <v>9</v>
      </c>
      <c r="N1229" t="s">
        <v>4181</v>
      </c>
      <c r="O1229">
        <v>67.2</v>
      </c>
      <c r="P1229" t="s">
        <v>7632</v>
      </c>
    </row>
    <row r="1230" spans="1:16" x14ac:dyDescent="0.3">
      <c r="A1230" t="s">
        <v>5599</v>
      </c>
      <c r="B1230">
        <v>2024</v>
      </c>
      <c r="C1230" t="s">
        <v>4641</v>
      </c>
      <c r="D1230" t="s">
        <v>6073</v>
      </c>
      <c r="E1230" t="s">
        <v>6240</v>
      </c>
      <c r="F1230" t="s">
        <v>43</v>
      </c>
      <c r="G1230">
        <v>40000</v>
      </c>
      <c r="H1230" t="s">
        <v>4173</v>
      </c>
      <c r="I1230">
        <v>8700000</v>
      </c>
      <c r="J1230" t="s">
        <v>6048</v>
      </c>
      <c r="K1230">
        <v>8300000</v>
      </c>
      <c r="L1230">
        <v>9000000</v>
      </c>
      <c r="M1230">
        <v>8</v>
      </c>
      <c r="N1230" t="s">
        <v>4552</v>
      </c>
      <c r="O1230">
        <v>82.2</v>
      </c>
      <c r="P1230" t="s">
        <v>7633</v>
      </c>
    </row>
    <row r="1231" spans="1:16" x14ac:dyDescent="0.3">
      <c r="A1231" t="s">
        <v>5600</v>
      </c>
      <c r="B1231">
        <v>2021</v>
      </c>
      <c r="C1231" t="s">
        <v>36</v>
      </c>
      <c r="D1231" t="s">
        <v>4427</v>
      </c>
      <c r="E1231" t="s">
        <v>4507</v>
      </c>
      <c r="F1231" t="s">
        <v>60</v>
      </c>
      <c r="G1231">
        <v>77000</v>
      </c>
      <c r="H1231" t="s">
        <v>4173</v>
      </c>
      <c r="I1231">
        <v>7000000</v>
      </c>
      <c r="J1231" t="s">
        <v>6048</v>
      </c>
      <c r="K1231">
        <v>6710000</v>
      </c>
      <c r="L1231">
        <v>7290000</v>
      </c>
      <c r="M1231">
        <v>32</v>
      </c>
      <c r="N1231" t="s">
        <v>4583</v>
      </c>
      <c r="O1231">
        <v>87.6</v>
      </c>
      <c r="P1231" t="s">
        <v>7634</v>
      </c>
    </row>
    <row r="1232" spans="1:16" x14ac:dyDescent="0.3">
      <c r="A1232" t="s">
        <v>5601</v>
      </c>
      <c r="B1232">
        <v>2018</v>
      </c>
      <c r="C1232" t="s">
        <v>3991</v>
      </c>
      <c r="D1232" t="s">
        <v>6191</v>
      </c>
      <c r="E1232" t="s">
        <v>6207</v>
      </c>
      <c r="F1232" t="s">
        <v>43</v>
      </c>
      <c r="G1232">
        <v>59101</v>
      </c>
      <c r="H1232" t="s">
        <v>4180</v>
      </c>
      <c r="I1232">
        <v>4910000</v>
      </c>
      <c r="J1232" t="s">
        <v>6048</v>
      </c>
      <c r="K1232">
        <v>4740000</v>
      </c>
      <c r="L1232">
        <v>5080000</v>
      </c>
      <c r="M1232">
        <v>2</v>
      </c>
      <c r="N1232" t="s">
        <v>4176</v>
      </c>
      <c r="O1232">
        <v>62.6</v>
      </c>
      <c r="P1232" t="s">
        <v>7635</v>
      </c>
    </row>
    <row r="1233" spans="1:16" x14ac:dyDescent="0.3">
      <c r="A1233" t="s">
        <v>4172</v>
      </c>
      <c r="B1233">
        <v>2024</v>
      </c>
      <c r="C1233" t="s">
        <v>131</v>
      </c>
      <c r="D1233" t="s">
        <v>4994</v>
      </c>
      <c r="E1233" t="s">
        <v>7636</v>
      </c>
      <c r="F1233" t="s">
        <v>4172</v>
      </c>
      <c r="G1233">
        <v>72751</v>
      </c>
      <c r="H1233" t="s">
        <v>4180</v>
      </c>
      <c r="I1233">
        <v>22800000</v>
      </c>
      <c r="J1233" t="s">
        <v>6048</v>
      </c>
      <c r="K1233">
        <v>21100000</v>
      </c>
      <c r="L1233">
        <v>24600000</v>
      </c>
      <c r="M1233">
        <v>3</v>
      </c>
      <c r="N1233" t="s">
        <v>4290</v>
      </c>
      <c r="O1233">
        <v>81.5</v>
      </c>
      <c r="P1233" t="s">
        <v>7637</v>
      </c>
    </row>
    <row r="1234" spans="1:16" x14ac:dyDescent="0.3">
      <c r="A1234" t="s">
        <v>5603</v>
      </c>
      <c r="B1234">
        <v>2018</v>
      </c>
      <c r="C1234" t="s">
        <v>24</v>
      </c>
      <c r="D1234" t="s">
        <v>4705</v>
      </c>
      <c r="E1234" t="s">
        <v>6241</v>
      </c>
      <c r="F1234" t="s">
        <v>43</v>
      </c>
      <c r="G1234">
        <v>44500</v>
      </c>
      <c r="H1234" t="s">
        <v>4180</v>
      </c>
      <c r="I1234">
        <v>9800000</v>
      </c>
      <c r="J1234" t="s">
        <v>6048</v>
      </c>
      <c r="K1234">
        <v>9500000</v>
      </c>
      <c r="L1234">
        <v>10200000</v>
      </c>
      <c r="M1234">
        <v>4</v>
      </c>
      <c r="N1234" t="s">
        <v>4248</v>
      </c>
      <c r="O1234">
        <v>70.099999999999994</v>
      </c>
      <c r="P1234" t="s">
        <v>7638</v>
      </c>
    </row>
    <row r="1235" spans="1:16" x14ac:dyDescent="0.3">
      <c r="A1235" t="s">
        <v>5604</v>
      </c>
      <c r="B1235">
        <v>2019</v>
      </c>
      <c r="C1235" t="s">
        <v>89</v>
      </c>
      <c r="D1235" t="s">
        <v>4423</v>
      </c>
      <c r="E1235" t="s">
        <v>4851</v>
      </c>
      <c r="F1235" t="s">
        <v>173</v>
      </c>
      <c r="G1235">
        <v>63600</v>
      </c>
      <c r="H1235" t="s">
        <v>4173</v>
      </c>
      <c r="I1235">
        <v>8200000</v>
      </c>
      <c r="J1235" t="s">
        <v>6048</v>
      </c>
      <c r="K1235">
        <v>7940000</v>
      </c>
      <c r="L1235">
        <v>8500000</v>
      </c>
      <c r="M1235">
        <v>12</v>
      </c>
      <c r="N1235" t="s">
        <v>4439</v>
      </c>
      <c r="O1235">
        <v>82.1</v>
      </c>
      <c r="P1235" t="s">
        <v>7639</v>
      </c>
    </row>
    <row r="1236" spans="1:16" x14ac:dyDescent="0.3">
      <c r="A1236" t="s">
        <v>5605</v>
      </c>
      <c r="B1236">
        <v>2021</v>
      </c>
      <c r="C1236" t="s">
        <v>191</v>
      </c>
      <c r="D1236" t="s">
        <v>5772</v>
      </c>
      <c r="E1236" t="s">
        <v>6242</v>
      </c>
      <c r="F1236" t="s">
        <v>161</v>
      </c>
      <c r="G1236">
        <v>79100</v>
      </c>
      <c r="H1236" t="s">
        <v>4180</v>
      </c>
      <c r="I1236">
        <v>14100000</v>
      </c>
      <c r="J1236" t="s">
        <v>6048</v>
      </c>
      <c r="K1236">
        <v>13600000</v>
      </c>
      <c r="L1236">
        <v>14600000</v>
      </c>
      <c r="M1236">
        <v>2</v>
      </c>
      <c r="N1236" t="s">
        <v>4439</v>
      </c>
      <c r="O1236">
        <v>67.2</v>
      </c>
      <c r="P1236" t="s">
        <v>7640</v>
      </c>
    </row>
    <row r="1237" spans="1:16" x14ac:dyDescent="0.3">
      <c r="A1237" t="s">
        <v>5606</v>
      </c>
      <c r="B1237">
        <v>2026</v>
      </c>
      <c r="C1237" t="s">
        <v>163</v>
      </c>
      <c r="D1237">
        <v>7</v>
      </c>
      <c r="E1237" t="s">
        <v>7142</v>
      </c>
      <c r="F1237" t="s">
        <v>4172</v>
      </c>
      <c r="G1237">
        <v>6400</v>
      </c>
      <c r="H1237" t="s">
        <v>4180</v>
      </c>
      <c r="I1237">
        <v>17500000</v>
      </c>
      <c r="J1237" t="s">
        <v>6048</v>
      </c>
      <c r="K1237">
        <v>16900000</v>
      </c>
      <c r="L1237">
        <v>18100000</v>
      </c>
      <c r="M1237" t="s">
        <v>4175</v>
      </c>
      <c r="N1237" t="s">
        <v>4181</v>
      </c>
      <c r="O1237">
        <v>95</v>
      </c>
      <c r="P1237" t="s">
        <v>7641</v>
      </c>
    </row>
    <row r="1238" spans="1:16" x14ac:dyDescent="0.3">
      <c r="A1238" t="s">
        <v>5547</v>
      </c>
      <c r="B1238">
        <v>2025</v>
      </c>
      <c r="C1238" t="s">
        <v>392</v>
      </c>
      <c r="D1238" t="s">
        <v>6198</v>
      </c>
      <c r="E1238" t="s">
        <v>6199</v>
      </c>
      <c r="F1238" t="s">
        <v>4172</v>
      </c>
      <c r="G1238">
        <v>18305</v>
      </c>
      <c r="H1238" t="s">
        <v>4180</v>
      </c>
      <c r="I1238">
        <v>39400000</v>
      </c>
      <c r="J1238" t="s">
        <v>6048</v>
      </c>
      <c r="K1238">
        <v>37000000</v>
      </c>
      <c r="L1238">
        <v>41900000</v>
      </c>
      <c r="M1238" t="s">
        <v>4175</v>
      </c>
      <c r="N1238" t="s">
        <v>4181</v>
      </c>
      <c r="O1238">
        <v>78.900000000000006</v>
      </c>
      <c r="P1238" t="s">
        <v>7642</v>
      </c>
    </row>
    <row r="1239" spans="1:16" x14ac:dyDescent="0.3">
      <c r="A1239" t="s">
        <v>5559</v>
      </c>
      <c r="B1239">
        <v>2025</v>
      </c>
      <c r="C1239" t="s">
        <v>62</v>
      </c>
      <c r="D1239" t="s">
        <v>5714</v>
      </c>
      <c r="E1239" t="s">
        <v>6017</v>
      </c>
      <c r="F1239" t="s">
        <v>4172</v>
      </c>
      <c r="G1239">
        <v>12093</v>
      </c>
      <c r="H1239" t="s">
        <v>4180</v>
      </c>
      <c r="I1239">
        <v>16400000</v>
      </c>
      <c r="J1239" t="s">
        <v>6048</v>
      </c>
      <c r="K1239">
        <v>15800000</v>
      </c>
      <c r="L1239">
        <v>17000000</v>
      </c>
      <c r="M1239">
        <v>8</v>
      </c>
      <c r="N1239" t="s">
        <v>4219</v>
      </c>
      <c r="O1239">
        <v>77</v>
      </c>
      <c r="P1239" t="s">
        <v>7643</v>
      </c>
    </row>
    <row r="1240" spans="1:16" x14ac:dyDescent="0.3">
      <c r="A1240" t="s">
        <v>5607</v>
      </c>
      <c r="B1240">
        <v>2023</v>
      </c>
      <c r="C1240" t="s">
        <v>188</v>
      </c>
      <c r="D1240" t="s">
        <v>4678</v>
      </c>
      <c r="E1240" t="s">
        <v>5722</v>
      </c>
      <c r="F1240" t="s">
        <v>43</v>
      </c>
      <c r="G1240">
        <v>27664</v>
      </c>
      <c r="H1240" t="s">
        <v>4180</v>
      </c>
      <c r="I1240">
        <v>12000000</v>
      </c>
      <c r="J1240" t="s">
        <v>6048</v>
      </c>
      <c r="K1240">
        <v>11500000</v>
      </c>
      <c r="L1240">
        <v>12500000</v>
      </c>
      <c r="M1240">
        <v>2</v>
      </c>
      <c r="N1240" t="s">
        <v>4187</v>
      </c>
      <c r="O1240">
        <v>89</v>
      </c>
      <c r="P1240" t="s">
        <v>7644</v>
      </c>
    </row>
    <row r="1241" spans="1:16" x14ac:dyDescent="0.3">
      <c r="A1241" t="s">
        <v>5608</v>
      </c>
      <c r="B1241">
        <v>2023</v>
      </c>
      <c r="C1241" t="s">
        <v>92</v>
      </c>
      <c r="D1241" t="s">
        <v>4753</v>
      </c>
      <c r="E1241" t="s">
        <v>4754</v>
      </c>
      <c r="F1241" t="s">
        <v>161</v>
      </c>
      <c r="G1241">
        <v>31800</v>
      </c>
      <c r="H1241" t="s">
        <v>4180</v>
      </c>
      <c r="I1241">
        <v>11200000</v>
      </c>
      <c r="J1241" t="s">
        <v>6048</v>
      </c>
      <c r="K1241">
        <v>10800000</v>
      </c>
      <c r="L1241">
        <v>11500000</v>
      </c>
      <c r="M1241">
        <v>29</v>
      </c>
      <c r="N1241" t="s">
        <v>4382</v>
      </c>
      <c r="O1241">
        <v>85.8</v>
      </c>
      <c r="P1241" t="s">
        <v>7645</v>
      </c>
    </row>
    <row r="1242" spans="1:16" x14ac:dyDescent="0.3">
      <c r="A1242" t="s">
        <v>5609</v>
      </c>
      <c r="B1242">
        <v>2024</v>
      </c>
      <c r="C1242" t="s">
        <v>182</v>
      </c>
      <c r="D1242" t="s">
        <v>5987</v>
      </c>
      <c r="E1242" t="s">
        <v>6243</v>
      </c>
      <c r="F1242" t="s">
        <v>94</v>
      </c>
      <c r="G1242">
        <v>33533</v>
      </c>
      <c r="H1242" t="s">
        <v>4180</v>
      </c>
      <c r="I1242">
        <v>25100000</v>
      </c>
      <c r="J1242" t="s">
        <v>6048</v>
      </c>
      <c r="K1242">
        <v>24000000</v>
      </c>
      <c r="L1242">
        <v>26100000</v>
      </c>
      <c r="M1242">
        <v>2</v>
      </c>
      <c r="N1242" t="s">
        <v>4181</v>
      </c>
      <c r="O1242">
        <v>78.5</v>
      </c>
      <c r="P1242" t="s">
        <v>7646</v>
      </c>
    </row>
    <row r="1243" spans="1:16" x14ac:dyDescent="0.3">
      <c r="A1243" t="s">
        <v>5610</v>
      </c>
      <c r="B1243">
        <v>2025</v>
      </c>
      <c r="C1243" t="s">
        <v>41</v>
      </c>
      <c r="D1243" t="s">
        <v>4722</v>
      </c>
      <c r="E1243" t="s">
        <v>4619</v>
      </c>
      <c r="F1243" t="s">
        <v>4172</v>
      </c>
      <c r="G1243">
        <v>21000</v>
      </c>
      <c r="H1243" t="s">
        <v>4173</v>
      </c>
      <c r="I1243">
        <v>9500000</v>
      </c>
      <c r="J1243" t="s">
        <v>6048</v>
      </c>
      <c r="K1243">
        <v>9000000</v>
      </c>
      <c r="L1243">
        <v>10100000</v>
      </c>
      <c r="M1243" t="s">
        <v>4175</v>
      </c>
      <c r="N1243" t="s">
        <v>4402</v>
      </c>
      <c r="O1243">
        <v>91.4</v>
      </c>
      <c r="P1243" t="s">
        <v>7647</v>
      </c>
    </row>
    <row r="1244" spans="1:16" x14ac:dyDescent="0.3">
      <c r="A1244" t="s">
        <v>5611</v>
      </c>
      <c r="B1244">
        <v>2023</v>
      </c>
      <c r="C1244" t="s">
        <v>137</v>
      </c>
      <c r="D1244" t="s">
        <v>4749</v>
      </c>
      <c r="E1244" t="s">
        <v>6244</v>
      </c>
      <c r="F1244" t="s">
        <v>143</v>
      </c>
      <c r="G1244">
        <v>21000</v>
      </c>
      <c r="H1244" t="s">
        <v>4173</v>
      </c>
      <c r="I1244">
        <v>16100000</v>
      </c>
      <c r="J1244" t="s">
        <v>6048</v>
      </c>
      <c r="K1244">
        <v>15600000</v>
      </c>
      <c r="L1244">
        <v>16700000</v>
      </c>
      <c r="M1244">
        <v>4</v>
      </c>
      <c r="N1244" t="s">
        <v>4192</v>
      </c>
      <c r="O1244">
        <v>76.3</v>
      </c>
      <c r="P1244" t="s">
        <v>7648</v>
      </c>
    </row>
    <row r="1245" spans="1:16" x14ac:dyDescent="0.3">
      <c r="A1245" t="s">
        <v>5612</v>
      </c>
      <c r="B1245">
        <v>2023</v>
      </c>
      <c r="C1245" t="s">
        <v>137</v>
      </c>
      <c r="D1245" t="s">
        <v>4202</v>
      </c>
      <c r="E1245" t="s">
        <v>4841</v>
      </c>
      <c r="F1245" t="s">
        <v>143</v>
      </c>
      <c r="G1245">
        <v>90970</v>
      </c>
      <c r="H1245" t="s">
        <v>4173</v>
      </c>
      <c r="I1245">
        <v>17700000</v>
      </c>
      <c r="J1245" t="s">
        <v>6048</v>
      </c>
      <c r="K1245">
        <v>17100000</v>
      </c>
      <c r="L1245">
        <v>18400000</v>
      </c>
      <c r="M1245">
        <v>19</v>
      </c>
      <c r="N1245" t="s">
        <v>4260</v>
      </c>
      <c r="O1245">
        <v>86.8</v>
      </c>
      <c r="P1245" t="s">
        <v>7649</v>
      </c>
    </row>
    <row r="1246" spans="1:16" x14ac:dyDescent="0.3">
      <c r="A1246" t="s">
        <v>6245</v>
      </c>
      <c r="B1246">
        <v>2021</v>
      </c>
      <c r="C1246" t="s">
        <v>4091</v>
      </c>
      <c r="D1246" t="s">
        <v>4923</v>
      </c>
      <c r="E1246" t="s">
        <v>6246</v>
      </c>
      <c r="F1246" t="s">
        <v>60</v>
      </c>
      <c r="G1246">
        <v>56000</v>
      </c>
      <c r="H1246" t="s">
        <v>4173</v>
      </c>
      <c r="I1246">
        <v>13100000</v>
      </c>
      <c r="J1246" t="s">
        <v>6048</v>
      </c>
      <c r="K1246">
        <v>12600000</v>
      </c>
      <c r="L1246">
        <v>13500000</v>
      </c>
      <c r="M1246">
        <v>7</v>
      </c>
      <c r="N1246" t="s">
        <v>4192</v>
      </c>
      <c r="O1246">
        <v>93.4</v>
      </c>
      <c r="P1246" t="s">
        <v>7650</v>
      </c>
    </row>
    <row r="1247" spans="1:16" x14ac:dyDescent="0.3">
      <c r="A1247" t="s">
        <v>5613</v>
      </c>
      <c r="B1247">
        <v>2019</v>
      </c>
      <c r="C1247" t="s">
        <v>41</v>
      </c>
      <c r="D1247" t="s">
        <v>6247</v>
      </c>
      <c r="E1247" t="s">
        <v>4737</v>
      </c>
      <c r="F1247" t="s">
        <v>60</v>
      </c>
      <c r="G1247">
        <v>91000</v>
      </c>
      <c r="H1247" t="s">
        <v>4180</v>
      </c>
      <c r="I1247">
        <v>6730000</v>
      </c>
      <c r="J1247" t="s">
        <v>6048</v>
      </c>
      <c r="K1247">
        <v>6500000</v>
      </c>
      <c r="L1247">
        <v>6970000</v>
      </c>
      <c r="M1247">
        <v>16</v>
      </c>
      <c r="N1247" t="s">
        <v>4176</v>
      </c>
      <c r="O1247">
        <v>95</v>
      </c>
      <c r="P1247" t="s">
        <v>7651</v>
      </c>
    </row>
    <row r="1248" spans="1:16" x14ac:dyDescent="0.3">
      <c r="A1248" t="s">
        <v>5614</v>
      </c>
      <c r="B1248">
        <v>2022</v>
      </c>
      <c r="C1248" t="s">
        <v>199</v>
      </c>
      <c r="D1248" t="s">
        <v>4988</v>
      </c>
      <c r="E1248" t="s">
        <v>6248</v>
      </c>
      <c r="F1248" t="s">
        <v>143</v>
      </c>
      <c r="G1248">
        <v>61946</v>
      </c>
      <c r="H1248" t="s">
        <v>4173</v>
      </c>
      <c r="I1248">
        <v>14800000</v>
      </c>
      <c r="J1248" t="s">
        <v>6048</v>
      </c>
      <c r="K1248">
        <v>14300000</v>
      </c>
      <c r="L1248">
        <v>15400000</v>
      </c>
      <c r="M1248">
        <v>10</v>
      </c>
      <c r="N1248" t="s">
        <v>4700</v>
      </c>
      <c r="O1248">
        <v>66.400000000000006</v>
      </c>
      <c r="P1248" t="s">
        <v>7652</v>
      </c>
    </row>
    <row r="1249" spans="1:16" x14ac:dyDescent="0.3">
      <c r="A1249" t="s">
        <v>5615</v>
      </c>
      <c r="B1249">
        <v>2023</v>
      </c>
      <c r="C1249" t="s">
        <v>131</v>
      </c>
      <c r="D1249" t="s">
        <v>6249</v>
      </c>
      <c r="E1249" t="s">
        <v>6250</v>
      </c>
      <c r="F1249" t="s">
        <v>43</v>
      </c>
      <c r="G1249">
        <v>39350</v>
      </c>
      <c r="H1249" t="s">
        <v>4180</v>
      </c>
      <c r="I1249">
        <v>33300000</v>
      </c>
      <c r="J1249" t="s">
        <v>6048</v>
      </c>
      <c r="K1249">
        <v>32100000</v>
      </c>
      <c r="L1249">
        <v>34500000</v>
      </c>
      <c r="M1249">
        <v>8</v>
      </c>
      <c r="N1249" t="s">
        <v>4888</v>
      </c>
      <c r="O1249">
        <v>77.5</v>
      </c>
      <c r="P1249" t="s">
        <v>7653</v>
      </c>
    </row>
    <row r="1250" spans="1:16" x14ac:dyDescent="0.3">
      <c r="A1250" t="s">
        <v>5616</v>
      </c>
      <c r="B1250">
        <v>2023</v>
      </c>
      <c r="C1250" t="s">
        <v>36</v>
      </c>
      <c r="D1250" t="s">
        <v>4372</v>
      </c>
      <c r="E1250" t="s">
        <v>4373</v>
      </c>
      <c r="F1250" t="s">
        <v>43</v>
      </c>
      <c r="G1250">
        <v>43095</v>
      </c>
      <c r="H1250" t="s">
        <v>4180</v>
      </c>
      <c r="I1250">
        <v>12200000</v>
      </c>
      <c r="J1250" t="s">
        <v>6048</v>
      </c>
      <c r="K1250">
        <v>11800000</v>
      </c>
      <c r="L1250">
        <v>12700000</v>
      </c>
      <c r="M1250">
        <v>23</v>
      </c>
      <c r="N1250" t="s">
        <v>4275</v>
      </c>
      <c r="O1250">
        <v>66.599999999999994</v>
      </c>
      <c r="P1250" t="s">
        <v>7654</v>
      </c>
    </row>
    <row r="1251" spans="1:16" x14ac:dyDescent="0.3">
      <c r="A1251" t="s">
        <v>5617</v>
      </c>
      <c r="B1251">
        <v>2022</v>
      </c>
      <c r="C1251" t="s">
        <v>36</v>
      </c>
      <c r="D1251" t="s">
        <v>4372</v>
      </c>
      <c r="E1251" t="s">
        <v>4373</v>
      </c>
      <c r="F1251" t="s">
        <v>94</v>
      </c>
      <c r="G1251">
        <v>29000</v>
      </c>
      <c r="H1251" t="s">
        <v>4180</v>
      </c>
      <c r="I1251">
        <v>12200000</v>
      </c>
      <c r="J1251" t="s">
        <v>6048</v>
      </c>
      <c r="K1251">
        <v>11800000</v>
      </c>
      <c r="L1251">
        <v>12600000</v>
      </c>
      <c r="M1251">
        <v>29</v>
      </c>
      <c r="N1251" t="s">
        <v>4245</v>
      </c>
      <c r="O1251">
        <v>67.8</v>
      </c>
      <c r="P1251" t="s">
        <v>7655</v>
      </c>
    </row>
    <row r="1252" spans="1:16" x14ac:dyDescent="0.3">
      <c r="A1252" t="s">
        <v>5618</v>
      </c>
      <c r="B1252">
        <v>2024</v>
      </c>
      <c r="C1252" t="s">
        <v>36</v>
      </c>
      <c r="D1252" t="s">
        <v>4372</v>
      </c>
      <c r="E1252" t="s">
        <v>4373</v>
      </c>
      <c r="F1252" t="s">
        <v>43</v>
      </c>
      <c r="G1252">
        <v>34000</v>
      </c>
      <c r="H1252" t="s">
        <v>4180</v>
      </c>
      <c r="I1252">
        <v>13000000</v>
      </c>
      <c r="J1252" t="s">
        <v>6048</v>
      </c>
      <c r="K1252">
        <v>12500000</v>
      </c>
      <c r="L1252">
        <v>13500000</v>
      </c>
      <c r="M1252">
        <v>25</v>
      </c>
      <c r="N1252" t="s">
        <v>4263</v>
      </c>
      <c r="O1252">
        <v>81.3</v>
      </c>
      <c r="P1252" t="s">
        <v>7656</v>
      </c>
    </row>
    <row r="1253" spans="1:16" x14ac:dyDescent="0.3">
      <c r="A1253" t="s">
        <v>5619</v>
      </c>
      <c r="B1253">
        <v>2025</v>
      </c>
      <c r="C1253" t="s">
        <v>108</v>
      </c>
      <c r="D1253" t="s">
        <v>4879</v>
      </c>
      <c r="E1253" t="s">
        <v>4880</v>
      </c>
      <c r="F1253" t="s">
        <v>4172</v>
      </c>
      <c r="G1253">
        <v>6300</v>
      </c>
      <c r="H1253" t="s">
        <v>4180</v>
      </c>
      <c r="I1253">
        <v>12900000</v>
      </c>
      <c r="J1253" t="s">
        <v>6048</v>
      </c>
      <c r="K1253">
        <v>12100000</v>
      </c>
      <c r="L1253">
        <v>13800000</v>
      </c>
      <c r="M1253" t="s">
        <v>4175</v>
      </c>
      <c r="N1253" t="s">
        <v>4425</v>
      </c>
      <c r="O1253">
        <v>95</v>
      </c>
      <c r="P1253" t="s">
        <v>7657</v>
      </c>
    </row>
    <row r="1254" spans="1:16" x14ac:dyDescent="0.3">
      <c r="A1254" t="s">
        <v>5620</v>
      </c>
      <c r="B1254">
        <v>2024</v>
      </c>
      <c r="C1254" t="s">
        <v>92</v>
      </c>
      <c r="D1254" t="s">
        <v>4634</v>
      </c>
      <c r="E1254" t="s">
        <v>6251</v>
      </c>
      <c r="F1254" t="s">
        <v>94</v>
      </c>
      <c r="G1254">
        <v>14327</v>
      </c>
      <c r="H1254" t="s">
        <v>4180</v>
      </c>
      <c r="I1254">
        <v>17500000</v>
      </c>
      <c r="J1254" t="s">
        <v>6048</v>
      </c>
      <c r="K1254">
        <v>16900000</v>
      </c>
      <c r="L1254">
        <v>18200000</v>
      </c>
      <c r="M1254">
        <v>3</v>
      </c>
      <c r="N1254" t="s">
        <v>4248</v>
      </c>
      <c r="O1254">
        <v>81.400000000000006</v>
      </c>
      <c r="P1254" t="s">
        <v>7658</v>
      </c>
    </row>
    <row r="1255" spans="1:16" x14ac:dyDescent="0.3">
      <c r="A1255" t="s">
        <v>5621</v>
      </c>
      <c r="B1255">
        <v>2026</v>
      </c>
      <c r="C1255" t="s">
        <v>36</v>
      </c>
      <c r="D1255" t="s">
        <v>6252</v>
      </c>
      <c r="E1255" t="s">
        <v>4401</v>
      </c>
      <c r="F1255" t="s">
        <v>4172</v>
      </c>
      <c r="G1255">
        <v>8989</v>
      </c>
      <c r="H1255" t="s">
        <v>4180</v>
      </c>
      <c r="I1255">
        <v>9100000</v>
      </c>
      <c r="J1255" t="s">
        <v>6048</v>
      </c>
      <c r="K1255">
        <v>8700000</v>
      </c>
      <c r="L1255">
        <v>9400000</v>
      </c>
      <c r="M1255" t="s">
        <v>4175</v>
      </c>
      <c r="N1255" t="s">
        <v>4325</v>
      </c>
      <c r="O1255">
        <v>68.5</v>
      </c>
      <c r="P1255" t="s">
        <v>7659</v>
      </c>
    </row>
    <row r="1256" spans="1:16" x14ac:dyDescent="0.3">
      <c r="A1256" t="s">
        <v>5622</v>
      </c>
      <c r="B1256">
        <v>2017</v>
      </c>
      <c r="C1256" t="s">
        <v>137</v>
      </c>
      <c r="D1256" t="s">
        <v>4591</v>
      </c>
      <c r="E1256" t="s">
        <v>4925</v>
      </c>
      <c r="F1256" t="s">
        <v>94</v>
      </c>
      <c r="G1256">
        <v>39000</v>
      </c>
      <c r="H1256" t="s">
        <v>4173</v>
      </c>
      <c r="I1256">
        <v>9600000</v>
      </c>
      <c r="J1256" t="s">
        <v>6048</v>
      </c>
      <c r="K1256">
        <v>9200000</v>
      </c>
      <c r="L1256">
        <v>9900000</v>
      </c>
      <c r="M1256">
        <v>12</v>
      </c>
      <c r="N1256" t="s">
        <v>4439</v>
      </c>
      <c r="O1256">
        <v>75.8</v>
      </c>
      <c r="P1256" t="s">
        <v>7660</v>
      </c>
    </row>
    <row r="1257" spans="1:16" x14ac:dyDescent="0.3">
      <c r="A1257" t="s">
        <v>5609</v>
      </c>
      <c r="B1257">
        <v>2024</v>
      </c>
      <c r="C1257" t="s">
        <v>182</v>
      </c>
      <c r="D1257" t="s">
        <v>5987</v>
      </c>
      <c r="E1257" t="s">
        <v>6243</v>
      </c>
      <c r="F1257" t="s">
        <v>94</v>
      </c>
      <c r="G1257">
        <v>33533</v>
      </c>
      <c r="H1257" t="s">
        <v>4173</v>
      </c>
      <c r="I1257">
        <v>25100000</v>
      </c>
      <c r="J1257" t="s">
        <v>6048</v>
      </c>
      <c r="K1257">
        <v>24000000</v>
      </c>
      <c r="L1257">
        <v>26100000</v>
      </c>
      <c r="M1257">
        <v>2</v>
      </c>
      <c r="N1257" t="s">
        <v>4181</v>
      </c>
      <c r="O1257">
        <v>78.5</v>
      </c>
      <c r="P1257" t="s">
        <v>7661</v>
      </c>
    </row>
    <row r="1258" spans="1:16" x14ac:dyDescent="0.3">
      <c r="A1258" t="s">
        <v>5623</v>
      </c>
      <c r="B1258">
        <v>2024</v>
      </c>
      <c r="C1258" t="s">
        <v>92</v>
      </c>
      <c r="D1258" t="s">
        <v>4471</v>
      </c>
      <c r="E1258" t="s">
        <v>4472</v>
      </c>
      <c r="F1258" t="s">
        <v>43</v>
      </c>
      <c r="G1258">
        <v>63800</v>
      </c>
      <c r="H1258" t="s">
        <v>4180</v>
      </c>
      <c r="I1258">
        <v>48600000</v>
      </c>
      <c r="J1258" t="s">
        <v>6048</v>
      </c>
      <c r="K1258">
        <v>46800000</v>
      </c>
      <c r="L1258">
        <v>50000000</v>
      </c>
      <c r="M1258">
        <v>16</v>
      </c>
      <c r="N1258" t="s">
        <v>4661</v>
      </c>
      <c r="O1258">
        <v>72.900000000000006</v>
      </c>
      <c r="P1258" t="s">
        <v>7662</v>
      </c>
    </row>
    <row r="1259" spans="1:16" x14ac:dyDescent="0.3">
      <c r="A1259" t="s">
        <v>5624</v>
      </c>
      <c r="B1259">
        <v>2019</v>
      </c>
      <c r="C1259" t="s">
        <v>191</v>
      </c>
      <c r="D1259" t="s">
        <v>5011</v>
      </c>
      <c r="E1259" t="s">
        <v>5756</v>
      </c>
      <c r="F1259" t="s">
        <v>143</v>
      </c>
      <c r="G1259">
        <v>23000</v>
      </c>
      <c r="H1259" t="s">
        <v>4180</v>
      </c>
      <c r="I1259">
        <v>12200000</v>
      </c>
      <c r="J1259" t="s">
        <v>6048</v>
      </c>
      <c r="K1259">
        <v>11700000</v>
      </c>
      <c r="L1259">
        <v>12600000</v>
      </c>
      <c r="M1259">
        <v>17</v>
      </c>
      <c r="N1259" t="s">
        <v>4248</v>
      </c>
      <c r="O1259">
        <v>95</v>
      </c>
      <c r="P1259" t="s">
        <v>7663</v>
      </c>
    </row>
    <row r="1260" spans="1:16" x14ac:dyDescent="0.3">
      <c r="A1260" t="s">
        <v>5625</v>
      </c>
      <c r="B1260">
        <v>2022</v>
      </c>
      <c r="C1260" t="s">
        <v>24</v>
      </c>
      <c r="D1260" t="s">
        <v>4190</v>
      </c>
      <c r="E1260" t="s">
        <v>4191</v>
      </c>
      <c r="F1260" t="s">
        <v>43</v>
      </c>
      <c r="G1260">
        <v>47624</v>
      </c>
      <c r="H1260" t="s">
        <v>4173</v>
      </c>
      <c r="I1260">
        <v>12600000</v>
      </c>
      <c r="J1260" t="s">
        <v>6048</v>
      </c>
      <c r="K1260">
        <v>12100000</v>
      </c>
      <c r="L1260">
        <v>13000000</v>
      </c>
      <c r="M1260">
        <v>36</v>
      </c>
      <c r="N1260" t="s">
        <v>4192</v>
      </c>
      <c r="O1260">
        <v>50.8</v>
      </c>
      <c r="P1260" t="s">
        <v>7664</v>
      </c>
    </row>
    <row r="1261" spans="1:16" x14ac:dyDescent="0.3">
      <c r="A1261" t="s">
        <v>4172</v>
      </c>
      <c r="B1261">
        <v>2020</v>
      </c>
      <c r="C1261" t="s">
        <v>4641</v>
      </c>
      <c r="D1261" t="s">
        <v>5796</v>
      </c>
      <c r="E1261" t="s">
        <v>5095</v>
      </c>
      <c r="F1261" t="s">
        <v>4172</v>
      </c>
      <c r="G1261">
        <v>85000</v>
      </c>
      <c r="H1261" t="s">
        <v>4180</v>
      </c>
      <c r="I1261">
        <v>8600000</v>
      </c>
      <c r="J1261" t="s">
        <v>6048</v>
      </c>
      <c r="K1261">
        <v>8300000</v>
      </c>
      <c r="L1261">
        <v>9000000</v>
      </c>
      <c r="M1261">
        <v>16</v>
      </c>
      <c r="N1261" t="s">
        <v>4439</v>
      </c>
      <c r="O1261">
        <v>95</v>
      </c>
      <c r="P1261" t="s">
        <v>7665</v>
      </c>
    </row>
    <row r="1262" spans="1:16" x14ac:dyDescent="0.3">
      <c r="A1262" t="s">
        <v>5627</v>
      </c>
      <c r="B1262">
        <v>2020</v>
      </c>
      <c r="C1262" t="s">
        <v>188</v>
      </c>
      <c r="D1262" t="s">
        <v>5892</v>
      </c>
      <c r="E1262" t="s">
        <v>6253</v>
      </c>
      <c r="F1262" t="s">
        <v>143</v>
      </c>
      <c r="G1262">
        <v>47000</v>
      </c>
      <c r="H1262" t="s">
        <v>4180</v>
      </c>
      <c r="I1262">
        <v>14500000</v>
      </c>
      <c r="J1262" t="s">
        <v>6048</v>
      </c>
      <c r="K1262">
        <v>14000000</v>
      </c>
      <c r="L1262">
        <v>15000000</v>
      </c>
      <c r="M1262">
        <v>11</v>
      </c>
      <c r="N1262" t="s">
        <v>4263</v>
      </c>
      <c r="O1262">
        <v>95</v>
      </c>
      <c r="P1262" t="s">
        <v>7666</v>
      </c>
    </row>
    <row r="1263" spans="1:16" x14ac:dyDescent="0.3">
      <c r="A1263" t="s">
        <v>5628</v>
      </c>
      <c r="B1263">
        <v>2018</v>
      </c>
      <c r="C1263" t="s">
        <v>4184</v>
      </c>
      <c r="D1263" t="s">
        <v>6109</v>
      </c>
      <c r="E1263" t="s">
        <v>6254</v>
      </c>
      <c r="F1263" t="s">
        <v>161</v>
      </c>
      <c r="G1263">
        <v>98720</v>
      </c>
      <c r="H1263" t="s">
        <v>4180</v>
      </c>
      <c r="I1263">
        <v>16100000</v>
      </c>
      <c r="J1263" t="s">
        <v>6048</v>
      </c>
      <c r="K1263">
        <v>15500000</v>
      </c>
      <c r="L1263">
        <v>16600000</v>
      </c>
      <c r="M1263">
        <v>7</v>
      </c>
      <c r="N1263" t="s">
        <v>4627</v>
      </c>
      <c r="O1263">
        <v>80.5</v>
      </c>
      <c r="P1263" t="s">
        <v>7667</v>
      </c>
    </row>
    <row r="1264" spans="1:16" x14ac:dyDescent="0.3">
      <c r="A1264" t="s">
        <v>5629</v>
      </c>
      <c r="B1264">
        <v>2023</v>
      </c>
      <c r="C1264" t="s">
        <v>62</v>
      </c>
      <c r="D1264" t="s">
        <v>4292</v>
      </c>
      <c r="E1264" t="s">
        <v>4225</v>
      </c>
      <c r="F1264" t="s">
        <v>94</v>
      </c>
      <c r="G1264">
        <v>12000</v>
      </c>
      <c r="H1264" t="s">
        <v>4180</v>
      </c>
      <c r="I1264">
        <v>16800000</v>
      </c>
      <c r="J1264" t="s">
        <v>6048</v>
      </c>
      <c r="K1264">
        <v>16200000</v>
      </c>
      <c r="L1264">
        <v>17400000</v>
      </c>
      <c r="M1264">
        <v>14</v>
      </c>
      <c r="N1264" t="s">
        <v>4290</v>
      </c>
      <c r="O1264">
        <v>67.5</v>
      </c>
      <c r="P1264" t="s">
        <v>7668</v>
      </c>
    </row>
    <row r="1265" spans="1:16" x14ac:dyDescent="0.3">
      <c r="A1265" t="s">
        <v>1665</v>
      </c>
      <c r="B1265">
        <v>2022</v>
      </c>
      <c r="C1265" t="s">
        <v>188</v>
      </c>
      <c r="D1265" t="s">
        <v>5101</v>
      </c>
      <c r="E1265" t="s">
        <v>6255</v>
      </c>
      <c r="F1265" t="s">
        <v>43</v>
      </c>
      <c r="G1265">
        <v>95000</v>
      </c>
      <c r="H1265" t="s">
        <v>4173</v>
      </c>
      <c r="I1265">
        <v>16300000</v>
      </c>
      <c r="J1265" t="s">
        <v>6048</v>
      </c>
      <c r="K1265">
        <v>15000000</v>
      </c>
      <c r="L1265">
        <v>17600000</v>
      </c>
      <c r="M1265" t="s">
        <v>4175</v>
      </c>
      <c r="N1265" t="s">
        <v>4333</v>
      </c>
      <c r="O1265">
        <v>69.7</v>
      </c>
      <c r="P1265" t="s">
        <v>7669</v>
      </c>
    </row>
    <row r="1266" spans="1:16" x14ac:dyDescent="0.3">
      <c r="A1266" t="s">
        <v>5630</v>
      </c>
      <c r="B1266">
        <v>2025</v>
      </c>
      <c r="C1266" t="s">
        <v>4184</v>
      </c>
      <c r="D1266" t="s">
        <v>4365</v>
      </c>
      <c r="E1266" t="s">
        <v>6185</v>
      </c>
      <c r="F1266" t="s">
        <v>4172</v>
      </c>
      <c r="G1266">
        <v>26500</v>
      </c>
      <c r="H1266" t="s">
        <v>4180</v>
      </c>
      <c r="I1266">
        <v>10000000</v>
      </c>
      <c r="J1266" t="s">
        <v>6048</v>
      </c>
      <c r="K1266">
        <v>9700000</v>
      </c>
      <c r="L1266">
        <v>10400000</v>
      </c>
      <c r="M1266">
        <v>2</v>
      </c>
      <c r="N1266" t="s">
        <v>4263</v>
      </c>
      <c r="O1266">
        <v>86.3</v>
      </c>
      <c r="P1266" t="s">
        <v>7670</v>
      </c>
    </row>
    <row r="1267" spans="1:16" x14ac:dyDescent="0.3">
      <c r="A1267" t="s">
        <v>5631</v>
      </c>
      <c r="B1267">
        <v>2025</v>
      </c>
      <c r="C1267" t="s">
        <v>50</v>
      </c>
      <c r="D1267">
        <v>560</v>
      </c>
      <c r="E1267" t="s">
        <v>4582</v>
      </c>
      <c r="F1267" t="s">
        <v>4172</v>
      </c>
      <c r="G1267">
        <v>16400</v>
      </c>
      <c r="H1267" t="s">
        <v>4180</v>
      </c>
      <c r="I1267">
        <v>10200000</v>
      </c>
      <c r="J1267" t="s">
        <v>6048</v>
      </c>
      <c r="K1267">
        <v>9400000</v>
      </c>
      <c r="L1267">
        <v>11100000</v>
      </c>
      <c r="M1267" t="s">
        <v>4175</v>
      </c>
      <c r="N1267" t="s">
        <v>4245</v>
      </c>
      <c r="O1267">
        <v>81.7</v>
      </c>
      <c r="P1267" t="s">
        <v>7671</v>
      </c>
    </row>
    <row r="1268" spans="1:16" x14ac:dyDescent="0.3">
      <c r="A1268" t="s">
        <v>5632</v>
      </c>
      <c r="B1268">
        <v>2018</v>
      </c>
      <c r="C1268" t="s">
        <v>154</v>
      </c>
      <c r="D1268" t="s">
        <v>6256</v>
      </c>
      <c r="E1268" t="s">
        <v>6257</v>
      </c>
      <c r="F1268" t="s">
        <v>161</v>
      </c>
      <c r="G1268">
        <v>102000</v>
      </c>
      <c r="H1268" t="s">
        <v>4180</v>
      </c>
      <c r="I1268">
        <v>9400000</v>
      </c>
      <c r="J1268" t="s">
        <v>6048</v>
      </c>
      <c r="K1268">
        <v>9100000</v>
      </c>
      <c r="L1268">
        <v>9800000</v>
      </c>
      <c r="M1268">
        <v>12</v>
      </c>
      <c r="N1268" t="s">
        <v>4219</v>
      </c>
      <c r="O1268">
        <v>64</v>
      </c>
      <c r="P1268" t="s">
        <v>7672</v>
      </c>
    </row>
    <row r="1269" spans="1:16" x14ac:dyDescent="0.3">
      <c r="A1269" t="s">
        <v>5633</v>
      </c>
      <c r="B1269">
        <v>2025</v>
      </c>
      <c r="C1269" t="s">
        <v>4184</v>
      </c>
      <c r="D1269" t="s">
        <v>4185</v>
      </c>
      <c r="E1269" t="s">
        <v>6258</v>
      </c>
      <c r="F1269" t="s">
        <v>4172</v>
      </c>
      <c r="G1269">
        <v>12000</v>
      </c>
      <c r="H1269" t="s">
        <v>4173</v>
      </c>
      <c r="I1269">
        <v>10200000</v>
      </c>
      <c r="J1269" t="s">
        <v>6048</v>
      </c>
      <c r="K1269">
        <v>9800000</v>
      </c>
      <c r="L1269">
        <v>10500000</v>
      </c>
      <c r="M1269">
        <v>7</v>
      </c>
      <c r="N1269" t="s">
        <v>4508</v>
      </c>
      <c r="O1269">
        <v>95</v>
      </c>
      <c r="P1269" t="s">
        <v>7673</v>
      </c>
    </row>
    <row r="1270" spans="1:16" x14ac:dyDescent="0.3">
      <c r="A1270" t="s">
        <v>6259</v>
      </c>
      <c r="B1270">
        <v>2018</v>
      </c>
      <c r="C1270" t="s">
        <v>5790</v>
      </c>
      <c r="D1270" t="s">
        <v>6260</v>
      </c>
      <c r="E1270" t="s">
        <v>6261</v>
      </c>
      <c r="F1270" t="s">
        <v>143</v>
      </c>
      <c r="G1270">
        <v>121000</v>
      </c>
      <c r="H1270" t="s">
        <v>4180</v>
      </c>
      <c r="I1270">
        <v>17500000</v>
      </c>
      <c r="J1270" t="s">
        <v>6048</v>
      </c>
      <c r="K1270">
        <v>16100000</v>
      </c>
      <c r="L1270">
        <v>18900000</v>
      </c>
      <c r="M1270">
        <v>2</v>
      </c>
      <c r="N1270" t="s">
        <v>4333</v>
      </c>
      <c r="O1270">
        <v>60.4</v>
      </c>
      <c r="P1270" t="s">
        <v>7674</v>
      </c>
    </row>
    <row r="1271" spans="1:16" x14ac:dyDescent="0.3">
      <c r="A1271" t="s">
        <v>5634</v>
      </c>
      <c r="B1271">
        <v>2022</v>
      </c>
      <c r="C1271" t="s">
        <v>24</v>
      </c>
      <c r="D1271" t="s">
        <v>4190</v>
      </c>
      <c r="E1271" t="s">
        <v>4191</v>
      </c>
      <c r="F1271" t="s">
        <v>60</v>
      </c>
      <c r="G1271">
        <v>51922</v>
      </c>
      <c r="H1271" t="s">
        <v>4173</v>
      </c>
      <c r="I1271">
        <v>12400000</v>
      </c>
      <c r="J1271" t="s">
        <v>6048</v>
      </c>
      <c r="K1271">
        <v>12000000</v>
      </c>
      <c r="L1271">
        <v>12900000</v>
      </c>
      <c r="M1271">
        <v>36</v>
      </c>
      <c r="N1271" t="s">
        <v>4192</v>
      </c>
      <c r="O1271">
        <v>50</v>
      </c>
      <c r="P1271" t="s">
        <v>7675</v>
      </c>
    </row>
    <row r="1272" spans="1:16" x14ac:dyDescent="0.3">
      <c r="A1272" t="s">
        <v>5635</v>
      </c>
      <c r="B1272">
        <v>2019</v>
      </c>
      <c r="C1272" t="s">
        <v>24</v>
      </c>
      <c r="D1272" t="s">
        <v>4705</v>
      </c>
      <c r="E1272" t="s">
        <v>6262</v>
      </c>
      <c r="F1272" t="s">
        <v>143</v>
      </c>
      <c r="G1272">
        <v>63400</v>
      </c>
      <c r="H1272" t="s">
        <v>4180</v>
      </c>
      <c r="I1272">
        <v>11900000</v>
      </c>
      <c r="J1272" t="s">
        <v>6048</v>
      </c>
      <c r="K1272">
        <v>11100000</v>
      </c>
      <c r="L1272">
        <v>12700000</v>
      </c>
      <c r="M1272" t="s">
        <v>4175</v>
      </c>
      <c r="N1272" t="s">
        <v>4388</v>
      </c>
      <c r="O1272">
        <v>70</v>
      </c>
      <c r="P1272" t="s">
        <v>7676</v>
      </c>
    </row>
    <row r="1273" spans="1:16" x14ac:dyDescent="0.3">
      <c r="A1273" t="s">
        <v>5636</v>
      </c>
      <c r="B1273">
        <v>2019</v>
      </c>
      <c r="C1273" t="s">
        <v>6263</v>
      </c>
      <c r="D1273" t="s">
        <v>6264</v>
      </c>
      <c r="E1273" t="s">
        <v>6265</v>
      </c>
      <c r="F1273" t="s">
        <v>6266</v>
      </c>
      <c r="G1273">
        <v>62000</v>
      </c>
      <c r="H1273" t="s">
        <v>4180</v>
      </c>
      <c r="I1273">
        <v>7510000</v>
      </c>
      <c r="J1273" t="s">
        <v>6048</v>
      </c>
      <c r="K1273">
        <v>7250000</v>
      </c>
      <c r="L1273">
        <v>7770000</v>
      </c>
      <c r="M1273" t="s">
        <v>4175</v>
      </c>
      <c r="N1273" t="s">
        <v>4181</v>
      </c>
      <c r="O1273">
        <v>62.6</v>
      </c>
      <c r="P1273" t="s">
        <v>7677</v>
      </c>
    </row>
    <row r="1274" spans="1:16" x14ac:dyDescent="0.3">
      <c r="A1274" t="s">
        <v>417</v>
      </c>
      <c r="B1274">
        <v>2024</v>
      </c>
      <c r="C1274" t="s">
        <v>392</v>
      </c>
      <c r="D1274" t="s">
        <v>4243</v>
      </c>
      <c r="E1274" t="s">
        <v>4244</v>
      </c>
      <c r="F1274" t="s">
        <v>60</v>
      </c>
      <c r="G1274">
        <v>30000</v>
      </c>
      <c r="H1274" t="s">
        <v>4180</v>
      </c>
      <c r="I1274">
        <v>19100000</v>
      </c>
      <c r="J1274" t="s">
        <v>6048</v>
      </c>
      <c r="K1274">
        <v>18400000</v>
      </c>
      <c r="L1274">
        <v>19700000</v>
      </c>
      <c r="M1274">
        <v>7</v>
      </c>
      <c r="N1274" t="s">
        <v>4275</v>
      </c>
      <c r="O1274">
        <v>59.7</v>
      </c>
      <c r="P1274" t="s">
        <v>7678</v>
      </c>
    </row>
    <row r="1275" spans="1:16" x14ac:dyDescent="0.3">
      <c r="A1275" t="s">
        <v>6270</v>
      </c>
      <c r="B1275">
        <v>2024</v>
      </c>
      <c r="C1275" t="s">
        <v>4184</v>
      </c>
      <c r="D1275" t="s">
        <v>4228</v>
      </c>
      <c r="E1275" t="s">
        <v>4229</v>
      </c>
      <c r="F1275" t="s">
        <v>43</v>
      </c>
      <c r="G1275">
        <v>14000</v>
      </c>
      <c r="H1275" t="s">
        <v>4180</v>
      </c>
      <c r="I1275">
        <v>15300000</v>
      </c>
      <c r="J1275" t="s">
        <v>6048</v>
      </c>
      <c r="K1275">
        <v>14600000</v>
      </c>
      <c r="L1275">
        <v>16000000</v>
      </c>
      <c r="M1275">
        <v>4</v>
      </c>
      <c r="N1275" t="s">
        <v>4257</v>
      </c>
      <c r="O1275">
        <v>85</v>
      </c>
      <c r="P1275" t="s">
        <v>7679</v>
      </c>
    </row>
    <row r="1276" spans="1:16" x14ac:dyDescent="0.3">
      <c r="A1276" t="s">
        <v>5474</v>
      </c>
      <c r="B1276">
        <v>2024</v>
      </c>
      <c r="C1276" t="s">
        <v>4641</v>
      </c>
      <c r="D1276" t="s">
        <v>4663</v>
      </c>
      <c r="E1276" t="s">
        <v>6134</v>
      </c>
      <c r="F1276" t="s">
        <v>143</v>
      </c>
      <c r="G1276">
        <v>12881</v>
      </c>
      <c r="H1276" t="s">
        <v>4180</v>
      </c>
      <c r="I1276">
        <v>7210000</v>
      </c>
      <c r="J1276" t="s">
        <v>6048</v>
      </c>
      <c r="K1276">
        <v>6770000</v>
      </c>
      <c r="L1276">
        <v>7640000</v>
      </c>
      <c r="M1276">
        <v>4</v>
      </c>
      <c r="N1276" t="s">
        <v>7680</v>
      </c>
      <c r="O1276">
        <v>91.4</v>
      </c>
      <c r="P1276" t="s">
        <v>7681</v>
      </c>
    </row>
    <row r="1277" spans="1:16" x14ac:dyDescent="0.3">
      <c r="A1277" t="s">
        <v>6271</v>
      </c>
      <c r="B1277">
        <v>2019</v>
      </c>
      <c r="C1277" t="s">
        <v>131</v>
      </c>
      <c r="D1277" t="s">
        <v>7682</v>
      </c>
      <c r="E1277" t="s">
        <v>7683</v>
      </c>
      <c r="F1277" t="s">
        <v>173</v>
      </c>
      <c r="G1277">
        <v>94000</v>
      </c>
      <c r="H1277" t="s">
        <v>4180</v>
      </c>
      <c r="I1277">
        <v>17700000</v>
      </c>
      <c r="J1277" t="s">
        <v>6048</v>
      </c>
      <c r="K1277">
        <v>17100000</v>
      </c>
      <c r="L1277">
        <v>18300000</v>
      </c>
      <c r="M1277">
        <v>2</v>
      </c>
      <c r="N1277" t="s">
        <v>4290</v>
      </c>
      <c r="O1277">
        <v>84.6</v>
      </c>
      <c r="P1277" t="s">
        <v>7684</v>
      </c>
    </row>
    <row r="1278" spans="1:16" x14ac:dyDescent="0.3">
      <c r="A1278" t="s">
        <v>6272</v>
      </c>
      <c r="B1278">
        <v>2024</v>
      </c>
      <c r="C1278" t="s">
        <v>62</v>
      </c>
      <c r="D1278">
        <v>208</v>
      </c>
      <c r="E1278" t="s">
        <v>4254</v>
      </c>
      <c r="F1278" t="s">
        <v>43</v>
      </c>
      <c r="G1278">
        <v>30000</v>
      </c>
      <c r="H1278" t="s">
        <v>4180</v>
      </c>
      <c r="I1278">
        <v>13300000</v>
      </c>
      <c r="J1278" t="s">
        <v>6048</v>
      </c>
      <c r="K1278">
        <v>12800000</v>
      </c>
      <c r="L1278">
        <v>13700000</v>
      </c>
      <c r="M1278">
        <v>11</v>
      </c>
      <c r="N1278" t="s">
        <v>4187</v>
      </c>
      <c r="O1278">
        <v>73.7</v>
      </c>
      <c r="P1278" t="s">
        <v>7685</v>
      </c>
    </row>
    <row r="1279" spans="1:16" x14ac:dyDescent="0.3">
      <c r="A1279" t="s">
        <v>6273</v>
      </c>
      <c r="B1279">
        <v>2024</v>
      </c>
      <c r="C1279" t="s">
        <v>36</v>
      </c>
      <c r="D1279" t="s">
        <v>4372</v>
      </c>
      <c r="E1279" t="s">
        <v>5099</v>
      </c>
      <c r="F1279" t="s">
        <v>60</v>
      </c>
      <c r="G1279">
        <v>48000</v>
      </c>
      <c r="H1279" t="s">
        <v>4180</v>
      </c>
      <c r="I1279">
        <v>12000000</v>
      </c>
      <c r="J1279" t="s">
        <v>6048</v>
      </c>
      <c r="K1279">
        <v>11600000</v>
      </c>
      <c r="L1279">
        <v>12500000</v>
      </c>
      <c r="M1279">
        <v>24</v>
      </c>
      <c r="N1279" t="s">
        <v>4219</v>
      </c>
      <c r="O1279">
        <v>85.8</v>
      </c>
      <c r="P1279" t="s">
        <v>7686</v>
      </c>
    </row>
    <row r="1280" spans="1:16" x14ac:dyDescent="0.3">
      <c r="A1280" t="s">
        <v>6274</v>
      </c>
      <c r="B1280">
        <v>2022</v>
      </c>
      <c r="C1280" t="s">
        <v>92</v>
      </c>
      <c r="D1280" t="s">
        <v>4753</v>
      </c>
      <c r="E1280" t="s">
        <v>5213</v>
      </c>
      <c r="F1280" t="s">
        <v>60</v>
      </c>
      <c r="G1280">
        <v>66209</v>
      </c>
      <c r="H1280" t="s">
        <v>4180</v>
      </c>
      <c r="I1280">
        <v>9500000</v>
      </c>
      <c r="J1280" t="s">
        <v>6048</v>
      </c>
      <c r="K1280">
        <v>9100000</v>
      </c>
      <c r="L1280">
        <v>9800000</v>
      </c>
      <c r="M1280">
        <v>8</v>
      </c>
      <c r="N1280" t="s">
        <v>4417</v>
      </c>
      <c r="O1280">
        <v>92.3</v>
      </c>
      <c r="P1280" t="s">
        <v>7687</v>
      </c>
    </row>
    <row r="1281" spans="1:16" x14ac:dyDescent="0.3">
      <c r="A1281" t="s">
        <v>6275</v>
      </c>
      <c r="B1281">
        <v>2023</v>
      </c>
      <c r="C1281" t="s">
        <v>131</v>
      </c>
      <c r="D1281" t="s">
        <v>4994</v>
      </c>
      <c r="E1281" t="s">
        <v>7688</v>
      </c>
      <c r="F1281" t="s">
        <v>161</v>
      </c>
      <c r="G1281">
        <v>63400</v>
      </c>
      <c r="H1281" t="s">
        <v>4180</v>
      </c>
      <c r="I1281">
        <v>22000000</v>
      </c>
      <c r="J1281" t="s">
        <v>6048</v>
      </c>
      <c r="K1281">
        <v>21100000</v>
      </c>
      <c r="L1281">
        <v>22800000</v>
      </c>
      <c r="M1281">
        <v>4</v>
      </c>
      <c r="N1281" t="s">
        <v>4272</v>
      </c>
      <c r="O1281">
        <v>73.900000000000006</v>
      </c>
      <c r="P1281" t="s">
        <v>7689</v>
      </c>
    </row>
    <row r="1282" spans="1:16" x14ac:dyDescent="0.3">
      <c r="A1282" t="s">
        <v>6276</v>
      </c>
      <c r="B1282">
        <v>2024</v>
      </c>
      <c r="C1282" t="s">
        <v>24</v>
      </c>
      <c r="D1282" t="s">
        <v>4405</v>
      </c>
      <c r="E1282" t="s">
        <v>5645</v>
      </c>
      <c r="F1282" t="s">
        <v>143</v>
      </c>
      <c r="G1282">
        <v>33245</v>
      </c>
      <c r="H1282" t="s">
        <v>4180</v>
      </c>
      <c r="I1282">
        <v>24400000</v>
      </c>
      <c r="J1282" t="s">
        <v>6048</v>
      </c>
      <c r="K1282">
        <v>23500000</v>
      </c>
      <c r="L1282">
        <v>25300000</v>
      </c>
      <c r="M1282">
        <v>5</v>
      </c>
      <c r="N1282" t="s">
        <v>4200</v>
      </c>
      <c r="O1282">
        <v>71.900000000000006</v>
      </c>
      <c r="P1282" t="s">
        <v>7690</v>
      </c>
    </row>
    <row r="1283" spans="1:16" x14ac:dyDescent="0.3">
      <c r="A1283" t="s">
        <v>6277</v>
      </c>
      <c r="B1283">
        <v>2024</v>
      </c>
      <c r="C1283" t="s">
        <v>191</v>
      </c>
      <c r="D1283" t="s">
        <v>6226</v>
      </c>
      <c r="E1283" t="s">
        <v>7691</v>
      </c>
      <c r="F1283" t="s">
        <v>143</v>
      </c>
      <c r="G1283">
        <v>24000</v>
      </c>
      <c r="H1283" t="s">
        <v>4180</v>
      </c>
      <c r="I1283">
        <v>14400000</v>
      </c>
      <c r="J1283" t="s">
        <v>6048</v>
      </c>
      <c r="K1283">
        <v>13900000</v>
      </c>
      <c r="L1283">
        <v>14900000</v>
      </c>
      <c r="M1283">
        <v>2</v>
      </c>
      <c r="N1283" t="s">
        <v>4245</v>
      </c>
      <c r="O1283">
        <v>84.8</v>
      </c>
      <c r="P1283" t="s">
        <v>7692</v>
      </c>
    </row>
    <row r="1284" spans="1:16" x14ac:dyDescent="0.3">
      <c r="A1284" t="s">
        <v>6278</v>
      </c>
      <c r="B1284">
        <v>2019</v>
      </c>
      <c r="C1284" t="s">
        <v>250</v>
      </c>
      <c r="D1284" t="s">
        <v>6003</v>
      </c>
      <c r="E1284" t="s">
        <v>7693</v>
      </c>
      <c r="F1284" t="s">
        <v>43</v>
      </c>
      <c r="G1284">
        <v>67811</v>
      </c>
      <c r="H1284" t="s">
        <v>4180</v>
      </c>
      <c r="I1284">
        <v>18200000</v>
      </c>
      <c r="J1284" t="s">
        <v>6048</v>
      </c>
      <c r="K1284">
        <v>17500000</v>
      </c>
      <c r="L1284">
        <v>18900000</v>
      </c>
      <c r="M1284" t="s">
        <v>4175</v>
      </c>
      <c r="N1284" t="s">
        <v>4627</v>
      </c>
      <c r="O1284">
        <v>95</v>
      </c>
      <c r="P1284" t="s">
        <v>7694</v>
      </c>
    </row>
    <row r="1285" spans="1:16" x14ac:dyDescent="0.3">
      <c r="A1285" t="s">
        <v>6279</v>
      </c>
      <c r="B1285">
        <v>2022</v>
      </c>
      <c r="C1285" t="s">
        <v>85</v>
      </c>
      <c r="D1285" t="s">
        <v>7695</v>
      </c>
      <c r="E1285" t="s">
        <v>7696</v>
      </c>
      <c r="F1285" t="s">
        <v>43</v>
      </c>
      <c r="G1285">
        <v>83718</v>
      </c>
      <c r="H1285" t="s">
        <v>4180</v>
      </c>
      <c r="I1285">
        <v>7350000</v>
      </c>
      <c r="J1285" t="s">
        <v>6048</v>
      </c>
      <c r="K1285">
        <v>7030000</v>
      </c>
      <c r="L1285">
        <v>7670000</v>
      </c>
      <c r="M1285">
        <v>11</v>
      </c>
      <c r="N1285" t="s">
        <v>4275</v>
      </c>
      <c r="O1285">
        <v>71.400000000000006</v>
      </c>
      <c r="P1285" t="s">
        <v>7697</v>
      </c>
    </row>
    <row r="1286" spans="1:16" x14ac:dyDescent="0.3">
      <c r="A1286" t="s">
        <v>6280</v>
      </c>
      <c r="B1286">
        <v>2024</v>
      </c>
      <c r="C1286" t="s">
        <v>4031</v>
      </c>
      <c r="D1286" t="s">
        <v>5666</v>
      </c>
      <c r="E1286" t="s">
        <v>5667</v>
      </c>
      <c r="F1286" t="s">
        <v>173</v>
      </c>
      <c r="G1286">
        <v>33773</v>
      </c>
      <c r="H1286" t="s">
        <v>4180</v>
      </c>
      <c r="I1286">
        <v>18500000</v>
      </c>
      <c r="J1286" t="s">
        <v>6048</v>
      </c>
      <c r="K1286">
        <v>17900000</v>
      </c>
      <c r="L1286">
        <v>19200000</v>
      </c>
      <c r="M1286">
        <v>11</v>
      </c>
      <c r="N1286" t="s">
        <v>4187</v>
      </c>
      <c r="O1286">
        <v>74.099999999999994</v>
      </c>
      <c r="P1286" t="s">
        <v>7698</v>
      </c>
    </row>
    <row r="1287" spans="1:16" x14ac:dyDescent="0.3">
      <c r="A1287" t="s">
        <v>6283</v>
      </c>
      <c r="B1287">
        <v>2023</v>
      </c>
      <c r="C1287" t="s">
        <v>4496</v>
      </c>
      <c r="D1287" t="s">
        <v>7699</v>
      </c>
      <c r="E1287" t="s">
        <v>6159</v>
      </c>
      <c r="F1287" t="s">
        <v>43</v>
      </c>
      <c r="G1287">
        <v>37000</v>
      </c>
      <c r="H1287" t="s">
        <v>4180</v>
      </c>
      <c r="I1287">
        <v>29700000</v>
      </c>
      <c r="J1287" t="s">
        <v>6048</v>
      </c>
      <c r="K1287">
        <v>28700000</v>
      </c>
      <c r="L1287">
        <v>30800000</v>
      </c>
      <c r="M1287">
        <v>3</v>
      </c>
      <c r="N1287" t="s">
        <v>4342</v>
      </c>
      <c r="O1287">
        <v>72.7</v>
      </c>
      <c r="P1287" t="s">
        <v>7700</v>
      </c>
    </row>
    <row r="1288" spans="1:16" x14ac:dyDescent="0.3">
      <c r="A1288" t="s">
        <v>6281</v>
      </c>
      <c r="B1288">
        <v>2023</v>
      </c>
      <c r="C1288" t="s">
        <v>36</v>
      </c>
      <c r="D1288" t="s">
        <v>4178</v>
      </c>
      <c r="E1288" t="s">
        <v>4179</v>
      </c>
      <c r="F1288" t="s">
        <v>143</v>
      </c>
      <c r="G1288">
        <v>67000</v>
      </c>
      <c r="H1288" t="s">
        <v>4180</v>
      </c>
      <c r="I1288">
        <v>13700000</v>
      </c>
      <c r="J1288" t="s">
        <v>6048</v>
      </c>
      <c r="K1288">
        <v>13000000</v>
      </c>
      <c r="L1288">
        <v>14500000</v>
      </c>
      <c r="M1288">
        <v>31</v>
      </c>
      <c r="N1288" t="s">
        <v>4204</v>
      </c>
      <c r="O1288">
        <v>68.5</v>
      </c>
      <c r="P1288" t="s">
        <v>7701</v>
      </c>
    </row>
    <row r="1289" spans="1:16" x14ac:dyDescent="0.3">
      <c r="A1289" t="s">
        <v>6282</v>
      </c>
      <c r="B1289">
        <v>2026</v>
      </c>
      <c r="C1289" t="s">
        <v>201</v>
      </c>
      <c r="D1289" t="s">
        <v>4669</v>
      </c>
      <c r="E1289" t="s">
        <v>7702</v>
      </c>
      <c r="F1289" t="s">
        <v>4172</v>
      </c>
      <c r="G1289">
        <v>6000</v>
      </c>
      <c r="H1289" t="s">
        <v>4180</v>
      </c>
      <c r="I1289">
        <v>11300000</v>
      </c>
      <c r="J1289" t="s">
        <v>6048</v>
      </c>
      <c r="K1289">
        <v>10900000</v>
      </c>
      <c r="L1289">
        <v>11700000</v>
      </c>
      <c r="M1289">
        <v>26</v>
      </c>
      <c r="N1289" t="s">
        <v>4248</v>
      </c>
      <c r="O1289">
        <v>90.5</v>
      </c>
      <c r="P1289" t="s">
        <v>7703</v>
      </c>
    </row>
    <row r="1290" spans="1:16" x14ac:dyDescent="0.3">
      <c r="A1290" t="s">
        <v>5302</v>
      </c>
      <c r="B1290">
        <v>2024</v>
      </c>
      <c r="C1290" t="s">
        <v>4184</v>
      </c>
      <c r="D1290" t="s">
        <v>4442</v>
      </c>
      <c r="E1290" t="s">
        <v>7704</v>
      </c>
      <c r="F1290" t="s">
        <v>43</v>
      </c>
      <c r="G1290">
        <v>43000</v>
      </c>
      <c r="H1290" t="s">
        <v>4180</v>
      </c>
      <c r="I1290">
        <v>21700000</v>
      </c>
      <c r="J1290" t="s">
        <v>6048</v>
      </c>
      <c r="K1290">
        <v>20900000</v>
      </c>
      <c r="L1290">
        <v>22500000</v>
      </c>
      <c r="M1290">
        <v>5</v>
      </c>
      <c r="N1290" t="s">
        <v>4260</v>
      </c>
      <c r="O1290">
        <v>74.900000000000006</v>
      </c>
      <c r="P1290" t="s">
        <v>7705</v>
      </c>
    </row>
    <row r="1291" spans="1:16" x14ac:dyDescent="0.3">
      <c r="A1291" t="s">
        <v>1905</v>
      </c>
      <c r="B1291">
        <v>2021</v>
      </c>
      <c r="C1291" t="s">
        <v>137</v>
      </c>
      <c r="D1291" t="s">
        <v>4591</v>
      </c>
      <c r="E1291" t="s">
        <v>4750</v>
      </c>
      <c r="F1291" t="s">
        <v>60</v>
      </c>
      <c r="G1291">
        <v>89000</v>
      </c>
      <c r="H1291" t="s">
        <v>4180</v>
      </c>
      <c r="I1291">
        <v>10900000</v>
      </c>
      <c r="J1291" t="s">
        <v>6048</v>
      </c>
      <c r="K1291">
        <v>10500000</v>
      </c>
      <c r="L1291">
        <v>11300000</v>
      </c>
      <c r="M1291">
        <v>18</v>
      </c>
      <c r="N1291" t="s">
        <v>4275</v>
      </c>
      <c r="O1291">
        <v>95</v>
      </c>
      <c r="P1291" t="s">
        <v>7706</v>
      </c>
    </row>
    <row r="1292" spans="1:16" x14ac:dyDescent="0.3">
      <c r="A1292" t="s">
        <v>6284</v>
      </c>
      <c r="B1292">
        <v>2021</v>
      </c>
      <c r="C1292" t="s">
        <v>250</v>
      </c>
      <c r="D1292" t="s">
        <v>7707</v>
      </c>
      <c r="E1292" t="s">
        <v>7708</v>
      </c>
      <c r="F1292" t="s">
        <v>43</v>
      </c>
      <c r="G1292">
        <v>78000</v>
      </c>
      <c r="H1292" t="s">
        <v>4180</v>
      </c>
      <c r="I1292">
        <v>13700000</v>
      </c>
      <c r="J1292" t="s">
        <v>6048</v>
      </c>
      <c r="K1292">
        <v>12900000</v>
      </c>
      <c r="L1292">
        <v>14500000</v>
      </c>
      <c r="M1292">
        <v>4</v>
      </c>
      <c r="N1292" t="s">
        <v>4219</v>
      </c>
      <c r="O1292">
        <v>95</v>
      </c>
      <c r="P1292" t="s">
        <v>7709</v>
      </c>
    </row>
    <row r="1293" spans="1:16" x14ac:dyDescent="0.3">
      <c r="A1293" t="s">
        <v>5941</v>
      </c>
      <c r="B1293">
        <v>2024</v>
      </c>
      <c r="C1293" t="s">
        <v>4184</v>
      </c>
      <c r="D1293" t="s">
        <v>5942</v>
      </c>
      <c r="E1293" t="s">
        <v>7710</v>
      </c>
      <c r="F1293" t="s">
        <v>143</v>
      </c>
      <c r="G1293">
        <v>87000</v>
      </c>
      <c r="H1293" t="s">
        <v>4173</v>
      </c>
      <c r="I1293">
        <v>15100000</v>
      </c>
      <c r="J1293" t="s">
        <v>6048</v>
      </c>
      <c r="K1293">
        <v>14500000</v>
      </c>
      <c r="L1293">
        <v>15600000</v>
      </c>
      <c r="M1293">
        <v>6</v>
      </c>
      <c r="N1293" t="s">
        <v>4342</v>
      </c>
      <c r="O1293">
        <v>91.6</v>
      </c>
      <c r="P1293" t="s">
        <v>7711</v>
      </c>
    </row>
    <row r="1294" spans="1:16" x14ac:dyDescent="0.3">
      <c r="A1294" t="s">
        <v>5304</v>
      </c>
      <c r="B1294">
        <v>2023</v>
      </c>
      <c r="C1294" t="s">
        <v>62</v>
      </c>
      <c r="D1294" t="s">
        <v>4232</v>
      </c>
      <c r="E1294" t="s">
        <v>5842</v>
      </c>
      <c r="F1294" t="s">
        <v>143</v>
      </c>
      <c r="G1294">
        <v>13200</v>
      </c>
      <c r="H1294" t="s">
        <v>4180</v>
      </c>
      <c r="I1294">
        <v>14300000</v>
      </c>
      <c r="J1294" t="s">
        <v>6048</v>
      </c>
      <c r="K1294">
        <v>13100000</v>
      </c>
      <c r="L1294">
        <v>15400000</v>
      </c>
      <c r="M1294">
        <v>2</v>
      </c>
      <c r="N1294" t="s">
        <v>4192</v>
      </c>
      <c r="O1294">
        <v>67.900000000000006</v>
      </c>
      <c r="P1294" t="s">
        <v>7712</v>
      </c>
    </row>
    <row r="1295" spans="1:16" x14ac:dyDescent="0.3">
      <c r="A1295" t="s">
        <v>6288</v>
      </c>
      <c r="B1295">
        <v>2021</v>
      </c>
      <c r="C1295" t="s">
        <v>191</v>
      </c>
      <c r="D1295" t="s">
        <v>5700</v>
      </c>
      <c r="E1295" t="s">
        <v>5701</v>
      </c>
      <c r="F1295" t="s">
        <v>161</v>
      </c>
      <c r="G1295">
        <v>50000</v>
      </c>
      <c r="H1295" t="s">
        <v>4173</v>
      </c>
      <c r="I1295">
        <v>14100000</v>
      </c>
      <c r="J1295" t="s">
        <v>6048</v>
      </c>
      <c r="K1295">
        <v>13600000</v>
      </c>
      <c r="L1295">
        <v>14600000</v>
      </c>
      <c r="M1295">
        <v>6</v>
      </c>
      <c r="N1295" t="s">
        <v>4280</v>
      </c>
      <c r="O1295">
        <v>74.2</v>
      </c>
      <c r="P1295" t="s">
        <v>7713</v>
      </c>
    </row>
    <row r="1296" spans="1:16" x14ac:dyDescent="0.3">
      <c r="A1296" t="s">
        <v>6289</v>
      </c>
      <c r="B1296">
        <v>2026</v>
      </c>
      <c r="C1296" t="s">
        <v>45</v>
      </c>
      <c r="D1296" t="s">
        <v>4886</v>
      </c>
      <c r="E1296" t="s">
        <v>4887</v>
      </c>
      <c r="F1296" t="s">
        <v>4172</v>
      </c>
      <c r="G1296">
        <v>6400</v>
      </c>
      <c r="H1296" t="s">
        <v>4180</v>
      </c>
      <c r="I1296">
        <v>22800000</v>
      </c>
      <c r="J1296" t="s">
        <v>6048</v>
      </c>
      <c r="K1296">
        <v>22000000</v>
      </c>
      <c r="L1296">
        <v>23500000</v>
      </c>
      <c r="M1296" t="s">
        <v>4175</v>
      </c>
      <c r="N1296" t="s">
        <v>5852</v>
      </c>
      <c r="O1296">
        <v>90.6</v>
      </c>
      <c r="P1296" t="s">
        <v>7714</v>
      </c>
    </row>
    <row r="1297" spans="1:16" x14ac:dyDescent="0.3">
      <c r="A1297" t="s">
        <v>6290</v>
      </c>
      <c r="B1297">
        <v>2019</v>
      </c>
      <c r="C1297" t="s">
        <v>250</v>
      </c>
      <c r="D1297" t="s">
        <v>4962</v>
      </c>
      <c r="E1297" t="s">
        <v>4655</v>
      </c>
      <c r="F1297" t="s">
        <v>143</v>
      </c>
      <c r="G1297">
        <v>62500</v>
      </c>
      <c r="H1297" t="s">
        <v>4173</v>
      </c>
      <c r="I1297">
        <v>16000000</v>
      </c>
      <c r="J1297" t="s">
        <v>6048</v>
      </c>
      <c r="K1297">
        <v>15400000</v>
      </c>
      <c r="L1297">
        <v>16500000</v>
      </c>
      <c r="M1297">
        <v>9</v>
      </c>
      <c r="N1297" t="s">
        <v>4213</v>
      </c>
      <c r="O1297">
        <v>95</v>
      </c>
      <c r="P1297" t="s">
        <v>7715</v>
      </c>
    </row>
    <row r="1298" spans="1:16" x14ac:dyDescent="0.3">
      <c r="A1298" t="s">
        <v>469</v>
      </c>
      <c r="B1298">
        <v>2024</v>
      </c>
      <c r="C1298" t="s">
        <v>62</v>
      </c>
      <c r="D1298">
        <v>2008</v>
      </c>
      <c r="E1298" t="s">
        <v>7716</v>
      </c>
      <c r="F1298" t="s">
        <v>143</v>
      </c>
      <c r="G1298">
        <v>15500</v>
      </c>
      <c r="H1298" t="s">
        <v>4180</v>
      </c>
      <c r="I1298">
        <v>17300000</v>
      </c>
      <c r="J1298" t="s">
        <v>6048</v>
      </c>
      <c r="K1298">
        <v>16700000</v>
      </c>
      <c r="L1298">
        <v>17900000</v>
      </c>
      <c r="M1298">
        <v>23</v>
      </c>
      <c r="N1298" t="s">
        <v>4260</v>
      </c>
      <c r="O1298">
        <v>73</v>
      </c>
      <c r="P1298" t="s">
        <v>7717</v>
      </c>
    </row>
    <row r="1299" spans="1:16" x14ac:dyDescent="0.3">
      <c r="A1299" t="s">
        <v>6291</v>
      </c>
      <c r="B1299">
        <v>2021</v>
      </c>
      <c r="C1299" t="s">
        <v>92</v>
      </c>
      <c r="D1299" t="s">
        <v>4910</v>
      </c>
      <c r="E1299" t="s">
        <v>7718</v>
      </c>
      <c r="F1299" t="s">
        <v>43</v>
      </c>
      <c r="G1299">
        <v>91845</v>
      </c>
      <c r="H1299" t="s">
        <v>4173</v>
      </c>
      <c r="I1299">
        <v>6470000</v>
      </c>
      <c r="J1299" t="s">
        <v>6048</v>
      </c>
      <c r="K1299">
        <v>6220000</v>
      </c>
      <c r="L1299">
        <v>6710000</v>
      </c>
      <c r="M1299">
        <v>43</v>
      </c>
      <c r="N1299" t="s">
        <v>4425</v>
      </c>
      <c r="O1299">
        <v>95</v>
      </c>
      <c r="P1299" t="s">
        <v>7719</v>
      </c>
    </row>
    <row r="1300" spans="1:16" x14ac:dyDescent="0.3">
      <c r="A1300" t="s">
        <v>6292</v>
      </c>
      <c r="B1300">
        <v>2022</v>
      </c>
      <c r="C1300" t="s">
        <v>137</v>
      </c>
      <c r="D1300" t="s">
        <v>4437</v>
      </c>
      <c r="E1300" t="s">
        <v>4651</v>
      </c>
      <c r="F1300" t="s">
        <v>43</v>
      </c>
      <c r="G1300">
        <v>15648</v>
      </c>
      <c r="H1300" t="s">
        <v>4173</v>
      </c>
      <c r="I1300">
        <v>10400000</v>
      </c>
      <c r="J1300" t="s">
        <v>6048</v>
      </c>
      <c r="K1300">
        <v>10100000</v>
      </c>
      <c r="L1300">
        <v>10800000</v>
      </c>
      <c r="M1300">
        <v>17</v>
      </c>
      <c r="N1300" t="s">
        <v>4219</v>
      </c>
      <c r="O1300">
        <v>95</v>
      </c>
      <c r="P1300" t="s">
        <v>7720</v>
      </c>
    </row>
    <row r="1301" spans="1:16" x14ac:dyDescent="0.3">
      <c r="A1301" t="s">
        <v>4070</v>
      </c>
      <c r="B1301">
        <v>2023</v>
      </c>
      <c r="C1301" t="s">
        <v>24</v>
      </c>
      <c r="D1301" t="s">
        <v>4572</v>
      </c>
      <c r="E1301" t="s">
        <v>4573</v>
      </c>
      <c r="F1301" t="s">
        <v>94</v>
      </c>
      <c r="G1301">
        <v>114000</v>
      </c>
      <c r="H1301" t="s">
        <v>4180</v>
      </c>
      <c r="I1301">
        <v>33500000</v>
      </c>
      <c r="J1301" t="s">
        <v>6048</v>
      </c>
      <c r="K1301">
        <v>32200000</v>
      </c>
      <c r="L1301">
        <v>34900000</v>
      </c>
      <c r="M1301">
        <v>12</v>
      </c>
      <c r="N1301" t="s">
        <v>5647</v>
      </c>
      <c r="O1301">
        <v>68</v>
      </c>
      <c r="P1301" t="s">
        <v>7721</v>
      </c>
    </row>
    <row r="1302" spans="1:16" x14ac:dyDescent="0.3">
      <c r="A1302" t="s">
        <v>4172</v>
      </c>
      <c r="B1302">
        <v>2025</v>
      </c>
      <c r="C1302" t="s">
        <v>188</v>
      </c>
      <c r="D1302" t="s">
        <v>5858</v>
      </c>
      <c r="E1302" t="s">
        <v>7722</v>
      </c>
      <c r="F1302" t="s">
        <v>4172</v>
      </c>
      <c r="G1302">
        <v>14600</v>
      </c>
      <c r="H1302" t="s">
        <v>4180</v>
      </c>
      <c r="I1302">
        <v>11000000</v>
      </c>
      <c r="J1302" t="s">
        <v>6048</v>
      </c>
      <c r="K1302">
        <v>10600000</v>
      </c>
      <c r="L1302">
        <v>11300000</v>
      </c>
      <c r="M1302" t="s">
        <v>4175</v>
      </c>
      <c r="N1302" t="s">
        <v>4219</v>
      </c>
      <c r="O1302">
        <v>88.1</v>
      </c>
      <c r="P1302" t="s">
        <v>7723</v>
      </c>
    </row>
    <row r="1303" spans="1:16" x14ac:dyDescent="0.3">
      <c r="A1303" t="s">
        <v>6294</v>
      </c>
      <c r="B1303">
        <v>2024</v>
      </c>
      <c r="C1303" t="s">
        <v>191</v>
      </c>
      <c r="D1303" t="s">
        <v>5700</v>
      </c>
      <c r="E1303" t="s">
        <v>7724</v>
      </c>
      <c r="F1303" t="s">
        <v>161</v>
      </c>
      <c r="G1303">
        <v>15000</v>
      </c>
      <c r="H1303" t="s">
        <v>4180</v>
      </c>
      <c r="I1303">
        <v>20500000</v>
      </c>
      <c r="J1303" t="s">
        <v>6048</v>
      </c>
      <c r="K1303">
        <v>19800000</v>
      </c>
      <c r="L1303">
        <v>21100000</v>
      </c>
      <c r="M1303">
        <v>3</v>
      </c>
      <c r="N1303" t="s">
        <v>4700</v>
      </c>
      <c r="O1303">
        <v>87.3</v>
      </c>
      <c r="P1303" t="s">
        <v>7725</v>
      </c>
    </row>
    <row r="1304" spans="1:16" x14ac:dyDescent="0.3">
      <c r="A1304" t="s">
        <v>5503</v>
      </c>
      <c r="B1304">
        <v>2022</v>
      </c>
      <c r="C1304" t="s">
        <v>62</v>
      </c>
      <c r="D1304" t="s">
        <v>4446</v>
      </c>
      <c r="E1304" t="s">
        <v>6927</v>
      </c>
      <c r="F1304" t="s">
        <v>43</v>
      </c>
      <c r="G1304">
        <v>63000</v>
      </c>
      <c r="H1304" t="s">
        <v>4180</v>
      </c>
      <c r="I1304">
        <v>13100000</v>
      </c>
      <c r="J1304" t="s">
        <v>6048</v>
      </c>
      <c r="K1304">
        <v>12200000</v>
      </c>
      <c r="L1304">
        <v>14000000</v>
      </c>
      <c r="M1304">
        <v>25</v>
      </c>
      <c r="N1304" t="s">
        <v>4192</v>
      </c>
      <c r="O1304">
        <v>72</v>
      </c>
      <c r="P1304" t="s">
        <v>7726</v>
      </c>
    </row>
    <row r="1305" spans="1:16" x14ac:dyDescent="0.3">
      <c r="A1305" t="s">
        <v>5308</v>
      </c>
      <c r="B1305">
        <v>2025</v>
      </c>
      <c r="C1305" t="s">
        <v>163</v>
      </c>
      <c r="D1305">
        <v>7</v>
      </c>
      <c r="E1305" t="s">
        <v>4277</v>
      </c>
      <c r="F1305" t="s">
        <v>4172</v>
      </c>
      <c r="G1305">
        <v>7500</v>
      </c>
      <c r="H1305" t="s">
        <v>4180</v>
      </c>
      <c r="I1305">
        <v>18400000</v>
      </c>
      <c r="J1305" t="s">
        <v>6048</v>
      </c>
      <c r="K1305">
        <v>17700000</v>
      </c>
      <c r="L1305">
        <v>19000000</v>
      </c>
      <c r="M1305">
        <v>7</v>
      </c>
      <c r="N1305" t="s">
        <v>4257</v>
      </c>
      <c r="O1305">
        <v>93.6</v>
      </c>
      <c r="P1305" t="s">
        <v>7727</v>
      </c>
    </row>
    <row r="1306" spans="1:16" x14ac:dyDescent="0.3">
      <c r="A1306" t="s">
        <v>6295</v>
      </c>
      <c r="B1306">
        <v>2023</v>
      </c>
      <c r="C1306" t="s">
        <v>5329</v>
      </c>
      <c r="D1306" t="s">
        <v>6038</v>
      </c>
      <c r="E1306" t="s">
        <v>6039</v>
      </c>
      <c r="F1306" t="s">
        <v>173</v>
      </c>
      <c r="G1306">
        <v>10100</v>
      </c>
      <c r="H1306" t="s">
        <v>4180</v>
      </c>
      <c r="I1306">
        <v>11900000</v>
      </c>
      <c r="J1306" t="s">
        <v>6048</v>
      </c>
      <c r="K1306">
        <v>11500000</v>
      </c>
      <c r="L1306">
        <v>12300000</v>
      </c>
      <c r="M1306">
        <v>5</v>
      </c>
      <c r="N1306" t="s">
        <v>4248</v>
      </c>
      <c r="O1306">
        <v>76.8</v>
      </c>
      <c r="P1306" t="s">
        <v>7728</v>
      </c>
    </row>
    <row r="1307" spans="1:16" x14ac:dyDescent="0.3">
      <c r="A1307" t="s">
        <v>208</v>
      </c>
      <c r="B1307">
        <v>2015</v>
      </c>
      <c r="C1307" t="s">
        <v>137</v>
      </c>
      <c r="D1307" t="s">
        <v>6046</v>
      </c>
      <c r="E1307" t="s">
        <v>6047</v>
      </c>
      <c r="F1307" t="s">
        <v>43</v>
      </c>
      <c r="G1307">
        <v>96000</v>
      </c>
      <c r="H1307" t="s">
        <v>4173</v>
      </c>
      <c r="I1307">
        <v>8700000</v>
      </c>
      <c r="J1307" t="s">
        <v>6048</v>
      </c>
      <c r="K1307">
        <v>8400000</v>
      </c>
      <c r="L1307">
        <v>9100000</v>
      </c>
      <c r="M1307">
        <v>2</v>
      </c>
      <c r="N1307" t="s">
        <v>4649</v>
      </c>
      <c r="O1307">
        <v>65.2</v>
      </c>
      <c r="P1307" t="s">
        <v>7729</v>
      </c>
    </row>
    <row r="1308" spans="1:16" x14ac:dyDescent="0.3">
      <c r="A1308" t="s">
        <v>7730</v>
      </c>
      <c r="B1308">
        <v>2021</v>
      </c>
      <c r="C1308" t="s">
        <v>250</v>
      </c>
      <c r="D1308" t="s">
        <v>7731</v>
      </c>
      <c r="E1308" t="s">
        <v>7732</v>
      </c>
      <c r="F1308" t="s">
        <v>43</v>
      </c>
      <c r="G1308">
        <v>77874</v>
      </c>
      <c r="H1308" t="s">
        <v>4173</v>
      </c>
      <c r="I1308">
        <v>23300000</v>
      </c>
      <c r="J1308" t="s">
        <v>6048</v>
      </c>
      <c r="K1308">
        <v>22500000</v>
      </c>
      <c r="L1308">
        <v>24200000</v>
      </c>
      <c r="M1308">
        <v>3</v>
      </c>
      <c r="N1308" t="s">
        <v>4263</v>
      </c>
      <c r="O1308">
        <v>78.2</v>
      </c>
      <c r="P1308" t="s">
        <v>7733</v>
      </c>
    </row>
    <row r="1309" spans="1:16" x14ac:dyDescent="0.3">
      <c r="A1309" t="s">
        <v>6298</v>
      </c>
      <c r="B1309">
        <v>2020</v>
      </c>
      <c r="C1309" t="s">
        <v>85</v>
      </c>
      <c r="D1309" t="s">
        <v>7734</v>
      </c>
      <c r="E1309" t="s">
        <v>7735</v>
      </c>
      <c r="F1309" t="s">
        <v>161</v>
      </c>
      <c r="G1309">
        <v>63906</v>
      </c>
      <c r="H1309" t="s">
        <v>4180</v>
      </c>
      <c r="I1309">
        <v>12600000</v>
      </c>
      <c r="J1309" t="s">
        <v>6048</v>
      </c>
      <c r="K1309">
        <v>12100000</v>
      </c>
      <c r="L1309">
        <v>13000000</v>
      </c>
      <c r="M1309">
        <v>2</v>
      </c>
      <c r="N1309" t="s">
        <v>4187</v>
      </c>
      <c r="O1309">
        <v>81.900000000000006</v>
      </c>
      <c r="P1309" t="s">
        <v>7736</v>
      </c>
    </row>
    <row r="1310" spans="1:16" x14ac:dyDescent="0.3">
      <c r="A1310" t="s">
        <v>6296</v>
      </c>
      <c r="B1310">
        <v>2023</v>
      </c>
      <c r="C1310" t="s">
        <v>62</v>
      </c>
      <c r="D1310" t="s">
        <v>4207</v>
      </c>
      <c r="E1310" t="s">
        <v>4387</v>
      </c>
      <c r="F1310" t="s">
        <v>43</v>
      </c>
      <c r="G1310">
        <v>63000</v>
      </c>
      <c r="H1310" t="s">
        <v>4180</v>
      </c>
      <c r="I1310">
        <v>17700000</v>
      </c>
      <c r="J1310" t="s">
        <v>6048</v>
      </c>
      <c r="K1310">
        <v>17100000</v>
      </c>
      <c r="L1310">
        <v>18400000</v>
      </c>
      <c r="M1310">
        <v>20</v>
      </c>
      <c r="N1310" t="s">
        <v>4290</v>
      </c>
      <c r="O1310">
        <v>69.7</v>
      </c>
      <c r="P1310" t="s">
        <v>7737</v>
      </c>
    </row>
    <row r="1311" spans="1:16" x14ac:dyDescent="0.3">
      <c r="A1311" t="s">
        <v>6297</v>
      </c>
      <c r="B1311">
        <v>2019</v>
      </c>
      <c r="C1311" t="s">
        <v>4184</v>
      </c>
      <c r="D1311" t="s">
        <v>6117</v>
      </c>
      <c r="E1311" t="s">
        <v>7738</v>
      </c>
      <c r="F1311" t="s">
        <v>143</v>
      </c>
      <c r="G1311">
        <v>79000</v>
      </c>
      <c r="H1311" t="s">
        <v>4180</v>
      </c>
      <c r="I1311">
        <v>9600000</v>
      </c>
      <c r="J1311" t="s">
        <v>6048</v>
      </c>
      <c r="K1311">
        <v>9100000</v>
      </c>
      <c r="L1311">
        <v>10000000</v>
      </c>
      <c r="M1311">
        <v>5</v>
      </c>
      <c r="N1311" t="s">
        <v>4382</v>
      </c>
      <c r="O1311">
        <v>85.8</v>
      </c>
      <c r="P1311" t="s">
        <v>7739</v>
      </c>
    </row>
    <row r="1312" spans="1:16" x14ac:dyDescent="0.3">
      <c r="A1312" t="s">
        <v>6298</v>
      </c>
      <c r="B1312">
        <v>2020</v>
      </c>
      <c r="C1312" t="s">
        <v>85</v>
      </c>
      <c r="D1312" t="s">
        <v>7734</v>
      </c>
      <c r="E1312" t="s">
        <v>7740</v>
      </c>
      <c r="F1312" t="s">
        <v>161</v>
      </c>
      <c r="G1312">
        <v>63906</v>
      </c>
      <c r="H1312" t="s">
        <v>4180</v>
      </c>
      <c r="I1312">
        <v>12000000</v>
      </c>
      <c r="J1312" t="s">
        <v>6048</v>
      </c>
      <c r="K1312">
        <v>11600000</v>
      </c>
      <c r="L1312">
        <v>12400000</v>
      </c>
      <c r="M1312">
        <v>11</v>
      </c>
      <c r="N1312" t="s">
        <v>4187</v>
      </c>
      <c r="O1312">
        <v>91</v>
      </c>
      <c r="P1312" t="s">
        <v>7741</v>
      </c>
    </row>
    <row r="1313" spans="1:16" x14ac:dyDescent="0.3">
      <c r="A1313" t="s">
        <v>6299</v>
      </c>
      <c r="B1313">
        <v>2019</v>
      </c>
      <c r="C1313" t="s">
        <v>4641</v>
      </c>
      <c r="D1313" t="s">
        <v>7742</v>
      </c>
      <c r="E1313" t="s">
        <v>7743</v>
      </c>
      <c r="F1313" t="s">
        <v>94</v>
      </c>
      <c r="G1313">
        <v>63101</v>
      </c>
      <c r="H1313" t="s">
        <v>4173</v>
      </c>
      <c r="I1313">
        <v>12200000</v>
      </c>
      <c r="J1313" t="s">
        <v>6048</v>
      </c>
      <c r="K1313">
        <v>11600000</v>
      </c>
      <c r="L1313">
        <v>12800000</v>
      </c>
      <c r="M1313">
        <v>3</v>
      </c>
      <c r="N1313" t="s">
        <v>4187</v>
      </c>
      <c r="O1313">
        <v>95</v>
      </c>
      <c r="P1313" t="s">
        <v>7744</v>
      </c>
    </row>
    <row r="1314" spans="1:16" x14ac:dyDescent="0.3">
      <c r="A1314" t="s">
        <v>6300</v>
      </c>
      <c r="B1314">
        <v>2021</v>
      </c>
      <c r="C1314" t="s">
        <v>6194</v>
      </c>
      <c r="D1314" t="s">
        <v>7163</v>
      </c>
      <c r="E1314" t="s">
        <v>7164</v>
      </c>
      <c r="F1314" t="s">
        <v>161</v>
      </c>
      <c r="G1314">
        <v>72000</v>
      </c>
      <c r="H1314" t="s">
        <v>4180</v>
      </c>
      <c r="I1314">
        <v>13200000</v>
      </c>
      <c r="J1314" t="s">
        <v>6048</v>
      </c>
      <c r="K1314">
        <v>12500000</v>
      </c>
      <c r="L1314">
        <v>13900000</v>
      </c>
      <c r="M1314" t="s">
        <v>4175</v>
      </c>
      <c r="N1314" t="s">
        <v>4226</v>
      </c>
      <c r="O1314">
        <v>74.2</v>
      </c>
      <c r="P1314" t="s">
        <v>7745</v>
      </c>
    </row>
    <row r="1315" spans="1:16" x14ac:dyDescent="0.3">
      <c r="A1315" t="s">
        <v>6301</v>
      </c>
      <c r="B1315">
        <v>2025</v>
      </c>
      <c r="C1315" t="s">
        <v>154</v>
      </c>
      <c r="D1315" t="s">
        <v>4170</v>
      </c>
      <c r="E1315" t="s">
        <v>7147</v>
      </c>
      <c r="F1315" t="s">
        <v>4172</v>
      </c>
      <c r="G1315">
        <v>3500</v>
      </c>
      <c r="H1315" t="s">
        <v>4180</v>
      </c>
      <c r="I1315">
        <v>16400000</v>
      </c>
      <c r="J1315" t="s">
        <v>6048</v>
      </c>
      <c r="K1315">
        <v>15800000</v>
      </c>
      <c r="L1315">
        <v>16900000</v>
      </c>
      <c r="M1315" t="s">
        <v>4175</v>
      </c>
      <c r="N1315" t="s">
        <v>4417</v>
      </c>
      <c r="O1315">
        <v>75.099999999999994</v>
      </c>
      <c r="P1315" t="s">
        <v>7746</v>
      </c>
    </row>
    <row r="1316" spans="1:16" x14ac:dyDescent="0.3">
      <c r="A1316" t="s">
        <v>6302</v>
      </c>
      <c r="B1316">
        <v>2019</v>
      </c>
      <c r="C1316" t="s">
        <v>24</v>
      </c>
      <c r="D1316" t="s">
        <v>4393</v>
      </c>
      <c r="E1316" t="s">
        <v>7747</v>
      </c>
      <c r="F1316" t="s">
        <v>43</v>
      </c>
      <c r="G1316">
        <v>82585</v>
      </c>
      <c r="H1316" t="s">
        <v>4180</v>
      </c>
      <c r="I1316">
        <v>8800000</v>
      </c>
      <c r="J1316" t="s">
        <v>6048</v>
      </c>
      <c r="K1316">
        <v>8500000</v>
      </c>
      <c r="L1316">
        <v>9100000</v>
      </c>
      <c r="M1316">
        <v>9</v>
      </c>
      <c r="N1316" t="s">
        <v>4219</v>
      </c>
      <c r="O1316">
        <v>75.900000000000006</v>
      </c>
      <c r="P1316" t="s">
        <v>7748</v>
      </c>
    </row>
    <row r="1317" spans="1:16" x14ac:dyDescent="0.3">
      <c r="A1317" t="s">
        <v>6303</v>
      </c>
      <c r="B1317">
        <v>2019</v>
      </c>
      <c r="C1317" t="s">
        <v>41</v>
      </c>
      <c r="D1317" t="s">
        <v>6247</v>
      </c>
      <c r="E1317" t="s">
        <v>7749</v>
      </c>
      <c r="F1317" t="s">
        <v>4789</v>
      </c>
      <c r="G1317">
        <v>86000</v>
      </c>
      <c r="H1317" t="s">
        <v>4180</v>
      </c>
      <c r="I1317">
        <v>6780000</v>
      </c>
      <c r="J1317" t="s">
        <v>6048</v>
      </c>
      <c r="K1317">
        <v>6490000</v>
      </c>
      <c r="L1317">
        <v>7070000</v>
      </c>
      <c r="M1317">
        <v>4</v>
      </c>
      <c r="N1317" t="s">
        <v>4176</v>
      </c>
      <c r="O1317">
        <v>93</v>
      </c>
      <c r="P1317" t="s">
        <v>7750</v>
      </c>
    </row>
    <row r="1318" spans="1:16" x14ac:dyDescent="0.3">
      <c r="A1318" t="s">
        <v>6304</v>
      </c>
      <c r="B1318">
        <v>2024</v>
      </c>
      <c r="C1318" t="s">
        <v>24</v>
      </c>
      <c r="D1318" t="s">
        <v>4190</v>
      </c>
      <c r="E1318" t="s">
        <v>4308</v>
      </c>
      <c r="F1318" t="s">
        <v>43</v>
      </c>
      <c r="G1318">
        <v>24546</v>
      </c>
      <c r="H1318" t="s">
        <v>4180</v>
      </c>
      <c r="I1318">
        <v>14700000</v>
      </c>
      <c r="J1318" t="s">
        <v>7148</v>
      </c>
      <c r="K1318">
        <v>14100000</v>
      </c>
      <c r="L1318">
        <v>15200000</v>
      </c>
      <c r="M1318">
        <v>21</v>
      </c>
      <c r="N1318" t="s">
        <v>4192</v>
      </c>
      <c r="O1318">
        <v>81.7</v>
      </c>
      <c r="P1318" t="s">
        <v>7751</v>
      </c>
    </row>
    <row r="1319" spans="1:16" x14ac:dyDescent="0.3">
      <c r="A1319" t="s">
        <v>6304</v>
      </c>
      <c r="B1319">
        <v>2024</v>
      </c>
      <c r="C1319" t="s">
        <v>24</v>
      </c>
      <c r="D1319" t="s">
        <v>4854</v>
      </c>
      <c r="E1319" t="s">
        <v>4308</v>
      </c>
      <c r="F1319" t="s">
        <v>43</v>
      </c>
      <c r="G1319">
        <v>24546</v>
      </c>
      <c r="H1319" t="s">
        <v>4180</v>
      </c>
      <c r="I1319">
        <v>15300000</v>
      </c>
      <c r="J1319" t="s">
        <v>7148</v>
      </c>
      <c r="K1319">
        <v>14700000</v>
      </c>
      <c r="L1319">
        <v>15800000</v>
      </c>
      <c r="M1319">
        <v>21</v>
      </c>
      <c r="N1319" t="s">
        <v>4192</v>
      </c>
      <c r="O1319">
        <v>75.3</v>
      </c>
      <c r="P1319" t="s">
        <v>7752</v>
      </c>
    </row>
    <row r="1320" spans="1:16" x14ac:dyDescent="0.3">
      <c r="A1320" t="s">
        <v>6305</v>
      </c>
      <c r="B1320">
        <v>2019</v>
      </c>
      <c r="C1320" t="s">
        <v>4097</v>
      </c>
      <c r="D1320" t="s">
        <v>7753</v>
      </c>
      <c r="E1320" t="s">
        <v>7754</v>
      </c>
      <c r="F1320" t="s">
        <v>143</v>
      </c>
      <c r="G1320">
        <v>20846</v>
      </c>
      <c r="H1320" t="s">
        <v>4173</v>
      </c>
      <c r="I1320">
        <v>8900000</v>
      </c>
      <c r="J1320" t="s">
        <v>7148</v>
      </c>
      <c r="K1320">
        <v>8600000</v>
      </c>
      <c r="L1320">
        <v>9200000</v>
      </c>
      <c r="M1320" t="s">
        <v>4175</v>
      </c>
      <c r="N1320" t="s">
        <v>4583</v>
      </c>
      <c r="O1320">
        <v>77.5</v>
      </c>
      <c r="P1320" t="s">
        <v>7755</v>
      </c>
    </row>
    <row r="1321" spans="1:16" x14ac:dyDescent="0.3">
      <c r="A1321" t="s">
        <v>4172</v>
      </c>
      <c r="B1321">
        <v>2026</v>
      </c>
      <c r="C1321" t="s">
        <v>199</v>
      </c>
      <c r="D1321" t="s">
        <v>7756</v>
      </c>
      <c r="E1321" t="s">
        <v>7757</v>
      </c>
      <c r="F1321" t="s">
        <v>4172</v>
      </c>
      <c r="G1321">
        <v>200</v>
      </c>
      <c r="H1321" t="s">
        <v>4180</v>
      </c>
      <c r="I1321">
        <v>12900000</v>
      </c>
      <c r="J1321" t="s">
        <v>7148</v>
      </c>
      <c r="K1321">
        <v>12500000</v>
      </c>
      <c r="L1321">
        <v>13400000</v>
      </c>
      <c r="M1321">
        <v>2</v>
      </c>
      <c r="N1321" t="s">
        <v>4402</v>
      </c>
      <c r="O1321">
        <v>92.2</v>
      </c>
      <c r="P1321" t="s">
        <v>7758</v>
      </c>
    </row>
    <row r="1322" spans="1:16" x14ac:dyDescent="0.3">
      <c r="A1322" t="s">
        <v>6307</v>
      </c>
      <c r="B1322">
        <v>2019</v>
      </c>
      <c r="C1322" t="s">
        <v>188</v>
      </c>
      <c r="D1322" t="s">
        <v>7759</v>
      </c>
      <c r="E1322" t="s">
        <v>7760</v>
      </c>
      <c r="F1322" t="s">
        <v>143</v>
      </c>
      <c r="G1322">
        <v>86000</v>
      </c>
      <c r="H1322" t="s">
        <v>4180</v>
      </c>
      <c r="I1322">
        <v>12500000</v>
      </c>
      <c r="J1322" t="s">
        <v>7148</v>
      </c>
      <c r="K1322">
        <v>11900000</v>
      </c>
      <c r="L1322">
        <v>13100000</v>
      </c>
      <c r="M1322">
        <v>5</v>
      </c>
      <c r="N1322" t="s">
        <v>4248</v>
      </c>
      <c r="O1322">
        <v>92.7</v>
      </c>
      <c r="P1322" t="s">
        <v>7761</v>
      </c>
    </row>
    <row r="1323" spans="1:16" x14ac:dyDescent="0.3">
      <c r="A1323" t="s">
        <v>6304</v>
      </c>
      <c r="B1323">
        <v>2024</v>
      </c>
      <c r="C1323" t="s">
        <v>24</v>
      </c>
      <c r="D1323" t="s">
        <v>4854</v>
      </c>
      <c r="E1323" t="s">
        <v>4191</v>
      </c>
      <c r="F1323" t="s">
        <v>43</v>
      </c>
      <c r="G1323">
        <v>24546</v>
      </c>
      <c r="H1323" t="s">
        <v>4180</v>
      </c>
      <c r="I1323">
        <v>16900000</v>
      </c>
      <c r="J1323" t="s">
        <v>7148</v>
      </c>
      <c r="K1323">
        <v>16300000</v>
      </c>
      <c r="L1323">
        <v>17500000</v>
      </c>
      <c r="M1323">
        <v>11</v>
      </c>
      <c r="N1323" t="s">
        <v>4248</v>
      </c>
      <c r="O1323">
        <v>65.400000000000006</v>
      </c>
      <c r="P1323" t="s">
        <v>7762</v>
      </c>
    </row>
    <row r="1324" spans="1:16" x14ac:dyDescent="0.3">
      <c r="A1324" t="s">
        <v>6308</v>
      </c>
      <c r="B1324">
        <v>2019</v>
      </c>
      <c r="C1324" t="s">
        <v>4031</v>
      </c>
      <c r="D1324" t="s">
        <v>7763</v>
      </c>
      <c r="E1324" t="s">
        <v>5811</v>
      </c>
      <c r="F1324" t="s">
        <v>173</v>
      </c>
      <c r="G1324">
        <v>88000</v>
      </c>
      <c r="H1324" t="s">
        <v>4180</v>
      </c>
      <c r="I1324">
        <v>8500000</v>
      </c>
      <c r="J1324" t="s">
        <v>7148</v>
      </c>
      <c r="K1324">
        <v>8200000</v>
      </c>
      <c r="L1324">
        <v>8800000</v>
      </c>
      <c r="M1324" t="s">
        <v>4175</v>
      </c>
      <c r="N1324" t="s">
        <v>4382</v>
      </c>
      <c r="O1324">
        <v>86.8</v>
      </c>
      <c r="P1324" t="s">
        <v>7764</v>
      </c>
    </row>
    <row r="1325" spans="1:16" x14ac:dyDescent="0.3">
      <c r="A1325" t="s">
        <v>7765</v>
      </c>
      <c r="B1325">
        <v>2019</v>
      </c>
      <c r="C1325" t="s">
        <v>4184</v>
      </c>
      <c r="D1325" t="s">
        <v>5169</v>
      </c>
      <c r="E1325" t="s">
        <v>7766</v>
      </c>
      <c r="F1325" t="s">
        <v>143</v>
      </c>
      <c r="G1325">
        <v>88000</v>
      </c>
      <c r="H1325" t="s">
        <v>4180</v>
      </c>
      <c r="I1325">
        <v>8500000</v>
      </c>
      <c r="J1325" t="s">
        <v>7148</v>
      </c>
      <c r="K1325">
        <v>8200000</v>
      </c>
      <c r="L1325">
        <v>8800000</v>
      </c>
      <c r="M1325">
        <v>24</v>
      </c>
      <c r="N1325" t="s">
        <v>4382</v>
      </c>
      <c r="O1325">
        <v>95</v>
      </c>
      <c r="P1325" t="s">
        <v>7767</v>
      </c>
    </row>
    <row r="1326" spans="1:16" x14ac:dyDescent="0.3">
      <c r="A1326" t="s">
        <v>4172</v>
      </c>
      <c r="B1326">
        <v>2021</v>
      </c>
      <c r="C1326" t="s">
        <v>188</v>
      </c>
      <c r="D1326" t="s">
        <v>4594</v>
      </c>
      <c r="E1326" t="s">
        <v>7768</v>
      </c>
      <c r="F1326" t="s">
        <v>4172</v>
      </c>
      <c r="G1326">
        <v>102246</v>
      </c>
      <c r="H1326" t="s">
        <v>4173</v>
      </c>
      <c r="I1326">
        <v>7130000</v>
      </c>
      <c r="J1326" t="s">
        <v>7148</v>
      </c>
      <c r="K1326">
        <v>6860000</v>
      </c>
      <c r="L1326">
        <v>7400000</v>
      </c>
      <c r="M1326">
        <v>11</v>
      </c>
      <c r="N1326" t="s">
        <v>4552</v>
      </c>
      <c r="O1326">
        <v>95</v>
      </c>
      <c r="P1326" t="s">
        <v>7769</v>
      </c>
    </row>
    <row r="1327" spans="1:16" x14ac:dyDescent="0.3">
      <c r="A1327" t="s">
        <v>6311</v>
      </c>
      <c r="B1327">
        <v>2024</v>
      </c>
      <c r="C1327" t="s">
        <v>36</v>
      </c>
      <c r="D1327" t="s">
        <v>4372</v>
      </c>
      <c r="E1327" t="s">
        <v>4373</v>
      </c>
      <c r="F1327" t="s">
        <v>143</v>
      </c>
      <c r="G1327">
        <v>32925</v>
      </c>
      <c r="H1327" t="s">
        <v>4180</v>
      </c>
      <c r="I1327">
        <v>12900000</v>
      </c>
      <c r="J1327" t="s">
        <v>7148</v>
      </c>
      <c r="K1327">
        <v>12500000</v>
      </c>
      <c r="L1327">
        <v>13400000</v>
      </c>
      <c r="M1327">
        <v>22</v>
      </c>
      <c r="N1327" t="s">
        <v>4219</v>
      </c>
      <c r="O1327">
        <v>80.7</v>
      </c>
      <c r="P1327" t="s">
        <v>7770</v>
      </c>
    </row>
    <row r="1328" spans="1:16" x14ac:dyDescent="0.3">
      <c r="A1328" t="s">
        <v>6312</v>
      </c>
      <c r="B1328">
        <v>2018</v>
      </c>
      <c r="C1328" t="s">
        <v>36</v>
      </c>
      <c r="D1328" t="s">
        <v>4427</v>
      </c>
      <c r="E1328" t="s">
        <v>4507</v>
      </c>
      <c r="F1328" t="s">
        <v>43</v>
      </c>
      <c r="G1328">
        <v>94000</v>
      </c>
      <c r="H1328" t="s">
        <v>4180</v>
      </c>
      <c r="I1328">
        <v>5340000</v>
      </c>
      <c r="J1328" t="s">
        <v>7148</v>
      </c>
      <c r="K1328">
        <v>5010000</v>
      </c>
      <c r="L1328">
        <v>5660000</v>
      </c>
      <c r="M1328">
        <v>15</v>
      </c>
      <c r="N1328" t="s">
        <v>4583</v>
      </c>
      <c r="O1328">
        <v>76.400000000000006</v>
      </c>
      <c r="P1328" t="s">
        <v>7771</v>
      </c>
    </row>
    <row r="1329" spans="1:16" x14ac:dyDescent="0.3">
      <c r="A1329" t="s">
        <v>6313</v>
      </c>
      <c r="B1329">
        <v>2022</v>
      </c>
      <c r="C1329" t="s">
        <v>92</v>
      </c>
      <c r="D1329" t="s">
        <v>4824</v>
      </c>
      <c r="E1329" t="s">
        <v>4825</v>
      </c>
      <c r="F1329" t="s">
        <v>161</v>
      </c>
      <c r="G1329">
        <v>53675</v>
      </c>
      <c r="H1329" t="s">
        <v>4180</v>
      </c>
      <c r="I1329">
        <v>10500000</v>
      </c>
      <c r="J1329" t="s">
        <v>7148</v>
      </c>
      <c r="K1329">
        <v>10100000</v>
      </c>
      <c r="L1329">
        <v>10800000</v>
      </c>
      <c r="M1329">
        <v>39</v>
      </c>
      <c r="N1329" t="s">
        <v>4245</v>
      </c>
      <c r="O1329">
        <v>89.8</v>
      </c>
      <c r="P1329" t="s">
        <v>7772</v>
      </c>
    </row>
    <row r="1330" spans="1:16" x14ac:dyDescent="0.3">
      <c r="A1330" t="s">
        <v>6314</v>
      </c>
      <c r="B1330">
        <v>2023</v>
      </c>
      <c r="C1330" t="s">
        <v>24</v>
      </c>
      <c r="D1330" t="s">
        <v>4431</v>
      </c>
      <c r="E1330" t="s">
        <v>6005</v>
      </c>
      <c r="F1330" t="s">
        <v>43</v>
      </c>
      <c r="G1330">
        <v>33200</v>
      </c>
      <c r="H1330" t="s">
        <v>4173</v>
      </c>
      <c r="I1330">
        <v>34100000</v>
      </c>
      <c r="J1330" t="s">
        <v>7148</v>
      </c>
      <c r="K1330">
        <v>32900000</v>
      </c>
      <c r="L1330">
        <v>35300000</v>
      </c>
      <c r="M1330">
        <v>5</v>
      </c>
      <c r="N1330" t="s">
        <v>5969</v>
      </c>
      <c r="O1330">
        <v>69</v>
      </c>
      <c r="P1330" t="s">
        <v>7773</v>
      </c>
    </row>
    <row r="1331" spans="1:16" x14ac:dyDescent="0.3">
      <c r="A1331" t="s">
        <v>6315</v>
      </c>
      <c r="B1331">
        <v>2021</v>
      </c>
      <c r="C1331" t="s">
        <v>4184</v>
      </c>
      <c r="D1331" t="s">
        <v>4185</v>
      </c>
      <c r="E1331" t="s">
        <v>4551</v>
      </c>
      <c r="F1331" t="s">
        <v>161</v>
      </c>
      <c r="G1331">
        <v>80000</v>
      </c>
      <c r="H1331" t="s">
        <v>4180</v>
      </c>
      <c r="I1331">
        <v>7500000</v>
      </c>
      <c r="J1331" t="s">
        <v>7148</v>
      </c>
      <c r="K1331">
        <v>7240000</v>
      </c>
      <c r="L1331">
        <v>7760000</v>
      </c>
      <c r="M1331">
        <v>9</v>
      </c>
      <c r="N1331" t="s">
        <v>4508</v>
      </c>
      <c r="O1331">
        <v>76.599999999999994</v>
      </c>
      <c r="P1331" t="s">
        <v>7774</v>
      </c>
    </row>
    <row r="1332" spans="1:16" x14ac:dyDescent="0.3">
      <c r="A1332" t="s">
        <v>6316</v>
      </c>
      <c r="B1332">
        <v>2024</v>
      </c>
      <c r="C1332" t="s">
        <v>137</v>
      </c>
      <c r="D1332" t="s">
        <v>5067</v>
      </c>
      <c r="E1332" t="s">
        <v>5253</v>
      </c>
      <c r="F1332" t="s">
        <v>161</v>
      </c>
      <c r="G1332">
        <v>33000</v>
      </c>
      <c r="H1332" t="s">
        <v>4180</v>
      </c>
      <c r="I1332">
        <v>36500000</v>
      </c>
      <c r="J1332" t="s">
        <v>7148</v>
      </c>
      <c r="K1332">
        <v>35200000</v>
      </c>
      <c r="L1332">
        <v>37900000</v>
      </c>
      <c r="M1332">
        <v>3</v>
      </c>
      <c r="N1332" t="s">
        <v>4347</v>
      </c>
      <c r="O1332">
        <v>70.099999999999994</v>
      </c>
      <c r="P1332" t="s">
        <v>7775</v>
      </c>
    </row>
    <row r="1333" spans="1:16" x14ac:dyDescent="0.3">
      <c r="A1333" t="s">
        <v>6317</v>
      </c>
      <c r="B1333">
        <v>2024</v>
      </c>
      <c r="C1333" t="s">
        <v>24</v>
      </c>
      <c r="D1333" t="s">
        <v>4369</v>
      </c>
      <c r="E1333" t="s">
        <v>4370</v>
      </c>
      <c r="F1333" t="s">
        <v>43</v>
      </c>
      <c r="G1333">
        <v>13800</v>
      </c>
      <c r="H1333" t="s">
        <v>4180</v>
      </c>
      <c r="I1333">
        <v>37700000</v>
      </c>
      <c r="J1333" t="s">
        <v>7148</v>
      </c>
      <c r="K1333">
        <v>36400000</v>
      </c>
      <c r="L1333">
        <v>39000000</v>
      </c>
      <c r="M1333">
        <v>12</v>
      </c>
      <c r="N1333" t="s">
        <v>4196</v>
      </c>
      <c r="O1333">
        <v>74.7</v>
      </c>
      <c r="P1333" t="s">
        <v>7776</v>
      </c>
    </row>
    <row r="1334" spans="1:16" x14ac:dyDescent="0.3">
      <c r="A1334" t="s">
        <v>6318</v>
      </c>
      <c r="B1334">
        <v>2025</v>
      </c>
      <c r="C1334" t="s">
        <v>36</v>
      </c>
      <c r="D1334" t="s">
        <v>6181</v>
      </c>
      <c r="E1334" t="s">
        <v>5782</v>
      </c>
      <c r="F1334" t="s">
        <v>4172</v>
      </c>
      <c r="G1334">
        <v>17000</v>
      </c>
      <c r="H1334" t="s">
        <v>4180</v>
      </c>
      <c r="I1334">
        <v>11300000</v>
      </c>
      <c r="J1334" t="s">
        <v>7148</v>
      </c>
      <c r="K1334">
        <v>10900000</v>
      </c>
      <c r="L1334">
        <v>11600000</v>
      </c>
      <c r="M1334">
        <v>2</v>
      </c>
      <c r="N1334" t="s">
        <v>4187</v>
      </c>
      <c r="O1334">
        <v>80.8</v>
      </c>
      <c r="P1334" t="s">
        <v>7777</v>
      </c>
    </row>
    <row r="1335" spans="1:16" x14ac:dyDescent="0.3">
      <c r="A1335" t="s">
        <v>6319</v>
      </c>
      <c r="B1335">
        <v>2026</v>
      </c>
      <c r="C1335" t="s">
        <v>194</v>
      </c>
      <c r="D1335">
        <v>700</v>
      </c>
      <c r="E1335" t="s">
        <v>7778</v>
      </c>
      <c r="F1335" t="s">
        <v>4172</v>
      </c>
      <c r="G1335">
        <v>2897</v>
      </c>
      <c r="H1335" t="s">
        <v>4173</v>
      </c>
      <c r="I1335">
        <v>13800000</v>
      </c>
      <c r="J1335" t="s">
        <v>7148</v>
      </c>
      <c r="K1335">
        <v>13200000</v>
      </c>
      <c r="L1335">
        <v>14500000</v>
      </c>
      <c r="M1335" t="s">
        <v>4175</v>
      </c>
      <c r="N1335" t="s">
        <v>4588</v>
      </c>
      <c r="O1335">
        <v>94.4</v>
      </c>
      <c r="P1335" t="s">
        <v>7779</v>
      </c>
    </row>
    <row r="1336" spans="1:16" x14ac:dyDescent="0.3">
      <c r="A1336" t="s">
        <v>6320</v>
      </c>
      <c r="B1336">
        <v>2024</v>
      </c>
      <c r="C1336" t="s">
        <v>108</v>
      </c>
      <c r="D1336" t="s">
        <v>7780</v>
      </c>
      <c r="E1336" t="s">
        <v>7781</v>
      </c>
      <c r="F1336" t="s">
        <v>43</v>
      </c>
      <c r="G1336">
        <v>30000</v>
      </c>
      <c r="H1336" t="s">
        <v>4173</v>
      </c>
      <c r="I1336">
        <v>7710000</v>
      </c>
      <c r="J1336" t="s">
        <v>7148</v>
      </c>
      <c r="K1336">
        <v>7430000</v>
      </c>
      <c r="L1336">
        <v>7990000</v>
      </c>
      <c r="M1336">
        <v>3</v>
      </c>
      <c r="N1336" t="s">
        <v>4439</v>
      </c>
      <c r="O1336">
        <v>84.8</v>
      </c>
      <c r="P1336" t="s">
        <v>7782</v>
      </c>
    </row>
    <row r="1337" spans="1:16" x14ac:dyDescent="0.3">
      <c r="A1337" t="s">
        <v>6321</v>
      </c>
      <c r="B1337">
        <v>2025</v>
      </c>
      <c r="C1337" t="s">
        <v>36</v>
      </c>
      <c r="D1337" t="s">
        <v>4400</v>
      </c>
      <c r="E1337" t="s">
        <v>7783</v>
      </c>
      <c r="F1337" t="s">
        <v>4172</v>
      </c>
      <c r="G1337">
        <v>13391</v>
      </c>
      <c r="H1337" t="s">
        <v>4173</v>
      </c>
      <c r="I1337">
        <v>8700000</v>
      </c>
      <c r="J1337" t="s">
        <v>7148</v>
      </c>
      <c r="K1337">
        <v>8400000</v>
      </c>
      <c r="L1337">
        <v>9000000</v>
      </c>
      <c r="M1337" t="s">
        <v>4175</v>
      </c>
      <c r="N1337" t="s">
        <v>4583</v>
      </c>
      <c r="O1337">
        <v>91.7</v>
      </c>
      <c r="P1337" t="s">
        <v>7784</v>
      </c>
    </row>
    <row r="1338" spans="1:16" x14ac:dyDescent="0.3">
      <c r="A1338" t="s">
        <v>6154</v>
      </c>
      <c r="B1338">
        <v>2023</v>
      </c>
      <c r="C1338" t="s">
        <v>4184</v>
      </c>
      <c r="D1338" t="s">
        <v>4303</v>
      </c>
      <c r="E1338" t="s">
        <v>4304</v>
      </c>
      <c r="F1338" t="s">
        <v>143</v>
      </c>
      <c r="G1338">
        <v>90000</v>
      </c>
      <c r="H1338" t="s">
        <v>4180</v>
      </c>
      <c r="I1338">
        <v>18300000</v>
      </c>
      <c r="J1338" t="s">
        <v>7148</v>
      </c>
      <c r="K1338">
        <v>17600000</v>
      </c>
      <c r="L1338">
        <v>19100000</v>
      </c>
      <c r="M1338">
        <v>28</v>
      </c>
      <c r="N1338" t="s">
        <v>4388</v>
      </c>
      <c r="O1338">
        <v>81.400000000000006</v>
      </c>
      <c r="P1338" t="s">
        <v>7785</v>
      </c>
    </row>
    <row r="1339" spans="1:16" x14ac:dyDescent="0.3">
      <c r="A1339" t="s">
        <v>6322</v>
      </c>
      <c r="B1339">
        <v>2025</v>
      </c>
      <c r="C1339" t="s">
        <v>36</v>
      </c>
      <c r="D1339" t="s">
        <v>5747</v>
      </c>
      <c r="E1339" t="s">
        <v>7786</v>
      </c>
      <c r="F1339" t="s">
        <v>4172</v>
      </c>
      <c r="G1339">
        <v>35000</v>
      </c>
      <c r="H1339" t="s">
        <v>4173</v>
      </c>
      <c r="I1339">
        <v>8300000</v>
      </c>
      <c r="J1339" t="s">
        <v>7148</v>
      </c>
      <c r="K1339">
        <v>8100000</v>
      </c>
      <c r="L1339">
        <v>8600000</v>
      </c>
      <c r="M1339">
        <v>9</v>
      </c>
      <c r="N1339" t="s">
        <v>5713</v>
      </c>
      <c r="O1339">
        <v>83.1</v>
      </c>
      <c r="P1339" t="s">
        <v>7787</v>
      </c>
    </row>
    <row r="1340" spans="1:16" x14ac:dyDescent="0.3">
      <c r="A1340" t="s">
        <v>6323</v>
      </c>
      <c r="B1340">
        <v>2021</v>
      </c>
      <c r="C1340" t="s">
        <v>62</v>
      </c>
      <c r="D1340">
        <v>308</v>
      </c>
      <c r="E1340" t="s">
        <v>5730</v>
      </c>
      <c r="F1340" t="s">
        <v>43</v>
      </c>
      <c r="G1340">
        <v>80000</v>
      </c>
      <c r="H1340" t="s">
        <v>4180</v>
      </c>
      <c r="I1340">
        <v>11000000</v>
      </c>
      <c r="J1340" t="s">
        <v>7148</v>
      </c>
      <c r="K1340">
        <v>10400000</v>
      </c>
      <c r="L1340">
        <v>11700000</v>
      </c>
      <c r="M1340">
        <v>3</v>
      </c>
      <c r="N1340" t="s">
        <v>4649</v>
      </c>
      <c r="O1340">
        <v>64.7</v>
      </c>
      <c r="P1340" t="s">
        <v>7788</v>
      </c>
    </row>
    <row r="1341" spans="1:16" x14ac:dyDescent="0.3">
      <c r="A1341" t="s">
        <v>6324</v>
      </c>
      <c r="B1341">
        <v>2022</v>
      </c>
      <c r="C1341" t="s">
        <v>166</v>
      </c>
      <c r="D1341" t="s">
        <v>4696</v>
      </c>
      <c r="E1341" t="s">
        <v>4697</v>
      </c>
      <c r="F1341" t="s">
        <v>43</v>
      </c>
      <c r="G1341">
        <v>70500</v>
      </c>
      <c r="H1341" t="s">
        <v>4180</v>
      </c>
      <c r="I1341">
        <v>12900000</v>
      </c>
      <c r="J1341" t="s">
        <v>7148</v>
      </c>
      <c r="K1341">
        <v>12500000</v>
      </c>
      <c r="L1341">
        <v>13400000</v>
      </c>
      <c r="M1341">
        <v>15</v>
      </c>
      <c r="N1341" t="s">
        <v>4245</v>
      </c>
      <c r="O1341">
        <v>74.599999999999994</v>
      </c>
      <c r="P1341" t="s">
        <v>7789</v>
      </c>
    </row>
    <row r="1342" spans="1:16" x14ac:dyDescent="0.3">
      <c r="A1342" t="s">
        <v>6325</v>
      </c>
      <c r="B1342">
        <v>2018</v>
      </c>
      <c r="C1342" t="s">
        <v>4097</v>
      </c>
      <c r="D1342" t="s">
        <v>5762</v>
      </c>
      <c r="E1342" t="s">
        <v>7790</v>
      </c>
      <c r="F1342" t="s">
        <v>43</v>
      </c>
      <c r="G1342">
        <v>72000</v>
      </c>
      <c r="H1342" t="s">
        <v>4180</v>
      </c>
      <c r="I1342">
        <v>8300000</v>
      </c>
      <c r="J1342" t="s">
        <v>7148</v>
      </c>
      <c r="K1342">
        <v>7890000</v>
      </c>
      <c r="L1342">
        <v>8600000</v>
      </c>
      <c r="M1342">
        <v>2</v>
      </c>
      <c r="N1342" t="s">
        <v>4213</v>
      </c>
      <c r="O1342">
        <v>93.4</v>
      </c>
      <c r="P1342" t="s">
        <v>7791</v>
      </c>
    </row>
    <row r="1343" spans="1:16" x14ac:dyDescent="0.3">
      <c r="A1343" t="s">
        <v>5264</v>
      </c>
      <c r="B1343">
        <v>2025</v>
      </c>
      <c r="C1343" t="s">
        <v>24</v>
      </c>
      <c r="D1343" t="s">
        <v>5731</v>
      </c>
      <c r="E1343" t="s">
        <v>5732</v>
      </c>
      <c r="F1343" t="s">
        <v>4172</v>
      </c>
      <c r="G1343">
        <v>21000</v>
      </c>
      <c r="H1343" t="s">
        <v>4180</v>
      </c>
      <c r="I1343">
        <v>45400000</v>
      </c>
      <c r="J1343" t="s">
        <v>7148</v>
      </c>
      <c r="K1343">
        <v>43700000</v>
      </c>
      <c r="L1343">
        <v>47000000</v>
      </c>
      <c r="M1343">
        <v>7</v>
      </c>
      <c r="N1343" t="s">
        <v>5712</v>
      </c>
      <c r="O1343">
        <v>82.6</v>
      </c>
      <c r="P1343" t="s">
        <v>7792</v>
      </c>
    </row>
    <row r="1344" spans="1:16" x14ac:dyDescent="0.3">
      <c r="A1344" t="s">
        <v>6326</v>
      </c>
      <c r="B1344">
        <v>2022</v>
      </c>
      <c r="C1344" t="s">
        <v>7793</v>
      </c>
      <c r="D1344" t="s">
        <v>7794</v>
      </c>
      <c r="E1344" t="s">
        <v>7795</v>
      </c>
      <c r="F1344" t="s">
        <v>43</v>
      </c>
      <c r="G1344">
        <v>65000</v>
      </c>
      <c r="H1344" t="s">
        <v>4180</v>
      </c>
      <c r="I1344">
        <v>14100000</v>
      </c>
      <c r="J1344" t="s">
        <v>7148</v>
      </c>
      <c r="K1344">
        <v>13600000</v>
      </c>
      <c r="L1344">
        <v>14500000</v>
      </c>
      <c r="M1344" t="s">
        <v>4175</v>
      </c>
      <c r="N1344" t="s">
        <v>4260</v>
      </c>
      <c r="O1344">
        <v>59.9</v>
      </c>
      <c r="P1344" t="s">
        <v>7796</v>
      </c>
    </row>
    <row r="1345" spans="1:16" x14ac:dyDescent="0.3">
      <c r="A1345" t="s">
        <v>6327</v>
      </c>
      <c r="B1345">
        <v>2025</v>
      </c>
      <c r="C1345" t="s">
        <v>24</v>
      </c>
      <c r="D1345" t="s">
        <v>4854</v>
      </c>
      <c r="E1345" t="s">
        <v>4191</v>
      </c>
      <c r="F1345" t="s">
        <v>4172</v>
      </c>
      <c r="G1345">
        <v>8335</v>
      </c>
      <c r="H1345" t="s">
        <v>4180</v>
      </c>
      <c r="I1345">
        <v>18400000</v>
      </c>
      <c r="J1345" t="s">
        <v>7148</v>
      </c>
      <c r="K1345">
        <v>17800000</v>
      </c>
      <c r="L1345">
        <v>19100000</v>
      </c>
      <c r="M1345">
        <v>14</v>
      </c>
      <c r="N1345" t="s">
        <v>4219</v>
      </c>
      <c r="O1345">
        <v>77.900000000000006</v>
      </c>
      <c r="P1345" t="s">
        <v>7797</v>
      </c>
    </row>
    <row r="1346" spans="1:16" x14ac:dyDescent="0.3">
      <c r="A1346" t="s">
        <v>6328</v>
      </c>
      <c r="B1346">
        <v>2022</v>
      </c>
      <c r="C1346" t="s">
        <v>4641</v>
      </c>
      <c r="D1346" t="s">
        <v>5094</v>
      </c>
      <c r="E1346" t="s">
        <v>5797</v>
      </c>
      <c r="F1346" t="s">
        <v>143</v>
      </c>
      <c r="G1346">
        <v>30000</v>
      </c>
      <c r="H1346" t="s">
        <v>4180</v>
      </c>
      <c r="I1346">
        <v>9400000</v>
      </c>
      <c r="J1346" t="s">
        <v>7148</v>
      </c>
      <c r="K1346">
        <v>9100000</v>
      </c>
      <c r="L1346">
        <v>9800000</v>
      </c>
      <c r="M1346">
        <v>26</v>
      </c>
      <c r="N1346" t="s">
        <v>4263</v>
      </c>
      <c r="O1346">
        <v>86.3</v>
      </c>
      <c r="P1346" t="s">
        <v>7798</v>
      </c>
    </row>
    <row r="1347" spans="1:16" x14ac:dyDescent="0.3">
      <c r="A1347" t="s">
        <v>6329</v>
      </c>
      <c r="B1347">
        <v>2024</v>
      </c>
      <c r="C1347" t="s">
        <v>230</v>
      </c>
      <c r="D1347" t="s">
        <v>7799</v>
      </c>
      <c r="E1347" t="s">
        <v>7800</v>
      </c>
      <c r="F1347" t="s">
        <v>43</v>
      </c>
      <c r="G1347">
        <v>6849</v>
      </c>
      <c r="H1347" t="s">
        <v>4180</v>
      </c>
      <c r="I1347">
        <v>13600000</v>
      </c>
      <c r="J1347" t="s">
        <v>7148</v>
      </c>
      <c r="K1347">
        <v>13100000</v>
      </c>
      <c r="L1347">
        <v>14000000</v>
      </c>
      <c r="M1347">
        <v>11</v>
      </c>
      <c r="N1347" t="s">
        <v>4187</v>
      </c>
      <c r="O1347">
        <v>82</v>
      </c>
      <c r="P1347" t="s">
        <v>7801</v>
      </c>
    </row>
    <row r="1348" spans="1:16" x14ac:dyDescent="0.3">
      <c r="A1348" t="s">
        <v>6335</v>
      </c>
      <c r="B1348">
        <v>2023</v>
      </c>
      <c r="C1348" t="s">
        <v>24</v>
      </c>
      <c r="D1348" t="s">
        <v>7802</v>
      </c>
      <c r="E1348" t="s">
        <v>7617</v>
      </c>
      <c r="F1348" t="s">
        <v>173</v>
      </c>
      <c r="G1348">
        <v>44000</v>
      </c>
      <c r="H1348" t="s">
        <v>4180</v>
      </c>
      <c r="I1348">
        <v>64000000</v>
      </c>
      <c r="J1348" t="s">
        <v>7148</v>
      </c>
      <c r="K1348">
        <v>62000000</v>
      </c>
      <c r="L1348">
        <v>66000000</v>
      </c>
      <c r="M1348">
        <v>7</v>
      </c>
      <c r="N1348" t="s">
        <v>4267</v>
      </c>
      <c r="O1348">
        <v>71</v>
      </c>
      <c r="P1348" t="s">
        <v>7803</v>
      </c>
    </row>
    <row r="1349" spans="1:16" x14ac:dyDescent="0.3">
      <c r="A1349" t="s">
        <v>6330</v>
      </c>
      <c r="B1349">
        <v>2020</v>
      </c>
      <c r="C1349" t="s">
        <v>4641</v>
      </c>
      <c r="D1349" t="s">
        <v>7804</v>
      </c>
      <c r="E1349" t="s">
        <v>7805</v>
      </c>
      <c r="F1349" t="s">
        <v>161</v>
      </c>
      <c r="G1349">
        <v>91125</v>
      </c>
      <c r="H1349" t="s">
        <v>4173</v>
      </c>
      <c r="I1349">
        <v>12400000</v>
      </c>
      <c r="J1349" t="s">
        <v>7148</v>
      </c>
      <c r="K1349">
        <v>11900000</v>
      </c>
      <c r="L1349">
        <v>12800000</v>
      </c>
      <c r="M1349">
        <v>5</v>
      </c>
      <c r="N1349" t="s">
        <v>4257</v>
      </c>
      <c r="O1349">
        <v>95</v>
      </c>
      <c r="P1349" t="s">
        <v>7806</v>
      </c>
    </row>
    <row r="1350" spans="1:16" x14ac:dyDescent="0.3">
      <c r="A1350" t="s">
        <v>6331</v>
      </c>
      <c r="B1350">
        <v>2025</v>
      </c>
      <c r="C1350" t="s">
        <v>62</v>
      </c>
      <c r="D1350">
        <v>5008</v>
      </c>
      <c r="E1350" t="s">
        <v>5737</v>
      </c>
      <c r="F1350" t="s">
        <v>4172</v>
      </c>
      <c r="G1350">
        <v>20000</v>
      </c>
      <c r="H1350" t="s">
        <v>4180</v>
      </c>
      <c r="I1350">
        <v>27400000</v>
      </c>
      <c r="J1350" t="s">
        <v>7148</v>
      </c>
      <c r="K1350">
        <v>26400000</v>
      </c>
      <c r="L1350">
        <v>28500000</v>
      </c>
      <c r="M1350" t="s">
        <v>4175</v>
      </c>
      <c r="N1350" t="s">
        <v>4347</v>
      </c>
      <c r="O1350">
        <v>85.1</v>
      </c>
      <c r="P1350" t="s">
        <v>7807</v>
      </c>
    </row>
    <row r="1351" spans="1:16" x14ac:dyDescent="0.3">
      <c r="A1351" t="s">
        <v>6332</v>
      </c>
      <c r="B1351">
        <v>2022</v>
      </c>
      <c r="C1351" t="s">
        <v>89</v>
      </c>
      <c r="D1351" t="s">
        <v>5207</v>
      </c>
      <c r="E1351" t="s">
        <v>5208</v>
      </c>
      <c r="F1351" t="s">
        <v>43</v>
      </c>
      <c r="G1351">
        <v>39545</v>
      </c>
      <c r="H1351" t="s">
        <v>4180</v>
      </c>
      <c r="I1351">
        <v>8400000</v>
      </c>
      <c r="J1351" t="s">
        <v>7148</v>
      </c>
      <c r="K1351">
        <v>8200000</v>
      </c>
      <c r="L1351">
        <v>8700000</v>
      </c>
      <c r="M1351">
        <v>32</v>
      </c>
      <c r="N1351" t="s">
        <v>4382</v>
      </c>
      <c r="O1351">
        <v>73.099999999999994</v>
      </c>
      <c r="P1351" t="s">
        <v>7808</v>
      </c>
    </row>
    <row r="1352" spans="1:16" x14ac:dyDescent="0.3">
      <c r="A1352" t="s">
        <v>4172</v>
      </c>
      <c r="B1352">
        <v>2022</v>
      </c>
      <c r="C1352" t="s">
        <v>24</v>
      </c>
      <c r="D1352" t="s">
        <v>4369</v>
      </c>
      <c r="E1352" t="s">
        <v>5720</v>
      </c>
      <c r="F1352" t="s">
        <v>4172</v>
      </c>
      <c r="G1352">
        <v>60700</v>
      </c>
      <c r="H1352" t="s">
        <v>4180</v>
      </c>
      <c r="I1352">
        <v>36900000</v>
      </c>
      <c r="J1352" t="s">
        <v>7148</v>
      </c>
      <c r="K1352">
        <v>35600000</v>
      </c>
      <c r="L1352">
        <v>38200000</v>
      </c>
      <c r="M1352">
        <v>38</v>
      </c>
      <c r="N1352" t="s">
        <v>5647</v>
      </c>
      <c r="O1352">
        <v>73.7</v>
      </c>
      <c r="P1352" t="s">
        <v>7809</v>
      </c>
    </row>
    <row r="1353" spans="1:16" x14ac:dyDescent="0.3">
      <c r="A1353" t="s">
        <v>6333</v>
      </c>
      <c r="B1353">
        <v>2018</v>
      </c>
      <c r="C1353" t="s">
        <v>4091</v>
      </c>
      <c r="D1353" t="s">
        <v>5119</v>
      </c>
      <c r="E1353" t="s">
        <v>5120</v>
      </c>
      <c r="F1353" t="s">
        <v>43</v>
      </c>
      <c r="G1353">
        <v>88873</v>
      </c>
      <c r="H1353" t="s">
        <v>4180</v>
      </c>
      <c r="I1353">
        <v>6230000</v>
      </c>
      <c r="J1353" t="s">
        <v>7148</v>
      </c>
      <c r="K1353">
        <v>5810000</v>
      </c>
      <c r="L1353">
        <v>6650000</v>
      </c>
      <c r="M1353" t="s">
        <v>4175</v>
      </c>
      <c r="N1353" t="s">
        <v>4245</v>
      </c>
      <c r="O1353">
        <v>90.4</v>
      </c>
      <c r="P1353" t="s">
        <v>7810</v>
      </c>
    </row>
    <row r="1354" spans="1:16" x14ac:dyDescent="0.3">
      <c r="A1354" t="s">
        <v>6334</v>
      </c>
      <c r="B1354">
        <v>2025</v>
      </c>
      <c r="C1354" t="s">
        <v>131</v>
      </c>
      <c r="D1354" t="s">
        <v>4994</v>
      </c>
      <c r="E1354" t="s">
        <v>7811</v>
      </c>
      <c r="F1354" t="s">
        <v>161</v>
      </c>
      <c r="G1354">
        <v>18600</v>
      </c>
      <c r="H1354" t="s">
        <v>4180</v>
      </c>
      <c r="I1354">
        <v>30000000</v>
      </c>
      <c r="J1354" t="s">
        <v>7148</v>
      </c>
      <c r="K1354">
        <v>28900000</v>
      </c>
      <c r="L1354">
        <v>31000000</v>
      </c>
      <c r="M1354">
        <v>2</v>
      </c>
      <c r="N1354" t="s">
        <v>4181</v>
      </c>
      <c r="O1354">
        <v>95</v>
      </c>
      <c r="P1354" t="s">
        <v>7812</v>
      </c>
    </row>
    <row r="1355" spans="1:16" x14ac:dyDescent="0.3">
      <c r="A1355" t="s">
        <v>6335</v>
      </c>
      <c r="B1355">
        <v>2023</v>
      </c>
      <c r="C1355" t="s">
        <v>24</v>
      </c>
      <c r="D1355" t="s">
        <v>7802</v>
      </c>
      <c r="E1355" t="s">
        <v>7617</v>
      </c>
      <c r="F1355" t="s">
        <v>173</v>
      </c>
      <c r="G1355">
        <v>44000</v>
      </c>
      <c r="H1355" t="s">
        <v>4180</v>
      </c>
      <c r="I1355">
        <v>64000000</v>
      </c>
      <c r="J1355" t="s">
        <v>7148</v>
      </c>
      <c r="K1355">
        <v>62000000</v>
      </c>
      <c r="L1355">
        <v>66000000</v>
      </c>
      <c r="M1355">
        <v>7</v>
      </c>
      <c r="N1355" t="s">
        <v>4267</v>
      </c>
      <c r="O1355">
        <v>71</v>
      </c>
      <c r="P1355" t="s">
        <v>7813</v>
      </c>
    </row>
    <row r="1356" spans="1:16" x14ac:dyDescent="0.3">
      <c r="A1356" t="s">
        <v>6336</v>
      </c>
      <c r="B1356">
        <v>2019</v>
      </c>
      <c r="C1356" t="s">
        <v>250</v>
      </c>
      <c r="D1356" t="s">
        <v>6003</v>
      </c>
      <c r="E1356" t="s">
        <v>7814</v>
      </c>
      <c r="F1356" t="s">
        <v>43</v>
      </c>
      <c r="G1356">
        <v>110000</v>
      </c>
      <c r="H1356" t="s">
        <v>4180</v>
      </c>
      <c r="I1356">
        <v>16800000</v>
      </c>
      <c r="J1356" t="s">
        <v>7148</v>
      </c>
      <c r="K1356">
        <v>16100000</v>
      </c>
      <c r="L1356">
        <v>17400000</v>
      </c>
      <c r="M1356">
        <v>13</v>
      </c>
      <c r="N1356" t="s">
        <v>4200</v>
      </c>
      <c r="O1356">
        <v>84.5</v>
      </c>
      <c r="P1356" t="s">
        <v>7815</v>
      </c>
    </row>
    <row r="1357" spans="1:16" x14ac:dyDescent="0.3">
      <c r="A1357" t="s">
        <v>7816</v>
      </c>
      <c r="B1357">
        <v>2026</v>
      </c>
      <c r="C1357" t="s">
        <v>4184</v>
      </c>
      <c r="D1357" t="s">
        <v>4228</v>
      </c>
      <c r="E1357" t="s">
        <v>4229</v>
      </c>
      <c r="F1357" t="s">
        <v>4172</v>
      </c>
      <c r="G1357">
        <v>3600</v>
      </c>
      <c r="H1357" t="s">
        <v>4180</v>
      </c>
      <c r="I1357">
        <v>16800000</v>
      </c>
      <c r="J1357" t="s">
        <v>7148</v>
      </c>
      <c r="K1357">
        <v>15500000</v>
      </c>
      <c r="L1357">
        <v>18000000</v>
      </c>
      <c r="M1357" t="s">
        <v>4175</v>
      </c>
      <c r="N1357" t="s">
        <v>4508</v>
      </c>
      <c r="O1357">
        <v>93.4</v>
      </c>
      <c r="P1357" t="s">
        <v>7817</v>
      </c>
    </row>
    <row r="1358" spans="1:16" x14ac:dyDescent="0.3">
      <c r="A1358" t="s">
        <v>6337</v>
      </c>
      <c r="B1358">
        <v>2018</v>
      </c>
      <c r="C1358" t="s">
        <v>24</v>
      </c>
      <c r="D1358" t="s">
        <v>4393</v>
      </c>
      <c r="E1358" t="s">
        <v>5861</v>
      </c>
      <c r="F1358" t="s">
        <v>43</v>
      </c>
      <c r="G1358">
        <v>91702</v>
      </c>
      <c r="H1358" t="s">
        <v>4180</v>
      </c>
      <c r="I1358">
        <v>6980000</v>
      </c>
      <c r="J1358" t="s">
        <v>7148</v>
      </c>
      <c r="K1358">
        <v>6700000</v>
      </c>
      <c r="L1358">
        <v>7260000</v>
      </c>
      <c r="M1358">
        <v>16</v>
      </c>
      <c r="N1358" t="s">
        <v>4425</v>
      </c>
      <c r="O1358">
        <v>67.2</v>
      </c>
      <c r="P1358" t="s">
        <v>7818</v>
      </c>
    </row>
    <row r="1359" spans="1:16" x14ac:dyDescent="0.3">
      <c r="A1359" t="s">
        <v>6338</v>
      </c>
      <c r="B1359">
        <v>2021</v>
      </c>
      <c r="C1359" t="s">
        <v>191</v>
      </c>
      <c r="D1359" t="s">
        <v>7819</v>
      </c>
      <c r="E1359" t="s">
        <v>7820</v>
      </c>
      <c r="F1359" t="s">
        <v>161</v>
      </c>
      <c r="G1359">
        <v>90000</v>
      </c>
      <c r="H1359" t="s">
        <v>4180</v>
      </c>
      <c r="I1359">
        <v>10900000</v>
      </c>
      <c r="J1359" t="s">
        <v>7148</v>
      </c>
      <c r="K1359">
        <v>10400000</v>
      </c>
      <c r="L1359">
        <v>11300000</v>
      </c>
      <c r="M1359">
        <v>3</v>
      </c>
      <c r="N1359" t="s">
        <v>4439</v>
      </c>
      <c r="O1359">
        <v>81.599999999999994</v>
      </c>
      <c r="P1359" t="s">
        <v>7821</v>
      </c>
    </row>
    <row r="1360" spans="1:16" x14ac:dyDescent="0.3">
      <c r="A1360" t="s">
        <v>6339</v>
      </c>
      <c r="B1360">
        <v>2021</v>
      </c>
      <c r="C1360" t="s">
        <v>188</v>
      </c>
      <c r="D1360" t="s">
        <v>5892</v>
      </c>
      <c r="E1360" t="s">
        <v>7822</v>
      </c>
      <c r="F1360" t="s">
        <v>60</v>
      </c>
      <c r="G1360">
        <v>52037</v>
      </c>
      <c r="H1360" t="s">
        <v>4180</v>
      </c>
      <c r="I1360">
        <v>17600000</v>
      </c>
      <c r="J1360" t="s">
        <v>7148</v>
      </c>
      <c r="K1360">
        <v>16700000</v>
      </c>
      <c r="L1360">
        <v>18400000</v>
      </c>
      <c r="M1360">
        <v>2</v>
      </c>
      <c r="N1360" t="s">
        <v>4275</v>
      </c>
      <c r="O1360">
        <v>85.5</v>
      </c>
      <c r="P1360" t="s">
        <v>7823</v>
      </c>
    </row>
    <row r="1361" spans="1:16" x14ac:dyDescent="0.3">
      <c r="A1361" t="s">
        <v>6340</v>
      </c>
      <c r="B1361">
        <v>2024</v>
      </c>
      <c r="C1361" t="s">
        <v>188</v>
      </c>
      <c r="D1361" t="s">
        <v>4594</v>
      </c>
      <c r="E1361" t="s">
        <v>4595</v>
      </c>
      <c r="F1361" t="s">
        <v>143</v>
      </c>
      <c r="G1361">
        <v>20399</v>
      </c>
      <c r="H1361" t="s">
        <v>4180</v>
      </c>
      <c r="I1361">
        <v>9400000</v>
      </c>
      <c r="J1361" t="s">
        <v>7148</v>
      </c>
      <c r="K1361">
        <v>9100000</v>
      </c>
      <c r="L1361">
        <v>9700000</v>
      </c>
      <c r="M1361">
        <v>8</v>
      </c>
      <c r="N1361" t="s">
        <v>4382</v>
      </c>
      <c r="O1361">
        <v>95</v>
      </c>
      <c r="P1361" t="s">
        <v>7824</v>
      </c>
    </row>
    <row r="1362" spans="1:16" x14ac:dyDescent="0.3">
      <c r="A1362" t="s">
        <v>6341</v>
      </c>
      <c r="B1362">
        <v>2021</v>
      </c>
      <c r="C1362" t="s">
        <v>36</v>
      </c>
      <c r="D1362" t="s">
        <v>4427</v>
      </c>
      <c r="E1362" t="s">
        <v>4501</v>
      </c>
      <c r="F1362" t="s">
        <v>4789</v>
      </c>
      <c r="G1362">
        <v>58000</v>
      </c>
      <c r="H1362" t="s">
        <v>4180</v>
      </c>
      <c r="I1362">
        <v>7970000</v>
      </c>
      <c r="J1362" t="s">
        <v>7148</v>
      </c>
      <c r="K1362">
        <v>7590000</v>
      </c>
      <c r="L1362">
        <v>8300000</v>
      </c>
      <c r="M1362">
        <v>32</v>
      </c>
      <c r="N1362" t="s">
        <v>4649</v>
      </c>
      <c r="O1362">
        <v>84</v>
      </c>
      <c r="P1362" t="s">
        <v>7825</v>
      </c>
    </row>
    <row r="1363" spans="1:16" x14ac:dyDescent="0.3">
      <c r="A1363" t="s">
        <v>6342</v>
      </c>
      <c r="B1363">
        <v>2021</v>
      </c>
      <c r="C1363" t="s">
        <v>4184</v>
      </c>
      <c r="D1363" t="s">
        <v>4952</v>
      </c>
      <c r="E1363" t="s">
        <v>4953</v>
      </c>
      <c r="F1363" t="s">
        <v>43</v>
      </c>
      <c r="G1363">
        <v>50000</v>
      </c>
      <c r="H1363" t="s">
        <v>4180</v>
      </c>
      <c r="I1363">
        <v>13000000</v>
      </c>
      <c r="J1363" t="s">
        <v>7148</v>
      </c>
      <c r="K1363">
        <v>12500000</v>
      </c>
      <c r="L1363">
        <v>13400000</v>
      </c>
      <c r="M1363">
        <v>28</v>
      </c>
      <c r="N1363" t="s">
        <v>4263</v>
      </c>
      <c r="O1363">
        <v>80.8</v>
      </c>
      <c r="P1363" t="s">
        <v>7826</v>
      </c>
    </row>
    <row r="1364" spans="1:16" x14ac:dyDescent="0.3">
      <c r="A1364" t="s">
        <v>6343</v>
      </c>
      <c r="B1364">
        <v>2022</v>
      </c>
      <c r="C1364" t="s">
        <v>166</v>
      </c>
      <c r="D1364" t="s">
        <v>4515</v>
      </c>
      <c r="E1364" t="s">
        <v>4901</v>
      </c>
      <c r="F1364" t="s">
        <v>43</v>
      </c>
      <c r="G1364">
        <v>82000</v>
      </c>
      <c r="H1364" t="s">
        <v>4180</v>
      </c>
      <c r="I1364">
        <v>14900000</v>
      </c>
      <c r="J1364" t="s">
        <v>7148</v>
      </c>
      <c r="K1364">
        <v>14300000</v>
      </c>
      <c r="L1364">
        <v>15500000</v>
      </c>
      <c r="M1364">
        <v>3</v>
      </c>
      <c r="N1364" t="s">
        <v>4204</v>
      </c>
      <c r="O1364">
        <v>75.7</v>
      </c>
      <c r="P1364" t="s">
        <v>7827</v>
      </c>
    </row>
    <row r="1365" spans="1:16" x14ac:dyDescent="0.3">
      <c r="A1365" t="s">
        <v>6344</v>
      </c>
      <c r="B1365">
        <v>2022</v>
      </c>
      <c r="C1365" t="s">
        <v>36</v>
      </c>
      <c r="D1365" t="s">
        <v>4775</v>
      </c>
      <c r="E1365" t="s">
        <v>4898</v>
      </c>
      <c r="F1365" t="s">
        <v>143</v>
      </c>
      <c r="G1365">
        <v>68000</v>
      </c>
      <c r="H1365" t="s">
        <v>4180</v>
      </c>
      <c r="I1365">
        <v>11100000</v>
      </c>
      <c r="J1365" t="s">
        <v>7148</v>
      </c>
      <c r="K1365">
        <v>10800000</v>
      </c>
      <c r="L1365">
        <v>11500000</v>
      </c>
      <c r="M1365">
        <v>13</v>
      </c>
      <c r="N1365" t="s">
        <v>4439</v>
      </c>
      <c r="O1365">
        <v>61.7</v>
      </c>
      <c r="P1365" t="s">
        <v>7828</v>
      </c>
    </row>
    <row r="1366" spans="1:16" x14ac:dyDescent="0.3">
      <c r="A1366" t="s">
        <v>6345</v>
      </c>
      <c r="B1366">
        <v>2023</v>
      </c>
      <c r="C1366" t="s">
        <v>4184</v>
      </c>
      <c r="D1366" t="s">
        <v>4365</v>
      </c>
      <c r="E1366" t="s">
        <v>7829</v>
      </c>
      <c r="F1366" t="s">
        <v>43</v>
      </c>
      <c r="G1366">
        <v>62500</v>
      </c>
      <c r="H1366" t="s">
        <v>4180</v>
      </c>
      <c r="I1366">
        <v>8900000</v>
      </c>
      <c r="J1366" t="s">
        <v>7148</v>
      </c>
      <c r="K1366">
        <v>8600000</v>
      </c>
      <c r="L1366">
        <v>9200000</v>
      </c>
      <c r="M1366">
        <v>7</v>
      </c>
      <c r="N1366" t="s">
        <v>4583</v>
      </c>
      <c r="O1366">
        <v>73</v>
      </c>
      <c r="P1366" t="s">
        <v>7830</v>
      </c>
    </row>
    <row r="1367" spans="1:16" x14ac:dyDescent="0.3">
      <c r="A1367" t="s">
        <v>6346</v>
      </c>
      <c r="B1367">
        <v>2025</v>
      </c>
      <c r="C1367" t="s">
        <v>5188</v>
      </c>
      <c r="D1367" t="s">
        <v>5189</v>
      </c>
      <c r="E1367" t="s">
        <v>7831</v>
      </c>
      <c r="F1367" t="s">
        <v>4172</v>
      </c>
      <c r="G1367">
        <v>7882</v>
      </c>
      <c r="H1367" t="s">
        <v>4180</v>
      </c>
      <c r="I1367">
        <v>12200000</v>
      </c>
      <c r="J1367" t="s">
        <v>7148</v>
      </c>
      <c r="K1367">
        <v>11800000</v>
      </c>
      <c r="L1367">
        <v>12700000</v>
      </c>
      <c r="M1367" t="s">
        <v>4175</v>
      </c>
      <c r="N1367" t="s">
        <v>4187</v>
      </c>
      <c r="O1367">
        <v>87.2</v>
      </c>
      <c r="P1367" t="s">
        <v>7832</v>
      </c>
    </row>
    <row r="1368" spans="1:16" x14ac:dyDescent="0.3">
      <c r="A1368" t="s">
        <v>6347</v>
      </c>
      <c r="B1368">
        <v>2021</v>
      </c>
      <c r="C1368" t="s">
        <v>4641</v>
      </c>
      <c r="D1368" t="s">
        <v>5094</v>
      </c>
      <c r="E1368" t="s">
        <v>5797</v>
      </c>
      <c r="F1368" t="s">
        <v>173</v>
      </c>
      <c r="G1368">
        <v>74756</v>
      </c>
      <c r="H1368" t="s">
        <v>4180</v>
      </c>
      <c r="I1368">
        <v>8400000</v>
      </c>
      <c r="J1368" t="s">
        <v>7148</v>
      </c>
      <c r="K1368">
        <v>8100000</v>
      </c>
      <c r="L1368">
        <v>8700000</v>
      </c>
      <c r="M1368">
        <v>15</v>
      </c>
      <c r="N1368" t="s">
        <v>4382</v>
      </c>
      <c r="O1368">
        <v>88.5</v>
      </c>
      <c r="P1368" t="s">
        <v>7833</v>
      </c>
    </row>
    <row r="1369" spans="1:16" x14ac:dyDescent="0.3">
      <c r="A1369" t="s">
        <v>6348</v>
      </c>
      <c r="B1369">
        <v>2022</v>
      </c>
      <c r="C1369" t="s">
        <v>41</v>
      </c>
      <c r="D1369" t="s">
        <v>5032</v>
      </c>
      <c r="E1369" t="s">
        <v>7834</v>
      </c>
      <c r="F1369" t="s">
        <v>43</v>
      </c>
      <c r="G1369">
        <v>28000</v>
      </c>
      <c r="H1369" t="s">
        <v>4173</v>
      </c>
      <c r="I1369">
        <v>11500000</v>
      </c>
      <c r="J1369" t="s">
        <v>7148</v>
      </c>
      <c r="K1369">
        <v>10900000</v>
      </c>
      <c r="L1369">
        <v>12200000</v>
      </c>
      <c r="M1369">
        <v>7</v>
      </c>
      <c r="N1369" t="s">
        <v>4219</v>
      </c>
      <c r="O1369">
        <v>73</v>
      </c>
      <c r="P1369" t="s">
        <v>7835</v>
      </c>
    </row>
    <row r="1370" spans="1:16" x14ac:dyDescent="0.3">
      <c r="A1370" t="s">
        <v>6349</v>
      </c>
      <c r="B1370">
        <v>2021</v>
      </c>
      <c r="C1370" t="s">
        <v>166</v>
      </c>
      <c r="D1370" t="s">
        <v>4696</v>
      </c>
      <c r="E1370" t="s">
        <v>4697</v>
      </c>
      <c r="F1370" t="s">
        <v>43</v>
      </c>
      <c r="G1370">
        <v>76000</v>
      </c>
      <c r="H1370" t="s">
        <v>4180</v>
      </c>
      <c r="I1370">
        <v>12100000</v>
      </c>
      <c r="J1370" t="s">
        <v>7148</v>
      </c>
      <c r="K1370">
        <v>11600000</v>
      </c>
      <c r="L1370">
        <v>12500000</v>
      </c>
      <c r="M1370">
        <v>7</v>
      </c>
      <c r="N1370" t="s">
        <v>4245</v>
      </c>
      <c r="O1370">
        <v>78.099999999999994</v>
      </c>
      <c r="P1370" t="s">
        <v>7836</v>
      </c>
    </row>
    <row r="1371" spans="1:16" x14ac:dyDescent="0.3">
      <c r="A1371" t="s">
        <v>6350</v>
      </c>
      <c r="B1371">
        <v>2024</v>
      </c>
      <c r="C1371" t="s">
        <v>188</v>
      </c>
      <c r="D1371" t="s">
        <v>5800</v>
      </c>
      <c r="E1371" t="s">
        <v>5801</v>
      </c>
      <c r="F1371" t="s">
        <v>161</v>
      </c>
      <c r="G1371">
        <v>22645</v>
      </c>
      <c r="H1371" t="s">
        <v>4180</v>
      </c>
      <c r="I1371">
        <v>18800000</v>
      </c>
      <c r="J1371" t="s">
        <v>7148</v>
      </c>
      <c r="K1371">
        <v>18200000</v>
      </c>
      <c r="L1371">
        <v>19500000</v>
      </c>
      <c r="M1371">
        <v>2</v>
      </c>
      <c r="N1371" t="s">
        <v>4196</v>
      </c>
      <c r="O1371">
        <v>95</v>
      </c>
      <c r="P1371" t="s">
        <v>7837</v>
      </c>
    </row>
    <row r="1372" spans="1:16" x14ac:dyDescent="0.3">
      <c r="A1372" t="s">
        <v>6351</v>
      </c>
      <c r="B1372">
        <v>2024</v>
      </c>
      <c r="C1372" t="s">
        <v>3991</v>
      </c>
      <c r="D1372" t="s">
        <v>4630</v>
      </c>
      <c r="E1372" t="s">
        <v>4631</v>
      </c>
      <c r="F1372" t="s">
        <v>161</v>
      </c>
      <c r="G1372">
        <v>46000</v>
      </c>
      <c r="H1372" t="s">
        <v>4180</v>
      </c>
      <c r="I1372">
        <v>9000000</v>
      </c>
      <c r="J1372" t="s">
        <v>7148</v>
      </c>
      <c r="K1372">
        <v>8500000</v>
      </c>
      <c r="L1372">
        <v>9500000</v>
      </c>
      <c r="M1372">
        <v>6</v>
      </c>
      <c r="N1372" t="s">
        <v>4649</v>
      </c>
      <c r="O1372">
        <v>82.1</v>
      </c>
      <c r="P1372" t="s">
        <v>7838</v>
      </c>
    </row>
    <row r="1373" spans="1:16" x14ac:dyDescent="0.3">
      <c r="A1373" t="s">
        <v>6352</v>
      </c>
      <c r="B1373">
        <v>2022</v>
      </c>
      <c r="C1373" t="s">
        <v>92</v>
      </c>
      <c r="D1373" t="s">
        <v>4567</v>
      </c>
      <c r="E1373" t="s">
        <v>7839</v>
      </c>
      <c r="F1373" t="s">
        <v>161</v>
      </c>
      <c r="G1373">
        <v>77000</v>
      </c>
      <c r="H1373" t="s">
        <v>4180</v>
      </c>
      <c r="I1373">
        <v>20800000</v>
      </c>
      <c r="J1373" t="s">
        <v>7148</v>
      </c>
      <c r="K1373">
        <v>20000000</v>
      </c>
      <c r="L1373">
        <v>21500000</v>
      </c>
      <c r="M1373">
        <v>2</v>
      </c>
      <c r="N1373" t="s">
        <v>4257</v>
      </c>
      <c r="O1373">
        <v>71.5</v>
      </c>
      <c r="P1373" t="s">
        <v>7840</v>
      </c>
    </row>
    <row r="1374" spans="1:16" x14ac:dyDescent="0.3">
      <c r="A1374" t="s">
        <v>6353</v>
      </c>
      <c r="B1374">
        <v>2024</v>
      </c>
      <c r="C1374" t="s">
        <v>89</v>
      </c>
      <c r="D1374" t="s">
        <v>5207</v>
      </c>
      <c r="E1374" t="s">
        <v>7841</v>
      </c>
      <c r="F1374" t="s">
        <v>94</v>
      </c>
      <c r="G1374">
        <v>16250</v>
      </c>
      <c r="H1374" t="s">
        <v>4180</v>
      </c>
      <c r="I1374">
        <v>10900000</v>
      </c>
      <c r="J1374" t="s">
        <v>7148</v>
      </c>
      <c r="K1374">
        <v>10500000</v>
      </c>
      <c r="L1374">
        <v>11300000</v>
      </c>
      <c r="M1374">
        <v>6</v>
      </c>
      <c r="N1374" t="s">
        <v>4425</v>
      </c>
      <c r="O1374">
        <v>77.900000000000006</v>
      </c>
      <c r="P1374" t="s">
        <v>7842</v>
      </c>
    </row>
    <row r="1375" spans="1:16" x14ac:dyDescent="0.3">
      <c r="A1375" t="s">
        <v>6354</v>
      </c>
      <c r="B1375">
        <v>2022</v>
      </c>
      <c r="C1375" t="s">
        <v>230</v>
      </c>
      <c r="D1375" t="s">
        <v>5847</v>
      </c>
      <c r="E1375" t="s">
        <v>7843</v>
      </c>
      <c r="F1375" t="s">
        <v>60</v>
      </c>
      <c r="G1375">
        <v>95000</v>
      </c>
      <c r="H1375" t="s">
        <v>4180</v>
      </c>
      <c r="I1375">
        <v>8500000</v>
      </c>
      <c r="J1375" t="s">
        <v>7148</v>
      </c>
      <c r="K1375">
        <v>8100000</v>
      </c>
      <c r="L1375">
        <v>8800000</v>
      </c>
      <c r="M1375">
        <v>14</v>
      </c>
      <c r="N1375" t="s">
        <v>4275</v>
      </c>
      <c r="O1375">
        <v>66.5</v>
      </c>
      <c r="P1375" t="s">
        <v>7844</v>
      </c>
    </row>
    <row r="1376" spans="1:16" x14ac:dyDescent="0.3">
      <c r="A1376" t="s">
        <v>6355</v>
      </c>
      <c r="B1376">
        <v>2023</v>
      </c>
      <c r="C1376" t="s">
        <v>62</v>
      </c>
      <c r="D1376" t="s">
        <v>4207</v>
      </c>
      <c r="E1376" t="s">
        <v>4398</v>
      </c>
      <c r="F1376" t="s">
        <v>43</v>
      </c>
      <c r="G1376">
        <v>70687</v>
      </c>
      <c r="H1376" t="s">
        <v>4173</v>
      </c>
      <c r="I1376">
        <v>17300000</v>
      </c>
      <c r="J1376" t="s">
        <v>7148</v>
      </c>
      <c r="K1376">
        <v>16500000</v>
      </c>
      <c r="L1376">
        <v>18000000</v>
      </c>
      <c r="M1376">
        <v>23</v>
      </c>
      <c r="N1376" t="s">
        <v>4260</v>
      </c>
      <c r="O1376">
        <v>70.599999999999994</v>
      </c>
      <c r="P1376" t="s">
        <v>7845</v>
      </c>
    </row>
    <row r="1377" spans="1:16" x14ac:dyDescent="0.3">
      <c r="A1377" t="s">
        <v>6356</v>
      </c>
      <c r="B1377">
        <v>2019</v>
      </c>
      <c r="C1377" t="s">
        <v>85</v>
      </c>
      <c r="D1377" t="s">
        <v>4542</v>
      </c>
      <c r="E1377" t="s">
        <v>4543</v>
      </c>
      <c r="F1377" t="s">
        <v>43</v>
      </c>
      <c r="G1377">
        <v>86265</v>
      </c>
      <c r="H1377" t="s">
        <v>4180</v>
      </c>
      <c r="I1377">
        <v>7840000</v>
      </c>
      <c r="J1377" t="s">
        <v>7148</v>
      </c>
      <c r="K1377">
        <v>7310000</v>
      </c>
      <c r="L1377">
        <v>8400000</v>
      </c>
      <c r="M1377">
        <v>2</v>
      </c>
      <c r="N1377" t="s">
        <v>4213</v>
      </c>
      <c r="O1377">
        <v>84.4</v>
      </c>
      <c r="P1377" t="s">
        <v>7846</v>
      </c>
    </row>
    <row r="1378" spans="1:16" x14ac:dyDescent="0.3">
      <c r="A1378" t="s">
        <v>6357</v>
      </c>
      <c r="B1378">
        <v>2023</v>
      </c>
      <c r="C1378" t="s">
        <v>36</v>
      </c>
      <c r="D1378" t="s">
        <v>4372</v>
      </c>
      <c r="E1378" t="s">
        <v>4373</v>
      </c>
      <c r="F1378" t="s">
        <v>143</v>
      </c>
      <c r="G1378">
        <v>89876</v>
      </c>
      <c r="H1378" t="s">
        <v>4173</v>
      </c>
      <c r="I1378">
        <v>11700000</v>
      </c>
      <c r="J1378" t="s">
        <v>7148</v>
      </c>
      <c r="K1378">
        <v>11300000</v>
      </c>
      <c r="L1378">
        <v>12200000</v>
      </c>
      <c r="M1378">
        <v>23</v>
      </c>
      <c r="N1378" t="s">
        <v>4275</v>
      </c>
      <c r="O1378">
        <v>63.9</v>
      </c>
      <c r="P1378" t="s">
        <v>7847</v>
      </c>
    </row>
    <row r="1379" spans="1:16" x14ac:dyDescent="0.3">
      <c r="A1379" t="s">
        <v>6358</v>
      </c>
      <c r="B1379">
        <v>2022</v>
      </c>
      <c r="C1379" t="s">
        <v>36</v>
      </c>
      <c r="D1379" t="s">
        <v>4372</v>
      </c>
      <c r="E1379" t="s">
        <v>4373</v>
      </c>
      <c r="F1379" t="s">
        <v>143</v>
      </c>
      <c r="G1379">
        <v>83000</v>
      </c>
      <c r="H1379" t="s">
        <v>4180</v>
      </c>
      <c r="I1379">
        <v>11200000</v>
      </c>
      <c r="J1379" t="s">
        <v>7148</v>
      </c>
      <c r="K1379">
        <v>10700000</v>
      </c>
      <c r="L1379">
        <v>11600000</v>
      </c>
      <c r="M1379">
        <v>32</v>
      </c>
      <c r="N1379" t="s">
        <v>4382</v>
      </c>
      <c r="O1379">
        <v>62.3</v>
      </c>
      <c r="P1379" t="s">
        <v>7848</v>
      </c>
    </row>
    <row r="1380" spans="1:16" x14ac:dyDescent="0.3">
      <c r="A1380" t="s">
        <v>6359</v>
      </c>
      <c r="B1380">
        <v>2021</v>
      </c>
      <c r="C1380" t="s">
        <v>92</v>
      </c>
      <c r="D1380" t="s">
        <v>4946</v>
      </c>
      <c r="E1380" t="s">
        <v>5077</v>
      </c>
      <c r="F1380" t="s">
        <v>94</v>
      </c>
      <c r="G1380">
        <v>63000</v>
      </c>
      <c r="H1380" t="s">
        <v>4180</v>
      </c>
      <c r="I1380">
        <v>10900000</v>
      </c>
      <c r="J1380" t="s">
        <v>7148</v>
      </c>
      <c r="K1380">
        <v>10500000</v>
      </c>
      <c r="L1380">
        <v>11300000</v>
      </c>
      <c r="M1380">
        <v>30</v>
      </c>
      <c r="N1380" t="s">
        <v>4263</v>
      </c>
      <c r="O1380">
        <v>76.5</v>
      </c>
      <c r="P1380" t="s">
        <v>7849</v>
      </c>
    </row>
    <row r="1381" spans="1:16" x14ac:dyDescent="0.3">
      <c r="A1381" t="s">
        <v>6360</v>
      </c>
      <c r="B1381">
        <v>2026</v>
      </c>
      <c r="C1381" t="s">
        <v>36</v>
      </c>
      <c r="D1381" t="s">
        <v>7850</v>
      </c>
      <c r="E1381" t="s">
        <v>7851</v>
      </c>
      <c r="F1381" t="s">
        <v>4172</v>
      </c>
      <c r="G1381">
        <v>6600</v>
      </c>
      <c r="H1381" t="s">
        <v>4180</v>
      </c>
      <c r="I1381">
        <v>16200000</v>
      </c>
      <c r="J1381" t="s">
        <v>7148</v>
      </c>
      <c r="K1381">
        <v>15600000</v>
      </c>
      <c r="L1381">
        <v>16800000</v>
      </c>
      <c r="M1381" t="s">
        <v>4175</v>
      </c>
      <c r="N1381" t="s">
        <v>4734</v>
      </c>
      <c r="O1381">
        <v>90.1</v>
      </c>
      <c r="P1381" t="s">
        <v>7852</v>
      </c>
    </row>
    <row r="1382" spans="1:16" x14ac:dyDescent="0.3">
      <c r="A1382" t="s">
        <v>6361</v>
      </c>
      <c r="B1382">
        <v>2023</v>
      </c>
      <c r="C1382" t="s">
        <v>166</v>
      </c>
      <c r="D1382" t="s">
        <v>7853</v>
      </c>
      <c r="E1382" t="s">
        <v>7854</v>
      </c>
      <c r="F1382" t="s">
        <v>60</v>
      </c>
      <c r="G1382">
        <v>38000</v>
      </c>
      <c r="H1382" t="s">
        <v>4180</v>
      </c>
      <c r="I1382">
        <v>21800000</v>
      </c>
      <c r="J1382" t="s">
        <v>7148</v>
      </c>
      <c r="K1382">
        <v>20600000</v>
      </c>
      <c r="L1382">
        <v>23000000</v>
      </c>
      <c r="M1382">
        <v>2</v>
      </c>
      <c r="N1382" t="s">
        <v>5139</v>
      </c>
      <c r="O1382">
        <v>82.6</v>
      </c>
      <c r="P1382" t="s">
        <v>7855</v>
      </c>
    </row>
    <row r="1383" spans="1:16" x14ac:dyDescent="0.3">
      <c r="A1383" t="s">
        <v>7856</v>
      </c>
      <c r="B1383">
        <v>2020</v>
      </c>
      <c r="C1383" t="s">
        <v>154</v>
      </c>
      <c r="D1383" t="s">
        <v>4395</v>
      </c>
      <c r="E1383" t="s">
        <v>7857</v>
      </c>
      <c r="F1383" t="s">
        <v>60</v>
      </c>
      <c r="G1383">
        <v>63000</v>
      </c>
      <c r="H1383" t="s">
        <v>4180</v>
      </c>
      <c r="I1383">
        <v>20200000</v>
      </c>
      <c r="J1383" t="s">
        <v>7148</v>
      </c>
      <c r="K1383">
        <v>19500000</v>
      </c>
      <c r="L1383">
        <v>20800000</v>
      </c>
      <c r="M1383">
        <v>5</v>
      </c>
      <c r="N1383" t="s">
        <v>4252</v>
      </c>
      <c r="O1383">
        <v>74.8</v>
      </c>
      <c r="P1383" t="s">
        <v>7858</v>
      </c>
    </row>
    <row r="1384" spans="1:16" x14ac:dyDescent="0.3">
      <c r="A1384" t="s">
        <v>6362</v>
      </c>
      <c r="B1384">
        <v>2018</v>
      </c>
      <c r="C1384" t="s">
        <v>24</v>
      </c>
      <c r="D1384" t="s">
        <v>5247</v>
      </c>
      <c r="E1384" t="s">
        <v>5248</v>
      </c>
      <c r="F1384" t="s">
        <v>43</v>
      </c>
      <c r="G1384">
        <v>98000</v>
      </c>
      <c r="H1384" t="s">
        <v>4180</v>
      </c>
      <c r="I1384">
        <v>12400000</v>
      </c>
      <c r="J1384" t="s">
        <v>7148</v>
      </c>
      <c r="K1384">
        <v>11800000</v>
      </c>
      <c r="L1384">
        <v>13000000</v>
      </c>
      <c r="M1384">
        <v>14</v>
      </c>
      <c r="N1384" t="s">
        <v>4388</v>
      </c>
      <c r="O1384">
        <v>62.6</v>
      </c>
      <c r="P1384" t="s">
        <v>7859</v>
      </c>
    </row>
    <row r="1385" spans="1:16" x14ac:dyDescent="0.3">
      <c r="A1385" t="s">
        <v>6363</v>
      </c>
      <c r="B1385">
        <v>2023</v>
      </c>
      <c r="C1385" t="s">
        <v>41</v>
      </c>
      <c r="D1385" t="s">
        <v>4452</v>
      </c>
      <c r="E1385" t="s">
        <v>7860</v>
      </c>
      <c r="F1385" t="s">
        <v>43</v>
      </c>
      <c r="G1385">
        <v>77909</v>
      </c>
      <c r="H1385" t="s">
        <v>4180</v>
      </c>
      <c r="I1385">
        <v>13000000</v>
      </c>
      <c r="J1385" t="s">
        <v>7148</v>
      </c>
      <c r="K1385">
        <v>12200000</v>
      </c>
      <c r="L1385">
        <v>13800000</v>
      </c>
      <c r="M1385">
        <v>8</v>
      </c>
      <c r="N1385" t="s">
        <v>4263</v>
      </c>
      <c r="O1385">
        <v>66.2</v>
      </c>
      <c r="P1385" t="s">
        <v>7861</v>
      </c>
    </row>
    <row r="1386" spans="1:16" x14ac:dyDescent="0.3">
      <c r="A1386" t="s">
        <v>6364</v>
      </c>
      <c r="B1386">
        <v>2021</v>
      </c>
      <c r="C1386" t="s">
        <v>92</v>
      </c>
      <c r="D1386" t="s">
        <v>7862</v>
      </c>
      <c r="E1386" t="s">
        <v>7863</v>
      </c>
      <c r="F1386" t="s">
        <v>173</v>
      </c>
      <c r="G1386">
        <v>83079</v>
      </c>
      <c r="H1386" t="s">
        <v>4180</v>
      </c>
      <c r="I1386">
        <v>9000000</v>
      </c>
      <c r="J1386" t="s">
        <v>7148</v>
      </c>
      <c r="K1386">
        <v>8400000</v>
      </c>
      <c r="L1386">
        <v>9700000</v>
      </c>
      <c r="M1386">
        <v>2</v>
      </c>
      <c r="N1386" t="s">
        <v>4439</v>
      </c>
      <c r="O1386">
        <v>72.599999999999994</v>
      </c>
      <c r="P1386" t="s">
        <v>7864</v>
      </c>
    </row>
    <row r="1387" spans="1:16" x14ac:dyDescent="0.3">
      <c r="A1387" t="s">
        <v>6365</v>
      </c>
      <c r="B1387">
        <v>2024</v>
      </c>
      <c r="C1387" t="s">
        <v>137</v>
      </c>
      <c r="D1387" t="s">
        <v>5109</v>
      </c>
      <c r="E1387" t="s">
        <v>4203</v>
      </c>
      <c r="F1387" t="s">
        <v>43</v>
      </c>
      <c r="G1387">
        <v>26000</v>
      </c>
      <c r="H1387" t="s">
        <v>4180</v>
      </c>
      <c r="I1387">
        <v>24500000</v>
      </c>
      <c r="J1387" t="s">
        <v>7148</v>
      </c>
      <c r="K1387">
        <v>23600000</v>
      </c>
      <c r="L1387">
        <v>25300000</v>
      </c>
      <c r="M1387">
        <v>8</v>
      </c>
      <c r="N1387" t="s">
        <v>4280</v>
      </c>
      <c r="O1387">
        <v>75.3</v>
      </c>
      <c r="P1387" t="s">
        <v>7865</v>
      </c>
    </row>
    <row r="1388" spans="1:16" x14ac:dyDescent="0.3">
      <c r="A1388" t="s">
        <v>6366</v>
      </c>
      <c r="B1388">
        <v>2023</v>
      </c>
      <c r="C1388" t="s">
        <v>92</v>
      </c>
      <c r="D1388" t="s">
        <v>5751</v>
      </c>
      <c r="E1388" t="s">
        <v>7866</v>
      </c>
      <c r="F1388" t="s">
        <v>43</v>
      </c>
      <c r="G1388">
        <v>56300</v>
      </c>
      <c r="H1388" t="s">
        <v>4180</v>
      </c>
      <c r="I1388">
        <v>30100000</v>
      </c>
      <c r="J1388" t="s">
        <v>7148</v>
      </c>
      <c r="K1388">
        <v>29000000</v>
      </c>
      <c r="L1388">
        <v>31200000</v>
      </c>
      <c r="M1388">
        <v>5</v>
      </c>
      <c r="N1388" t="s">
        <v>4187</v>
      </c>
      <c r="O1388">
        <v>68.400000000000006</v>
      </c>
      <c r="P1388" t="s">
        <v>7867</v>
      </c>
    </row>
    <row r="1389" spans="1:16" x14ac:dyDescent="0.3">
      <c r="A1389" t="s">
        <v>6367</v>
      </c>
      <c r="B1389">
        <v>2018</v>
      </c>
      <c r="C1389" t="s">
        <v>24</v>
      </c>
      <c r="D1389" t="s">
        <v>7868</v>
      </c>
      <c r="E1389" t="s">
        <v>7869</v>
      </c>
      <c r="F1389" t="s">
        <v>43</v>
      </c>
      <c r="G1389">
        <v>80000</v>
      </c>
      <c r="H1389" t="s">
        <v>4173</v>
      </c>
      <c r="I1389">
        <v>7700000</v>
      </c>
      <c r="J1389" t="s">
        <v>7148</v>
      </c>
      <c r="K1389">
        <v>7420000</v>
      </c>
      <c r="L1389">
        <v>7990000</v>
      </c>
      <c r="M1389" t="s">
        <v>4175</v>
      </c>
      <c r="N1389" t="s">
        <v>4439</v>
      </c>
      <c r="O1389">
        <v>64.2</v>
      </c>
      <c r="P1389" t="s">
        <v>7870</v>
      </c>
    </row>
    <row r="1390" spans="1:16" x14ac:dyDescent="0.3">
      <c r="A1390" t="s">
        <v>6368</v>
      </c>
      <c r="B1390">
        <v>2020</v>
      </c>
      <c r="C1390" t="s">
        <v>62</v>
      </c>
      <c r="D1390">
        <v>2008</v>
      </c>
      <c r="E1390" t="s">
        <v>7871</v>
      </c>
      <c r="F1390" t="s">
        <v>43</v>
      </c>
      <c r="G1390">
        <v>71500</v>
      </c>
      <c r="H1390" t="s">
        <v>4180</v>
      </c>
      <c r="I1390">
        <v>16300000</v>
      </c>
      <c r="J1390" t="s">
        <v>7148</v>
      </c>
      <c r="K1390">
        <v>15400000</v>
      </c>
      <c r="L1390">
        <v>17100000</v>
      </c>
      <c r="M1390">
        <v>2</v>
      </c>
      <c r="N1390" t="s">
        <v>4248</v>
      </c>
      <c r="O1390">
        <v>77.3</v>
      </c>
      <c r="P1390" t="s">
        <v>7872</v>
      </c>
    </row>
    <row r="1391" spans="1:16" x14ac:dyDescent="0.3">
      <c r="A1391" t="s">
        <v>6369</v>
      </c>
      <c r="B1391">
        <v>2024</v>
      </c>
      <c r="C1391" t="s">
        <v>89</v>
      </c>
      <c r="D1391" t="s">
        <v>7873</v>
      </c>
      <c r="E1391" t="s">
        <v>7874</v>
      </c>
      <c r="F1391" t="s">
        <v>173</v>
      </c>
      <c r="G1391">
        <v>13500</v>
      </c>
      <c r="H1391" t="s">
        <v>4180</v>
      </c>
      <c r="I1391">
        <v>11500000</v>
      </c>
      <c r="J1391" t="s">
        <v>7148</v>
      </c>
      <c r="K1391">
        <v>11100000</v>
      </c>
      <c r="L1391">
        <v>11900000</v>
      </c>
      <c r="M1391">
        <v>3</v>
      </c>
      <c r="N1391" t="s">
        <v>4219</v>
      </c>
      <c r="O1391">
        <v>65.8</v>
      </c>
      <c r="P1391" t="s">
        <v>7875</v>
      </c>
    </row>
    <row r="1392" spans="1:16" x14ac:dyDescent="0.3">
      <c r="A1392" t="s">
        <v>6370</v>
      </c>
      <c r="B1392">
        <v>2024</v>
      </c>
      <c r="C1392" t="s">
        <v>24</v>
      </c>
      <c r="D1392" t="s">
        <v>4369</v>
      </c>
      <c r="E1392" t="s">
        <v>4370</v>
      </c>
      <c r="F1392" t="s">
        <v>94</v>
      </c>
      <c r="G1392">
        <v>23791</v>
      </c>
      <c r="H1392" t="s">
        <v>4180</v>
      </c>
      <c r="I1392">
        <v>37500000</v>
      </c>
      <c r="J1392" t="s">
        <v>7148</v>
      </c>
      <c r="K1392">
        <v>36300000</v>
      </c>
      <c r="L1392">
        <v>38800000</v>
      </c>
      <c r="M1392">
        <v>12</v>
      </c>
      <c r="N1392" t="s">
        <v>4196</v>
      </c>
      <c r="O1392">
        <v>74.3</v>
      </c>
      <c r="P1392" t="s">
        <v>7876</v>
      </c>
    </row>
    <row r="1393" spans="1:16" x14ac:dyDescent="0.3">
      <c r="A1393" t="s">
        <v>6371</v>
      </c>
      <c r="B1393">
        <v>2024</v>
      </c>
      <c r="C1393" t="s">
        <v>137</v>
      </c>
      <c r="D1393" t="s">
        <v>4336</v>
      </c>
      <c r="E1393" t="s">
        <v>4833</v>
      </c>
      <c r="F1393" t="s">
        <v>43</v>
      </c>
      <c r="G1393">
        <v>26381</v>
      </c>
      <c r="H1393" t="s">
        <v>4180</v>
      </c>
      <c r="I1393">
        <v>20000000</v>
      </c>
      <c r="J1393" t="s">
        <v>7148</v>
      </c>
      <c r="K1393">
        <v>19300000</v>
      </c>
      <c r="L1393">
        <v>20800000</v>
      </c>
      <c r="M1393">
        <v>10</v>
      </c>
      <c r="N1393" t="s">
        <v>4347</v>
      </c>
      <c r="O1393">
        <v>73.599999999999994</v>
      </c>
      <c r="P1393" t="s">
        <v>7877</v>
      </c>
    </row>
    <row r="1394" spans="1:16" x14ac:dyDescent="0.3">
      <c r="A1394" t="s">
        <v>6372</v>
      </c>
      <c r="B1394">
        <v>2024</v>
      </c>
      <c r="C1394" t="s">
        <v>182</v>
      </c>
      <c r="D1394" t="s">
        <v>4489</v>
      </c>
      <c r="E1394" t="s">
        <v>7878</v>
      </c>
      <c r="F1394" t="s">
        <v>4636</v>
      </c>
      <c r="G1394">
        <v>32000</v>
      </c>
      <c r="H1394" t="s">
        <v>4180</v>
      </c>
      <c r="I1394">
        <v>21400000</v>
      </c>
      <c r="J1394" t="s">
        <v>7174</v>
      </c>
      <c r="K1394">
        <v>20600000</v>
      </c>
      <c r="L1394">
        <v>22200000</v>
      </c>
      <c r="M1394">
        <v>2</v>
      </c>
      <c r="N1394" t="s">
        <v>4290</v>
      </c>
      <c r="O1394">
        <v>82.3</v>
      </c>
      <c r="P1394" t="s">
        <v>7879</v>
      </c>
    </row>
    <row r="1395" spans="1:16" x14ac:dyDescent="0.3">
      <c r="A1395" t="s">
        <v>6373</v>
      </c>
      <c r="B1395">
        <v>2020</v>
      </c>
      <c r="C1395" t="s">
        <v>188</v>
      </c>
      <c r="D1395" t="s">
        <v>4594</v>
      </c>
      <c r="E1395" t="s">
        <v>7768</v>
      </c>
      <c r="F1395" t="s">
        <v>43</v>
      </c>
      <c r="G1395">
        <v>91213</v>
      </c>
      <c r="H1395" t="s">
        <v>4180</v>
      </c>
      <c r="I1395">
        <v>7090000</v>
      </c>
      <c r="J1395" t="s">
        <v>7174</v>
      </c>
      <c r="K1395">
        <v>6840000</v>
      </c>
      <c r="L1395">
        <v>7340000</v>
      </c>
      <c r="M1395">
        <v>8</v>
      </c>
      <c r="N1395" t="s">
        <v>4425</v>
      </c>
      <c r="O1395">
        <v>95</v>
      </c>
      <c r="P1395" t="s">
        <v>7880</v>
      </c>
    </row>
    <row r="1396" spans="1:16" x14ac:dyDescent="0.3">
      <c r="A1396" t="s">
        <v>6374</v>
      </c>
      <c r="B1396">
        <v>2023</v>
      </c>
      <c r="C1396" t="s">
        <v>50</v>
      </c>
      <c r="D1396">
        <v>560</v>
      </c>
      <c r="E1396" t="s">
        <v>4582</v>
      </c>
      <c r="F1396" t="s">
        <v>60</v>
      </c>
      <c r="G1396">
        <v>52000</v>
      </c>
      <c r="H1396" t="s">
        <v>4180</v>
      </c>
      <c r="I1396">
        <v>8900000</v>
      </c>
      <c r="J1396" t="s">
        <v>7174</v>
      </c>
      <c r="K1396">
        <v>8500000</v>
      </c>
      <c r="L1396">
        <v>9200000</v>
      </c>
      <c r="M1396">
        <v>21</v>
      </c>
      <c r="N1396" t="s">
        <v>4583</v>
      </c>
      <c r="O1396">
        <v>71.8</v>
      </c>
      <c r="P1396" t="s">
        <v>7881</v>
      </c>
    </row>
    <row r="1397" spans="1:16" x14ac:dyDescent="0.3">
      <c r="A1397" t="s">
        <v>6375</v>
      </c>
      <c r="B1397">
        <v>2024</v>
      </c>
      <c r="C1397" t="s">
        <v>41</v>
      </c>
      <c r="D1397" t="s">
        <v>7882</v>
      </c>
      <c r="E1397" t="s">
        <v>7883</v>
      </c>
      <c r="F1397" t="s">
        <v>43</v>
      </c>
      <c r="G1397">
        <v>12900</v>
      </c>
      <c r="H1397" t="s">
        <v>4180</v>
      </c>
      <c r="I1397">
        <v>7880000</v>
      </c>
      <c r="J1397" t="s">
        <v>7174</v>
      </c>
      <c r="K1397">
        <v>7300000</v>
      </c>
      <c r="L1397">
        <v>8500000</v>
      </c>
      <c r="M1397">
        <v>2</v>
      </c>
      <c r="N1397" t="s">
        <v>4439</v>
      </c>
      <c r="O1397">
        <v>64.099999999999994</v>
      </c>
      <c r="P1397" t="s">
        <v>7884</v>
      </c>
    </row>
    <row r="1398" spans="1:16" x14ac:dyDescent="0.3">
      <c r="A1398" t="s">
        <v>6376</v>
      </c>
      <c r="B1398">
        <v>2023</v>
      </c>
      <c r="C1398" t="s">
        <v>166</v>
      </c>
      <c r="D1398" t="s">
        <v>4696</v>
      </c>
      <c r="E1398" t="s">
        <v>7885</v>
      </c>
      <c r="F1398" t="s">
        <v>161</v>
      </c>
      <c r="G1398">
        <v>32000</v>
      </c>
      <c r="H1398" t="s">
        <v>4180</v>
      </c>
      <c r="I1398">
        <v>14000000</v>
      </c>
      <c r="J1398" t="s">
        <v>7174</v>
      </c>
      <c r="K1398">
        <v>13500000</v>
      </c>
      <c r="L1398">
        <v>14400000</v>
      </c>
      <c r="M1398">
        <v>2</v>
      </c>
      <c r="N1398" t="s">
        <v>4382</v>
      </c>
      <c r="O1398">
        <v>88.1</v>
      </c>
      <c r="P1398" t="s">
        <v>7886</v>
      </c>
    </row>
    <row r="1399" spans="1:16" x14ac:dyDescent="0.3">
      <c r="A1399" t="s">
        <v>6377</v>
      </c>
      <c r="B1399">
        <v>2018</v>
      </c>
      <c r="C1399" t="s">
        <v>85</v>
      </c>
      <c r="D1399" t="s">
        <v>4542</v>
      </c>
      <c r="E1399" t="s">
        <v>7887</v>
      </c>
      <c r="F1399" t="s">
        <v>43</v>
      </c>
      <c r="G1399">
        <v>45000</v>
      </c>
      <c r="H1399" t="s">
        <v>4180</v>
      </c>
      <c r="I1399">
        <v>7680000</v>
      </c>
      <c r="J1399" t="s">
        <v>7174</v>
      </c>
      <c r="K1399">
        <v>7400000</v>
      </c>
      <c r="L1399">
        <v>7950000</v>
      </c>
      <c r="M1399" t="s">
        <v>4175</v>
      </c>
      <c r="N1399" t="s">
        <v>4402</v>
      </c>
      <c r="O1399">
        <v>80.900000000000006</v>
      </c>
      <c r="P1399" t="s">
        <v>7888</v>
      </c>
    </row>
    <row r="1400" spans="1:16" x14ac:dyDescent="0.3">
      <c r="A1400" t="s">
        <v>6378</v>
      </c>
      <c r="B1400">
        <v>2026</v>
      </c>
      <c r="C1400" t="s">
        <v>250</v>
      </c>
      <c r="D1400" t="s">
        <v>4319</v>
      </c>
      <c r="E1400" t="s">
        <v>7889</v>
      </c>
      <c r="F1400" t="s">
        <v>4172</v>
      </c>
      <c r="G1400">
        <v>3420</v>
      </c>
      <c r="H1400" t="s">
        <v>4180</v>
      </c>
      <c r="I1400">
        <v>20500000</v>
      </c>
      <c r="J1400" t="s">
        <v>7174</v>
      </c>
      <c r="K1400">
        <v>19800000</v>
      </c>
      <c r="L1400">
        <v>21200000</v>
      </c>
      <c r="M1400" t="s">
        <v>4175</v>
      </c>
      <c r="N1400" t="s">
        <v>4245</v>
      </c>
      <c r="O1400">
        <v>90.3</v>
      </c>
      <c r="P1400" t="s">
        <v>7890</v>
      </c>
    </row>
    <row r="1401" spans="1:16" x14ac:dyDescent="0.3">
      <c r="A1401" t="s">
        <v>6379</v>
      </c>
      <c r="B1401">
        <v>2019</v>
      </c>
      <c r="C1401" t="s">
        <v>154</v>
      </c>
      <c r="D1401" t="s">
        <v>4395</v>
      </c>
      <c r="E1401" t="s">
        <v>7891</v>
      </c>
      <c r="F1401" t="s">
        <v>173</v>
      </c>
      <c r="G1401">
        <v>85000</v>
      </c>
      <c r="H1401" t="s">
        <v>4180</v>
      </c>
      <c r="I1401">
        <v>20900000</v>
      </c>
      <c r="J1401" t="s">
        <v>7174</v>
      </c>
      <c r="K1401">
        <v>19800000</v>
      </c>
      <c r="L1401">
        <v>21900000</v>
      </c>
      <c r="M1401">
        <v>21</v>
      </c>
      <c r="N1401" t="s">
        <v>4347</v>
      </c>
      <c r="O1401">
        <v>68.5</v>
      </c>
      <c r="P1401" t="s">
        <v>7892</v>
      </c>
    </row>
    <row r="1402" spans="1:16" x14ac:dyDescent="0.3">
      <c r="A1402" t="s">
        <v>6380</v>
      </c>
      <c r="B1402">
        <v>2022</v>
      </c>
      <c r="C1402" t="s">
        <v>4184</v>
      </c>
      <c r="D1402" t="s">
        <v>4365</v>
      </c>
      <c r="E1402" t="s">
        <v>4708</v>
      </c>
      <c r="F1402" t="s">
        <v>60</v>
      </c>
      <c r="G1402">
        <v>49900</v>
      </c>
      <c r="H1402" t="s">
        <v>4180</v>
      </c>
      <c r="I1402">
        <v>7770000</v>
      </c>
      <c r="J1402" t="s">
        <v>7174</v>
      </c>
      <c r="K1402">
        <v>7490000</v>
      </c>
      <c r="L1402">
        <v>8100000</v>
      </c>
      <c r="M1402">
        <v>11</v>
      </c>
      <c r="N1402" t="s">
        <v>4245</v>
      </c>
      <c r="O1402">
        <v>73.400000000000006</v>
      </c>
      <c r="P1402" t="s">
        <v>7893</v>
      </c>
    </row>
    <row r="1403" spans="1:16" x14ac:dyDescent="0.3">
      <c r="A1403" t="s">
        <v>6381</v>
      </c>
      <c r="B1403">
        <v>2022</v>
      </c>
      <c r="C1403" t="s">
        <v>4184</v>
      </c>
      <c r="D1403" t="s">
        <v>4486</v>
      </c>
      <c r="E1403" t="s">
        <v>7894</v>
      </c>
      <c r="F1403" t="s">
        <v>43</v>
      </c>
      <c r="G1403">
        <v>22000</v>
      </c>
      <c r="H1403" t="s">
        <v>4180</v>
      </c>
      <c r="I1403">
        <v>11500000</v>
      </c>
      <c r="J1403" t="s">
        <v>7174</v>
      </c>
      <c r="K1403">
        <v>11100000</v>
      </c>
      <c r="L1403">
        <v>11900000</v>
      </c>
      <c r="M1403">
        <v>4</v>
      </c>
      <c r="N1403" t="s">
        <v>4290</v>
      </c>
      <c r="O1403">
        <v>84</v>
      </c>
      <c r="P1403" t="s">
        <v>7895</v>
      </c>
    </row>
    <row r="1404" spans="1:16" x14ac:dyDescent="0.3">
      <c r="A1404" t="s">
        <v>6382</v>
      </c>
      <c r="B1404">
        <v>2021</v>
      </c>
      <c r="C1404" t="s">
        <v>92</v>
      </c>
      <c r="D1404" t="s">
        <v>4824</v>
      </c>
      <c r="E1404" t="s">
        <v>5698</v>
      </c>
      <c r="F1404" t="s">
        <v>143</v>
      </c>
      <c r="G1404">
        <v>57600</v>
      </c>
      <c r="H1404" t="s">
        <v>4180</v>
      </c>
      <c r="I1404">
        <v>10200000</v>
      </c>
      <c r="J1404" t="s">
        <v>7174</v>
      </c>
      <c r="K1404">
        <v>9800000</v>
      </c>
      <c r="L1404">
        <v>10600000</v>
      </c>
      <c r="M1404">
        <v>36</v>
      </c>
      <c r="N1404" t="s">
        <v>4425</v>
      </c>
      <c r="O1404">
        <v>73.400000000000006</v>
      </c>
      <c r="P1404" t="s">
        <v>7896</v>
      </c>
    </row>
    <row r="1405" spans="1:16" x14ac:dyDescent="0.3">
      <c r="A1405" t="s">
        <v>6383</v>
      </c>
      <c r="B1405">
        <v>2024</v>
      </c>
      <c r="C1405" t="s">
        <v>201</v>
      </c>
      <c r="D1405" t="s">
        <v>4669</v>
      </c>
      <c r="E1405" t="s">
        <v>4785</v>
      </c>
      <c r="F1405" t="s">
        <v>43</v>
      </c>
      <c r="G1405">
        <v>12500</v>
      </c>
      <c r="H1405" t="s">
        <v>4180</v>
      </c>
      <c r="I1405">
        <v>14000000</v>
      </c>
      <c r="J1405" t="s">
        <v>7174</v>
      </c>
      <c r="K1405">
        <v>13500000</v>
      </c>
      <c r="L1405">
        <v>14500000</v>
      </c>
      <c r="M1405">
        <v>15</v>
      </c>
      <c r="N1405" t="s">
        <v>4187</v>
      </c>
      <c r="O1405">
        <v>75.7</v>
      </c>
      <c r="P1405" t="s">
        <v>7897</v>
      </c>
    </row>
    <row r="1406" spans="1:16" x14ac:dyDescent="0.3">
      <c r="A1406" t="s">
        <v>6384</v>
      </c>
      <c r="B1406">
        <v>2024</v>
      </c>
      <c r="C1406" t="s">
        <v>36</v>
      </c>
      <c r="D1406" t="s">
        <v>4372</v>
      </c>
      <c r="E1406" t="s">
        <v>4373</v>
      </c>
      <c r="F1406" t="s">
        <v>43</v>
      </c>
      <c r="G1406">
        <v>30118</v>
      </c>
      <c r="H1406" t="s">
        <v>4180</v>
      </c>
      <c r="I1406">
        <v>13000000</v>
      </c>
      <c r="J1406" t="s">
        <v>7174</v>
      </c>
      <c r="K1406">
        <v>12500000</v>
      </c>
      <c r="L1406">
        <v>13400000</v>
      </c>
      <c r="M1406">
        <v>20</v>
      </c>
      <c r="N1406" t="s">
        <v>4192</v>
      </c>
      <c r="O1406">
        <v>81.3</v>
      </c>
      <c r="P1406" t="s">
        <v>7898</v>
      </c>
    </row>
    <row r="1407" spans="1:16" x14ac:dyDescent="0.3">
      <c r="A1407" t="s">
        <v>6385</v>
      </c>
      <c r="B1407">
        <v>2022</v>
      </c>
      <c r="C1407" t="s">
        <v>92</v>
      </c>
      <c r="D1407" t="s">
        <v>4946</v>
      </c>
      <c r="E1407" t="s">
        <v>4947</v>
      </c>
      <c r="F1407" t="s">
        <v>143</v>
      </c>
      <c r="G1407">
        <v>63332</v>
      </c>
      <c r="H1407" t="s">
        <v>4180</v>
      </c>
      <c r="I1407">
        <v>11600000</v>
      </c>
      <c r="J1407" t="s">
        <v>7174</v>
      </c>
      <c r="K1407">
        <v>11000000</v>
      </c>
      <c r="L1407">
        <v>12200000</v>
      </c>
      <c r="M1407">
        <v>16</v>
      </c>
      <c r="N1407" t="s">
        <v>4245</v>
      </c>
      <c r="O1407">
        <v>72.5</v>
      </c>
      <c r="P1407" t="s">
        <v>7899</v>
      </c>
    </row>
    <row r="1408" spans="1:16" x14ac:dyDescent="0.3">
      <c r="A1408" t="s">
        <v>6386</v>
      </c>
      <c r="B1408">
        <v>2026</v>
      </c>
      <c r="C1408" t="s">
        <v>24</v>
      </c>
      <c r="D1408" t="s">
        <v>4405</v>
      </c>
      <c r="E1408" t="s">
        <v>4406</v>
      </c>
      <c r="F1408" t="s">
        <v>4172</v>
      </c>
      <c r="G1408">
        <v>19000</v>
      </c>
      <c r="H1408" t="s">
        <v>4173</v>
      </c>
      <c r="I1408">
        <v>42700000</v>
      </c>
      <c r="J1408" t="s">
        <v>7174</v>
      </c>
      <c r="K1408">
        <v>41200000</v>
      </c>
      <c r="L1408">
        <v>44300000</v>
      </c>
      <c r="M1408">
        <v>10</v>
      </c>
      <c r="N1408" t="s">
        <v>7900</v>
      </c>
      <c r="O1408">
        <v>84.4</v>
      </c>
      <c r="P1408" t="s">
        <v>7901</v>
      </c>
    </row>
    <row r="1409" spans="1:16" x14ac:dyDescent="0.3">
      <c r="A1409" t="s">
        <v>6387</v>
      </c>
      <c r="B1409">
        <v>2025</v>
      </c>
      <c r="C1409" t="s">
        <v>5179</v>
      </c>
      <c r="D1409" t="s">
        <v>7902</v>
      </c>
      <c r="E1409" t="s">
        <v>7903</v>
      </c>
      <c r="F1409" t="s">
        <v>4172</v>
      </c>
      <c r="G1409">
        <v>25500</v>
      </c>
      <c r="H1409" t="s">
        <v>4180</v>
      </c>
      <c r="I1409">
        <v>13800000</v>
      </c>
      <c r="J1409" t="s">
        <v>7174</v>
      </c>
      <c r="K1409">
        <v>13200000</v>
      </c>
      <c r="L1409">
        <v>14400000</v>
      </c>
      <c r="M1409">
        <v>7</v>
      </c>
      <c r="N1409" t="s">
        <v>4583</v>
      </c>
      <c r="O1409">
        <v>79.2</v>
      </c>
      <c r="P1409" t="s">
        <v>7904</v>
      </c>
    </row>
    <row r="1410" spans="1:16" x14ac:dyDescent="0.3">
      <c r="A1410" t="s">
        <v>6388</v>
      </c>
      <c r="B1410">
        <v>2025</v>
      </c>
      <c r="C1410" t="s">
        <v>62</v>
      </c>
      <c r="D1410" t="s">
        <v>5990</v>
      </c>
      <c r="E1410" t="s">
        <v>7905</v>
      </c>
      <c r="F1410" t="s">
        <v>43</v>
      </c>
      <c r="G1410">
        <v>44028</v>
      </c>
      <c r="H1410" t="s">
        <v>4180</v>
      </c>
      <c r="I1410">
        <v>22800000</v>
      </c>
      <c r="J1410" t="s">
        <v>7174</v>
      </c>
      <c r="K1410">
        <v>21800000</v>
      </c>
      <c r="L1410">
        <v>23700000</v>
      </c>
      <c r="M1410">
        <v>2</v>
      </c>
      <c r="N1410" t="s">
        <v>4272</v>
      </c>
      <c r="O1410">
        <v>77.900000000000006</v>
      </c>
      <c r="P1410" t="s">
        <v>7906</v>
      </c>
    </row>
    <row r="1411" spans="1:16" x14ac:dyDescent="0.3">
      <c r="A1411" t="s">
        <v>5533</v>
      </c>
      <c r="B1411">
        <v>2026</v>
      </c>
      <c r="C1411" t="s">
        <v>50</v>
      </c>
      <c r="D1411" t="s">
        <v>5704</v>
      </c>
      <c r="E1411" t="s">
        <v>6152</v>
      </c>
      <c r="F1411" t="s">
        <v>4172</v>
      </c>
      <c r="G1411">
        <v>3100</v>
      </c>
      <c r="H1411" t="s">
        <v>4180</v>
      </c>
      <c r="I1411">
        <v>7700000</v>
      </c>
      <c r="J1411" t="s">
        <v>7174</v>
      </c>
      <c r="K1411">
        <v>7190000</v>
      </c>
      <c r="L1411">
        <v>8200000</v>
      </c>
      <c r="M1411" t="s">
        <v>4175</v>
      </c>
      <c r="N1411" t="s">
        <v>4552</v>
      </c>
      <c r="O1411">
        <v>88.8</v>
      </c>
      <c r="P1411" t="s">
        <v>7907</v>
      </c>
    </row>
    <row r="1412" spans="1:16" x14ac:dyDescent="0.3">
      <c r="A1412" t="s">
        <v>6389</v>
      </c>
      <c r="B1412">
        <v>2024</v>
      </c>
      <c r="C1412" t="s">
        <v>50</v>
      </c>
      <c r="D1412">
        <v>600</v>
      </c>
      <c r="E1412" t="s">
        <v>4851</v>
      </c>
      <c r="F1412" t="s">
        <v>143</v>
      </c>
      <c r="G1412">
        <v>18097</v>
      </c>
      <c r="H1412" t="s">
        <v>4180</v>
      </c>
      <c r="I1412">
        <v>16000000</v>
      </c>
      <c r="J1412" t="s">
        <v>7174</v>
      </c>
      <c r="K1412">
        <v>15500000</v>
      </c>
      <c r="L1412">
        <v>16600000</v>
      </c>
      <c r="M1412">
        <v>9</v>
      </c>
      <c r="N1412" t="s">
        <v>4252</v>
      </c>
      <c r="O1412">
        <v>85.6</v>
      </c>
      <c r="P1412" t="s">
        <v>7908</v>
      </c>
    </row>
    <row r="1413" spans="1:16" x14ac:dyDescent="0.3">
      <c r="A1413" t="s">
        <v>6390</v>
      </c>
      <c r="B1413">
        <v>2019</v>
      </c>
      <c r="C1413" t="s">
        <v>154</v>
      </c>
      <c r="D1413" t="s">
        <v>4483</v>
      </c>
      <c r="E1413" t="s">
        <v>7909</v>
      </c>
      <c r="F1413" t="s">
        <v>43</v>
      </c>
      <c r="G1413">
        <v>54403</v>
      </c>
      <c r="H1413" t="s">
        <v>4180</v>
      </c>
      <c r="I1413">
        <v>10400000</v>
      </c>
      <c r="J1413" t="s">
        <v>7174</v>
      </c>
      <c r="K1413">
        <v>10000000</v>
      </c>
      <c r="L1413">
        <v>10800000</v>
      </c>
      <c r="M1413">
        <v>12</v>
      </c>
      <c r="N1413" t="s">
        <v>4275</v>
      </c>
      <c r="O1413">
        <v>77.099999999999994</v>
      </c>
      <c r="P1413" t="s">
        <v>7910</v>
      </c>
    </row>
    <row r="1414" spans="1:16" x14ac:dyDescent="0.3">
      <c r="A1414" t="s">
        <v>6391</v>
      </c>
      <c r="B1414">
        <v>2025</v>
      </c>
      <c r="C1414" t="s">
        <v>36</v>
      </c>
      <c r="D1414" t="s">
        <v>4372</v>
      </c>
      <c r="E1414" t="s">
        <v>5099</v>
      </c>
      <c r="F1414" t="s">
        <v>4172</v>
      </c>
      <c r="G1414">
        <v>9800</v>
      </c>
      <c r="H1414" t="s">
        <v>4180</v>
      </c>
      <c r="I1414">
        <v>13800000</v>
      </c>
      <c r="J1414" t="s">
        <v>7174</v>
      </c>
      <c r="K1414">
        <v>13300000</v>
      </c>
      <c r="L1414">
        <v>14300000</v>
      </c>
      <c r="M1414">
        <v>5</v>
      </c>
      <c r="N1414" t="s">
        <v>4245</v>
      </c>
      <c r="O1414">
        <v>95</v>
      </c>
      <c r="P1414" t="s">
        <v>7911</v>
      </c>
    </row>
    <row r="1415" spans="1:16" x14ac:dyDescent="0.3">
      <c r="A1415" t="s">
        <v>6392</v>
      </c>
      <c r="B1415">
        <v>2025</v>
      </c>
      <c r="C1415" t="s">
        <v>36</v>
      </c>
      <c r="D1415" t="s">
        <v>4400</v>
      </c>
      <c r="E1415" t="s">
        <v>7783</v>
      </c>
      <c r="F1415" t="s">
        <v>4172</v>
      </c>
      <c r="G1415">
        <v>22000</v>
      </c>
      <c r="H1415" t="s">
        <v>4180</v>
      </c>
      <c r="I1415">
        <v>8300000</v>
      </c>
      <c r="J1415" t="s">
        <v>7174</v>
      </c>
      <c r="K1415">
        <v>7970000</v>
      </c>
      <c r="L1415">
        <v>8500000</v>
      </c>
      <c r="M1415" t="s">
        <v>4175</v>
      </c>
      <c r="N1415" t="s">
        <v>4583</v>
      </c>
      <c r="O1415">
        <v>87.5</v>
      </c>
      <c r="P1415" t="s">
        <v>7912</v>
      </c>
    </row>
    <row r="1416" spans="1:16" x14ac:dyDescent="0.3">
      <c r="A1416" t="s">
        <v>6393</v>
      </c>
      <c r="B1416">
        <v>2023</v>
      </c>
      <c r="C1416" t="s">
        <v>3991</v>
      </c>
      <c r="D1416" t="s">
        <v>4630</v>
      </c>
      <c r="E1416" t="s">
        <v>4631</v>
      </c>
      <c r="F1416" t="s">
        <v>43</v>
      </c>
      <c r="G1416">
        <v>22772</v>
      </c>
      <c r="H1416" t="s">
        <v>4180</v>
      </c>
      <c r="I1416">
        <v>8600000</v>
      </c>
      <c r="J1416" t="s">
        <v>7174</v>
      </c>
      <c r="K1416">
        <v>7920000</v>
      </c>
      <c r="L1416">
        <v>9300000</v>
      </c>
      <c r="M1416">
        <v>2</v>
      </c>
      <c r="N1416" t="s">
        <v>4649</v>
      </c>
      <c r="O1416">
        <v>65.7</v>
      </c>
      <c r="P1416" t="s">
        <v>7913</v>
      </c>
    </row>
    <row r="1417" spans="1:16" x14ac:dyDescent="0.3">
      <c r="A1417" t="s">
        <v>6394</v>
      </c>
      <c r="B1417">
        <v>2024</v>
      </c>
      <c r="C1417" t="s">
        <v>62</v>
      </c>
      <c r="D1417" t="s">
        <v>4292</v>
      </c>
      <c r="E1417" t="s">
        <v>4235</v>
      </c>
      <c r="F1417" t="s">
        <v>4636</v>
      </c>
      <c r="G1417">
        <v>37000</v>
      </c>
      <c r="H1417" t="s">
        <v>4180</v>
      </c>
      <c r="I1417">
        <v>17700000</v>
      </c>
      <c r="J1417" t="s">
        <v>7174</v>
      </c>
      <c r="K1417">
        <v>17000000</v>
      </c>
      <c r="L1417">
        <v>18300000</v>
      </c>
      <c r="M1417">
        <v>11</v>
      </c>
      <c r="N1417" t="s">
        <v>4965</v>
      </c>
      <c r="O1417">
        <v>65.7</v>
      </c>
      <c r="P1417" t="s">
        <v>7914</v>
      </c>
    </row>
    <row r="1418" spans="1:16" x14ac:dyDescent="0.3">
      <c r="A1418" t="s">
        <v>6395</v>
      </c>
      <c r="B1418">
        <v>2018</v>
      </c>
      <c r="C1418" t="s">
        <v>188</v>
      </c>
      <c r="D1418" t="s">
        <v>4594</v>
      </c>
      <c r="E1418" t="s">
        <v>7915</v>
      </c>
      <c r="F1418" t="s">
        <v>173</v>
      </c>
      <c r="G1418">
        <v>107633</v>
      </c>
      <c r="H1418" t="s">
        <v>4180</v>
      </c>
      <c r="I1418">
        <v>5630000</v>
      </c>
      <c r="J1418" t="s">
        <v>7174</v>
      </c>
      <c r="K1418">
        <v>5370000</v>
      </c>
      <c r="L1418">
        <v>5890000</v>
      </c>
      <c r="M1418">
        <v>6</v>
      </c>
      <c r="N1418" t="s">
        <v>4425</v>
      </c>
      <c r="O1418">
        <v>85.4</v>
      </c>
      <c r="P1418" t="s">
        <v>7916</v>
      </c>
    </row>
    <row r="1419" spans="1:16" x14ac:dyDescent="0.3">
      <c r="A1419" t="s">
        <v>6396</v>
      </c>
      <c r="B1419">
        <v>2022</v>
      </c>
      <c r="C1419" t="s">
        <v>62</v>
      </c>
      <c r="D1419" t="s">
        <v>4446</v>
      </c>
      <c r="E1419" t="s">
        <v>4562</v>
      </c>
      <c r="F1419" t="s">
        <v>43</v>
      </c>
      <c r="G1419">
        <v>25000</v>
      </c>
      <c r="H1419" t="s">
        <v>4180</v>
      </c>
      <c r="I1419">
        <v>14200000</v>
      </c>
      <c r="J1419" t="s">
        <v>7174</v>
      </c>
      <c r="K1419">
        <v>13600000</v>
      </c>
      <c r="L1419">
        <v>14900000</v>
      </c>
      <c r="M1419">
        <v>11</v>
      </c>
      <c r="N1419" t="s">
        <v>4213</v>
      </c>
      <c r="O1419">
        <v>76</v>
      </c>
      <c r="P1419" t="s">
        <v>7917</v>
      </c>
    </row>
    <row r="1420" spans="1:16" x14ac:dyDescent="0.3">
      <c r="A1420" t="s">
        <v>6397</v>
      </c>
      <c r="B1420">
        <v>2024</v>
      </c>
      <c r="C1420" t="s">
        <v>5179</v>
      </c>
      <c r="D1420" t="s">
        <v>5180</v>
      </c>
      <c r="E1420" t="s">
        <v>7918</v>
      </c>
      <c r="F1420" t="s">
        <v>94</v>
      </c>
      <c r="G1420">
        <v>19291</v>
      </c>
      <c r="H1420" t="s">
        <v>4173</v>
      </c>
      <c r="I1420">
        <v>12300000</v>
      </c>
      <c r="J1420" t="s">
        <v>7174</v>
      </c>
      <c r="K1420">
        <v>11700000</v>
      </c>
      <c r="L1420">
        <v>12900000</v>
      </c>
      <c r="M1420">
        <v>15</v>
      </c>
      <c r="N1420" t="s">
        <v>4192</v>
      </c>
      <c r="O1420">
        <v>84.9</v>
      </c>
      <c r="P1420" t="s">
        <v>7919</v>
      </c>
    </row>
    <row r="1421" spans="1:16" x14ac:dyDescent="0.3">
      <c r="A1421" t="s">
        <v>4172</v>
      </c>
      <c r="B1421">
        <v>2023</v>
      </c>
      <c r="C1421" t="s">
        <v>24</v>
      </c>
      <c r="D1421" t="s">
        <v>4369</v>
      </c>
      <c r="E1421" t="s">
        <v>5662</v>
      </c>
      <c r="F1421" t="s">
        <v>4172</v>
      </c>
      <c r="G1421">
        <v>74000</v>
      </c>
      <c r="H1421" t="s">
        <v>4180</v>
      </c>
      <c r="I1421">
        <v>40200000</v>
      </c>
      <c r="J1421" t="s">
        <v>7174</v>
      </c>
      <c r="K1421">
        <v>38700000</v>
      </c>
      <c r="L1421">
        <v>41800000</v>
      </c>
      <c r="M1421">
        <v>33</v>
      </c>
      <c r="N1421" t="s">
        <v>5647</v>
      </c>
      <c r="O1421">
        <v>65</v>
      </c>
      <c r="P1421" t="s">
        <v>7920</v>
      </c>
    </row>
    <row r="1422" spans="1:16" x14ac:dyDescent="0.3">
      <c r="A1422" t="s">
        <v>6399</v>
      </c>
      <c r="B1422">
        <v>2017</v>
      </c>
      <c r="C1422" t="s">
        <v>182</v>
      </c>
      <c r="D1422" t="s">
        <v>7921</v>
      </c>
      <c r="E1422" t="s">
        <v>7922</v>
      </c>
      <c r="F1422" t="s">
        <v>173</v>
      </c>
      <c r="G1422">
        <v>23521</v>
      </c>
      <c r="H1422" t="s">
        <v>4180</v>
      </c>
      <c r="I1422">
        <v>7850000</v>
      </c>
      <c r="J1422" t="s">
        <v>7174</v>
      </c>
      <c r="K1422">
        <v>7430000</v>
      </c>
      <c r="L1422">
        <v>8300000</v>
      </c>
      <c r="M1422" t="s">
        <v>4175</v>
      </c>
      <c r="N1422" t="s">
        <v>4219</v>
      </c>
      <c r="O1422">
        <v>58.4</v>
      </c>
      <c r="P1422" t="s">
        <v>7923</v>
      </c>
    </row>
    <row r="1423" spans="1:16" x14ac:dyDescent="0.3">
      <c r="A1423" t="s">
        <v>6400</v>
      </c>
      <c r="B1423">
        <v>2020</v>
      </c>
      <c r="C1423" t="s">
        <v>92</v>
      </c>
      <c r="D1423" t="s">
        <v>4946</v>
      </c>
      <c r="E1423" t="s">
        <v>5910</v>
      </c>
      <c r="F1423" t="s">
        <v>43</v>
      </c>
      <c r="G1423">
        <v>88000</v>
      </c>
      <c r="H1423" t="s">
        <v>4180</v>
      </c>
      <c r="I1423">
        <v>11000000</v>
      </c>
      <c r="J1423" t="s">
        <v>7174</v>
      </c>
      <c r="K1423">
        <v>10300000</v>
      </c>
      <c r="L1423">
        <v>11600000</v>
      </c>
      <c r="M1423">
        <v>18</v>
      </c>
      <c r="N1423" t="s">
        <v>4263</v>
      </c>
      <c r="O1423">
        <v>80.400000000000006</v>
      </c>
      <c r="P1423" t="s">
        <v>7924</v>
      </c>
    </row>
    <row r="1424" spans="1:16" x14ac:dyDescent="0.3">
      <c r="A1424" t="s">
        <v>6401</v>
      </c>
      <c r="B1424">
        <v>2023</v>
      </c>
      <c r="C1424" t="s">
        <v>92</v>
      </c>
      <c r="D1424" t="s">
        <v>4471</v>
      </c>
      <c r="E1424" t="s">
        <v>4472</v>
      </c>
      <c r="F1424" t="s">
        <v>94</v>
      </c>
      <c r="G1424">
        <v>83750</v>
      </c>
      <c r="H1424" t="s">
        <v>4173</v>
      </c>
      <c r="I1424">
        <v>44700000</v>
      </c>
      <c r="J1424" t="s">
        <v>7174</v>
      </c>
      <c r="K1424">
        <v>43000000</v>
      </c>
      <c r="L1424">
        <v>46400000</v>
      </c>
      <c r="M1424">
        <v>35</v>
      </c>
      <c r="N1424" t="s">
        <v>5681</v>
      </c>
      <c r="O1424">
        <v>70.8</v>
      </c>
      <c r="P1424" t="s">
        <v>7925</v>
      </c>
    </row>
    <row r="1425" spans="1:16" x14ac:dyDescent="0.3">
      <c r="A1425" t="s">
        <v>6401</v>
      </c>
      <c r="B1425">
        <v>2023</v>
      </c>
      <c r="C1425" t="s">
        <v>92</v>
      </c>
      <c r="D1425" t="s">
        <v>4471</v>
      </c>
      <c r="E1425" t="s">
        <v>4472</v>
      </c>
      <c r="F1425" t="s">
        <v>94</v>
      </c>
      <c r="G1425">
        <v>83750</v>
      </c>
      <c r="H1425" t="s">
        <v>4173</v>
      </c>
      <c r="I1425">
        <v>44700000</v>
      </c>
      <c r="J1425" t="s">
        <v>7174</v>
      </c>
      <c r="K1425">
        <v>43000000</v>
      </c>
      <c r="L1425">
        <v>46400000</v>
      </c>
      <c r="M1425">
        <v>35</v>
      </c>
      <c r="N1425" t="s">
        <v>5681</v>
      </c>
      <c r="O1425">
        <v>70.8</v>
      </c>
      <c r="P1425" t="s">
        <v>7926</v>
      </c>
    </row>
    <row r="1426" spans="1:16" x14ac:dyDescent="0.3">
      <c r="A1426" t="s">
        <v>6402</v>
      </c>
      <c r="B1426">
        <v>2022</v>
      </c>
      <c r="C1426" t="s">
        <v>7793</v>
      </c>
      <c r="D1426" t="s">
        <v>7794</v>
      </c>
      <c r="E1426" t="s">
        <v>7795</v>
      </c>
      <c r="F1426" t="s">
        <v>161</v>
      </c>
      <c r="G1426">
        <v>29204</v>
      </c>
      <c r="H1426" t="s">
        <v>4180</v>
      </c>
      <c r="I1426">
        <v>13900000</v>
      </c>
      <c r="J1426" t="s">
        <v>7174</v>
      </c>
      <c r="K1426">
        <v>13200000</v>
      </c>
      <c r="L1426">
        <v>14600000</v>
      </c>
      <c r="M1426" t="s">
        <v>4175</v>
      </c>
      <c r="N1426" t="s">
        <v>4219</v>
      </c>
      <c r="O1426">
        <v>59</v>
      </c>
      <c r="P1426" t="s">
        <v>7927</v>
      </c>
    </row>
    <row r="1427" spans="1:16" x14ac:dyDescent="0.3">
      <c r="A1427" t="s">
        <v>4853</v>
      </c>
      <c r="B1427">
        <v>2024</v>
      </c>
      <c r="C1427" t="s">
        <v>24</v>
      </c>
      <c r="D1427" t="s">
        <v>4854</v>
      </c>
      <c r="E1427" t="s">
        <v>4191</v>
      </c>
      <c r="F1427" t="s">
        <v>94</v>
      </c>
      <c r="G1427">
        <v>46000</v>
      </c>
      <c r="H1427" t="s">
        <v>4173</v>
      </c>
      <c r="I1427">
        <v>16400000</v>
      </c>
      <c r="J1427" t="s">
        <v>7174</v>
      </c>
      <c r="K1427">
        <v>15800000</v>
      </c>
      <c r="L1427">
        <v>17000000</v>
      </c>
      <c r="M1427">
        <v>15</v>
      </c>
      <c r="N1427" t="s">
        <v>4213</v>
      </c>
      <c r="O1427">
        <v>63.4</v>
      </c>
      <c r="P1427" t="s">
        <v>7928</v>
      </c>
    </row>
    <row r="1428" spans="1:16" x14ac:dyDescent="0.3">
      <c r="A1428" t="s">
        <v>6403</v>
      </c>
      <c r="B1428">
        <v>2021</v>
      </c>
      <c r="C1428" t="s">
        <v>3991</v>
      </c>
      <c r="D1428" t="s">
        <v>5962</v>
      </c>
      <c r="E1428" t="s">
        <v>5811</v>
      </c>
      <c r="F1428" t="s">
        <v>143</v>
      </c>
      <c r="G1428">
        <v>51100</v>
      </c>
      <c r="H1428" t="s">
        <v>4180</v>
      </c>
      <c r="I1428">
        <v>7190000</v>
      </c>
      <c r="J1428" t="s">
        <v>7174</v>
      </c>
      <c r="K1428">
        <v>6930000</v>
      </c>
      <c r="L1428">
        <v>7450000</v>
      </c>
      <c r="M1428">
        <v>3</v>
      </c>
      <c r="N1428" t="s">
        <v>4439</v>
      </c>
      <c r="O1428">
        <v>65.400000000000006</v>
      </c>
      <c r="P1428" t="s">
        <v>7929</v>
      </c>
    </row>
    <row r="1429" spans="1:16" x14ac:dyDescent="0.3">
      <c r="A1429" t="s">
        <v>6404</v>
      </c>
      <c r="B1429">
        <v>2019</v>
      </c>
      <c r="C1429" t="s">
        <v>137</v>
      </c>
      <c r="D1429" t="s">
        <v>5896</v>
      </c>
      <c r="E1429" t="s">
        <v>7930</v>
      </c>
      <c r="F1429" t="s">
        <v>161</v>
      </c>
      <c r="G1429">
        <v>86500</v>
      </c>
      <c r="H1429" t="s">
        <v>4173</v>
      </c>
      <c r="I1429">
        <v>12000000</v>
      </c>
      <c r="J1429" t="s">
        <v>7174</v>
      </c>
      <c r="K1429">
        <v>11500000</v>
      </c>
      <c r="L1429">
        <v>12400000</v>
      </c>
      <c r="M1429">
        <v>29</v>
      </c>
      <c r="N1429" t="s">
        <v>4245</v>
      </c>
      <c r="O1429">
        <v>85.2</v>
      </c>
      <c r="P1429" t="s">
        <v>7931</v>
      </c>
    </row>
    <row r="1430" spans="1:16" x14ac:dyDescent="0.3">
      <c r="A1430" t="s">
        <v>6405</v>
      </c>
      <c r="B1430">
        <v>2022</v>
      </c>
      <c r="C1430" t="s">
        <v>62</v>
      </c>
      <c r="D1430" t="s">
        <v>4207</v>
      </c>
      <c r="E1430" t="s">
        <v>7932</v>
      </c>
      <c r="F1430" t="s">
        <v>143</v>
      </c>
      <c r="G1430">
        <v>70000</v>
      </c>
      <c r="H1430" t="s">
        <v>4180</v>
      </c>
      <c r="I1430">
        <v>17000000</v>
      </c>
      <c r="J1430" t="s">
        <v>7174</v>
      </c>
      <c r="K1430">
        <v>16400000</v>
      </c>
      <c r="L1430">
        <v>17600000</v>
      </c>
      <c r="M1430">
        <v>16</v>
      </c>
      <c r="N1430" t="s">
        <v>4290</v>
      </c>
      <c r="O1430">
        <v>66.400000000000006</v>
      </c>
      <c r="P1430" t="s">
        <v>7933</v>
      </c>
    </row>
    <row r="1431" spans="1:16" x14ac:dyDescent="0.3">
      <c r="A1431" t="s">
        <v>6406</v>
      </c>
      <c r="B1431">
        <v>2023</v>
      </c>
      <c r="C1431" t="s">
        <v>41</v>
      </c>
      <c r="D1431" t="s">
        <v>4722</v>
      </c>
      <c r="E1431" t="s">
        <v>7934</v>
      </c>
      <c r="F1431" t="s">
        <v>161</v>
      </c>
      <c r="G1431">
        <v>25000</v>
      </c>
      <c r="H1431" t="s">
        <v>4180</v>
      </c>
      <c r="I1431">
        <v>9900000</v>
      </c>
      <c r="J1431" t="s">
        <v>7174</v>
      </c>
      <c r="K1431">
        <v>9300000</v>
      </c>
      <c r="L1431">
        <v>10400000</v>
      </c>
      <c r="M1431">
        <v>3</v>
      </c>
      <c r="N1431" t="s">
        <v>4583</v>
      </c>
      <c r="O1431">
        <v>75.599999999999994</v>
      </c>
      <c r="P1431" t="s">
        <v>7935</v>
      </c>
    </row>
    <row r="1432" spans="1:16" x14ac:dyDescent="0.3">
      <c r="A1432" t="s">
        <v>6407</v>
      </c>
      <c r="B1432">
        <v>2023</v>
      </c>
      <c r="C1432" t="s">
        <v>4097</v>
      </c>
      <c r="D1432" t="s">
        <v>7936</v>
      </c>
      <c r="E1432" t="s">
        <v>7937</v>
      </c>
      <c r="F1432" t="s">
        <v>43</v>
      </c>
      <c r="G1432">
        <v>56000</v>
      </c>
      <c r="H1432" t="s">
        <v>4180</v>
      </c>
      <c r="I1432">
        <v>14400000</v>
      </c>
      <c r="J1432" t="s">
        <v>7174</v>
      </c>
      <c r="K1432">
        <v>13900000</v>
      </c>
      <c r="L1432">
        <v>14900000</v>
      </c>
      <c r="M1432" t="s">
        <v>4175</v>
      </c>
      <c r="N1432" t="s">
        <v>4275</v>
      </c>
      <c r="O1432">
        <v>57</v>
      </c>
      <c r="P1432" t="s">
        <v>7938</v>
      </c>
    </row>
    <row r="1433" spans="1:16" x14ac:dyDescent="0.3">
      <c r="A1433" t="s">
        <v>6408</v>
      </c>
      <c r="B1433">
        <v>2022</v>
      </c>
      <c r="C1433" t="s">
        <v>4184</v>
      </c>
      <c r="D1433" t="s">
        <v>4185</v>
      </c>
      <c r="E1433" t="s">
        <v>4792</v>
      </c>
      <c r="F1433" t="s">
        <v>161</v>
      </c>
      <c r="G1433">
        <v>67558</v>
      </c>
      <c r="H1433" t="s">
        <v>4173</v>
      </c>
      <c r="I1433">
        <v>7890000</v>
      </c>
      <c r="J1433" t="s">
        <v>7174</v>
      </c>
      <c r="K1433">
        <v>7600000</v>
      </c>
      <c r="L1433">
        <v>8200000</v>
      </c>
      <c r="M1433">
        <v>15</v>
      </c>
      <c r="N1433" t="s">
        <v>4192</v>
      </c>
      <c r="O1433">
        <v>84</v>
      </c>
      <c r="P1433" t="s">
        <v>7939</v>
      </c>
    </row>
    <row r="1434" spans="1:16" x14ac:dyDescent="0.3">
      <c r="A1434" t="s">
        <v>6409</v>
      </c>
      <c r="B1434">
        <v>2021</v>
      </c>
      <c r="C1434" t="s">
        <v>4641</v>
      </c>
      <c r="D1434" t="s">
        <v>7804</v>
      </c>
      <c r="E1434" t="s">
        <v>7805</v>
      </c>
      <c r="F1434" t="s">
        <v>4636</v>
      </c>
      <c r="G1434">
        <v>70700</v>
      </c>
      <c r="H1434" t="s">
        <v>4180</v>
      </c>
      <c r="I1434">
        <v>13300000</v>
      </c>
      <c r="J1434" t="s">
        <v>7174</v>
      </c>
      <c r="K1434">
        <v>12400000</v>
      </c>
      <c r="L1434">
        <v>14300000</v>
      </c>
      <c r="M1434">
        <v>4</v>
      </c>
      <c r="N1434" t="s">
        <v>4275</v>
      </c>
      <c r="O1434">
        <v>93.7</v>
      </c>
      <c r="P1434" t="s">
        <v>7940</v>
      </c>
    </row>
    <row r="1435" spans="1:16" x14ac:dyDescent="0.3">
      <c r="A1435" t="s">
        <v>6410</v>
      </c>
      <c r="B1435">
        <v>2022</v>
      </c>
      <c r="C1435" t="s">
        <v>108</v>
      </c>
      <c r="D1435" t="s">
        <v>6153</v>
      </c>
      <c r="E1435" t="s">
        <v>4880</v>
      </c>
      <c r="F1435" t="s">
        <v>143</v>
      </c>
      <c r="G1435">
        <v>29000</v>
      </c>
      <c r="H1435" t="s">
        <v>4173</v>
      </c>
      <c r="I1435">
        <v>10100000</v>
      </c>
      <c r="J1435" t="s">
        <v>7174</v>
      </c>
      <c r="K1435">
        <v>9800000</v>
      </c>
      <c r="L1435">
        <v>10500000</v>
      </c>
      <c r="M1435">
        <v>3</v>
      </c>
      <c r="N1435" t="s">
        <v>4425</v>
      </c>
      <c r="O1435">
        <v>76.599999999999994</v>
      </c>
      <c r="P1435" t="s">
        <v>7941</v>
      </c>
    </row>
    <row r="1436" spans="1:16" x14ac:dyDescent="0.3">
      <c r="A1436" t="s">
        <v>6411</v>
      </c>
      <c r="B1436">
        <v>2024</v>
      </c>
      <c r="C1436" t="s">
        <v>137</v>
      </c>
      <c r="D1436" t="s">
        <v>4749</v>
      </c>
      <c r="E1436" t="s">
        <v>4750</v>
      </c>
      <c r="F1436" t="s">
        <v>161</v>
      </c>
      <c r="G1436">
        <v>20200</v>
      </c>
      <c r="H1436" t="s">
        <v>4180</v>
      </c>
      <c r="I1436">
        <v>14000000</v>
      </c>
      <c r="J1436" t="s">
        <v>7174</v>
      </c>
      <c r="K1436">
        <v>13500000</v>
      </c>
      <c r="L1436">
        <v>14400000</v>
      </c>
      <c r="M1436">
        <v>3</v>
      </c>
      <c r="N1436" t="s">
        <v>4245</v>
      </c>
      <c r="O1436">
        <v>95</v>
      </c>
      <c r="P1436" t="s">
        <v>7942</v>
      </c>
    </row>
    <row r="1437" spans="1:16" x14ac:dyDescent="0.3">
      <c r="A1437" t="s">
        <v>6412</v>
      </c>
      <c r="B1437">
        <v>2023</v>
      </c>
      <c r="C1437" t="s">
        <v>3991</v>
      </c>
      <c r="D1437" t="s">
        <v>5962</v>
      </c>
      <c r="E1437" t="s">
        <v>5811</v>
      </c>
      <c r="F1437" t="s">
        <v>60</v>
      </c>
      <c r="G1437">
        <v>39000</v>
      </c>
      <c r="H1437" t="s">
        <v>4180</v>
      </c>
      <c r="I1437">
        <v>8100000</v>
      </c>
      <c r="J1437" t="s">
        <v>7174</v>
      </c>
      <c r="K1437">
        <v>7780000</v>
      </c>
      <c r="L1437">
        <v>8400000</v>
      </c>
      <c r="M1437">
        <v>5</v>
      </c>
      <c r="N1437" t="s">
        <v>4425</v>
      </c>
      <c r="O1437">
        <v>71.7</v>
      </c>
      <c r="P1437" t="s">
        <v>7943</v>
      </c>
    </row>
    <row r="1438" spans="1:16" x14ac:dyDescent="0.3">
      <c r="A1438" t="s">
        <v>4172</v>
      </c>
      <c r="B1438">
        <v>2026</v>
      </c>
      <c r="C1438" t="s">
        <v>24</v>
      </c>
      <c r="D1438" t="s">
        <v>4854</v>
      </c>
      <c r="E1438" t="s">
        <v>7944</v>
      </c>
      <c r="F1438" t="s">
        <v>4172</v>
      </c>
      <c r="G1438">
        <v>1000</v>
      </c>
      <c r="H1438" t="s">
        <v>4180</v>
      </c>
      <c r="I1438">
        <v>15900000</v>
      </c>
      <c r="J1438" t="s">
        <v>7174</v>
      </c>
      <c r="K1438">
        <v>15300000</v>
      </c>
      <c r="L1438">
        <v>16500000</v>
      </c>
      <c r="M1438">
        <v>3</v>
      </c>
      <c r="N1438" t="s">
        <v>4863</v>
      </c>
      <c r="O1438">
        <v>93.6</v>
      </c>
      <c r="P1438" t="s">
        <v>7945</v>
      </c>
    </row>
    <row r="1439" spans="1:16" x14ac:dyDescent="0.3">
      <c r="A1439" t="s">
        <v>7946</v>
      </c>
      <c r="B1439">
        <v>2023</v>
      </c>
      <c r="C1439" t="s">
        <v>4641</v>
      </c>
      <c r="D1439" t="s">
        <v>7947</v>
      </c>
      <c r="E1439" t="s">
        <v>7948</v>
      </c>
      <c r="F1439" t="s">
        <v>143</v>
      </c>
      <c r="G1439">
        <v>69058</v>
      </c>
      <c r="H1439" t="s">
        <v>4173</v>
      </c>
      <c r="I1439">
        <v>8100000</v>
      </c>
      <c r="J1439" t="s">
        <v>7174</v>
      </c>
      <c r="K1439">
        <v>7820000</v>
      </c>
      <c r="L1439">
        <v>8400000</v>
      </c>
      <c r="M1439">
        <v>2</v>
      </c>
      <c r="N1439" t="s">
        <v>4439</v>
      </c>
      <c r="O1439">
        <v>72.400000000000006</v>
      </c>
      <c r="P1439" t="s">
        <v>7949</v>
      </c>
    </row>
    <row r="1440" spans="1:16" x14ac:dyDescent="0.3">
      <c r="A1440" t="s">
        <v>6420</v>
      </c>
      <c r="B1440">
        <v>2025</v>
      </c>
      <c r="C1440" t="s">
        <v>24</v>
      </c>
      <c r="D1440" t="s">
        <v>4999</v>
      </c>
      <c r="E1440" t="s">
        <v>5122</v>
      </c>
      <c r="F1440" t="s">
        <v>4172</v>
      </c>
      <c r="G1440">
        <v>17700</v>
      </c>
      <c r="H1440" t="s">
        <v>4180</v>
      </c>
      <c r="I1440">
        <v>23900000</v>
      </c>
      <c r="J1440" t="s">
        <v>7174</v>
      </c>
      <c r="K1440">
        <v>23000000</v>
      </c>
      <c r="L1440">
        <v>24700000</v>
      </c>
      <c r="M1440" t="s">
        <v>4175</v>
      </c>
      <c r="N1440" t="s">
        <v>4700</v>
      </c>
      <c r="O1440">
        <v>88.6</v>
      </c>
      <c r="P1440" t="s">
        <v>7950</v>
      </c>
    </row>
    <row r="1441" spans="1:16" x14ac:dyDescent="0.3">
      <c r="A1441" t="s">
        <v>1573</v>
      </c>
      <c r="B1441">
        <v>2023</v>
      </c>
      <c r="C1441" t="s">
        <v>24</v>
      </c>
      <c r="D1441" t="s">
        <v>4431</v>
      </c>
      <c r="E1441" t="s">
        <v>6005</v>
      </c>
      <c r="F1441" t="s">
        <v>143</v>
      </c>
      <c r="G1441">
        <v>51830</v>
      </c>
      <c r="H1441" t="s">
        <v>4180</v>
      </c>
      <c r="I1441">
        <v>31800000</v>
      </c>
      <c r="J1441" t="s">
        <v>7174</v>
      </c>
      <c r="K1441">
        <v>30600000</v>
      </c>
      <c r="L1441">
        <v>33000000</v>
      </c>
      <c r="M1441">
        <v>7</v>
      </c>
      <c r="N1441" t="s">
        <v>5139</v>
      </c>
      <c r="O1441">
        <v>64.3</v>
      </c>
      <c r="P1441" t="s">
        <v>7951</v>
      </c>
    </row>
    <row r="1442" spans="1:16" x14ac:dyDescent="0.3">
      <c r="A1442" t="s">
        <v>6414</v>
      </c>
      <c r="B1442">
        <v>2019</v>
      </c>
      <c r="C1442" t="s">
        <v>131</v>
      </c>
      <c r="D1442" t="s">
        <v>4771</v>
      </c>
      <c r="E1442" t="s">
        <v>7952</v>
      </c>
      <c r="F1442" t="s">
        <v>161</v>
      </c>
      <c r="G1442">
        <v>65000</v>
      </c>
      <c r="H1442" t="s">
        <v>4180</v>
      </c>
      <c r="I1442">
        <v>12400000</v>
      </c>
      <c r="J1442" t="s">
        <v>7174</v>
      </c>
      <c r="K1442">
        <v>11700000</v>
      </c>
      <c r="L1442">
        <v>13100000</v>
      </c>
      <c r="M1442">
        <v>3</v>
      </c>
      <c r="N1442" t="s">
        <v>4263</v>
      </c>
      <c r="O1442">
        <v>92.7</v>
      </c>
      <c r="P1442" t="s">
        <v>7953</v>
      </c>
    </row>
    <row r="1443" spans="1:16" x14ac:dyDescent="0.3">
      <c r="A1443" t="s">
        <v>6415</v>
      </c>
      <c r="B1443">
        <v>2024</v>
      </c>
      <c r="C1443" t="s">
        <v>89</v>
      </c>
      <c r="D1443" t="s">
        <v>4380</v>
      </c>
      <c r="E1443" t="s">
        <v>4381</v>
      </c>
      <c r="F1443" t="s">
        <v>94</v>
      </c>
      <c r="G1443">
        <v>7814</v>
      </c>
      <c r="H1443" t="s">
        <v>4173</v>
      </c>
      <c r="I1443">
        <v>7870000</v>
      </c>
      <c r="J1443" t="s">
        <v>7174</v>
      </c>
      <c r="K1443">
        <v>7580000</v>
      </c>
      <c r="L1443">
        <v>8200000</v>
      </c>
      <c r="M1443">
        <v>55</v>
      </c>
      <c r="N1443" t="s">
        <v>4552</v>
      </c>
      <c r="O1443">
        <v>81.2</v>
      </c>
      <c r="P1443" t="s">
        <v>7954</v>
      </c>
    </row>
    <row r="1444" spans="1:16" x14ac:dyDescent="0.3">
      <c r="A1444" t="s">
        <v>6416</v>
      </c>
      <c r="B1444">
        <v>2024</v>
      </c>
      <c r="C1444" t="s">
        <v>199</v>
      </c>
      <c r="D1444" t="s">
        <v>5967</v>
      </c>
      <c r="E1444" t="s">
        <v>5968</v>
      </c>
      <c r="F1444" t="s">
        <v>143</v>
      </c>
      <c r="G1444">
        <v>65700</v>
      </c>
      <c r="H1444" t="s">
        <v>4180</v>
      </c>
      <c r="I1444">
        <v>11500000</v>
      </c>
      <c r="J1444" t="s">
        <v>7174</v>
      </c>
      <c r="K1444">
        <v>11100000</v>
      </c>
      <c r="L1444">
        <v>11900000</v>
      </c>
      <c r="M1444">
        <v>6</v>
      </c>
      <c r="N1444" t="s">
        <v>4280</v>
      </c>
      <c r="O1444">
        <v>82.2</v>
      </c>
      <c r="P1444" t="s">
        <v>7955</v>
      </c>
    </row>
    <row r="1445" spans="1:16" x14ac:dyDescent="0.3">
      <c r="A1445" t="s">
        <v>6417</v>
      </c>
      <c r="B1445">
        <v>2022</v>
      </c>
      <c r="C1445" t="s">
        <v>4641</v>
      </c>
      <c r="D1445" t="s">
        <v>7804</v>
      </c>
      <c r="E1445" t="s">
        <v>7956</v>
      </c>
      <c r="F1445" t="s">
        <v>43</v>
      </c>
      <c r="G1445">
        <v>54000</v>
      </c>
      <c r="H1445" t="s">
        <v>4180</v>
      </c>
      <c r="I1445">
        <v>13700000</v>
      </c>
      <c r="J1445" t="s">
        <v>7174</v>
      </c>
      <c r="K1445">
        <v>13100000</v>
      </c>
      <c r="L1445">
        <v>14300000</v>
      </c>
      <c r="M1445">
        <v>23</v>
      </c>
      <c r="N1445" t="s">
        <v>4187</v>
      </c>
      <c r="O1445">
        <v>87.3</v>
      </c>
      <c r="P1445" t="s">
        <v>7957</v>
      </c>
    </row>
    <row r="1446" spans="1:16" x14ac:dyDescent="0.3">
      <c r="A1446" t="s">
        <v>6418</v>
      </c>
      <c r="B1446">
        <v>2022</v>
      </c>
      <c r="C1446" t="s">
        <v>188</v>
      </c>
      <c r="D1446" t="s">
        <v>4972</v>
      </c>
      <c r="E1446" t="s">
        <v>4973</v>
      </c>
      <c r="F1446" t="s">
        <v>60</v>
      </c>
      <c r="G1446">
        <v>55750</v>
      </c>
      <c r="H1446" t="s">
        <v>4180</v>
      </c>
      <c r="I1446">
        <v>6550000</v>
      </c>
      <c r="J1446" t="s">
        <v>7174</v>
      </c>
      <c r="K1446">
        <v>6310000</v>
      </c>
      <c r="L1446">
        <v>6800000</v>
      </c>
      <c r="M1446">
        <v>4</v>
      </c>
      <c r="N1446" t="s">
        <v>4425</v>
      </c>
      <c r="O1446">
        <v>72.900000000000006</v>
      </c>
      <c r="P1446" t="s">
        <v>7958</v>
      </c>
    </row>
    <row r="1447" spans="1:16" x14ac:dyDescent="0.3">
      <c r="A1447" t="s">
        <v>6419</v>
      </c>
      <c r="B1447">
        <v>2023</v>
      </c>
      <c r="C1447" t="s">
        <v>154</v>
      </c>
      <c r="D1447" t="s">
        <v>4483</v>
      </c>
      <c r="E1447" t="s">
        <v>4484</v>
      </c>
      <c r="F1447" t="s">
        <v>94</v>
      </c>
      <c r="G1447">
        <v>32000</v>
      </c>
      <c r="H1447" t="s">
        <v>4173</v>
      </c>
      <c r="I1447">
        <v>13100000</v>
      </c>
      <c r="J1447" t="s">
        <v>7174</v>
      </c>
      <c r="K1447">
        <v>12600000</v>
      </c>
      <c r="L1447">
        <v>13600000</v>
      </c>
      <c r="M1447">
        <v>7</v>
      </c>
      <c r="N1447" t="s">
        <v>4280</v>
      </c>
      <c r="O1447">
        <v>79.400000000000006</v>
      </c>
      <c r="P1447" t="s">
        <v>7959</v>
      </c>
    </row>
    <row r="1448" spans="1:16" x14ac:dyDescent="0.3">
      <c r="A1448" t="s">
        <v>6421</v>
      </c>
      <c r="B1448">
        <v>2021</v>
      </c>
      <c r="C1448" t="s">
        <v>92</v>
      </c>
      <c r="D1448" t="s">
        <v>5087</v>
      </c>
      <c r="E1448" t="s">
        <v>5854</v>
      </c>
      <c r="F1448" t="s">
        <v>43</v>
      </c>
      <c r="G1448">
        <v>82800</v>
      </c>
      <c r="H1448" t="s">
        <v>4173</v>
      </c>
      <c r="I1448">
        <v>18900000</v>
      </c>
      <c r="J1448" t="s">
        <v>7174</v>
      </c>
      <c r="K1448">
        <v>18300000</v>
      </c>
      <c r="L1448">
        <v>19600000</v>
      </c>
      <c r="M1448">
        <v>18</v>
      </c>
      <c r="N1448" t="s">
        <v>4181</v>
      </c>
      <c r="O1448">
        <v>83.6</v>
      </c>
      <c r="P1448" t="s">
        <v>7960</v>
      </c>
    </row>
    <row r="1449" spans="1:16" x14ac:dyDescent="0.3">
      <c r="A1449" t="s">
        <v>6422</v>
      </c>
      <c r="B1449">
        <v>2024</v>
      </c>
      <c r="C1449" t="s">
        <v>92</v>
      </c>
      <c r="D1449" t="s">
        <v>5751</v>
      </c>
      <c r="E1449" t="s">
        <v>7180</v>
      </c>
      <c r="F1449" t="s">
        <v>60</v>
      </c>
      <c r="G1449">
        <v>79000</v>
      </c>
      <c r="H1449" t="s">
        <v>4180</v>
      </c>
      <c r="I1449">
        <v>31300000</v>
      </c>
      <c r="J1449" t="s">
        <v>7181</v>
      </c>
      <c r="K1449">
        <v>30100000</v>
      </c>
      <c r="L1449">
        <v>32600000</v>
      </c>
      <c r="M1449">
        <v>7</v>
      </c>
      <c r="N1449" t="s">
        <v>4200</v>
      </c>
      <c r="O1449">
        <v>70.400000000000006</v>
      </c>
      <c r="P1449" t="s">
        <v>7961</v>
      </c>
    </row>
    <row r="1450" spans="1:16" x14ac:dyDescent="0.3">
      <c r="A1450" t="s">
        <v>6423</v>
      </c>
      <c r="B1450">
        <v>2025</v>
      </c>
      <c r="C1450" t="s">
        <v>163</v>
      </c>
      <c r="D1450">
        <v>7</v>
      </c>
      <c r="E1450" t="s">
        <v>4277</v>
      </c>
      <c r="F1450" t="s">
        <v>4172</v>
      </c>
      <c r="G1450">
        <v>16000</v>
      </c>
      <c r="H1450" t="s">
        <v>4180</v>
      </c>
      <c r="I1450">
        <v>17500000</v>
      </c>
      <c r="J1450" t="s">
        <v>7181</v>
      </c>
      <c r="K1450">
        <v>16800000</v>
      </c>
      <c r="L1450">
        <v>18100000</v>
      </c>
      <c r="M1450">
        <v>9</v>
      </c>
      <c r="N1450" t="s">
        <v>4342</v>
      </c>
      <c r="O1450">
        <v>89</v>
      </c>
      <c r="P1450" t="s">
        <v>7962</v>
      </c>
    </row>
    <row r="1451" spans="1:16" x14ac:dyDescent="0.3">
      <c r="A1451" t="s">
        <v>1729</v>
      </c>
      <c r="B1451">
        <v>2019</v>
      </c>
      <c r="C1451" t="s">
        <v>24</v>
      </c>
      <c r="D1451" t="s">
        <v>4393</v>
      </c>
      <c r="E1451" t="s">
        <v>5711</v>
      </c>
      <c r="F1451" t="s">
        <v>60</v>
      </c>
      <c r="G1451">
        <v>55550</v>
      </c>
      <c r="H1451" t="s">
        <v>4180</v>
      </c>
      <c r="I1451">
        <v>9600000</v>
      </c>
      <c r="J1451" t="s">
        <v>7181</v>
      </c>
      <c r="K1451">
        <v>9000000</v>
      </c>
      <c r="L1451">
        <v>10300000</v>
      </c>
      <c r="M1451">
        <v>6</v>
      </c>
      <c r="N1451" t="s">
        <v>4213</v>
      </c>
      <c r="O1451">
        <v>71.400000000000006</v>
      </c>
      <c r="P1451" t="s">
        <v>7963</v>
      </c>
    </row>
    <row r="1452" spans="1:16" x14ac:dyDescent="0.3">
      <c r="A1452" t="s">
        <v>6424</v>
      </c>
      <c r="B1452">
        <v>2024</v>
      </c>
      <c r="C1452" t="s">
        <v>188</v>
      </c>
      <c r="D1452" t="s">
        <v>4678</v>
      </c>
      <c r="E1452" t="s">
        <v>5722</v>
      </c>
      <c r="F1452" t="s">
        <v>161</v>
      </c>
      <c r="G1452">
        <v>32000</v>
      </c>
      <c r="H1452" t="s">
        <v>4180</v>
      </c>
      <c r="I1452">
        <v>11900000</v>
      </c>
      <c r="J1452" t="s">
        <v>7181</v>
      </c>
      <c r="K1452">
        <v>11500000</v>
      </c>
      <c r="L1452">
        <v>12300000</v>
      </c>
      <c r="M1452" t="s">
        <v>4175</v>
      </c>
      <c r="N1452" t="s">
        <v>6923</v>
      </c>
      <c r="O1452">
        <v>95</v>
      </c>
      <c r="P1452" t="s">
        <v>7964</v>
      </c>
    </row>
    <row r="1453" spans="1:16" x14ac:dyDescent="0.3">
      <c r="A1453" t="s">
        <v>6425</v>
      </c>
      <c r="B1453">
        <v>2019</v>
      </c>
      <c r="C1453" t="s">
        <v>24</v>
      </c>
      <c r="D1453" t="s">
        <v>4369</v>
      </c>
      <c r="E1453" t="s">
        <v>7965</v>
      </c>
      <c r="F1453" t="s">
        <v>43</v>
      </c>
      <c r="G1453">
        <v>78000</v>
      </c>
      <c r="H1453" t="s">
        <v>4180</v>
      </c>
      <c r="I1453">
        <v>27800000</v>
      </c>
      <c r="J1453" t="s">
        <v>7181</v>
      </c>
      <c r="K1453">
        <v>26500000</v>
      </c>
      <c r="L1453">
        <v>29100000</v>
      </c>
      <c r="M1453">
        <v>15</v>
      </c>
      <c r="N1453" t="s">
        <v>4574</v>
      </c>
      <c r="O1453">
        <v>75.400000000000006</v>
      </c>
      <c r="P1453" t="s">
        <v>7966</v>
      </c>
    </row>
    <row r="1454" spans="1:16" x14ac:dyDescent="0.3">
      <c r="A1454" t="s">
        <v>6426</v>
      </c>
      <c r="B1454">
        <v>2025</v>
      </c>
      <c r="C1454" t="s">
        <v>188</v>
      </c>
      <c r="D1454" t="s">
        <v>7967</v>
      </c>
      <c r="E1454" t="s">
        <v>7968</v>
      </c>
      <c r="F1454" t="s">
        <v>4172</v>
      </c>
      <c r="G1454">
        <v>8300</v>
      </c>
      <c r="H1454" t="s">
        <v>4173</v>
      </c>
      <c r="I1454">
        <v>16800000</v>
      </c>
      <c r="J1454" t="s">
        <v>7181</v>
      </c>
      <c r="K1454">
        <v>16200000</v>
      </c>
      <c r="L1454">
        <v>17400000</v>
      </c>
      <c r="M1454">
        <v>3</v>
      </c>
      <c r="N1454" t="s">
        <v>4552</v>
      </c>
      <c r="O1454">
        <v>82</v>
      </c>
      <c r="P1454" t="s">
        <v>7969</v>
      </c>
    </row>
    <row r="1455" spans="1:16" x14ac:dyDescent="0.3">
      <c r="A1455" t="s">
        <v>6427</v>
      </c>
      <c r="B1455">
        <v>2024</v>
      </c>
      <c r="C1455" t="s">
        <v>62</v>
      </c>
      <c r="D1455" t="s">
        <v>6172</v>
      </c>
      <c r="E1455" t="s">
        <v>6173</v>
      </c>
      <c r="F1455" t="s">
        <v>43</v>
      </c>
      <c r="G1455">
        <v>24170</v>
      </c>
      <c r="H1455" t="s">
        <v>4173</v>
      </c>
      <c r="I1455">
        <v>26000000</v>
      </c>
      <c r="J1455" t="s">
        <v>7181</v>
      </c>
      <c r="K1455">
        <v>25200000</v>
      </c>
      <c r="L1455">
        <v>26900000</v>
      </c>
      <c r="M1455">
        <v>9</v>
      </c>
      <c r="N1455" t="s">
        <v>4181</v>
      </c>
      <c r="O1455">
        <v>77</v>
      </c>
      <c r="P1455" t="s">
        <v>7970</v>
      </c>
    </row>
    <row r="1456" spans="1:16" x14ac:dyDescent="0.3">
      <c r="A1456" t="s">
        <v>6428</v>
      </c>
      <c r="B1456">
        <v>2023</v>
      </c>
      <c r="C1456" t="s">
        <v>3991</v>
      </c>
      <c r="D1456" t="s">
        <v>5962</v>
      </c>
      <c r="E1456" t="s">
        <v>5811</v>
      </c>
      <c r="F1456" t="s">
        <v>173</v>
      </c>
      <c r="G1456">
        <v>43600</v>
      </c>
      <c r="H1456" t="s">
        <v>4180</v>
      </c>
      <c r="I1456">
        <v>7870000</v>
      </c>
      <c r="J1456" t="s">
        <v>7181</v>
      </c>
      <c r="K1456">
        <v>7580000</v>
      </c>
      <c r="L1456">
        <v>8200000</v>
      </c>
      <c r="M1456">
        <v>5</v>
      </c>
      <c r="N1456" t="s">
        <v>4425</v>
      </c>
      <c r="O1456">
        <v>69.7</v>
      </c>
      <c r="P1456" t="s">
        <v>7971</v>
      </c>
    </row>
    <row r="1457" spans="1:16" x14ac:dyDescent="0.3">
      <c r="A1457" t="s">
        <v>6429</v>
      </c>
      <c r="B1457">
        <v>2021</v>
      </c>
      <c r="C1457" t="s">
        <v>4184</v>
      </c>
      <c r="D1457" t="s">
        <v>4365</v>
      </c>
      <c r="E1457" t="s">
        <v>7972</v>
      </c>
      <c r="F1457" t="s">
        <v>43</v>
      </c>
      <c r="G1457">
        <v>39480</v>
      </c>
      <c r="H1457" t="s">
        <v>4180</v>
      </c>
      <c r="I1457">
        <v>7720000</v>
      </c>
      <c r="J1457" t="s">
        <v>7181</v>
      </c>
      <c r="K1457">
        <v>7460000</v>
      </c>
      <c r="L1457">
        <v>7980000</v>
      </c>
      <c r="M1457">
        <v>20</v>
      </c>
      <c r="N1457" t="s">
        <v>4552</v>
      </c>
      <c r="O1457">
        <v>86.8</v>
      </c>
      <c r="P1457" t="s">
        <v>7973</v>
      </c>
    </row>
    <row r="1458" spans="1:16" x14ac:dyDescent="0.3">
      <c r="A1458" t="s">
        <v>6431</v>
      </c>
      <c r="B1458">
        <v>2023</v>
      </c>
      <c r="C1458" t="s">
        <v>24</v>
      </c>
      <c r="D1458" t="s">
        <v>4190</v>
      </c>
      <c r="E1458" t="s">
        <v>4191</v>
      </c>
      <c r="F1458" t="s">
        <v>60</v>
      </c>
      <c r="G1458">
        <v>12500</v>
      </c>
      <c r="H1458" t="s">
        <v>4180</v>
      </c>
      <c r="I1458">
        <v>13700000</v>
      </c>
      <c r="J1458" t="s">
        <v>7181</v>
      </c>
      <c r="K1458">
        <v>13200000</v>
      </c>
      <c r="L1458">
        <v>14200000</v>
      </c>
      <c r="M1458">
        <v>21</v>
      </c>
      <c r="N1458" t="s">
        <v>4192</v>
      </c>
      <c r="O1458">
        <v>62.3</v>
      </c>
      <c r="P1458" t="s">
        <v>7974</v>
      </c>
    </row>
    <row r="1459" spans="1:16" x14ac:dyDescent="0.3">
      <c r="A1459" t="s">
        <v>6432</v>
      </c>
      <c r="B1459">
        <v>2024</v>
      </c>
      <c r="C1459" t="s">
        <v>24</v>
      </c>
      <c r="D1459" t="s">
        <v>4405</v>
      </c>
      <c r="E1459" t="s">
        <v>5702</v>
      </c>
      <c r="F1459" t="s">
        <v>173</v>
      </c>
      <c r="G1459">
        <v>26000</v>
      </c>
      <c r="H1459" t="s">
        <v>4180</v>
      </c>
      <c r="I1459">
        <v>46100000</v>
      </c>
      <c r="J1459" t="s">
        <v>7181</v>
      </c>
      <c r="K1459">
        <v>44500000</v>
      </c>
      <c r="L1459">
        <v>47800000</v>
      </c>
      <c r="M1459">
        <v>11</v>
      </c>
      <c r="N1459" t="s">
        <v>5777</v>
      </c>
      <c r="O1459">
        <v>81.3</v>
      </c>
      <c r="P1459" t="s">
        <v>7975</v>
      </c>
    </row>
    <row r="1460" spans="1:16" x14ac:dyDescent="0.3">
      <c r="A1460" t="s">
        <v>6433</v>
      </c>
      <c r="B1460">
        <v>2021</v>
      </c>
      <c r="C1460" t="s">
        <v>36</v>
      </c>
      <c r="D1460" t="s">
        <v>4427</v>
      </c>
      <c r="E1460" t="s">
        <v>7976</v>
      </c>
      <c r="F1460" t="s">
        <v>143</v>
      </c>
      <c r="G1460">
        <v>93000</v>
      </c>
      <c r="H1460" t="s">
        <v>4180</v>
      </c>
      <c r="I1460">
        <v>6550000</v>
      </c>
      <c r="J1460" t="s">
        <v>7181</v>
      </c>
      <c r="K1460">
        <v>6290000</v>
      </c>
      <c r="L1460">
        <v>6810000</v>
      </c>
      <c r="M1460">
        <v>12</v>
      </c>
      <c r="N1460" t="s">
        <v>4176</v>
      </c>
      <c r="O1460">
        <v>77.099999999999994</v>
      </c>
      <c r="P1460" t="s">
        <v>7977</v>
      </c>
    </row>
    <row r="1461" spans="1:16" x14ac:dyDescent="0.3">
      <c r="A1461" t="s">
        <v>6434</v>
      </c>
      <c r="B1461">
        <v>2021</v>
      </c>
      <c r="C1461" t="s">
        <v>199</v>
      </c>
      <c r="D1461" t="s">
        <v>5656</v>
      </c>
      <c r="E1461" t="s">
        <v>7978</v>
      </c>
      <c r="F1461" t="s">
        <v>143</v>
      </c>
      <c r="G1461">
        <v>72100</v>
      </c>
      <c r="H1461" t="s">
        <v>4180</v>
      </c>
      <c r="I1461">
        <v>14400000</v>
      </c>
      <c r="J1461" t="s">
        <v>7181</v>
      </c>
      <c r="K1461">
        <v>13900000</v>
      </c>
      <c r="L1461">
        <v>15000000</v>
      </c>
      <c r="M1461">
        <v>3</v>
      </c>
      <c r="N1461" t="s">
        <v>4290</v>
      </c>
      <c r="O1461">
        <v>70.3</v>
      </c>
      <c r="P1461" t="s">
        <v>7979</v>
      </c>
    </row>
    <row r="1462" spans="1:16" x14ac:dyDescent="0.3">
      <c r="A1462" t="s">
        <v>6435</v>
      </c>
      <c r="B1462">
        <v>2022</v>
      </c>
      <c r="C1462" t="s">
        <v>36</v>
      </c>
      <c r="D1462" t="s">
        <v>4372</v>
      </c>
      <c r="E1462" t="s">
        <v>4373</v>
      </c>
      <c r="F1462" t="s">
        <v>143</v>
      </c>
      <c r="G1462">
        <v>66000</v>
      </c>
      <c r="H1462" t="s">
        <v>4173</v>
      </c>
      <c r="I1462">
        <v>11300000</v>
      </c>
      <c r="J1462" t="s">
        <v>7181</v>
      </c>
      <c r="K1462">
        <v>10900000</v>
      </c>
      <c r="L1462">
        <v>11700000</v>
      </c>
      <c r="M1462">
        <v>36</v>
      </c>
      <c r="N1462" t="s">
        <v>4382</v>
      </c>
      <c r="O1462">
        <v>62.8</v>
      </c>
      <c r="P1462" t="s">
        <v>7980</v>
      </c>
    </row>
    <row r="1463" spans="1:16" x14ac:dyDescent="0.3">
      <c r="A1463" t="s">
        <v>7981</v>
      </c>
      <c r="B1463">
        <v>2020</v>
      </c>
      <c r="C1463" t="s">
        <v>92</v>
      </c>
      <c r="D1463" t="s">
        <v>5136</v>
      </c>
      <c r="E1463" t="s">
        <v>5137</v>
      </c>
      <c r="F1463" t="s">
        <v>161</v>
      </c>
      <c r="G1463">
        <v>111200</v>
      </c>
      <c r="H1463" t="s">
        <v>4173</v>
      </c>
      <c r="I1463">
        <v>17000000</v>
      </c>
      <c r="J1463" t="s">
        <v>7181</v>
      </c>
      <c r="K1463">
        <v>16400000</v>
      </c>
      <c r="L1463">
        <v>17600000</v>
      </c>
      <c r="M1463">
        <v>2</v>
      </c>
      <c r="N1463" t="s">
        <v>4248</v>
      </c>
      <c r="O1463">
        <v>77.3</v>
      </c>
      <c r="P1463" t="s">
        <v>7982</v>
      </c>
    </row>
    <row r="1464" spans="1:16" x14ac:dyDescent="0.3">
      <c r="A1464" t="s">
        <v>7983</v>
      </c>
      <c r="B1464">
        <v>2016</v>
      </c>
      <c r="C1464" t="s">
        <v>154</v>
      </c>
      <c r="D1464" t="s">
        <v>4395</v>
      </c>
      <c r="E1464" t="s">
        <v>7984</v>
      </c>
      <c r="F1464" t="s">
        <v>94</v>
      </c>
      <c r="G1464">
        <v>125000</v>
      </c>
      <c r="H1464" t="s">
        <v>4180</v>
      </c>
      <c r="I1464">
        <v>29200000</v>
      </c>
      <c r="J1464" t="s">
        <v>7181</v>
      </c>
      <c r="K1464">
        <v>26900000</v>
      </c>
      <c r="L1464">
        <v>31500000</v>
      </c>
      <c r="M1464">
        <v>5</v>
      </c>
      <c r="N1464" t="s">
        <v>5139</v>
      </c>
      <c r="O1464">
        <v>59</v>
      </c>
      <c r="P1464" t="s">
        <v>7985</v>
      </c>
    </row>
    <row r="1465" spans="1:16" x14ac:dyDescent="0.3">
      <c r="A1465" t="s">
        <v>6436</v>
      </c>
      <c r="B1465">
        <v>2019</v>
      </c>
      <c r="C1465" t="s">
        <v>85</v>
      </c>
      <c r="D1465" t="s">
        <v>7986</v>
      </c>
      <c r="E1465" t="s">
        <v>7987</v>
      </c>
      <c r="F1465" t="s">
        <v>143</v>
      </c>
      <c r="G1465">
        <v>100000</v>
      </c>
      <c r="H1465" t="s">
        <v>4180</v>
      </c>
      <c r="I1465">
        <v>6290000</v>
      </c>
      <c r="J1465" t="s">
        <v>7181</v>
      </c>
      <c r="K1465">
        <v>6070000</v>
      </c>
      <c r="L1465">
        <v>6520000</v>
      </c>
      <c r="M1465">
        <v>6</v>
      </c>
      <c r="N1465" t="s">
        <v>4425</v>
      </c>
      <c r="O1465">
        <v>95</v>
      </c>
      <c r="P1465" t="s">
        <v>7988</v>
      </c>
    </row>
    <row r="1466" spans="1:16" x14ac:dyDescent="0.3">
      <c r="A1466" t="s">
        <v>6437</v>
      </c>
      <c r="B1466">
        <v>2020</v>
      </c>
      <c r="C1466" t="s">
        <v>250</v>
      </c>
      <c r="D1466">
        <v>6</v>
      </c>
      <c r="E1466" t="s">
        <v>7989</v>
      </c>
      <c r="F1466" t="s">
        <v>143</v>
      </c>
      <c r="G1466">
        <v>73000</v>
      </c>
      <c r="H1466" t="s">
        <v>4173</v>
      </c>
      <c r="I1466">
        <v>14100000</v>
      </c>
      <c r="J1466" t="s">
        <v>7181</v>
      </c>
      <c r="K1466">
        <v>13600000</v>
      </c>
      <c r="L1466">
        <v>14600000</v>
      </c>
      <c r="M1466">
        <v>2</v>
      </c>
      <c r="N1466" t="s">
        <v>4263</v>
      </c>
      <c r="O1466">
        <v>95</v>
      </c>
      <c r="P1466" t="s">
        <v>7990</v>
      </c>
    </row>
    <row r="1467" spans="1:16" x14ac:dyDescent="0.3">
      <c r="A1467" t="s">
        <v>6438</v>
      </c>
      <c r="B1467">
        <v>2022</v>
      </c>
      <c r="C1467" t="s">
        <v>4184</v>
      </c>
      <c r="D1467" t="s">
        <v>4952</v>
      </c>
      <c r="E1467" t="s">
        <v>5232</v>
      </c>
      <c r="F1467" t="s">
        <v>60</v>
      </c>
      <c r="G1467">
        <v>75524</v>
      </c>
      <c r="H1467" t="s">
        <v>4180</v>
      </c>
      <c r="I1467">
        <v>14000000</v>
      </c>
      <c r="J1467" t="s">
        <v>7181</v>
      </c>
      <c r="K1467">
        <v>13500000</v>
      </c>
      <c r="L1467">
        <v>14500000</v>
      </c>
      <c r="M1467">
        <v>5</v>
      </c>
      <c r="N1467" t="s">
        <v>4245</v>
      </c>
      <c r="O1467">
        <v>79.099999999999994</v>
      </c>
      <c r="P1467" t="s">
        <v>7991</v>
      </c>
    </row>
    <row r="1468" spans="1:16" x14ac:dyDescent="0.3">
      <c r="A1468" t="s">
        <v>6439</v>
      </c>
      <c r="B1468">
        <v>2023</v>
      </c>
      <c r="C1468" t="s">
        <v>36</v>
      </c>
      <c r="D1468" t="s">
        <v>4775</v>
      </c>
      <c r="E1468" t="s">
        <v>4814</v>
      </c>
      <c r="F1468" t="s">
        <v>43</v>
      </c>
      <c r="G1468">
        <v>50000</v>
      </c>
      <c r="H1468" t="s">
        <v>4173</v>
      </c>
      <c r="I1468">
        <v>12100000</v>
      </c>
      <c r="J1468" t="s">
        <v>7181</v>
      </c>
      <c r="K1468">
        <v>11700000</v>
      </c>
      <c r="L1468">
        <v>12600000</v>
      </c>
      <c r="M1468">
        <v>2</v>
      </c>
      <c r="N1468" t="s">
        <v>4280</v>
      </c>
      <c r="O1468">
        <v>71.2</v>
      </c>
      <c r="P1468" t="s">
        <v>7992</v>
      </c>
    </row>
    <row r="1469" spans="1:16" x14ac:dyDescent="0.3">
      <c r="A1469" t="s">
        <v>6440</v>
      </c>
      <c r="B1469">
        <v>2024</v>
      </c>
      <c r="C1469" t="s">
        <v>62</v>
      </c>
      <c r="D1469" t="s">
        <v>4250</v>
      </c>
      <c r="E1469" t="s">
        <v>4279</v>
      </c>
      <c r="F1469" t="s">
        <v>43</v>
      </c>
      <c r="G1469">
        <v>81000</v>
      </c>
      <c r="H1469" t="s">
        <v>4180</v>
      </c>
      <c r="I1469">
        <v>20100000</v>
      </c>
      <c r="J1469" t="s">
        <v>7181</v>
      </c>
      <c r="K1469">
        <v>19400000</v>
      </c>
      <c r="L1469">
        <v>20900000</v>
      </c>
      <c r="M1469">
        <v>11</v>
      </c>
      <c r="N1469" t="s">
        <v>4252</v>
      </c>
      <c r="O1469">
        <v>62.8</v>
      </c>
      <c r="P1469" t="s">
        <v>7993</v>
      </c>
    </row>
    <row r="1470" spans="1:16" x14ac:dyDescent="0.3">
      <c r="A1470" t="s">
        <v>6441</v>
      </c>
      <c r="B1470">
        <v>2024</v>
      </c>
      <c r="C1470" t="s">
        <v>4641</v>
      </c>
      <c r="D1470" t="s">
        <v>7804</v>
      </c>
      <c r="E1470" t="s">
        <v>7994</v>
      </c>
      <c r="F1470" t="s">
        <v>143</v>
      </c>
      <c r="G1470">
        <v>18500</v>
      </c>
      <c r="H1470" t="s">
        <v>4180</v>
      </c>
      <c r="I1470">
        <v>15200000</v>
      </c>
      <c r="J1470" t="s">
        <v>7181</v>
      </c>
      <c r="K1470">
        <v>14700000</v>
      </c>
      <c r="L1470">
        <v>15800000</v>
      </c>
      <c r="M1470">
        <v>4</v>
      </c>
      <c r="N1470" t="s">
        <v>4425</v>
      </c>
      <c r="O1470">
        <v>91.1</v>
      </c>
      <c r="P1470" t="s">
        <v>7995</v>
      </c>
    </row>
    <row r="1471" spans="1:16" x14ac:dyDescent="0.3">
      <c r="A1471" t="s">
        <v>6442</v>
      </c>
      <c r="B1471">
        <v>2025</v>
      </c>
      <c r="C1471" t="s">
        <v>85</v>
      </c>
      <c r="D1471" t="s">
        <v>7996</v>
      </c>
      <c r="E1471" t="s">
        <v>7626</v>
      </c>
      <c r="F1471" t="s">
        <v>4172</v>
      </c>
      <c r="G1471">
        <v>32000</v>
      </c>
      <c r="H1471" t="s">
        <v>4173</v>
      </c>
      <c r="I1471">
        <v>20500000</v>
      </c>
      <c r="J1471" t="s">
        <v>7181</v>
      </c>
      <c r="K1471">
        <v>19700000</v>
      </c>
      <c r="L1471">
        <v>21300000</v>
      </c>
      <c r="M1471">
        <v>3</v>
      </c>
      <c r="N1471" t="s">
        <v>4263</v>
      </c>
      <c r="O1471">
        <v>87.6</v>
      </c>
      <c r="P1471" t="s">
        <v>7997</v>
      </c>
    </row>
    <row r="1472" spans="1:16" x14ac:dyDescent="0.3">
      <c r="A1472" t="s">
        <v>6443</v>
      </c>
      <c r="B1472">
        <v>2023</v>
      </c>
      <c r="C1472" t="s">
        <v>62</v>
      </c>
      <c r="D1472" t="s">
        <v>4434</v>
      </c>
      <c r="E1472" t="s">
        <v>4435</v>
      </c>
      <c r="F1472" t="s">
        <v>43</v>
      </c>
      <c r="G1472">
        <v>18734</v>
      </c>
      <c r="H1472" t="s">
        <v>4173</v>
      </c>
      <c r="I1472">
        <v>21200000</v>
      </c>
      <c r="J1472" t="s">
        <v>7181</v>
      </c>
      <c r="K1472">
        <v>20400000</v>
      </c>
      <c r="L1472">
        <v>21900000</v>
      </c>
      <c r="M1472">
        <v>8</v>
      </c>
      <c r="N1472" t="s">
        <v>4200</v>
      </c>
      <c r="O1472">
        <v>73.900000000000006</v>
      </c>
      <c r="P1472" t="s">
        <v>7998</v>
      </c>
    </row>
    <row r="1473" spans="1:16" x14ac:dyDescent="0.3">
      <c r="A1473" t="s">
        <v>6444</v>
      </c>
      <c r="B1473">
        <v>2021</v>
      </c>
      <c r="C1473" t="s">
        <v>137</v>
      </c>
      <c r="D1473" t="s">
        <v>4703</v>
      </c>
      <c r="E1473" t="s">
        <v>4651</v>
      </c>
      <c r="F1473" t="s">
        <v>173</v>
      </c>
      <c r="G1473">
        <v>75000</v>
      </c>
      <c r="H1473" t="s">
        <v>4180</v>
      </c>
      <c r="I1473">
        <v>8600000</v>
      </c>
      <c r="J1473" t="s">
        <v>7181</v>
      </c>
      <c r="K1473">
        <v>8300000</v>
      </c>
      <c r="L1473">
        <v>8900000</v>
      </c>
      <c r="M1473">
        <v>16</v>
      </c>
      <c r="N1473" t="s">
        <v>4439</v>
      </c>
      <c r="O1473">
        <v>95</v>
      </c>
      <c r="P1473" t="s">
        <v>7999</v>
      </c>
    </row>
    <row r="1474" spans="1:16" x14ac:dyDescent="0.3">
      <c r="A1474" t="s">
        <v>6445</v>
      </c>
      <c r="B1474">
        <v>2021</v>
      </c>
      <c r="C1474" t="s">
        <v>188</v>
      </c>
      <c r="D1474" t="s">
        <v>4844</v>
      </c>
      <c r="E1474" t="s">
        <v>8000</v>
      </c>
      <c r="F1474" t="s">
        <v>43</v>
      </c>
      <c r="G1474">
        <v>91271</v>
      </c>
      <c r="H1474" t="s">
        <v>4180</v>
      </c>
      <c r="I1474">
        <v>12900000</v>
      </c>
      <c r="J1474" t="s">
        <v>7181</v>
      </c>
      <c r="K1474">
        <v>12500000</v>
      </c>
      <c r="L1474">
        <v>13400000</v>
      </c>
      <c r="M1474" t="s">
        <v>4175</v>
      </c>
      <c r="N1474" t="s">
        <v>4219</v>
      </c>
      <c r="O1474">
        <v>91.5</v>
      </c>
      <c r="P1474" t="s">
        <v>8001</v>
      </c>
    </row>
    <row r="1475" spans="1:16" x14ac:dyDescent="0.3">
      <c r="A1475" t="s">
        <v>6446</v>
      </c>
      <c r="B1475">
        <v>2021</v>
      </c>
      <c r="C1475" t="s">
        <v>188</v>
      </c>
      <c r="D1475" t="s">
        <v>6087</v>
      </c>
      <c r="E1475" t="s">
        <v>8002</v>
      </c>
      <c r="F1475" t="s">
        <v>173</v>
      </c>
      <c r="G1475">
        <v>95000</v>
      </c>
      <c r="H1475" t="s">
        <v>4180</v>
      </c>
      <c r="I1475">
        <v>17500000</v>
      </c>
      <c r="J1475" t="s">
        <v>7181</v>
      </c>
      <c r="K1475">
        <v>16900000</v>
      </c>
      <c r="L1475">
        <v>18200000</v>
      </c>
      <c r="M1475">
        <v>7</v>
      </c>
      <c r="N1475" t="s">
        <v>4248</v>
      </c>
      <c r="O1475">
        <v>81.400000000000006</v>
      </c>
      <c r="P1475" t="s">
        <v>8003</v>
      </c>
    </row>
    <row r="1476" spans="1:16" x14ac:dyDescent="0.3">
      <c r="A1476" t="s">
        <v>6447</v>
      </c>
      <c r="B1476">
        <v>2025</v>
      </c>
      <c r="C1476" t="s">
        <v>62</v>
      </c>
      <c r="D1476" t="s">
        <v>4390</v>
      </c>
      <c r="E1476" t="s">
        <v>4682</v>
      </c>
      <c r="F1476" t="s">
        <v>357</v>
      </c>
      <c r="G1476">
        <v>44300</v>
      </c>
      <c r="H1476" t="s">
        <v>4180</v>
      </c>
      <c r="I1476">
        <v>22200000</v>
      </c>
      <c r="J1476" t="s">
        <v>7181</v>
      </c>
      <c r="K1476">
        <v>21400000</v>
      </c>
      <c r="L1476">
        <v>23100000</v>
      </c>
      <c r="M1476">
        <v>8</v>
      </c>
      <c r="N1476" t="s">
        <v>4627</v>
      </c>
      <c r="O1476">
        <v>80.3</v>
      </c>
      <c r="P1476" t="s">
        <v>8004</v>
      </c>
    </row>
    <row r="1477" spans="1:16" x14ac:dyDescent="0.3">
      <c r="A1477" t="s">
        <v>6448</v>
      </c>
      <c r="B1477">
        <v>2023</v>
      </c>
      <c r="C1477" t="s">
        <v>62</v>
      </c>
      <c r="D1477" t="s">
        <v>4295</v>
      </c>
      <c r="E1477" t="s">
        <v>4608</v>
      </c>
      <c r="F1477" t="s">
        <v>143</v>
      </c>
      <c r="G1477">
        <v>66000</v>
      </c>
      <c r="H1477" t="s">
        <v>4180</v>
      </c>
      <c r="I1477">
        <v>16400000</v>
      </c>
      <c r="J1477" t="s">
        <v>7181</v>
      </c>
      <c r="K1477">
        <v>15800000</v>
      </c>
      <c r="L1477">
        <v>17000000</v>
      </c>
      <c r="M1477">
        <v>10</v>
      </c>
      <c r="N1477" t="s">
        <v>4187</v>
      </c>
      <c r="O1477">
        <v>71.599999999999994</v>
      </c>
      <c r="P1477" t="s">
        <v>8005</v>
      </c>
    </row>
    <row r="1478" spans="1:16" x14ac:dyDescent="0.3">
      <c r="A1478" t="s">
        <v>6449</v>
      </c>
      <c r="B1478">
        <v>2018</v>
      </c>
      <c r="C1478" t="s">
        <v>131</v>
      </c>
      <c r="D1478" t="s">
        <v>8006</v>
      </c>
      <c r="E1478" t="s">
        <v>8007</v>
      </c>
      <c r="F1478" t="s">
        <v>6266</v>
      </c>
      <c r="G1478">
        <v>77347</v>
      </c>
      <c r="H1478" t="s">
        <v>4173</v>
      </c>
      <c r="I1478">
        <v>15100000</v>
      </c>
      <c r="J1478" t="s">
        <v>7181</v>
      </c>
      <c r="K1478">
        <v>14600000</v>
      </c>
      <c r="L1478">
        <v>15600000</v>
      </c>
      <c r="M1478" t="s">
        <v>4175</v>
      </c>
      <c r="N1478" t="s">
        <v>4275</v>
      </c>
      <c r="O1478">
        <v>82.1</v>
      </c>
      <c r="P1478" t="s">
        <v>8008</v>
      </c>
    </row>
    <row r="1479" spans="1:16" x14ac:dyDescent="0.3">
      <c r="A1479" t="s">
        <v>6450</v>
      </c>
      <c r="B1479">
        <v>2024</v>
      </c>
      <c r="C1479" t="s">
        <v>199</v>
      </c>
      <c r="D1479" t="s">
        <v>6177</v>
      </c>
      <c r="E1479" t="s">
        <v>8009</v>
      </c>
      <c r="F1479" t="s">
        <v>143</v>
      </c>
      <c r="G1479">
        <v>67869</v>
      </c>
      <c r="H1479" t="s">
        <v>4180</v>
      </c>
      <c r="I1479">
        <v>10700000</v>
      </c>
      <c r="J1479" t="s">
        <v>7181</v>
      </c>
      <c r="K1479">
        <v>10300000</v>
      </c>
      <c r="L1479">
        <v>11100000</v>
      </c>
      <c r="M1479">
        <v>10</v>
      </c>
      <c r="N1479" t="s">
        <v>4219</v>
      </c>
      <c r="O1479">
        <v>73.3</v>
      </c>
      <c r="P1479" t="s">
        <v>8010</v>
      </c>
    </row>
    <row r="1480" spans="1:16" x14ac:dyDescent="0.3">
      <c r="A1480" t="s">
        <v>6450</v>
      </c>
      <c r="B1480">
        <v>2024</v>
      </c>
      <c r="C1480" t="s">
        <v>199</v>
      </c>
      <c r="D1480" t="s">
        <v>6177</v>
      </c>
      <c r="E1480" t="s">
        <v>6114</v>
      </c>
      <c r="F1480" t="s">
        <v>143</v>
      </c>
      <c r="G1480">
        <v>67689</v>
      </c>
      <c r="H1480" t="s">
        <v>4180</v>
      </c>
      <c r="I1480">
        <v>10900000</v>
      </c>
      <c r="J1480" t="s">
        <v>7181</v>
      </c>
      <c r="K1480">
        <v>10500000</v>
      </c>
      <c r="L1480">
        <v>11300000</v>
      </c>
      <c r="M1480">
        <v>6</v>
      </c>
      <c r="N1480" t="s">
        <v>4219</v>
      </c>
      <c r="O1480">
        <v>73.7</v>
      </c>
      <c r="P1480" t="s">
        <v>8011</v>
      </c>
    </row>
    <row r="1481" spans="1:16" x14ac:dyDescent="0.3">
      <c r="A1481" t="s">
        <v>4172</v>
      </c>
      <c r="B1481">
        <v>2026</v>
      </c>
      <c r="C1481" t="s">
        <v>137</v>
      </c>
      <c r="D1481" t="s">
        <v>4692</v>
      </c>
      <c r="E1481" t="s">
        <v>4693</v>
      </c>
      <c r="F1481" t="s">
        <v>4172</v>
      </c>
      <c r="G1481">
        <v>3000</v>
      </c>
      <c r="H1481" t="s">
        <v>4173</v>
      </c>
      <c r="I1481">
        <v>19000000</v>
      </c>
      <c r="J1481" t="s">
        <v>7181</v>
      </c>
      <c r="K1481">
        <v>18300000</v>
      </c>
      <c r="L1481">
        <v>19800000</v>
      </c>
      <c r="M1481" t="s">
        <v>4175</v>
      </c>
      <c r="N1481" t="s">
        <v>4223</v>
      </c>
      <c r="O1481">
        <v>90.5</v>
      </c>
      <c r="P1481" t="s">
        <v>8012</v>
      </c>
    </row>
    <row r="1482" spans="1:16" x14ac:dyDescent="0.3">
      <c r="A1482" t="s">
        <v>6452</v>
      </c>
      <c r="B1482">
        <v>2023</v>
      </c>
      <c r="C1482" t="s">
        <v>36</v>
      </c>
      <c r="D1482" t="s">
        <v>4400</v>
      </c>
      <c r="E1482" t="s">
        <v>4401</v>
      </c>
      <c r="F1482" t="s">
        <v>60</v>
      </c>
      <c r="G1482">
        <v>32300</v>
      </c>
      <c r="H1482" t="s">
        <v>4180</v>
      </c>
      <c r="I1482">
        <v>7980000</v>
      </c>
      <c r="J1482" t="s">
        <v>7181</v>
      </c>
      <c r="K1482">
        <v>7690000</v>
      </c>
      <c r="L1482">
        <v>8300000</v>
      </c>
      <c r="M1482">
        <v>25</v>
      </c>
      <c r="N1482" t="s">
        <v>4649</v>
      </c>
      <c r="O1482">
        <v>72.599999999999994</v>
      </c>
      <c r="P1482" t="s">
        <v>8013</v>
      </c>
    </row>
    <row r="1483" spans="1:16" x14ac:dyDescent="0.3">
      <c r="A1483" t="s">
        <v>6453</v>
      </c>
      <c r="B1483">
        <v>2019</v>
      </c>
      <c r="C1483" t="s">
        <v>4097</v>
      </c>
      <c r="D1483" t="s">
        <v>5762</v>
      </c>
      <c r="E1483" t="s">
        <v>8014</v>
      </c>
      <c r="F1483" t="s">
        <v>143</v>
      </c>
      <c r="G1483">
        <v>90000</v>
      </c>
      <c r="H1483" t="s">
        <v>4180</v>
      </c>
      <c r="I1483">
        <v>10000000</v>
      </c>
      <c r="J1483" t="s">
        <v>7181</v>
      </c>
      <c r="K1483">
        <v>9600000</v>
      </c>
      <c r="L1483">
        <v>10400000</v>
      </c>
      <c r="M1483" t="s">
        <v>4175</v>
      </c>
      <c r="N1483" t="s">
        <v>4245</v>
      </c>
      <c r="O1483">
        <v>81.7</v>
      </c>
      <c r="P1483" t="s">
        <v>8015</v>
      </c>
    </row>
    <row r="1484" spans="1:16" x14ac:dyDescent="0.3">
      <c r="A1484" t="s">
        <v>6454</v>
      </c>
      <c r="B1484">
        <v>2024</v>
      </c>
      <c r="C1484" t="s">
        <v>36</v>
      </c>
      <c r="D1484" t="s">
        <v>4372</v>
      </c>
      <c r="E1484" t="s">
        <v>4373</v>
      </c>
      <c r="F1484" t="s">
        <v>173</v>
      </c>
      <c r="G1484">
        <v>22937</v>
      </c>
      <c r="H1484" t="s">
        <v>4180</v>
      </c>
      <c r="I1484">
        <v>12700000</v>
      </c>
      <c r="J1484" t="s">
        <v>7181</v>
      </c>
      <c r="K1484">
        <v>12300000</v>
      </c>
      <c r="L1484">
        <v>13200000</v>
      </c>
      <c r="M1484">
        <v>19</v>
      </c>
      <c r="N1484" t="s">
        <v>4260</v>
      </c>
      <c r="O1484">
        <v>79.400000000000006</v>
      </c>
      <c r="P1484" t="s">
        <v>8016</v>
      </c>
    </row>
    <row r="1485" spans="1:16" x14ac:dyDescent="0.3">
      <c r="A1485" t="s">
        <v>6455</v>
      </c>
      <c r="B1485">
        <v>2025</v>
      </c>
      <c r="C1485" t="s">
        <v>24</v>
      </c>
      <c r="D1485" t="s">
        <v>4854</v>
      </c>
      <c r="E1485" t="s">
        <v>4191</v>
      </c>
      <c r="F1485" t="s">
        <v>4172</v>
      </c>
      <c r="G1485">
        <v>14000</v>
      </c>
      <c r="H1485" t="s">
        <v>4180</v>
      </c>
      <c r="I1485">
        <v>17900000</v>
      </c>
      <c r="J1485" t="s">
        <v>7181</v>
      </c>
      <c r="K1485">
        <v>17300000</v>
      </c>
      <c r="L1485">
        <v>18600000</v>
      </c>
      <c r="M1485">
        <v>13</v>
      </c>
      <c r="N1485" t="s">
        <v>4583</v>
      </c>
      <c r="O1485">
        <v>75.8</v>
      </c>
      <c r="P1485" t="s">
        <v>8017</v>
      </c>
    </row>
    <row r="1486" spans="1:16" x14ac:dyDescent="0.3">
      <c r="A1486" t="s">
        <v>6456</v>
      </c>
      <c r="B1486">
        <v>2017</v>
      </c>
      <c r="C1486" t="s">
        <v>137</v>
      </c>
      <c r="D1486" t="s">
        <v>5896</v>
      </c>
      <c r="E1486" t="s">
        <v>8018</v>
      </c>
      <c r="F1486" t="s">
        <v>143</v>
      </c>
      <c r="G1486">
        <v>61300</v>
      </c>
      <c r="H1486" t="s">
        <v>4173</v>
      </c>
      <c r="I1486">
        <v>10200000</v>
      </c>
      <c r="J1486" t="s">
        <v>7181</v>
      </c>
      <c r="K1486">
        <v>9700000</v>
      </c>
      <c r="L1486">
        <v>10700000</v>
      </c>
      <c r="M1486">
        <v>29</v>
      </c>
      <c r="N1486" t="s">
        <v>4388</v>
      </c>
      <c r="O1486">
        <v>69.2</v>
      </c>
      <c r="P1486" t="s">
        <v>8019</v>
      </c>
    </row>
    <row r="1487" spans="1:16" x14ac:dyDescent="0.3">
      <c r="A1487" t="s">
        <v>1004</v>
      </c>
      <c r="B1487">
        <v>2024</v>
      </c>
      <c r="C1487" t="s">
        <v>24</v>
      </c>
      <c r="D1487" t="s">
        <v>4431</v>
      </c>
      <c r="E1487" t="s">
        <v>5844</v>
      </c>
      <c r="F1487" t="s">
        <v>43</v>
      </c>
      <c r="G1487">
        <v>31000</v>
      </c>
      <c r="H1487" t="s">
        <v>4180</v>
      </c>
      <c r="I1487">
        <v>34100000</v>
      </c>
      <c r="J1487" t="s">
        <v>7181</v>
      </c>
      <c r="K1487">
        <v>32900000</v>
      </c>
      <c r="L1487">
        <v>35300000</v>
      </c>
      <c r="M1487">
        <v>3</v>
      </c>
      <c r="N1487" t="s">
        <v>5829</v>
      </c>
      <c r="O1487">
        <v>76</v>
      </c>
      <c r="P1487" t="s">
        <v>8020</v>
      </c>
    </row>
    <row r="1488" spans="1:16" x14ac:dyDescent="0.3">
      <c r="A1488" t="s">
        <v>6457</v>
      </c>
      <c r="B1488">
        <v>2019</v>
      </c>
      <c r="C1488" t="s">
        <v>166</v>
      </c>
      <c r="D1488" t="s">
        <v>8021</v>
      </c>
      <c r="E1488" t="s">
        <v>8022</v>
      </c>
      <c r="F1488" t="s">
        <v>43</v>
      </c>
      <c r="G1488">
        <v>95818</v>
      </c>
      <c r="H1488" t="s">
        <v>4173</v>
      </c>
      <c r="I1488">
        <v>8900000</v>
      </c>
      <c r="J1488" t="s">
        <v>7181</v>
      </c>
      <c r="K1488">
        <v>8500000</v>
      </c>
      <c r="L1488">
        <v>9300000</v>
      </c>
      <c r="M1488">
        <v>11</v>
      </c>
      <c r="N1488" t="s">
        <v>4260</v>
      </c>
      <c r="O1488">
        <v>95</v>
      </c>
      <c r="P1488" t="s">
        <v>8023</v>
      </c>
    </row>
    <row r="1489" spans="1:16" x14ac:dyDescent="0.3">
      <c r="A1489" t="s">
        <v>568</v>
      </c>
      <c r="B1489">
        <v>2022</v>
      </c>
      <c r="C1489" t="s">
        <v>24</v>
      </c>
      <c r="D1489" t="s">
        <v>4190</v>
      </c>
      <c r="E1489" t="s">
        <v>4308</v>
      </c>
      <c r="F1489" t="s">
        <v>4539</v>
      </c>
      <c r="G1489">
        <v>40000</v>
      </c>
      <c r="H1489" t="s">
        <v>4180</v>
      </c>
      <c r="I1489">
        <v>12000000</v>
      </c>
      <c r="J1489" t="s">
        <v>7181</v>
      </c>
      <c r="K1489">
        <v>11500000</v>
      </c>
      <c r="L1489">
        <v>12500000</v>
      </c>
      <c r="M1489">
        <v>53</v>
      </c>
      <c r="N1489" t="s">
        <v>4263</v>
      </c>
      <c r="O1489">
        <v>56.6</v>
      </c>
      <c r="P1489" t="s">
        <v>8024</v>
      </c>
    </row>
    <row r="1490" spans="1:16" x14ac:dyDescent="0.3">
      <c r="A1490" t="s">
        <v>5418</v>
      </c>
      <c r="B1490">
        <v>2025</v>
      </c>
      <c r="C1490" t="s">
        <v>201</v>
      </c>
      <c r="D1490" t="s">
        <v>4669</v>
      </c>
      <c r="E1490" t="s">
        <v>4785</v>
      </c>
      <c r="F1490" t="s">
        <v>4172</v>
      </c>
      <c r="G1490">
        <v>10409</v>
      </c>
      <c r="H1490" t="s">
        <v>4180</v>
      </c>
      <c r="I1490">
        <v>15400000</v>
      </c>
      <c r="J1490" t="s">
        <v>7181</v>
      </c>
      <c r="K1490">
        <v>14900000</v>
      </c>
      <c r="L1490">
        <v>16000000</v>
      </c>
      <c r="M1490">
        <v>4</v>
      </c>
      <c r="N1490" t="s">
        <v>4275</v>
      </c>
      <c r="O1490">
        <v>85.6</v>
      </c>
      <c r="P1490" t="s">
        <v>8025</v>
      </c>
    </row>
    <row r="1491" spans="1:16" x14ac:dyDescent="0.3">
      <c r="A1491" t="s">
        <v>6458</v>
      </c>
      <c r="B1491">
        <v>2025</v>
      </c>
      <c r="C1491" t="s">
        <v>92</v>
      </c>
      <c r="D1491" t="s">
        <v>5076</v>
      </c>
      <c r="E1491" t="s">
        <v>8026</v>
      </c>
      <c r="F1491" t="s">
        <v>4172</v>
      </c>
      <c r="G1491">
        <v>14000</v>
      </c>
      <c r="H1491" t="s">
        <v>4173</v>
      </c>
      <c r="I1491">
        <v>16100000</v>
      </c>
      <c r="J1491" t="s">
        <v>7181</v>
      </c>
      <c r="K1491">
        <v>15300000</v>
      </c>
      <c r="L1491">
        <v>16800000</v>
      </c>
      <c r="M1491">
        <v>5</v>
      </c>
      <c r="N1491" t="s">
        <v>4200</v>
      </c>
      <c r="O1491">
        <v>88.3</v>
      </c>
      <c r="P1491" t="s">
        <v>8027</v>
      </c>
    </row>
    <row r="1492" spans="1:16" x14ac:dyDescent="0.3">
      <c r="A1492" t="s">
        <v>6459</v>
      </c>
      <c r="B1492">
        <v>2022</v>
      </c>
      <c r="C1492" t="s">
        <v>188</v>
      </c>
      <c r="D1492" t="s">
        <v>5892</v>
      </c>
      <c r="E1492" t="s">
        <v>8028</v>
      </c>
      <c r="F1492" t="s">
        <v>43</v>
      </c>
      <c r="G1492">
        <v>60600</v>
      </c>
      <c r="H1492" t="s">
        <v>4180</v>
      </c>
      <c r="I1492">
        <v>17400000</v>
      </c>
      <c r="J1492" t="s">
        <v>7181</v>
      </c>
      <c r="K1492">
        <v>16800000</v>
      </c>
      <c r="L1492">
        <v>18100000</v>
      </c>
      <c r="M1492">
        <v>4</v>
      </c>
      <c r="N1492" t="s">
        <v>4439</v>
      </c>
      <c r="O1492">
        <v>77.400000000000006</v>
      </c>
      <c r="P1492" t="s">
        <v>8029</v>
      </c>
    </row>
    <row r="1493" spans="1:16" x14ac:dyDescent="0.3">
      <c r="A1493" t="s">
        <v>6460</v>
      </c>
      <c r="B1493">
        <v>2017</v>
      </c>
      <c r="C1493" t="s">
        <v>166</v>
      </c>
      <c r="D1493" t="s">
        <v>8030</v>
      </c>
      <c r="E1493" t="s">
        <v>8031</v>
      </c>
      <c r="F1493" t="s">
        <v>143</v>
      </c>
      <c r="G1493">
        <v>114000</v>
      </c>
      <c r="H1493" t="s">
        <v>4180</v>
      </c>
      <c r="I1493">
        <v>12300000</v>
      </c>
      <c r="J1493" t="s">
        <v>7181</v>
      </c>
      <c r="K1493">
        <v>11800000</v>
      </c>
      <c r="L1493">
        <v>12700000</v>
      </c>
      <c r="M1493">
        <v>2</v>
      </c>
      <c r="N1493" t="s">
        <v>4347</v>
      </c>
      <c r="O1493">
        <v>73.900000000000006</v>
      </c>
      <c r="P1493" t="s">
        <v>8032</v>
      </c>
    </row>
    <row r="1494" spans="1:16" x14ac:dyDescent="0.3">
      <c r="A1494" t="s">
        <v>6461</v>
      </c>
      <c r="B1494">
        <v>2023</v>
      </c>
      <c r="C1494" t="s">
        <v>108</v>
      </c>
      <c r="D1494" t="s">
        <v>7156</v>
      </c>
      <c r="E1494" t="s">
        <v>8033</v>
      </c>
      <c r="F1494" t="s">
        <v>143</v>
      </c>
      <c r="G1494">
        <v>9000</v>
      </c>
      <c r="H1494" t="s">
        <v>4180</v>
      </c>
      <c r="I1494">
        <v>16000000</v>
      </c>
      <c r="J1494" t="s">
        <v>7181</v>
      </c>
      <c r="K1494">
        <v>15500000</v>
      </c>
      <c r="L1494">
        <v>16600000</v>
      </c>
      <c r="M1494">
        <v>12</v>
      </c>
      <c r="N1494" t="s">
        <v>4245</v>
      </c>
      <c r="O1494">
        <v>79.599999999999994</v>
      </c>
      <c r="P1494" t="s">
        <v>8034</v>
      </c>
    </row>
    <row r="1495" spans="1:16" x14ac:dyDescent="0.3">
      <c r="A1495" t="s">
        <v>6522</v>
      </c>
      <c r="B1495">
        <v>2022</v>
      </c>
      <c r="C1495" t="s">
        <v>92</v>
      </c>
      <c r="D1495" t="s">
        <v>4946</v>
      </c>
      <c r="E1495" t="s">
        <v>5805</v>
      </c>
      <c r="F1495" t="s">
        <v>60</v>
      </c>
      <c r="G1495">
        <v>38880</v>
      </c>
      <c r="H1495" t="s">
        <v>4173</v>
      </c>
      <c r="I1495">
        <v>13500000</v>
      </c>
      <c r="J1495" t="s">
        <v>7181</v>
      </c>
      <c r="K1495">
        <v>13000000</v>
      </c>
      <c r="L1495">
        <v>14000000</v>
      </c>
      <c r="M1495">
        <v>30</v>
      </c>
      <c r="N1495" t="s">
        <v>4263</v>
      </c>
      <c r="O1495">
        <v>72.599999999999994</v>
      </c>
      <c r="P1495" t="s">
        <v>8035</v>
      </c>
    </row>
    <row r="1496" spans="1:16" x14ac:dyDescent="0.3">
      <c r="A1496" t="s">
        <v>6463</v>
      </c>
      <c r="B1496">
        <v>2025</v>
      </c>
      <c r="C1496" t="s">
        <v>24</v>
      </c>
      <c r="D1496" t="s">
        <v>4854</v>
      </c>
      <c r="E1496" t="s">
        <v>4191</v>
      </c>
      <c r="F1496" t="s">
        <v>4172</v>
      </c>
      <c r="G1496">
        <v>18000</v>
      </c>
      <c r="H1496" t="s">
        <v>4180</v>
      </c>
      <c r="I1496">
        <v>17600000</v>
      </c>
      <c r="J1496" t="s">
        <v>7181</v>
      </c>
      <c r="K1496">
        <v>17000000</v>
      </c>
      <c r="L1496">
        <v>18300000</v>
      </c>
      <c r="M1496">
        <v>13</v>
      </c>
      <c r="N1496" t="s">
        <v>4583</v>
      </c>
      <c r="O1496">
        <v>74.5</v>
      </c>
      <c r="P1496" t="s">
        <v>8036</v>
      </c>
    </row>
    <row r="1497" spans="1:16" x14ac:dyDescent="0.3">
      <c r="A1497" t="s">
        <v>6464</v>
      </c>
      <c r="B1497">
        <v>2026</v>
      </c>
      <c r="C1497" t="s">
        <v>131</v>
      </c>
      <c r="D1497" t="s">
        <v>8037</v>
      </c>
      <c r="E1497" t="s">
        <v>8038</v>
      </c>
      <c r="F1497" t="s">
        <v>4172</v>
      </c>
      <c r="G1497">
        <v>10000</v>
      </c>
      <c r="H1497" t="s">
        <v>4180</v>
      </c>
      <c r="I1497">
        <v>30600000</v>
      </c>
      <c r="J1497" t="s">
        <v>7181</v>
      </c>
      <c r="K1497">
        <v>29500000</v>
      </c>
      <c r="L1497">
        <v>31700000</v>
      </c>
      <c r="M1497" t="s">
        <v>4175</v>
      </c>
      <c r="N1497" t="s">
        <v>4226</v>
      </c>
      <c r="O1497">
        <v>89.8</v>
      </c>
      <c r="P1497" t="s">
        <v>8039</v>
      </c>
    </row>
    <row r="1498" spans="1:16" x14ac:dyDescent="0.3">
      <c r="A1498" t="s">
        <v>6465</v>
      </c>
      <c r="B1498">
        <v>2023</v>
      </c>
      <c r="C1498" t="s">
        <v>36</v>
      </c>
      <c r="D1498" t="s">
        <v>4400</v>
      </c>
      <c r="E1498" t="s">
        <v>4401</v>
      </c>
      <c r="F1498" t="s">
        <v>43</v>
      </c>
      <c r="G1498">
        <v>20000</v>
      </c>
      <c r="H1498" t="s">
        <v>4173</v>
      </c>
      <c r="I1498">
        <v>8100000</v>
      </c>
      <c r="J1498" t="s">
        <v>7181</v>
      </c>
      <c r="K1498">
        <v>7790000</v>
      </c>
      <c r="L1498">
        <v>8400000</v>
      </c>
      <c r="M1498">
        <v>25</v>
      </c>
      <c r="N1498" t="s">
        <v>4649</v>
      </c>
      <c r="O1498">
        <v>73.7</v>
      </c>
      <c r="P1498" t="s">
        <v>8040</v>
      </c>
    </row>
    <row r="1499" spans="1:16" x14ac:dyDescent="0.3">
      <c r="A1499" t="s">
        <v>6466</v>
      </c>
      <c r="B1499">
        <v>2024</v>
      </c>
      <c r="C1499" t="s">
        <v>4184</v>
      </c>
      <c r="D1499" t="s">
        <v>4303</v>
      </c>
      <c r="E1499" t="s">
        <v>4731</v>
      </c>
      <c r="F1499" t="s">
        <v>43</v>
      </c>
      <c r="G1499">
        <v>45600</v>
      </c>
      <c r="H1499" t="s">
        <v>4180</v>
      </c>
      <c r="I1499">
        <v>22000000</v>
      </c>
      <c r="J1499" t="s">
        <v>7181</v>
      </c>
      <c r="K1499">
        <v>21200000</v>
      </c>
      <c r="L1499">
        <v>22800000</v>
      </c>
      <c r="M1499">
        <v>10</v>
      </c>
      <c r="N1499" t="s">
        <v>4187</v>
      </c>
      <c r="O1499">
        <v>82.5</v>
      </c>
      <c r="P1499" t="s">
        <v>8041</v>
      </c>
    </row>
    <row r="1500" spans="1:16" x14ac:dyDescent="0.3">
      <c r="A1500" t="s">
        <v>6467</v>
      </c>
      <c r="B1500">
        <v>2019</v>
      </c>
      <c r="C1500" t="s">
        <v>166</v>
      </c>
      <c r="D1500" t="s">
        <v>8021</v>
      </c>
      <c r="E1500" t="s">
        <v>8042</v>
      </c>
      <c r="F1500" t="s">
        <v>8043</v>
      </c>
      <c r="G1500">
        <v>75000</v>
      </c>
      <c r="H1500" t="s">
        <v>4180</v>
      </c>
      <c r="I1500">
        <v>10700000</v>
      </c>
      <c r="J1500" t="s">
        <v>7181</v>
      </c>
      <c r="K1500">
        <v>10300000</v>
      </c>
      <c r="L1500">
        <v>11100000</v>
      </c>
      <c r="M1500" t="s">
        <v>4175</v>
      </c>
      <c r="N1500" t="s">
        <v>4257</v>
      </c>
      <c r="O1500">
        <v>95</v>
      </c>
      <c r="P1500" t="s">
        <v>8044</v>
      </c>
    </row>
    <row r="1501" spans="1:16" x14ac:dyDescent="0.3">
      <c r="A1501" t="s">
        <v>6467</v>
      </c>
      <c r="B1501">
        <v>2019</v>
      </c>
      <c r="C1501" t="s">
        <v>166</v>
      </c>
      <c r="D1501" t="s">
        <v>8021</v>
      </c>
      <c r="E1501" t="s">
        <v>8045</v>
      </c>
      <c r="F1501" t="s">
        <v>8043</v>
      </c>
      <c r="G1501">
        <v>75000</v>
      </c>
      <c r="H1501" t="s">
        <v>4180</v>
      </c>
      <c r="I1501">
        <v>9900000</v>
      </c>
      <c r="J1501" t="s">
        <v>7181</v>
      </c>
      <c r="K1501">
        <v>9600000</v>
      </c>
      <c r="L1501">
        <v>10300000</v>
      </c>
      <c r="M1501" t="s">
        <v>4175</v>
      </c>
      <c r="N1501" t="s">
        <v>4290</v>
      </c>
      <c r="O1501">
        <v>95</v>
      </c>
      <c r="P1501" t="s">
        <v>8046</v>
      </c>
    </row>
    <row r="1502" spans="1:16" x14ac:dyDescent="0.3">
      <c r="A1502" t="s">
        <v>8047</v>
      </c>
      <c r="B1502">
        <v>2024</v>
      </c>
      <c r="C1502" t="s">
        <v>201</v>
      </c>
      <c r="D1502" t="s">
        <v>4669</v>
      </c>
      <c r="E1502" t="s">
        <v>4785</v>
      </c>
      <c r="F1502" t="s">
        <v>94</v>
      </c>
      <c r="G1502">
        <v>41795</v>
      </c>
      <c r="H1502" t="s">
        <v>4180</v>
      </c>
      <c r="I1502">
        <v>13300000</v>
      </c>
      <c r="J1502" t="s">
        <v>7181</v>
      </c>
      <c r="K1502">
        <v>12800000</v>
      </c>
      <c r="L1502">
        <v>13800000</v>
      </c>
      <c r="M1502">
        <v>16</v>
      </c>
      <c r="N1502" t="s">
        <v>4187</v>
      </c>
      <c r="O1502">
        <v>71.900000000000006</v>
      </c>
      <c r="P1502" t="s">
        <v>8048</v>
      </c>
    </row>
    <row r="1503" spans="1:16" x14ac:dyDescent="0.3">
      <c r="A1503" t="s">
        <v>6468</v>
      </c>
      <c r="B1503">
        <v>2025</v>
      </c>
      <c r="C1503" t="s">
        <v>92</v>
      </c>
      <c r="D1503" t="s">
        <v>7216</v>
      </c>
      <c r="E1503" t="s">
        <v>8049</v>
      </c>
      <c r="F1503" t="s">
        <v>4172</v>
      </c>
      <c r="G1503">
        <v>12100</v>
      </c>
      <c r="H1503" t="s">
        <v>4180</v>
      </c>
      <c r="I1503">
        <v>14700000</v>
      </c>
      <c r="J1503" t="s">
        <v>7181</v>
      </c>
      <c r="K1503">
        <v>14200000</v>
      </c>
      <c r="L1503">
        <v>15200000</v>
      </c>
      <c r="M1503">
        <v>96</v>
      </c>
      <c r="N1503" t="s">
        <v>4263</v>
      </c>
      <c r="O1503">
        <v>82.2</v>
      </c>
      <c r="P1503" t="s">
        <v>8050</v>
      </c>
    </row>
    <row r="1504" spans="1:16" x14ac:dyDescent="0.3">
      <c r="A1504" t="s">
        <v>6469</v>
      </c>
      <c r="B1504">
        <v>2022</v>
      </c>
      <c r="C1504" t="s">
        <v>5179</v>
      </c>
      <c r="D1504" t="s">
        <v>5180</v>
      </c>
      <c r="E1504" t="s">
        <v>7918</v>
      </c>
      <c r="F1504" t="s">
        <v>143</v>
      </c>
      <c r="G1504">
        <v>32579</v>
      </c>
      <c r="H1504" t="s">
        <v>4173</v>
      </c>
      <c r="I1504">
        <v>10600000</v>
      </c>
      <c r="J1504" t="s">
        <v>7181</v>
      </c>
      <c r="K1504">
        <v>10200000</v>
      </c>
      <c r="L1504">
        <v>11000000</v>
      </c>
      <c r="M1504">
        <v>6</v>
      </c>
      <c r="N1504" t="s">
        <v>4417</v>
      </c>
      <c r="O1504">
        <v>62.4</v>
      </c>
      <c r="P1504" t="s">
        <v>8051</v>
      </c>
    </row>
    <row r="1505" spans="1:16" x14ac:dyDescent="0.3">
      <c r="A1505" t="s">
        <v>6470</v>
      </c>
      <c r="B1505">
        <v>2023</v>
      </c>
      <c r="C1505" t="s">
        <v>166</v>
      </c>
      <c r="D1505" t="s">
        <v>8052</v>
      </c>
      <c r="E1505" t="s">
        <v>8053</v>
      </c>
      <c r="F1505" t="s">
        <v>43</v>
      </c>
      <c r="G1505">
        <v>43457</v>
      </c>
      <c r="H1505" t="s">
        <v>4180</v>
      </c>
      <c r="I1505">
        <v>16000000</v>
      </c>
      <c r="J1505" t="s">
        <v>7181</v>
      </c>
      <c r="K1505">
        <v>15500000</v>
      </c>
      <c r="L1505">
        <v>16600000</v>
      </c>
      <c r="M1505">
        <v>8</v>
      </c>
      <c r="N1505" t="s">
        <v>4333</v>
      </c>
      <c r="O1505">
        <v>95</v>
      </c>
      <c r="P1505" t="s">
        <v>8054</v>
      </c>
    </row>
    <row r="1506" spans="1:16" x14ac:dyDescent="0.3">
      <c r="A1506" t="s">
        <v>4816</v>
      </c>
      <c r="B1506">
        <v>2024</v>
      </c>
      <c r="C1506" t="s">
        <v>62</v>
      </c>
      <c r="D1506" t="s">
        <v>4292</v>
      </c>
      <c r="E1506" t="s">
        <v>4811</v>
      </c>
      <c r="F1506" t="s">
        <v>173</v>
      </c>
      <c r="G1506">
        <v>23500</v>
      </c>
      <c r="H1506" t="s">
        <v>4180</v>
      </c>
      <c r="I1506">
        <v>16500000</v>
      </c>
      <c r="J1506" t="s">
        <v>7181</v>
      </c>
      <c r="K1506">
        <v>15900000</v>
      </c>
      <c r="L1506">
        <v>17000000</v>
      </c>
      <c r="M1506">
        <v>16</v>
      </c>
      <c r="N1506" t="s">
        <v>5829</v>
      </c>
      <c r="O1506">
        <v>70.3</v>
      </c>
      <c r="P1506" t="s">
        <v>8055</v>
      </c>
    </row>
    <row r="1507" spans="1:16" x14ac:dyDescent="0.3">
      <c r="A1507" t="s">
        <v>8056</v>
      </c>
      <c r="B1507">
        <v>2013</v>
      </c>
      <c r="C1507" t="s">
        <v>131</v>
      </c>
      <c r="D1507" t="s">
        <v>8037</v>
      </c>
      <c r="E1507" t="s">
        <v>8057</v>
      </c>
      <c r="F1507" t="s">
        <v>143</v>
      </c>
      <c r="G1507">
        <v>135000</v>
      </c>
      <c r="H1507" t="s">
        <v>4180</v>
      </c>
      <c r="I1507">
        <v>6480000</v>
      </c>
      <c r="J1507" t="s">
        <v>7181</v>
      </c>
      <c r="K1507">
        <v>5990000</v>
      </c>
      <c r="L1507">
        <v>6960000</v>
      </c>
      <c r="M1507">
        <v>4</v>
      </c>
      <c r="N1507" t="s">
        <v>4257</v>
      </c>
      <c r="O1507">
        <v>52.7</v>
      </c>
      <c r="P1507" t="s">
        <v>8058</v>
      </c>
    </row>
    <row r="1508" spans="1:16" x14ac:dyDescent="0.3">
      <c r="A1508" t="s">
        <v>6471</v>
      </c>
      <c r="B1508">
        <v>2025</v>
      </c>
      <c r="C1508" t="s">
        <v>24</v>
      </c>
      <c r="D1508" t="s">
        <v>4854</v>
      </c>
      <c r="E1508" t="s">
        <v>4191</v>
      </c>
      <c r="F1508" t="s">
        <v>4009</v>
      </c>
      <c r="G1508">
        <v>15248</v>
      </c>
      <c r="H1508" t="s">
        <v>4180</v>
      </c>
      <c r="I1508">
        <v>17800000</v>
      </c>
      <c r="J1508" t="s">
        <v>7181</v>
      </c>
      <c r="K1508">
        <v>17200000</v>
      </c>
      <c r="L1508">
        <v>18500000</v>
      </c>
      <c r="M1508">
        <v>13</v>
      </c>
      <c r="N1508" t="s">
        <v>4583</v>
      </c>
      <c r="O1508">
        <v>75.3</v>
      </c>
      <c r="P1508" t="s">
        <v>8059</v>
      </c>
    </row>
    <row r="1509" spans="1:16" x14ac:dyDescent="0.3">
      <c r="A1509" t="s">
        <v>6472</v>
      </c>
      <c r="B1509">
        <v>2025</v>
      </c>
      <c r="C1509" t="s">
        <v>24</v>
      </c>
      <c r="D1509" t="s">
        <v>4854</v>
      </c>
      <c r="E1509" t="s">
        <v>4308</v>
      </c>
      <c r="F1509" t="s">
        <v>4172</v>
      </c>
      <c r="G1509">
        <v>22000</v>
      </c>
      <c r="H1509" t="s">
        <v>4180</v>
      </c>
      <c r="I1509">
        <v>16200000</v>
      </c>
      <c r="J1509" t="s">
        <v>7181</v>
      </c>
      <c r="K1509">
        <v>15700000</v>
      </c>
      <c r="L1509">
        <v>16800000</v>
      </c>
      <c r="M1509">
        <v>8</v>
      </c>
      <c r="N1509" t="s">
        <v>4649</v>
      </c>
      <c r="O1509">
        <v>84.6</v>
      </c>
      <c r="P1509" t="s">
        <v>8060</v>
      </c>
    </row>
    <row r="1510" spans="1:16" x14ac:dyDescent="0.3">
      <c r="A1510" t="s">
        <v>6473</v>
      </c>
      <c r="B1510">
        <v>2018</v>
      </c>
      <c r="C1510" t="s">
        <v>4184</v>
      </c>
      <c r="D1510" t="s">
        <v>4303</v>
      </c>
      <c r="E1510" t="s">
        <v>6094</v>
      </c>
      <c r="F1510" t="s">
        <v>43</v>
      </c>
      <c r="G1510">
        <v>74000</v>
      </c>
      <c r="H1510" t="s">
        <v>4180</v>
      </c>
      <c r="I1510">
        <v>12400000</v>
      </c>
      <c r="J1510" t="s">
        <v>7181</v>
      </c>
      <c r="K1510">
        <v>11900000</v>
      </c>
      <c r="L1510">
        <v>12800000</v>
      </c>
      <c r="M1510">
        <v>25</v>
      </c>
      <c r="N1510" t="s">
        <v>4290</v>
      </c>
      <c r="O1510">
        <v>95</v>
      </c>
      <c r="P1510" t="s">
        <v>8061</v>
      </c>
    </row>
    <row r="1511" spans="1:16" x14ac:dyDescent="0.3">
      <c r="A1511" t="s">
        <v>4172</v>
      </c>
      <c r="B1511">
        <v>2026</v>
      </c>
      <c r="C1511" t="s">
        <v>45</v>
      </c>
      <c r="D1511" t="s">
        <v>6200</v>
      </c>
      <c r="E1511" t="s">
        <v>8062</v>
      </c>
      <c r="F1511" t="s">
        <v>4172</v>
      </c>
      <c r="G1511">
        <v>429</v>
      </c>
      <c r="H1511" t="s">
        <v>4173</v>
      </c>
      <c r="I1511">
        <v>14700000</v>
      </c>
      <c r="J1511" t="s">
        <v>7181</v>
      </c>
      <c r="K1511">
        <v>14200000</v>
      </c>
      <c r="L1511">
        <v>15200000</v>
      </c>
      <c r="M1511" t="s">
        <v>4175</v>
      </c>
      <c r="N1511" t="s">
        <v>5665</v>
      </c>
      <c r="O1511">
        <v>86.2</v>
      </c>
      <c r="P1511" t="s">
        <v>8063</v>
      </c>
    </row>
    <row r="1512" spans="1:16" x14ac:dyDescent="0.3">
      <c r="A1512" t="s">
        <v>8064</v>
      </c>
      <c r="B1512">
        <v>2019</v>
      </c>
      <c r="C1512" t="s">
        <v>137</v>
      </c>
      <c r="D1512" t="s">
        <v>5769</v>
      </c>
      <c r="E1512" t="s">
        <v>8065</v>
      </c>
      <c r="F1512" t="s">
        <v>43</v>
      </c>
      <c r="G1512">
        <v>50000</v>
      </c>
      <c r="H1512" t="s">
        <v>4173</v>
      </c>
      <c r="I1512">
        <v>12100000</v>
      </c>
      <c r="J1512" t="s">
        <v>7181</v>
      </c>
      <c r="K1512">
        <v>11700000</v>
      </c>
      <c r="L1512">
        <v>12500000</v>
      </c>
      <c r="M1512">
        <v>25</v>
      </c>
      <c r="N1512" t="s">
        <v>4275</v>
      </c>
      <c r="O1512">
        <v>95</v>
      </c>
      <c r="P1512" t="s">
        <v>8066</v>
      </c>
    </row>
    <row r="1513" spans="1:16" x14ac:dyDescent="0.3">
      <c r="A1513" t="s">
        <v>6477</v>
      </c>
      <c r="B1513">
        <v>2026</v>
      </c>
      <c r="C1513" t="s">
        <v>24</v>
      </c>
      <c r="D1513" t="s">
        <v>4405</v>
      </c>
      <c r="E1513" t="s">
        <v>4406</v>
      </c>
      <c r="F1513" t="s">
        <v>4172</v>
      </c>
      <c r="G1513">
        <v>2366</v>
      </c>
      <c r="H1513" t="s">
        <v>4180</v>
      </c>
      <c r="I1513">
        <v>44100000</v>
      </c>
      <c r="J1513" t="s">
        <v>7181</v>
      </c>
      <c r="K1513">
        <v>42500000</v>
      </c>
      <c r="L1513">
        <v>45600000</v>
      </c>
      <c r="M1513">
        <v>9</v>
      </c>
      <c r="N1513" t="s">
        <v>8067</v>
      </c>
      <c r="O1513">
        <v>87.2</v>
      </c>
      <c r="P1513" t="s">
        <v>8068</v>
      </c>
    </row>
    <row r="1514" spans="1:16" x14ac:dyDescent="0.3">
      <c r="A1514" t="s">
        <v>6474</v>
      </c>
      <c r="B1514">
        <v>2025</v>
      </c>
      <c r="C1514" t="s">
        <v>92</v>
      </c>
      <c r="D1514" t="s">
        <v>4471</v>
      </c>
      <c r="E1514" t="s">
        <v>4472</v>
      </c>
      <c r="F1514" t="s">
        <v>4172</v>
      </c>
      <c r="G1514">
        <v>23031</v>
      </c>
      <c r="H1514" t="s">
        <v>4173</v>
      </c>
      <c r="I1514">
        <v>54000000</v>
      </c>
      <c r="J1514" t="s">
        <v>7181</v>
      </c>
      <c r="K1514">
        <v>52000000</v>
      </c>
      <c r="L1514">
        <v>56000000</v>
      </c>
      <c r="M1514">
        <v>17</v>
      </c>
      <c r="N1514" t="s">
        <v>8069</v>
      </c>
      <c r="O1514">
        <v>75.3</v>
      </c>
      <c r="P1514" t="s">
        <v>8070</v>
      </c>
    </row>
    <row r="1515" spans="1:16" x14ac:dyDescent="0.3">
      <c r="A1515" t="s">
        <v>6475</v>
      </c>
      <c r="B1515">
        <v>2024</v>
      </c>
      <c r="C1515" t="s">
        <v>3991</v>
      </c>
      <c r="D1515" t="s">
        <v>4630</v>
      </c>
      <c r="E1515" t="s">
        <v>4631</v>
      </c>
      <c r="F1515" t="s">
        <v>43</v>
      </c>
      <c r="G1515">
        <v>26550</v>
      </c>
      <c r="H1515" t="s">
        <v>4180</v>
      </c>
      <c r="I1515">
        <v>9400000</v>
      </c>
      <c r="J1515" t="s">
        <v>7181</v>
      </c>
      <c r="K1515">
        <v>9000000</v>
      </c>
      <c r="L1515">
        <v>9800000</v>
      </c>
      <c r="M1515">
        <v>7</v>
      </c>
      <c r="N1515" t="s">
        <v>4176</v>
      </c>
      <c r="O1515">
        <v>85.8</v>
      </c>
      <c r="P1515" t="s">
        <v>8071</v>
      </c>
    </row>
    <row r="1516" spans="1:16" x14ac:dyDescent="0.3">
      <c r="A1516" t="s">
        <v>6476</v>
      </c>
      <c r="B1516">
        <v>2024</v>
      </c>
      <c r="C1516" t="s">
        <v>62</v>
      </c>
      <c r="D1516">
        <v>3008</v>
      </c>
      <c r="E1516" t="s">
        <v>4387</v>
      </c>
      <c r="F1516" t="s">
        <v>43</v>
      </c>
      <c r="G1516">
        <v>15000</v>
      </c>
      <c r="H1516" t="s">
        <v>4180</v>
      </c>
      <c r="I1516">
        <v>19300000</v>
      </c>
      <c r="J1516" t="s">
        <v>7181</v>
      </c>
      <c r="K1516">
        <v>18700000</v>
      </c>
      <c r="L1516">
        <v>19900000</v>
      </c>
      <c r="M1516">
        <v>20</v>
      </c>
      <c r="N1516" t="s">
        <v>4223</v>
      </c>
      <c r="O1516">
        <v>73</v>
      </c>
      <c r="P1516" t="s">
        <v>8072</v>
      </c>
    </row>
    <row r="1517" spans="1:16" x14ac:dyDescent="0.3">
      <c r="A1517" t="s">
        <v>5951</v>
      </c>
      <c r="B1517">
        <v>2023</v>
      </c>
      <c r="C1517" t="s">
        <v>4184</v>
      </c>
      <c r="D1517" t="s">
        <v>4303</v>
      </c>
      <c r="E1517" t="s">
        <v>4731</v>
      </c>
      <c r="F1517" t="s">
        <v>143</v>
      </c>
      <c r="G1517">
        <v>43900</v>
      </c>
      <c r="H1517" t="s">
        <v>4173</v>
      </c>
      <c r="I1517">
        <v>20700000</v>
      </c>
      <c r="J1517" t="s">
        <v>7181</v>
      </c>
      <c r="K1517">
        <v>20000000</v>
      </c>
      <c r="L1517">
        <v>21500000</v>
      </c>
      <c r="M1517">
        <v>31</v>
      </c>
      <c r="N1517" t="s">
        <v>4388</v>
      </c>
      <c r="O1517">
        <v>84</v>
      </c>
      <c r="P1517" t="s">
        <v>8073</v>
      </c>
    </row>
    <row r="1518" spans="1:16" x14ac:dyDescent="0.3">
      <c r="A1518" t="s">
        <v>6478</v>
      </c>
      <c r="B1518">
        <v>2025</v>
      </c>
      <c r="C1518" t="s">
        <v>137</v>
      </c>
      <c r="D1518" t="s">
        <v>4749</v>
      </c>
      <c r="E1518" t="s">
        <v>8074</v>
      </c>
      <c r="F1518" t="s">
        <v>94</v>
      </c>
      <c r="G1518">
        <v>9400</v>
      </c>
      <c r="H1518" t="s">
        <v>4180</v>
      </c>
      <c r="I1518">
        <v>14400000</v>
      </c>
      <c r="J1518" t="s">
        <v>7181</v>
      </c>
      <c r="K1518">
        <v>13900000</v>
      </c>
      <c r="L1518">
        <v>14900000</v>
      </c>
      <c r="M1518">
        <v>2</v>
      </c>
      <c r="N1518" t="s">
        <v>4439</v>
      </c>
      <c r="O1518">
        <v>84.3</v>
      </c>
      <c r="P1518" t="s">
        <v>8075</v>
      </c>
    </row>
    <row r="1519" spans="1:16" x14ac:dyDescent="0.3">
      <c r="A1519" t="s">
        <v>6479</v>
      </c>
      <c r="B1519">
        <v>2023</v>
      </c>
      <c r="C1519" t="s">
        <v>188</v>
      </c>
      <c r="D1519" t="s">
        <v>5858</v>
      </c>
      <c r="E1519" t="s">
        <v>8076</v>
      </c>
      <c r="F1519" t="s">
        <v>60</v>
      </c>
      <c r="G1519">
        <v>17380</v>
      </c>
      <c r="H1519" t="s">
        <v>4173</v>
      </c>
      <c r="I1519">
        <v>10300000</v>
      </c>
      <c r="J1519" t="s">
        <v>7206</v>
      </c>
      <c r="K1519">
        <v>9900000</v>
      </c>
      <c r="L1519">
        <v>10700000</v>
      </c>
      <c r="M1519">
        <v>9</v>
      </c>
      <c r="N1519" t="s">
        <v>4508</v>
      </c>
      <c r="O1519">
        <v>76.2</v>
      </c>
      <c r="P1519" t="s">
        <v>8077</v>
      </c>
    </row>
    <row r="1520" spans="1:16" x14ac:dyDescent="0.3">
      <c r="A1520" t="s">
        <v>6480</v>
      </c>
      <c r="B1520">
        <v>2024</v>
      </c>
      <c r="C1520" t="s">
        <v>4896</v>
      </c>
      <c r="D1520" t="s">
        <v>4897</v>
      </c>
      <c r="E1520" t="s">
        <v>8078</v>
      </c>
      <c r="F1520" t="s">
        <v>43</v>
      </c>
      <c r="G1520">
        <v>46000</v>
      </c>
      <c r="H1520" t="s">
        <v>4173</v>
      </c>
      <c r="I1520">
        <v>13400000</v>
      </c>
      <c r="J1520" t="s">
        <v>7206</v>
      </c>
      <c r="K1520">
        <v>12900000</v>
      </c>
      <c r="L1520">
        <v>13900000</v>
      </c>
      <c r="M1520">
        <v>11</v>
      </c>
      <c r="N1520" t="s">
        <v>4425</v>
      </c>
      <c r="O1520">
        <v>80.400000000000006</v>
      </c>
      <c r="P1520" t="s">
        <v>8079</v>
      </c>
    </row>
    <row r="1521" spans="1:16" x14ac:dyDescent="0.3">
      <c r="A1521" t="s">
        <v>6481</v>
      </c>
      <c r="B1521">
        <v>2024</v>
      </c>
      <c r="C1521" t="s">
        <v>201</v>
      </c>
      <c r="D1521" t="s">
        <v>4669</v>
      </c>
      <c r="E1521" t="s">
        <v>4670</v>
      </c>
      <c r="F1521" t="s">
        <v>43</v>
      </c>
      <c r="G1521">
        <v>39396</v>
      </c>
      <c r="H1521" t="s">
        <v>4180</v>
      </c>
      <c r="I1521">
        <v>12100000</v>
      </c>
      <c r="J1521" t="s">
        <v>7206</v>
      </c>
      <c r="K1521">
        <v>11600000</v>
      </c>
      <c r="L1521">
        <v>12500000</v>
      </c>
      <c r="M1521">
        <v>17</v>
      </c>
      <c r="N1521" t="s">
        <v>4187</v>
      </c>
      <c r="O1521">
        <v>86.5</v>
      </c>
      <c r="P1521" t="s">
        <v>8080</v>
      </c>
    </row>
    <row r="1522" spans="1:16" x14ac:dyDescent="0.3">
      <c r="A1522" t="s">
        <v>6482</v>
      </c>
      <c r="B1522">
        <v>2022</v>
      </c>
      <c r="C1522" t="s">
        <v>199</v>
      </c>
      <c r="D1522" t="s">
        <v>6113</v>
      </c>
      <c r="E1522" t="s">
        <v>6114</v>
      </c>
      <c r="F1522" t="s">
        <v>4862</v>
      </c>
      <c r="G1522">
        <v>84154</v>
      </c>
      <c r="H1522" t="s">
        <v>4173</v>
      </c>
      <c r="I1522">
        <v>9400000</v>
      </c>
      <c r="J1522" t="s">
        <v>7206</v>
      </c>
      <c r="K1522">
        <v>8800000</v>
      </c>
      <c r="L1522">
        <v>10000000</v>
      </c>
      <c r="M1522">
        <v>9</v>
      </c>
      <c r="N1522" t="s">
        <v>4263</v>
      </c>
      <c r="O1522">
        <v>61.5</v>
      </c>
      <c r="P1522" t="s">
        <v>8081</v>
      </c>
    </row>
    <row r="1523" spans="1:16" x14ac:dyDescent="0.3">
      <c r="A1523" t="s">
        <v>6483</v>
      </c>
      <c r="B1523">
        <v>2025</v>
      </c>
      <c r="C1523" t="s">
        <v>194</v>
      </c>
      <c r="D1523">
        <v>700</v>
      </c>
      <c r="E1523" t="s">
        <v>8082</v>
      </c>
      <c r="F1523" t="s">
        <v>4172</v>
      </c>
      <c r="G1523">
        <v>3500</v>
      </c>
      <c r="H1523" t="s">
        <v>4180</v>
      </c>
      <c r="I1523">
        <v>14300000</v>
      </c>
      <c r="J1523" t="s">
        <v>7206</v>
      </c>
      <c r="K1523">
        <v>13800000</v>
      </c>
      <c r="L1523">
        <v>14800000</v>
      </c>
      <c r="M1523">
        <v>5</v>
      </c>
      <c r="N1523" t="s">
        <v>4187</v>
      </c>
      <c r="O1523">
        <v>85.9</v>
      </c>
      <c r="P1523" t="s">
        <v>8083</v>
      </c>
    </row>
    <row r="1524" spans="1:16" x14ac:dyDescent="0.3">
      <c r="A1524" t="s">
        <v>6484</v>
      </c>
      <c r="B1524">
        <v>2023</v>
      </c>
      <c r="C1524" t="s">
        <v>36</v>
      </c>
      <c r="D1524" t="s">
        <v>4427</v>
      </c>
      <c r="E1524" t="s">
        <v>4507</v>
      </c>
      <c r="F1524" t="s">
        <v>143</v>
      </c>
      <c r="G1524">
        <v>32000</v>
      </c>
      <c r="H1524" t="s">
        <v>4180</v>
      </c>
      <c r="I1524">
        <v>8200000</v>
      </c>
      <c r="J1524" t="s">
        <v>7206</v>
      </c>
      <c r="K1524">
        <v>7920000</v>
      </c>
      <c r="L1524">
        <v>8500000</v>
      </c>
      <c r="M1524">
        <v>28</v>
      </c>
      <c r="N1524" t="s">
        <v>4402</v>
      </c>
      <c r="O1524">
        <v>76.7</v>
      </c>
      <c r="P1524" t="s">
        <v>8084</v>
      </c>
    </row>
    <row r="1525" spans="1:16" x14ac:dyDescent="0.3">
      <c r="A1525" t="s">
        <v>5266</v>
      </c>
      <c r="B1525">
        <v>2025</v>
      </c>
      <c r="C1525" t="s">
        <v>50</v>
      </c>
      <c r="D1525">
        <v>500</v>
      </c>
      <c r="E1525" t="s">
        <v>7934</v>
      </c>
      <c r="F1525" t="s">
        <v>4172</v>
      </c>
      <c r="G1525">
        <v>6500</v>
      </c>
      <c r="H1525" t="s">
        <v>4180</v>
      </c>
      <c r="I1525">
        <v>11600000</v>
      </c>
      <c r="J1525" t="s">
        <v>7206</v>
      </c>
      <c r="K1525">
        <v>11200000</v>
      </c>
      <c r="L1525">
        <v>12000000</v>
      </c>
      <c r="M1525">
        <v>2</v>
      </c>
      <c r="N1525" t="s">
        <v>4176</v>
      </c>
      <c r="O1525">
        <v>89.3</v>
      </c>
      <c r="P1525" t="s">
        <v>8085</v>
      </c>
    </row>
    <row r="1526" spans="1:16" x14ac:dyDescent="0.3">
      <c r="A1526" t="s">
        <v>6485</v>
      </c>
      <c r="B1526">
        <v>2024</v>
      </c>
      <c r="C1526" t="s">
        <v>24</v>
      </c>
      <c r="D1526" t="s">
        <v>4658</v>
      </c>
      <c r="E1526" t="s">
        <v>5795</v>
      </c>
      <c r="F1526" t="s">
        <v>43</v>
      </c>
      <c r="G1526">
        <v>20000</v>
      </c>
      <c r="H1526" t="s">
        <v>4180</v>
      </c>
      <c r="I1526">
        <v>31400000</v>
      </c>
      <c r="J1526" t="s">
        <v>7206</v>
      </c>
      <c r="K1526">
        <v>30000000</v>
      </c>
      <c r="L1526">
        <v>32900000</v>
      </c>
      <c r="M1526">
        <v>6</v>
      </c>
      <c r="N1526" t="s">
        <v>4888</v>
      </c>
      <c r="O1526">
        <v>81.3</v>
      </c>
      <c r="P1526" t="s">
        <v>8086</v>
      </c>
    </row>
    <row r="1527" spans="1:16" x14ac:dyDescent="0.3">
      <c r="A1527" t="s">
        <v>6486</v>
      </c>
      <c r="B1527">
        <v>2024</v>
      </c>
      <c r="C1527" t="s">
        <v>188</v>
      </c>
      <c r="D1527" t="s">
        <v>5892</v>
      </c>
      <c r="E1527" t="s">
        <v>8087</v>
      </c>
      <c r="F1527" t="s">
        <v>94</v>
      </c>
      <c r="G1527">
        <v>25840</v>
      </c>
      <c r="H1527" t="s">
        <v>4180</v>
      </c>
      <c r="I1527">
        <v>20600000</v>
      </c>
      <c r="J1527" t="s">
        <v>7206</v>
      </c>
      <c r="K1527">
        <v>19900000</v>
      </c>
      <c r="L1527">
        <v>21300000</v>
      </c>
      <c r="M1527">
        <v>13</v>
      </c>
      <c r="N1527" t="s">
        <v>4275</v>
      </c>
      <c r="O1527">
        <v>93.7</v>
      </c>
      <c r="P1527" t="s">
        <v>8088</v>
      </c>
    </row>
    <row r="1528" spans="1:16" x14ac:dyDescent="0.3">
      <c r="A1528" t="s">
        <v>6487</v>
      </c>
      <c r="B1528">
        <v>2021</v>
      </c>
      <c r="C1528" t="s">
        <v>108</v>
      </c>
      <c r="D1528" t="s">
        <v>8089</v>
      </c>
      <c r="E1528" t="s">
        <v>8090</v>
      </c>
      <c r="F1528" t="s">
        <v>143</v>
      </c>
      <c r="G1528">
        <v>58000</v>
      </c>
      <c r="H1528" t="s">
        <v>4180</v>
      </c>
      <c r="I1528">
        <v>12000000</v>
      </c>
      <c r="J1528" t="s">
        <v>7206</v>
      </c>
      <c r="K1528">
        <v>11400000</v>
      </c>
      <c r="L1528">
        <v>12700000</v>
      </c>
      <c r="M1528">
        <v>2</v>
      </c>
      <c r="N1528" t="s">
        <v>4388</v>
      </c>
      <c r="O1528">
        <v>78.8</v>
      </c>
      <c r="P1528" t="s">
        <v>8091</v>
      </c>
    </row>
    <row r="1529" spans="1:16" x14ac:dyDescent="0.3">
      <c r="A1529" t="s">
        <v>6488</v>
      </c>
      <c r="B1529">
        <v>2024</v>
      </c>
      <c r="C1529" t="s">
        <v>137</v>
      </c>
      <c r="D1529" t="s">
        <v>4336</v>
      </c>
      <c r="E1529" t="s">
        <v>5690</v>
      </c>
      <c r="F1529" t="s">
        <v>43</v>
      </c>
      <c r="G1529">
        <v>45500</v>
      </c>
      <c r="H1529" t="s">
        <v>4180</v>
      </c>
      <c r="I1529">
        <v>18000000</v>
      </c>
      <c r="J1529" t="s">
        <v>7206</v>
      </c>
      <c r="K1529">
        <v>17300000</v>
      </c>
      <c r="L1529">
        <v>18600000</v>
      </c>
      <c r="M1529">
        <v>4</v>
      </c>
      <c r="N1529" t="s">
        <v>4863</v>
      </c>
      <c r="O1529">
        <v>82.6</v>
      </c>
      <c r="P1529" t="s">
        <v>8092</v>
      </c>
    </row>
    <row r="1530" spans="1:16" x14ac:dyDescent="0.3">
      <c r="A1530" t="s">
        <v>6489</v>
      </c>
      <c r="B1530">
        <v>2024</v>
      </c>
      <c r="C1530" t="s">
        <v>85</v>
      </c>
      <c r="D1530" t="s">
        <v>5774</v>
      </c>
      <c r="E1530" t="s">
        <v>8093</v>
      </c>
      <c r="F1530" t="s">
        <v>43</v>
      </c>
      <c r="G1530">
        <v>31107</v>
      </c>
      <c r="H1530" t="s">
        <v>4180</v>
      </c>
      <c r="I1530">
        <v>11600000</v>
      </c>
      <c r="J1530" t="s">
        <v>7206</v>
      </c>
      <c r="K1530">
        <v>11100000</v>
      </c>
      <c r="L1530">
        <v>12000000</v>
      </c>
      <c r="M1530">
        <v>6</v>
      </c>
      <c r="N1530" t="s">
        <v>4200</v>
      </c>
      <c r="O1530">
        <v>80.599999999999994</v>
      </c>
      <c r="P1530" t="s">
        <v>8094</v>
      </c>
    </row>
    <row r="1531" spans="1:16" x14ac:dyDescent="0.3">
      <c r="A1531" t="s">
        <v>5979</v>
      </c>
      <c r="B1531">
        <v>2021</v>
      </c>
      <c r="C1531" t="s">
        <v>89</v>
      </c>
      <c r="D1531" t="s">
        <v>5207</v>
      </c>
      <c r="E1531" t="s">
        <v>5980</v>
      </c>
      <c r="F1531" t="s">
        <v>43</v>
      </c>
      <c r="G1531">
        <v>92344</v>
      </c>
      <c r="H1531" t="s">
        <v>4180</v>
      </c>
      <c r="I1531">
        <v>7520000</v>
      </c>
      <c r="J1531" t="s">
        <v>7206</v>
      </c>
      <c r="K1531">
        <v>7160000</v>
      </c>
      <c r="L1531">
        <v>7870000</v>
      </c>
      <c r="M1531">
        <v>8</v>
      </c>
      <c r="N1531" t="s">
        <v>4439</v>
      </c>
      <c r="O1531">
        <v>63.2</v>
      </c>
      <c r="P1531" t="s">
        <v>8095</v>
      </c>
    </row>
    <row r="1532" spans="1:16" x14ac:dyDescent="0.3">
      <c r="A1532" t="s">
        <v>6490</v>
      </c>
      <c r="B1532">
        <v>2025</v>
      </c>
      <c r="C1532" t="s">
        <v>163</v>
      </c>
      <c r="D1532">
        <v>7</v>
      </c>
      <c r="E1532" t="s">
        <v>4277</v>
      </c>
      <c r="F1532" t="s">
        <v>4172</v>
      </c>
      <c r="G1532">
        <v>12000</v>
      </c>
      <c r="H1532" t="s">
        <v>4180</v>
      </c>
      <c r="I1532">
        <v>17400000</v>
      </c>
      <c r="J1532" t="s">
        <v>7206</v>
      </c>
      <c r="K1532">
        <v>16800000</v>
      </c>
      <c r="L1532">
        <v>18100000</v>
      </c>
      <c r="M1532">
        <v>11</v>
      </c>
      <c r="N1532" t="s">
        <v>4333</v>
      </c>
      <c r="O1532">
        <v>88.5</v>
      </c>
      <c r="P1532" t="s">
        <v>8096</v>
      </c>
    </row>
    <row r="1533" spans="1:16" x14ac:dyDescent="0.3">
      <c r="A1533" t="s">
        <v>6490</v>
      </c>
      <c r="B1533">
        <v>2025</v>
      </c>
      <c r="C1533" t="s">
        <v>163</v>
      </c>
      <c r="D1533">
        <v>7</v>
      </c>
      <c r="E1533" t="s">
        <v>6197</v>
      </c>
      <c r="F1533" t="s">
        <v>4172</v>
      </c>
      <c r="G1533">
        <v>12000</v>
      </c>
      <c r="H1533" t="s">
        <v>4180</v>
      </c>
      <c r="I1533">
        <v>21600000</v>
      </c>
      <c r="J1533" t="s">
        <v>7206</v>
      </c>
      <c r="K1533">
        <v>20900000</v>
      </c>
      <c r="L1533">
        <v>22400000</v>
      </c>
      <c r="M1533">
        <v>3</v>
      </c>
      <c r="N1533" t="s">
        <v>4965</v>
      </c>
      <c r="O1533">
        <v>90</v>
      </c>
      <c r="P1533" t="s">
        <v>8097</v>
      </c>
    </row>
    <row r="1534" spans="1:16" x14ac:dyDescent="0.3">
      <c r="A1534" t="s">
        <v>6491</v>
      </c>
      <c r="B1534">
        <v>2020</v>
      </c>
      <c r="C1534" t="s">
        <v>191</v>
      </c>
      <c r="D1534" t="s">
        <v>4211</v>
      </c>
      <c r="E1534" t="s">
        <v>8098</v>
      </c>
      <c r="F1534" t="s">
        <v>143</v>
      </c>
      <c r="G1534">
        <v>111165</v>
      </c>
      <c r="H1534" t="s">
        <v>4173</v>
      </c>
      <c r="I1534">
        <v>18200000</v>
      </c>
      <c r="J1534" t="s">
        <v>7206</v>
      </c>
      <c r="K1534">
        <v>17500000</v>
      </c>
      <c r="L1534">
        <v>18900000</v>
      </c>
      <c r="M1534">
        <v>5</v>
      </c>
      <c r="N1534" t="s">
        <v>4260</v>
      </c>
      <c r="O1534">
        <v>58.6</v>
      </c>
      <c r="P1534" t="s">
        <v>8099</v>
      </c>
    </row>
    <row r="1535" spans="1:16" x14ac:dyDescent="0.3">
      <c r="A1535" t="s">
        <v>5516</v>
      </c>
      <c r="B1535">
        <v>2023</v>
      </c>
      <c r="C1535" t="s">
        <v>188</v>
      </c>
      <c r="D1535" t="s">
        <v>6087</v>
      </c>
      <c r="E1535" t="s">
        <v>8100</v>
      </c>
      <c r="F1535" t="s">
        <v>43</v>
      </c>
      <c r="G1535">
        <v>15500</v>
      </c>
      <c r="H1535" t="s">
        <v>4173</v>
      </c>
      <c r="I1535">
        <v>24300000</v>
      </c>
      <c r="J1535" t="s">
        <v>7206</v>
      </c>
      <c r="K1535">
        <v>23500000</v>
      </c>
      <c r="L1535">
        <v>25100000</v>
      </c>
      <c r="M1535" t="s">
        <v>4175</v>
      </c>
      <c r="N1535" t="s">
        <v>4219</v>
      </c>
      <c r="O1535">
        <v>84.6</v>
      </c>
      <c r="P1535" t="s">
        <v>8101</v>
      </c>
    </row>
    <row r="1536" spans="1:16" x14ac:dyDescent="0.3">
      <c r="A1536" t="s">
        <v>6492</v>
      </c>
      <c r="B1536">
        <v>2022</v>
      </c>
      <c r="C1536" t="s">
        <v>7793</v>
      </c>
      <c r="D1536" t="s">
        <v>7794</v>
      </c>
      <c r="E1536" t="s">
        <v>8102</v>
      </c>
      <c r="F1536" t="s">
        <v>161</v>
      </c>
      <c r="G1536">
        <v>58000</v>
      </c>
      <c r="H1536" t="s">
        <v>4180</v>
      </c>
      <c r="I1536">
        <v>11100000</v>
      </c>
      <c r="J1536" t="s">
        <v>7206</v>
      </c>
      <c r="K1536">
        <v>10800000</v>
      </c>
      <c r="L1536">
        <v>11500000</v>
      </c>
      <c r="M1536">
        <v>2</v>
      </c>
      <c r="N1536" t="s">
        <v>5713</v>
      </c>
      <c r="O1536">
        <v>61.4</v>
      </c>
      <c r="P1536" t="s">
        <v>8103</v>
      </c>
    </row>
    <row r="1537" spans="1:16" x14ac:dyDescent="0.3">
      <c r="A1537" t="s">
        <v>6493</v>
      </c>
      <c r="B1537">
        <v>2022</v>
      </c>
      <c r="C1537" t="s">
        <v>24</v>
      </c>
      <c r="D1537" t="s">
        <v>4393</v>
      </c>
      <c r="E1537" t="s">
        <v>5711</v>
      </c>
      <c r="F1537" t="s">
        <v>60</v>
      </c>
      <c r="G1537">
        <v>24600</v>
      </c>
      <c r="H1537" t="s">
        <v>4173</v>
      </c>
      <c r="I1537">
        <v>12400000</v>
      </c>
      <c r="J1537" t="s">
        <v>7206</v>
      </c>
      <c r="K1537">
        <v>12000000</v>
      </c>
      <c r="L1537">
        <v>12900000</v>
      </c>
      <c r="M1537">
        <v>5</v>
      </c>
      <c r="N1537" t="s">
        <v>4263</v>
      </c>
      <c r="O1537">
        <v>70.099999999999994</v>
      </c>
      <c r="P1537" t="s">
        <v>8104</v>
      </c>
    </row>
    <row r="1538" spans="1:16" x14ac:dyDescent="0.3">
      <c r="A1538" t="s">
        <v>8105</v>
      </c>
      <c r="B1538">
        <v>2020</v>
      </c>
      <c r="C1538" t="s">
        <v>108</v>
      </c>
      <c r="D1538" t="s">
        <v>4477</v>
      </c>
      <c r="E1538" t="s">
        <v>8106</v>
      </c>
      <c r="F1538" t="s">
        <v>143</v>
      </c>
      <c r="G1538">
        <v>104000</v>
      </c>
      <c r="H1538" t="s">
        <v>4180</v>
      </c>
      <c r="I1538">
        <v>8400000</v>
      </c>
      <c r="J1538" t="s">
        <v>7206</v>
      </c>
      <c r="K1538">
        <v>8100000</v>
      </c>
      <c r="L1538">
        <v>8700000</v>
      </c>
      <c r="M1538">
        <v>5</v>
      </c>
      <c r="N1538" t="s">
        <v>4245</v>
      </c>
      <c r="O1538">
        <v>70.599999999999994</v>
      </c>
      <c r="P1538" t="s">
        <v>8107</v>
      </c>
    </row>
    <row r="1539" spans="1:16" x14ac:dyDescent="0.3">
      <c r="A1539" t="s">
        <v>6494</v>
      </c>
      <c r="B1539">
        <v>2022</v>
      </c>
      <c r="C1539" t="s">
        <v>4031</v>
      </c>
      <c r="D1539" t="s">
        <v>5131</v>
      </c>
      <c r="E1539" t="s">
        <v>5814</v>
      </c>
      <c r="F1539" t="s">
        <v>60</v>
      </c>
      <c r="G1539">
        <v>58239</v>
      </c>
      <c r="H1539" t="s">
        <v>4173</v>
      </c>
      <c r="I1539">
        <v>12500000</v>
      </c>
      <c r="J1539" t="s">
        <v>7206</v>
      </c>
      <c r="K1539">
        <v>12000000</v>
      </c>
      <c r="L1539">
        <v>13000000</v>
      </c>
      <c r="M1539">
        <v>8</v>
      </c>
      <c r="N1539" t="s">
        <v>4219</v>
      </c>
      <c r="O1539">
        <v>74.900000000000006</v>
      </c>
      <c r="P1539" t="s">
        <v>8108</v>
      </c>
    </row>
    <row r="1540" spans="1:16" x14ac:dyDescent="0.3">
      <c r="A1540" t="s">
        <v>6495</v>
      </c>
      <c r="B1540">
        <v>2020</v>
      </c>
      <c r="C1540" t="s">
        <v>4530</v>
      </c>
      <c r="D1540" t="s">
        <v>4531</v>
      </c>
      <c r="E1540" t="s">
        <v>8109</v>
      </c>
      <c r="F1540" t="s">
        <v>161</v>
      </c>
      <c r="G1540">
        <v>94000</v>
      </c>
      <c r="H1540" t="s">
        <v>4173</v>
      </c>
      <c r="I1540">
        <v>7430000</v>
      </c>
      <c r="J1540" t="s">
        <v>7206</v>
      </c>
      <c r="K1540">
        <v>7110000</v>
      </c>
      <c r="L1540">
        <v>7760000</v>
      </c>
      <c r="M1540">
        <v>10</v>
      </c>
      <c r="N1540" t="s">
        <v>4439</v>
      </c>
      <c r="O1540">
        <v>77.5</v>
      </c>
      <c r="P1540" t="s">
        <v>8110</v>
      </c>
    </row>
    <row r="1541" spans="1:16" x14ac:dyDescent="0.3">
      <c r="A1541" t="s">
        <v>4172</v>
      </c>
      <c r="B1541">
        <v>2022</v>
      </c>
      <c r="C1541" t="s">
        <v>137</v>
      </c>
      <c r="D1541" t="s">
        <v>5109</v>
      </c>
      <c r="E1541" t="s">
        <v>6022</v>
      </c>
      <c r="F1541" t="s">
        <v>4172</v>
      </c>
      <c r="G1541">
        <v>57441</v>
      </c>
      <c r="H1541" t="s">
        <v>4173</v>
      </c>
      <c r="I1541">
        <v>16500000</v>
      </c>
      <c r="J1541" t="s">
        <v>7206</v>
      </c>
      <c r="K1541">
        <v>15900000</v>
      </c>
      <c r="L1541">
        <v>17100000</v>
      </c>
      <c r="M1541">
        <v>3</v>
      </c>
      <c r="N1541" t="s">
        <v>4213</v>
      </c>
      <c r="O1541">
        <v>74.400000000000006</v>
      </c>
      <c r="P1541" t="s">
        <v>8111</v>
      </c>
    </row>
    <row r="1542" spans="1:16" x14ac:dyDescent="0.3">
      <c r="A1542" t="s">
        <v>6497</v>
      </c>
      <c r="B1542">
        <v>2019</v>
      </c>
      <c r="C1542" t="s">
        <v>24</v>
      </c>
      <c r="D1542" t="s">
        <v>4393</v>
      </c>
      <c r="E1542" t="s">
        <v>5861</v>
      </c>
      <c r="F1542" t="s">
        <v>143</v>
      </c>
      <c r="G1542">
        <v>94920</v>
      </c>
      <c r="H1542" t="s">
        <v>4180</v>
      </c>
      <c r="I1542">
        <v>8000000</v>
      </c>
      <c r="J1542" t="s">
        <v>7206</v>
      </c>
      <c r="K1542">
        <v>7720000</v>
      </c>
      <c r="L1542">
        <v>8300000</v>
      </c>
      <c r="M1542">
        <v>13</v>
      </c>
      <c r="N1542" t="s">
        <v>4187</v>
      </c>
      <c r="O1542">
        <v>72.099999999999994</v>
      </c>
      <c r="P1542" t="s">
        <v>8112</v>
      </c>
    </row>
    <row r="1543" spans="1:16" x14ac:dyDescent="0.3">
      <c r="A1543" t="s">
        <v>6498</v>
      </c>
      <c r="B1543">
        <v>2025</v>
      </c>
      <c r="C1543" t="s">
        <v>191</v>
      </c>
      <c r="D1543" t="s">
        <v>5772</v>
      </c>
      <c r="E1543" t="s">
        <v>8113</v>
      </c>
      <c r="F1543" t="s">
        <v>4172</v>
      </c>
      <c r="G1543">
        <v>13500</v>
      </c>
      <c r="H1543" t="s">
        <v>4180</v>
      </c>
      <c r="I1543">
        <v>27400000</v>
      </c>
      <c r="J1543" t="s">
        <v>7206</v>
      </c>
      <c r="K1543">
        <v>26500000</v>
      </c>
      <c r="L1543">
        <v>28400000</v>
      </c>
      <c r="M1543">
        <v>2</v>
      </c>
      <c r="N1543" t="s">
        <v>4272</v>
      </c>
      <c r="O1543">
        <v>87</v>
      </c>
      <c r="P1543" t="s">
        <v>8114</v>
      </c>
    </row>
    <row r="1544" spans="1:16" x14ac:dyDescent="0.3">
      <c r="A1544" t="s">
        <v>4172</v>
      </c>
      <c r="B1544">
        <v>2025</v>
      </c>
      <c r="C1544" t="s">
        <v>191</v>
      </c>
      <c r="D1544" t="s">
        <v>5772</v>
      </c>
      <c r="E1544" t="s">
        <v>8115</v>
      </c>
      <c r="F1544" t="s">
        <v>4172</v>
      </c>
      <c r="G1544">
        <v>13500</v>
      </c>
      <c r="H1544" t="s">
        <v>4180</v>
      </c>
      <c r="I1544">
        <v>30000000</v>
      </c>
      <c r="J1544" t="s">
        <v>7206</v>
      </c>
      <c r="K1544">
        <v>29000000</v>
      </c>
      <c r="L1544">
        <v>31100000</v>
      </c>
      <c r="M1544" t="s">
        <v>4175</v>
      </c>
      <c r="N1544" t="s">
        <v>4280</v>
      </c>
      <c r="O1544">
        <v>84.5</v>
      </c>
      <c r="P1544" t="s">
        <v>8116</v>
      </c>
    </row>
    <row r="1545" spans="1:16" x14ac:dyDescent="0.3">
      <c r="A1545" t="s">
        <v>6499</v>
      </c>
      <c r="B1545">
        <v>2023</v>
      </c>
      <c r="C1545" t="s">
        <v>3991</v>
      </c>
      <c r="D1545" t="s">
        <v>5962</v>
      </c>
      <c r="E1545" t="s">
        <v>4424</v>
      </c>
      <c r="F1545" t="s">
        <v>4539</v>
      </c>
      <c r="G1545">
        <v>63546</v>
      </c>
      <c r="H1545" t="s">
        <v>4180</v>
      </c>
      <c r="I1545">
        <v>7820000</v>
      </c>
      <c r="J1545" t="s">
        <v>7206</v>
      </c>
      <c r="K1545">
        <v>7530000</v>
      </c>
      <c r="L1545">
        <v>8100000</v>
      </c>
      <c r="M1545">
        <v>4</v>
      </c>
      <c r="N1545" t="s">
        <v>4425</v>
      </c>
      <c r="O1545">
        <v>72.5</v>
      </c>
      <c r="P1545" t="s">
        <v>8117</v>
      </c>
    </row>
    <row r="1546" spans="1:16" x14ac:dyDescent="0.3">
      <c r="A1546" t="s">
        <v>6500</v>
      </c>
      <c r="B1546">
        <v>2025</v>
      </c>
      <c r="C1546" t="s">
        <v>24</v>
      </c>
      <c r="D1546" t="s">
        <v>5850</v>
      </c>
      <c r="E1546" t="s">
        <v>8118</v>
      </c>
      <c r="F1546" t="s">
        <v>83</v>
      </c>
      <c r="G1546">
        <v>16500</v>
      </c>
      <c r="H1546" t="s">
        <v>4180</v>
      </c>
      <c r="I1546">
        <v>32100000</v>
      </c>
      <c r="J1546" t="s">
        <v>7206</v>
      </c>
      <c r="K1546">
        <v>31000000</v>
      </c>
      <c r="L1546">
        <v>33300000</v>
      </c>
      <c r="M1546" t="s">
        <v>4175</v>
      </c>
      <c r="N1546" t="s">
        <v>4325</v>
      </c>
      <c r="O1546">
        <v>79.599999999999994</v>
      </c>
      <c r="P1546" t="s">
        <v>8119</v>
      </c>
    </row>
    <row r="1547" spans="1:16" x14ac:dyDescent="0.3">
      <c r="A1547" t="s">
        <v>6501</v>
      </c>
      <c r="B1547">
        <v>2018</v>
      </c>
      <c r="C1547" t="s">
        <v>24</v>
      </c>
      <c r="D1547" t="s">
        <v>4393</v>
      </c>
      <c r="E1547" t="s">
        <v>8120</v>
      </c>
      <c r="F1547" t="s">
        <v>43</v>
      </c>
      <c r="G1547">
        <v>86771</v>
      </c>
      <c r="H1547" t="s">
        <v>4180</v>
      </c>
      <c r="I1547">
        <v>7740000</v>
      </c>
      <c r="J1547" t="s">
        <v>7206</v>
      </c>
      <c r="K1547">
        <v>7140000</v>
      </c>
      <c r="L1547">
        <v>8300000</v>
      </c>
      <c r="M1547">
        <v>11</v>
      </c>
      <c r="N1547" t="s">
        <v>4439</v>
      </c>
      <c r="O1547">
        <v>71.7</v>
      </c>
      <c r="P1547" t="s">
        <v>8121</v>
      </c>
    </row>
    <row r="1548" spans="1:16" x14ac:dyDescent="0.3">
      <c r="A1548" t="s">
        <v>6502</v>
      </c>
      <c r="B1548">
        <v>2025</v>
      </c>
      <c r="C1548" t="s">
        <v>24</v>
      </c>
      <c r="D1548" t="s">
        <v>4369</v>
      </c>
      <c r="E1548" t="s">
        <v>5662</v>
      </c>
      <c r="F1548" t="s">
        <v>4172</v>
      </c>
      <c r="G1548">
        <v>10200</v>
      </c>
      <c r="H1548" t="s">
        <v>4173</v>
      </c>
      <c r="I1548">
        <v>57000000</v>
      </c>
      <c r="J1548" t="s">
        <v>7206</v>
      </c>
      <c r="K1548">
        <v>55000000</v>
      </c>
      <c r="L1548">
        <v>59000000</v>
      </c>
      <c r="M1548">
        <v>8</v>
      </c>
      <c r="N1548" t="s">
        <v>8122</v>
      </c>
      <c r="O1548">
        <v>82.4</v>
      </c>
      <c r="P1548" t="s">
        <v>8123</v>
      </c>
    </row>
    <row r="1549" spans="1:16" x14ac:dyDescent="0.3">
      <c r="A1549" t="s">
        <v>6503</v>
      </c>
      <c r="B1549">
        <v>2025</v>
      </c>
      <c r="C1549" t="s">
        <v>199</v>
      </c>
      <c r="D1549" t="s">
        <v>4988</v>
      </c>
      <c r="E1549" t="s">
        <v>8124</v>
      </c>
      <c r="F1549" t="s">
        <v>4172</v>
      </c>
      <c r="G1549">
        <v>32000</v>
      </c>
      <c r="H1549" t="s">
        <v>4180</v>
      </c>
      <c r="I1549">
        <v>17900000</v>
      </c>
      <c r="J1549" t="s">
        <v>7206</v>
      </c>
      <c r="K1549">
        <v>16900000</v>
      </c>
      <c r="L1549">
        <v>18900000</v>
      </c>
      <c r="M1549">
        <v>2</v>
      </c>
      <c r="N1549" t="s">
        <v>4290</v>
      </c>
      <c r="O1549">
        <v>81.400000000000006</v>
      </c>
      <c r="P1549" t="s">
        <v>8125</v>
      </c>
    </row>
    <row r="1550" spans="1:16" x14ac:dyDescent="0.3">
      <c r="A1550" t="s">
        <v>6504</v>
      </c>
      <c r="B1550">
        <v>2024</v>
      </c>
      <c r="C1550" t="s">
        <v>137</v>
      </c>
      <c r="D1550" t="s">
        <v>4194</v>
      </c>
      <c r="E1550" t="s">
        <v>8126</v>
      </c>
      <c r="F1550" t="s">
        <v>143</v>
      </c>
      <c r="G1550">
        <v>26500</v>
      </c>
      <c r="H1550" t="s">
        <v>4180</v>
      </c>
      <c r="I1550">
        <v>30000000</v>
      </c>
      <c r="J1550" t="s">
        <v>7206</v>
      </c>
      <c r="K1550">
        <v>28900000</v>
      </c>
      <c r="L1550">
        <v>31200000</v>
      </c>
      <c r="M1550">
        <v>3</v>
      </c>
      <c r="N1550" t="s">
        <v>4257</v>
      </c>
      <c r="O1550">
        <v>61.9</v>
      </c>
      <c r="P1550" t="s">
        <v>8127</v>
      </c>
    </row>
    <row r="1551" spans="1:16" x14ac:dyDescent="0.3">
      <c r="A1551" t="s">
        <v>6505</v>
      </c>
      <c r="B1551">
        <v>2020</v>
      </c>
      <c r="C1551" t="s">
        <v>5329</v>
      </c>
      <c r="D1551" t="s">
        <v>5660</v>
      </c>
      <c r="E1551" t="s">
        <v>8128</v>
      </c>
      <c r="F1551" t="s">
        <v>43</v>
      </c>
      <c r="G1551">
        <v>49608</v>
      </c>
      <c r="H1551" t="s">
        <v>4180</v>
      </c>
      <c r="I1551">
        <v>8400000</v>
      </c>
      <c r="J1551" t="s">
        <v>7206</v>
      </c>
      <c r="K1551">
        <v>8200000</v>
      </c>
      <c r="L1551">
        <v>8600000</v>
      </c>
      <c r="M1551" t="s">
        <v>4175</v>
      </c>
      <c r="N1551" t="s">
        <v>4272</v>
      </c>
      <c r="O1551">
        <v>95</v>
      </c>
      <c r="P1551" t="s">
        <v>8129</v>
      </c>
    </row>
    <row r="1552" spans="1:16" x14ac:dyDescent="0.3">
      <c r="A1552" t="s">
        <v>6563</v>
      </c>
      <c r="B1552">
        <v>2025</v>
      </c>
      <c r="C1552" t="s">
        <v>24</v>
      </c>
      <c r="D1552" t="s">
        <v>4854</v>
      </c>
      <c r="E1552" t="s">
        <v>4308</v>
      </c>
      <c r="F1552" t="s">
        <v>4172</v>
      </c>
      <c r="G1552">
        <v>22106</v>
      </c>
      <c r="H1552" t="s">
        <v>4180</v>
      </c>
      <c r="I1552">
        <v>16000000</v>
      </c>
      <c r="J1552" t="s">
        <v>7206</v>
      </c>
      <c r="K1552">
        <v>15400000</v>
      </c>
      <c r="L1552">
        <v>16600000</v>
      </c>
      <c r="M1552">
        <v>5</v>
      </c>
      <c r="N1552" t="s">
        <v>4417</v>
      </c>
      <c r="O1552">
        <v>83.5</v>
      </c>
      <c r="P1552" t="s">
        <v>8130</v>
      </c>
    </row>
    <row r="1553" spans="1:16" x14ac:dyDescent="0.3">
      <c r="A1553" t="s">
        <v>6506</v>
      </c>
      <c r="B1553">
        <v>2022</v>
      </c>
      <c r="C1553" t="s">
        <v>92</v>
      </c>
      <c r="D1553" t="s">
        <v>4910</v>
      </c>
      <c r="E1553" t="s">
        <v>8131</v>
      </c>
      <c r="F1553" t="s">
        <v>43</v>
      </c>
      <c r="G1553">
        <v>43815</v>
      </c>
      <c r="H1553" t="s">
        <v>4180</v>
      </c>
      <c r="I1553">
        <v>7970000</v>
      </c>
      <c r="J1553" t="s">
        <v>7206</v>
      </c>
      <c r="K1553">
        <v>7670000</v>
      </c>
      <c r="L1553">
        <v>8300000</v>
      </c>
      <c r="M1553">
        <v>8</v>
      </c>
      <c r="N1553" t="s">
        <v>4425</v>
      </c>
      <c r="O1553">
        <v>84.3</v>
      </c>
      <c r="P1553" t="s">
        <v>8132</v>
      </c>
    </row>
    <row r="1554" spans="1:16" x14ac:dyDescent="0.3">
      <c r="A1554" t="s">
        <v>6507</v>
      </c>
      <c r="B1554">
        <v>2023</v>
      </c>
      <c r="C1554" t="s">
        <v>89</v>
      </c>
      <c r="D1554" t="s">
        <v>5207</v>
      </c>
      <c r="E1554" t="s">
        <v>8133</v>
      </c>
      <c r="F1554" t="s">
        <v>143</v>
      </c>
      <c r="G1554">
        <v>46000</v>
      </c>
      <c r="H1554" t="s">
        <v>4180</v>
      </c>
      <c r="I1554">
        <v>10100000</v>
      </c>
      <c r="J1554" t="s">
        <v>7206</v>
      </c>
      <c r="K1554">
        <v>9800000</v>
      </c>
      <c r="L1554">
        <v>10500000</v>
      </c>
      <c r="M1554">
        <v>6</v>
      </c>
      <c r="N1554" t="s">
        <v>4245</v>
      </c>
      <c r="O1554">
        <v>61.2</v>
      </c>
      <c r="P1554" t="s">
        <v>8134</v>
      </c>
    </row>
    <row r="1555" spans="1:16" x14ac:dyDescent="0.3">
      <c r="A1555" t="s">
        <v>6508</v>
      </c>
      <c r="B1555">
        <v>2018</v>
      </c>
      <c r="C1555" t="s">
        <v>92</v>
      </c>
      <c r="D1555" t="s">
        <v>6066</v>
      </c>
      <c r="E1555" t="s">
        <v>8135</v>
      </c>
      <c r="F1555" t="s">
        <v>173</v>
      </c>
      <c r="G1555">
        <v>57400</v>
      </c>
      <c r="H1555" t="s">
        <v>4180</v>
      </c>
      <c r="I1555">
        <v>8000000</v>
      </c>
      <c r="J1555" t="s">
        <v>7206</v>
      </c>
      <c r="K1555">
        <v>7670000</v>
      </c>
      <c r="L1555">
        <v>8400000</v>
      </c>
      <c r="M1555">
        <v>13</v>
      </c>
      <c r="N1555" t="s">
        <v>4382</v>
      </c>
      <c r="O1555">
        <v>74.8</v>
      </c>
      <c r="P1555" t="s">
        <v>8136</v>
      </c>
    </row>
    <row r="1556" spans="1:16" x14ac:dyDescent="0.3">
      <c r="A1556" t="s">
        <v>6509</v>
      </c>
      <c r="B1556">
        <v>2022</v>
      </c>
      <c r="C1556" t="s">
        <v>4031</v>
      </c>
      <c r="D1556" t="s">
        <v>5131</v>
      </c>
      <c r="E1556" t="s">
        <v>5027</v>
      </c>
      <c r="F1556" t="s">
        <v>43</v>
      </c>
      <c r="G1556">
        <v>25900</v>
      </c>
      <c r="H1556" t="s">
        <v>4173</v>
      </c>
      <c r="I1556">
        <v>12300000</v>
      </c>
      <c r="J1556" t="s">
        <v>7206</v>
      </c>
      <c r="K1556">
        <v>11900000</v>
      </c>
      <c r="L1556">
        <v>12700000</v>
      </c>
      <c r="M1556">
        <v>20</v>
      </c>
      <c r="N1556" t="s">
        <v>4275</v>
      </c>
      <c r="O1556">
        <v>79.900000000000006</v>
      </c>
      <c r="P1556" t="s">
        <v>8137</v>
      </c>
    </row>
    <row r="1557" spans="1:16" x14ac:dyDescent="0.3">
      <c r="A1557" t="s">
        <v>4172</v>
      </c>
      <c r="B1557">
        <v>2023</v>
      </c>
      <c r="C1557" t="s">
        <v>62</v>
      </c>
      <c r="D1557" t="s">
        <v>4250</v>
      </c>
      <c r="E1557" t="s">
        <v>5659</v>
      </c>
      <c r="F1557" t="s">
        <v>4172</v>
      </c>
      <c r="G1557">
        <v>33327</v>
      </c>
      <c r="H1557" t="s">
        <v>4180</v>
      </c>
      <c r="I1557">
        <v>18700000</v>
      </c>
      <c r="J1557" t="s">
        <v>7206</v>
      </c>
      <c r="K1557">
        <v>18000000</v>
      </c>
      <c r="L1557">
        <v>19400000</v>
      </c>
      <c r="M1557">
        <v>10</v>
      </c>
      <c r="N1557" t="s">
        <v>4325</v>
      </c>
      <c r="O1557">
        <v>55.7</v>
      </c>
      <c r="P1557" t="s">
        <v>8138</v>
      </c>
    </row>
    <row r="1558" spans="1:16" x14ac:dyDescent="0.3">
      <c r="A1558" t="s">
        <v>6511</v>
      </c>
      <c r="B1558">
        <v>2025</v>
      </c>
      <c r="C1558" t="s">
        <v>131</v>
      </c>
      <c r="D1558" t="s">
        <v>4239</v>
      </c>
      <c r="E1558" t="s">
        <v>4240</v>
      </c>
      <c r="F1558" t="s">
        <v>8139</v>
      </c>
      <c r="G1558">
        <v>12000</v>
      </c>
      <c r="H1558" t="s">
        <v>4180</v>
      </c>
      <c r="I1558">
        <v>21000000</v>
      </c>
      <c r="J1558" t="s">
        <v>7206</v>
      </c>
      <c r="K1558">
        <v>20200000</v>
      </c>
      <c r="L1558">
        <v>21700000</v>
      </c>
      <c r="M1558">
        <v>12</v>
      </c>
      <c r="N1558" t="s">
        <v>4187</v>
      </c>
      <c r="O1558">
        <v>91.3</v>
      </c>
      <c r="P1558" t="s">
        <v>8140</v>
      </c>
    </row>
    <row r="1559" spans="1:16" x14ac:dyDescent="0.3">
      <c r="A1559" t="s">
        <v>8141</v>
      </c>
      <c r="B1559">
        <v>2022</v>
      </c>
      <c r="C1559" t="s">
        <v>92</v>
      </c>
      <c r="D1559" t="s">
        <v>4567</v>
      </c>
      <c r="E1559" t="s">
        <v>5854</v>
      </c>
      <c r="F1559" t="s">
        <v>43</v>
      </c>
      <c r="G1559">
        <v>46014</v>
      </c>
      <c r="H1559" t="s">
        <v>4180</v>
      </c>
      <c r="I1559">
        <v>20900000</v>
      </c>
      <c r="J1559" t="s">
        <v>7206</v>
      </c>
      <c r="K1559">
        <v>20100000</v>
      </c>
      <c r="L1559">
        <v>21700000</v>
      </c>
      <c r="M1559">
        <v>32</v>
      </c>
      <c r="N1559" t="s">
        <v>4257</v>
      </c>
      <c r="O1559">
        <v>86</v>
      </c>
      <c r="P1559" t="s">
        <v>8142</v>
      </c>
    </row>
    <row r="1560" spans="1:16" x14ac:dyDescent="0.3">
      <c r="A1560" t="s">
        <v>6512</v>
      </c>
      <c r="B1560">
        <v>2021</v>
      </c>
      <c r="C1560" t="s">
        <v>85</v>
      </c>
      <c r="D1560" t="s">
        <v>7986</v>
      </c>
      <c r="E1560" t="s">
        <v>8143</v>
      </c>
      <c r="F1560" t="s">
        <v>43</v>
      </c>
      <c r="G1560">
        <v>93800</v>
      </c>
      <c r="H1560" t="s">
        <v>4180</v>
      </c>
      <c r="I1560">
        <v>7140000</v>
      </c>
      <c r="J1560" t="s">
        <v>7206</v>
      </c>
      <c r="K1560">
        <v>6880000</v>
      </c>
      <c r="L1560">
        <v>7400000</v>
      </c>
      <c r="M1560">
        <v>17</v>
      </c>
      <c r="N1560" t="s">
        <v>4552</v>
      </c>
      <c r="O1560">
        <v>95</v>
      </c>
      <c r="P1560" t="s">
        <v>8144</v>
      </c>
    </row>
    <row r="1561" spans="1:16" x14ac:dyDescent="0.3">
      <c r="A1561" t="s">
        <v>6513</v>
      </c>
      <c r="B1561">
        <v>2023</v>
      </c>
      <c r="C1561" t="s">
        <v>166</v>
      </c>
      <c r="D1561" t="s">
        <v>4696</v>
      </c>
      <c r="E1561" t="s">
        <v>5065</v>
      </c>
      <c r="F1561" t="s">
        <v>60</v>
      </c>
      <c r="G1561">
        <v>9300</v>
      </c>
      <c r="H1561" t="s">
        <v>4173</v>
      </c>
      <c r="I1561">
        <v>14000000</v>
      </c>
      <c r="J1561" t="s">
        <v>7206</v>
      </c>
      <c r="K1561">
        <v>13500000</v>
      </c>
      <c r="L1561">
        <v>14400000</v>
      </c>
      <c r="M1561">
        <v>11</v>
      </c>
      <c r="N1561" t="s">
        <v>4439</v>
      </c>
      <c r="O1561">
        <v>94.7</v>
      </c>
      <c r="P1561" t="s">
        <v>8145</v>
      </c>
    </row>
    <row r="1562" spans="1:16" x14ac:dyDescent="0.3">
      <c r="A1562" t="s">
        <v>6514</v>
      </c>
      <c r="B1562">
        <v>2025</v>
      </c>
      <c r="C1562" t="s">
        <v>36</v>
      </c>
      <c r="D1562" t="s">
        <v>4775</v>
      </c>
      <c r="E1562" t="s">
        <v>8146</v>
      </c>
      <c r="F1562" t="s">
        <v>4172</v>
      </c>
      <c r="G1562">
        <v>15946</v>
      </c>
      <c r="H1562" t="s">
        <v>4180</v>
      </c>
      <c r="I1562">
        <v>14800000</v>
      </c>
      <c r="J1562" t="s">
        <v>7206</v>
      </c>
      <c r="K1562">
        <v>14300000</v>
      </c>
      <c r="L1562">
        <v>15300000</v>
      </c>
      <c r="M1562" t="s">
        <v>4175</v>
      </c>
      <c r="N1562" t="s">
        <v>4402</v>
      </c>
      <c r="O1562">
        <v>94.5</v>
      </c>
      <c r="P1562" t="s">
        <v>8147</v>
      </c>
    </row>
    <row r="1563" spans="1:16" x14ac:dyDescent="0.3">
      <c r="A1563" t="s">
        <v>6515</v>
      </c>
      <c r="B1563">
        <v>2021</v>
      </c>
      <c r="C1563" t="s">
        <v>4184</v>
      </c>
      <c r="D1563" t="s">
        <v>4185</v>
      </c>
      <c r="E1563" t="s">
        <v>6119</v>
      </c>
      <c r="F1563" t="s">
        <v>161</v>
      </c>
      <c r="G1563">
        <v>4700</v>
      </c>
      <c r="H1563" t="s">
        <v>4180</v>
      </c>
      <c r="I1563">
        <v>7360000</v>
      </c>
      <c r="J1563" t="s">
        <v>7206</v>
      </c>
      <c r="K1563">
        <v>7100000</v>
      </c>
      <c r="L1563">
        <v>7620000</v>
      </c>
      <c r="M1563">
        <v>4</v>
      </c>
      <c r="N1563" t="s">
        <v>4649</v>
      </c>
      <c r="O1563">
        <v>95</v>
      </c>
      <c r="P1563" t="s">
        <v>8148</v>
      </c>
    </row>
    <row r="1564" spans="1:16" x14ac:dyDescent="0.3">
      <c r="A1564" t="s">
        <v>6516</v>
      </c>
      <c r="B1564">
        <v>2026</v>
      </c>
      <c r="C1564" t="s">
        <v>24</v>
      </c>
      <c r="D1564" t="s">
        <v>5850</v>
      </c>
      <c r="E1564" t="s">
        <v>8118</v>
      </c>
      <c r="F1564" t="s">
        <v>4172</v>
      </c>
      <c r="G1564">
        <v>10434</v>
      </c>
      <c r="H1564" t="s">
        <v>4173</v>
      </c>
      <c r="I1564">
        <v>34100000</v>
      </c>
      <c r="J1564" t="s">
        <v>7206</v>
      </c>
      <c r="K1564">
        <v>32800000</v>
      </c>
      <c r="L1564">
        <v>35300000</v>
      </c>
      <c r="M1564">
        <v>3</v>
      </c>
      <c r="N1564" t="s">
        <v>5721</v>
      </c>
      <c r="O1564">
        <v>89.8</v>
      </c>
      <c r="P1564" t="s">
        <v>8149</v>
      </c>
    </row>
    <row r="1565" spans="1:16" x14ac:dyDescent="0.3">
      <c r="A1565" t="s">
        <v>8150</v>
      </c>
      <c r="B1565">
        <v>2026</v>
      </c>
      <c r="C1565" t="s">
        <v>24</v>
      </c>
      <c r="D1565" t="s">
        <v>8151</v>
      </c>
      <c r="E1565" t="s">
        <v>8152</v>
      </c>
      <c r="F1565" t="s">
        <v>4172</v>
      </c>
      <c r="G1565">
        <v>1250</v>
      </c>
      <c r="H1565" t="s">
        <v>4180</v>
      </c>
      <c r="I1565">
        <v>65000000</v>
      </c>
      <c r="J1565" t="s">
        <v>7206</v>
      </c>
      <c r="K1565">
        <v>62000000</v>
      </c>
      <c r="L1565">
        <v>67000000</v>
      </c>
      <c r="M1565">
        <v>3</v>
      </c>
      <c r="N1565" t="s">
        <v>8153</v>
      </c>
      <c r="O1565">
        <v>92.3</v>
      </c>
      <c r="P1565" t="s">
        <v>8154</v>
      </c>
    </row>
    <row r="1566" spans="1:16" x14ac:dyDescent="0.3">
      <c r="A1566" t="s">
        <v>6517</v>
      </c>
      <c r="B1566">
        <v>2024</v>
      </c>
      <c r="C1566" t="s">
        <v>4091</v>
      </c>
      <c r="D1566" t="s">
        <v>4923</v>
      </c>
      <c r="E1566" t="s">
        <v>6204</v>
      </c>
      <c r="F1566" t="s">
        <v>161</v>
      </c>
      <c r="G1566">
        <v>30000</v>
      </c>
      <c r="H1566" t="s">
        <v>4180</v>
      </c>
      <c r="I1566">
        <v>18700000</v>
      </c>
      <c r="J1566" t="s">
        <v>7206</v>
      </c>
      <c r="K1566">
        <v>18000000</v>
      </c>
      <c r="L1566">
        <v>19300000</v>
      </c>
      <c r="M1566">
        <v>17</v>
      </c>
      <c r="N1566" t="s">
        <v>4290</v>
      </c>
      <c r="O1566">
        <v>82.8</v>
      </c>
      <c r="P1566" t="s">
        <v>8155</v>
      </c>
    </row>
    <row r="1567" spans="1:16" x14ac:dyDescent="0.3">
      <c r="A1567" t="s">
        <v>6518</v>
      </c>
      <c r="B1567">
        <v>2018</v>
      </c>
      <c r="C1567" t="s">
        <v>188</v>
      </c>
      <c r="D1567" t="s">
        <v>4678</v>
      </c>
      <c r="E1567" t="s">
        <v>8156</v>
      </c>
      <c r="F1567" t="s">
        <v>43</v>
      </c>
      <c r="G1567">
        <v>95557</v>
      </c>
      <c r="H1567" t="s">
        <v>4173</v>
      </c>
      <c r="I1567">
        <v>7560000</v>
      </c>
      <c r="J1567" t="s">
        <v>7206</v>
      </c>
      <c r="K1567">
        <v>7210000</v>
      </c>
      <c r="L1567">
        <v>7910000</v>
      </c>
      <c r="M1567">
        <v>13</v>
      </c>
      <c r="N1567" t="s">
        <v>4583</v>
      </c>
      <c r="O1567">
        <v>74.599999999999994</v>
      </c>
      <c r="P1567" t="s">
        <v>8157</v>
      </c>
    </row>
    <row r="1568" spans="1:16" x14ac:dyDescent="0.3">
      <c r="A1568" t="s">
        <v>6519</v>
      </c>
      <c r="B1568">
        <v>2021</v>
      </c>
      <c r="C1568" t="s">
        <v>50</v>
      </c>
      <c r="D1568">
        <v>560</v>
      </c>
      <c r="E1568" t="s">
        <v>5729</v>
      </c>
      <c r="F1568" t="s">
        <v>43</v>
      </c>
      <c r="G1568">
        <v>62000</v>
      </c>
      <c r="H1568" t="s">
        <v>4180</v>
      </c>
      <c r="I1568">
        <v>7990000</v>
      </c>
      <c r="J1568" t="s">
        <v>7206</v>
      </c>
      <c r="K1568">
        <v>7670000</v>
      </c>
      <c r="L1568">
        <v>8300000</v>
      </c>
      <c r="M1568" t="s">
        <v>4175</v>
      </c>
      <c r="N1568" t="s">
        <v>4213</v>
      </c>
      <c r="O1568">
        <v>70.8</v>
      </c>
      <c r="P1568" t="s">
        <v>8158</v>
      </c>
    </row>
    <row r="1569" spans="1:16" x14ac:dyDescent="0.3">
      <c r="A1569" t="s">
        <v>8159</v>
      </c>
      <c r="B1569">
        <v>2020</v>
      </c>
      <c r="C1569" t="s">
        <v>24</v>
      </c>
      <c r="D1569" t="s">
        <v>4431</v>
      </c>
      <c r="E1569" t="s">
        <v>5166</v>
      </c>
      <c r="F1569" t="s">
        <v>173</v>
      </c>
      <c r="G1569">
        <v>40846</v>
      </c>
      <c r="H1569" t="s">
        <v>4180</v>
      </c>
      <c r="I1569">
        <v>19400000</v>
      </c>
      <c r="J1569" t="s">
        <v>7206</v>
      </c>
      <c r="K1569">
        <v>18800000</v>
      </c>
      <c r="L1569">
        <v>20000000</v>
      </c>
      <c r="M1569">
        <v>6</v>
      </c>
      <c r="N1569" t="s">
        <v>4213</v>
      </c>
      <c r="O1569">
        <v>95</v>
      </c>
      <c r="P1569" t="s">
        <v>8160</v>
      </c>
    </row>
    <row r="1570" spans="1:16" x14ac:dyDescent="0.3">
      <c r="A1570" t="s">
        <v>6520</v>
      </c>
      <c r="B1570">
        <v>2022</v>
      </c>
      <c r="C1570" t="s">
        <v>182</v>
      </c>
      <c r="D1570" t="s">
        <v>4518</v>
      </c>
      <c r="E1570" t="s">
        <v>8161</v>
      </c>
      <c r="F1570" t="s">
        <v>143</v>
      </c>
      <c r="G1570">
        <v>57000</v>
      </c>
      <c r="H1570" t="s">
        <v>4180</v>
      </c>
      <c r="I1570">
        <v>12800000</v>
      </c>
      <c r="J1570" t="s">
        <v>7206</v>
      </c>
      <c r="K1570">
        <v>12400000</v>
      </c>
      <c r="L1570">
        <v>13300000</v>
      </c>
      <c r="M1570">
        <v>8</v>
      </c>
      <c r="N1570" t="s">
        <v>4245</v>
      </c>
      <c r="O1570">
        <v>69.2</v>
      </c>
      <c r="P1570" t="s">
        <v>8162</v>
      </c>
    </row>
    <row r="1571" spans="1:16" x14ac:dyDescent="0.3">
      <c r="A1571" t="s">
        <v>6521</v>
      </c>
      <c r="B1571">
        <v>2022</v>
      </c>
      <c r="C1571" t="s">
        <v>191</v>
      </c>
      <c r="D1571" t="s">
        <v>4211</v>
      </c>
      <c r="E1571" t="s">
        <v>8098</v>
      </c>
      <c r="F1571" t="s">
        <v>161</v>
      </c>
      <c r="G1571">
        <v>93700</v>
      </c>
      <c r="H1571" t="s">
        <v>4180</v>
      </c>
      <c r="I1571">
        <v>21800000</v>
      </c>
      <c r="J1571" t="s">
        <v>7206</v>
      </c>
      <c r="K1571">
        <v>20300000</v>
      </c>
      <c r="L1571">
        <v>23400000</v>
      </c>
      <c r="M1571">
        <v>10</v>
      </c>
      <c r="N1571" t="s">
        <v>4192</v>
      </c>
      <c r="O1571">
        <v>58.2</v>
      </c>
      <c r="P1571" t="s">
        <v>8163</v>
      </c>
    </row>
    <row r="1572" spans="1:16" x14ac:dyDescent="0.3">
      <c r="A1572" t="s">
        <v>8164</v>
      </c>
      <c r="B1572">
        <v>2019</v>
      </c>
      <c r="C1572" t="s">
        <v>24</v>
      </c>
      <c r="D1572" t="s">
        <v>8165</v>
      </c>
      <c r="E1572" t="s">
        <v>8166</v>
      </c>
      <c r="F1572" t="s">
        <v>43</v>
      </c>
      <c r="G1572">
        <v>22600</v>
      </c>
      <c r="H1572" t="s">
        <v>4180</v>
      </c>
      <c r="I1572">
        <v>33400000</v>
      </c>
      <c r="J1572" t="s">
        <v>7206</v>
      </c>
      <c r="K1572">
        <v>32200000</v>
      </c>
      <c r="L1572">
        <v>34600000</v>
      </c>
      <c r="M1572">
        <v>3</v>
      </c>
      <c r="N1572" t="s">
        <v>4469</v>
      </c>
      <c r="O1572">
        <v>74.7</v>
      </c>
      <c r="P1572" t="s">
        <v>8167</v>
      </c>
    </row>
    <row r="1573" spans="1:16" x14ac:dyDescent="0.3">
      <c r="A1573" t="s">
        <v>6523</v>
      </c>
      <c r="B1573">
        <v>2023</v>
      </c>
      <c r="C1573" t="s">
        <v>188</v>
      </c>
      <c r="D1573" t="s">
        <v>5858</v>
      </c>
      <c r="E1573" t="s">
        <v>8168</v>
      </c>
      <c r="F1573" t="s">
        <v>60</v>
      </c>
      <c r="G1573">
        <v>59200</v>
      </c>
      <c r="H1573" t="s">
        <v>4180</v>
      </c>
      <c r="I1573">
        <v>9300000</v>
      </c>
      <c r="J1573" t="s">
        <v>7206</v>
      </c>
      <c r="K1573">
        <v>9000000</v>
      </c>
      <c r="L1573">
        <v>9600000</v>
      </c>
      <c r="M1573">
        <v>3</v>
      </c>
      <c r="N1573" t="s">
        <v>4508</v>
      </c>
      <c r="O1573">
        <v>84.6</v>
      </c>
      <c r="P1573" t="s">
        <v>8169</v>
      </c>
    </row>
    <row r="1574" spans="1:16" x14ac:dyDescent="0.3">
      <c r="A1574" t="s">
        <v>6524</v>
      </c>
      <c r="B1574">
        <v>2024</v>
      </c>
      <c r="C1574" t="s">
        <v>4184</v>
      </c>
      <c r="D1574" t="s">
        <v>5116</v>
      </c>
      <c r="E1574" t="s">
        <v>8170</v>
      </c>
      <c r="F1574" t="s">
        <v>43</v>
      </c>
      <c r="G1574">
        <v>37034</v>
      </c>
      <c r="H1574" t="s">
        <v>4180</v>
      </c>
      <c r="I1574">
        <v>16400000</v>
      </c>
      <c r="J1574" t="s">
        <v>7206</v>
      </c>
      <c r="K1574">
        <v>15800000</v>
      </c>
      <c r="L1574">
        <v>17000000</v>
      </c>
      <c r="M1574">
        <v>8</v>
      </c>
      <c r="N1574" t="s">
        <v>4508</v>
      </c>
      <c r="O1574">
        <v>92.7</v>
      </c>
      <c r="P1574" t="s">
        <v>8171</v>
      </c>
    </row>
    <row r="1575" spans="1:16" x14ac:dyDescent="0.3">
      <c r="A1575" t="s">
        <v>962</v>
      </c>
      <c r="B1575">
        <v>2023</v>
      </c>
      <c r="C1575" t="s">
        <v>50</v>
      </c>
      <c r="D1575">
        <v>560</v>
      </c>
      <c r="E1575" t="s">
        <v>4582</v>
      </c>
      <c r="F1575" t="s">
        <v>143</v>
      </c>
      <c r="G1575">
        <v>31487</v>
      </c>
      <c r="H1575" t="s">
        <v>4180</v>
      </c>
      <c r="I1575">
        <v>9300000</v>
      </c>
      <c r="J1575" t="s">
        <v>7206</v>
      </c>
      <c r="K1575">
        <v>9000000</v>
      </c>
      <c r="L1575">
        <v>9700000</v>
      </c>
      <c r="M1575">
        <v>25</v>
      </c>
      <c r="N1575" t="s">
        <v>4552</v>
      </c>
      <c r="O1575">
        <v>75.099999999999994</v>
      </c>
      <c r="P1575" t="s">
        <v>8172</v>
      </c>
    </row>
    <row r="1576" spans="1:16" x14ac:dyDescent="0.3">
      <c r="A1576" t="s">
        <v>6525</v>
      </c>
      <c r="B1576">
        <v>2023</v>
      </c>
      <c r="C1576" t="s">
        <v>108</v>
      </c>
      <c r="D1576" t="s">
        <v>7156</v>
      </c>
      <c r="E1576" t="s">
        <v>8173</v>
      </c>
      <c r="F1576" t="s">
        <v>173</v>
      </c>
      <c r="G1576">
        <v>42900</v>
      </c>
      <c r="H1576" t="s">
        <v>4173</v>
      </c>
      <c r="I1576">
        <v>15400000</v>
      </c>
      <c r="J1576" t="s">
        <v>7206</v>
      </c>
      <c r="K1576">
        <v>14800000</v>
      </c>
      <c r="L1576">
        <v>15900000</v>
      </c>
      <c r="M1576">
        <v>3</v>
      </c>
      <c r="N1576" t="s">
        <v>4439</v>
      </c>
      <c r="O1576">
        <v>68.8</v>
      </c>
      <c r="P1576" t="s">
        <v>8174</v>
      </c>
    </row>
    <row r="1577" spans="1:16" x14ac:dyDescent="0.3">
      <c r="A1577" t="s">
        <v>6526</v>
      </c>
      <c r="B1577">
        <v>2025</v>
      </c>
      <c r="C1577" t="s">
        <v>62</v>
      </c>
      <c r="D1577" t="s">
        <v>4198</v>
      </c>
      <c r="E1577" t="s">
        <v>4285</v>
      </c>
      <c r="F1577" t="s">
        <v>4172</v>
      </c>
      <c r="G1577">
        <v>5000</v>
      </c>
      <c r="H1577" t="s">
        <v>4180</v>
      </c>
      <c r="I1577">
        <v>15600000</v>
      </c>
      <c r="J1577" t="s">
        <v>7206</v>
      </c>
      <c r="K1577">
        <v>15000000</v>
      </c>
      <c r="L1577">
        <v>16200000</v>
      </c>
      <c r="M1577">
        <v>10</v>
      </c>
      <c r="N1577" t="s">
        <v>4290</v>
      </c>
      <c r="O1577">
        <v>81.3</v>
      </c>
      <c r="P1577" t="s">
        <v>8175</v>
      </c>
    </row>
    <row r="1578" spans="1:16" x14ac:dyDescent="0.3">
      <c r="A1578" t="s">
        <v>8176</v>
      </c>
      <c r="B1578">
        <v>2022</v>
      </c>
      <c r="C1578" t="s">
        <v>36</v>
      </c>
      <c r="D1578" t="s">
        <v>4372</v>
      </c>
      <c r="E1578" t="s">
        <v>5099</v>
      </c>
      <c r="F1578" t="s">
        <v>94</v>
      </c>
      <c r="G1578">
        <v>30590</v>
      </c>
      <c r="H1578" t="s">
        <v>4173</v>
      </c>
      <c r="I1578">
        <v>11700000</v>
      </c>
      <c r="J1578" t="s">
        <v>7206</v>
      </c>
      <c r="K1578">
        <v>11300000</v>
      </c>
      <c r="L1578">
        <v>12100000</v>
      </c>
      <c r="M1578">
        <v>25</v>
      </c>
      <c r="N1578" t="s">
        <v>4439</v>
      </c>
      <c r="O1578">
        <v>71</v>
      </c>
      <c r="P1578" t="s">
        <v>8177</v>
      </c>
    </row>
    <row r="1579" spans="1:16" x14ac:dyDescent="0.3">
      <c r="A1579" t="s">
        <v>6527</v>
      </c>
      <c r="B1579">
        <v>2024</v>
      </c>
      <c r="C1579" t="s">
        <v>4641</v>
      </c>
      <c r="D1579" t="s">
        <v>8178</v>
      </c>
      <c r="E1579" t="s">
        <v>5134</v>
      </c>
      <c r="F1579" t="s">
        <v>143</v>
      </c>
      <c r="G1579">
        <v>45746</v>
      </c>
      <c r="H1579" t="s">
        <v>4180</v>
      </c>
      <c r="I1579">
        <v>14300000</v>
      </c>
      <c r="J1579" t="s">
        <v>7206</v>
      </c>
      <c r="K1579">
        <v>13800000</v>
      </c>
      <c r="L1579">
        <v>14900000</v>
      </c>
      <c r="M1579">
        <v>2</v>
      </c>
      <c r="N1579" t="s">
        <v>4402</v>
      </c>
      <c r="O1579">
        <v>76.8</v>
      </c>
      <c r="P1579" t="s">
        <v>8179</v>
      </c>
    </row>
    <row r="1580" spans="1:16" x14ac:dyDescent="0.3">
      <c r="A1580" t="s">
        <v>1016</v>
      </c>
      <c r="B1580">
        <v>2021</v>
      </c>
      <c r="C1580" t="s">
        <v>62</v>
      </c>
      <c r="D1580" t="s">
        <v>4207</v>
      </c>
      <c r="E1580" t="s">
        <v>5646</v>
      </c>
      <c r="F1580" t="s">
        <v>143</v>
      </c>
      <c r="G1580">
        <v>46000</v>
      </c>
      <c r="H1580" t="s">
        <v>4180</v>
      </c>
      <c r="I1580">
        <v>17900000</v>
      </c>
      <c r="J1580" t="s">
        <v>7206</v>
      </c>
      <c r="K1580">
        <v>17300000</v>
      </c>
      <c r="L1580">
        <v>18500000</v>
      </c>
      <c r="M1580">
        <v>7</v>
      </c>
      <c r="N1580" t="s">
        <v>4290</v>
      </c>
      <c r="O1580">
        <v>69.400000000000006</v>
      </c>
      <c r="P1580" t="s">
        <v>8180</v>
      </c>
    </row>
    <row r="1581" spans="1:16" x14ac:dyDescent="0.3">
      <c r="A1581" t="s">
        <v>6528</v>
      </c>
      <c r="B1581">
        <v>2023</v>
      </c>
      <c r="C1581" t="s">
        <v>137</v>
      </c>
      <c r="D1581" t="s">
        <v>5109</v>
      </c>
      <c r="E1581" t="s">
        <v>4203</v>
      </c>
      <c r="F1581" t="s">
        <v>43</v>
      </c>
      <c r="G1581">
        <v>51100</v>
      </c>
      <c r="H1581" t="s">
        <v>4180</v>
      </c>
      <c r="I1581">
        <v>22300000</v>
      </c>
      <c r="J1581" t="s">
        <v>7206</v>
      </c>
      <c r="K1581">
        <v>21300000</v>
      </c>
      <c r="L1581">
        <v>23200000</v>
      </c>
      <c r="M1581">
        <v>24</v>
      </c>
      <c r="N1581" t="s">
        <v>4280</v>
      </c>
      <c r="O1581">
        <v>68.599999999999994</v>
      </c>
      <c r="P1581" t="s">
        <v>8181</v>
      </c>
    </row>
    <row r="1582" spans="1:16" x14ac:dyDescent="0.3">
      <c r="A1582" t="s">
        <v>6529</v>
      </c>
      <c r="B1582">
        <v>2022</v>
      </c>
      <c r="C1582" t="s">
        <v>108</v>
      </c>
      <c r="D1582" t="s">
        <v>4618</v>
      </c>
      <c r="E1582" t="s">
        <v>4424</v>
      </c>
      <c r="F1582" t="s">
        <v>161</v>
      </c>
      <c r="G1582">
        <v>42000</v>
      </c>
      <c r="H1582" t="s">
        <v>4173</v>
      </c>
      <c r="I1582">
        <v>7670000</v>
      </c>
      <c r="J1582" t="s">
        <v>7206</v>
      </c>
      <c r="K1582">
        <v>7410000</v>
      </c>
      <c r="L1582">
        <v>7930000</v>
      </c>
      <c r="M1582">
        <v>11</v>
      </c>
      <c r="N1582" t="s">
        <v>4425</v>
      </c>
      <c r="O1582">
        <v>86.3</v>
      </c>
      <c r="P1582" t="s">
        <v>8182</v>
      </c>
    </row>
    <row r="1583" spans="1:16" x14ac:dyDescent="0.3">
      <c r="A1583" t="s">
        <v>6530</v>
      </c>
      <c r="B1583">
        <v>2026</v>
      </c>
      <c r="C1583" t="s">
        <v>6263</v>
      </c>
      <c r="D1583" t="s">
        <v>8183</v>
      </c>
      <c r="E1583" t="s">
        <v>8184</v>
      </c>
      <c r="F1583" t="s">
        <v>4172</v>
      </c>
      <c r="G1583">
        <v>7800</v>
      </c>
      <c r="H1583" t="s">
        <v>4180</v>
      </c>
      <c r="I1583">
        <v>15400000</v>
      </c>
      <c r="J1583" t="s">
        <v>7206</v>
      </c>
      <c r="K1583">
        <v>14900000</v>
      </c>
      <c r="L1583">
        <v>16000000</v>
      </c>
      <c r="M1583" t="s">
        <v>4175</v>
      </c>
      <c r="N1583" t="s">
        <v>4583</v>
      </c>
      <c r="O1583">
        <v>93.4</v>
      </c>
      <c r="P1583" t="s">
        <v>8185</v>
      </c>
    </row>
    <row r="1584" spans="1:16" x14ac:dyDescent="0.3">
      <c r="A1584" t="s">
        <v>6531</v>
      </c>
      <c r="B1584">
        <v>2023</v>
      </c>
      <c r="C1584" t="s">
        <v>85</v>
      </c>
      <c r="D1584" t="s">
        <v>7996</v>
      </c>
      <c r="E1584" t="s">
        <v>6236</v>
      </c>
      <c r="F1584" t="s">
        <v>43</v>
      </c>
      <c r="G1584">
        <v>59000</v>
      </c>
      <c r="H1584" t="s">
        <v>4180</v>
      </c>
      <c r="I1584">
        <v>16900000</v>
      </c>
      <c r="J1584" t="s">
        <v>7206</v>
      </c>
      <c r="K1584">
        <v>16300000</v>
      </c>
      <c r="L1584">
        <v>17600000</v>
      </c>
      <c r="M1584">
        <v>3</v>
      </c>
      <c r="N1584" t="s">
        <v>4219</v>
      </c>
      <c r="O1584">
        <v>67.7</v>
      </c>
      <c r="P1584" t="s">
        <v>8186</v>
      </c>
    </row>
    <row r="1585" spans="1:16" x14ac:dyDescent="0.3">
      <c r="A1585" t="s">
        <v>6532</v>
      </c>
      <c r="B1585">
        <v>2026</v>
      </c>
      <c r="C1585" t="s">
        <v>5188</v>
      </c>
      <c r="D1585" t="s">
        <v>5741</v>
      </c>
      <c r="E1585" t="s">
        <v>6208</v>
      </c>
      <c r="F1585" t="s">
        <v>4172</v>
      </c>
      <c r="G1585">
        <v>10100</v>
      </c>
      <c r="H1585" t="s">
        <v>4180</v>
      </c>
      <c r="I1585">
        <v>8600000</v>
      </c>
      <c r="J1585" t="s">
        <v>7206</v>
      </c>
      <c r="K1585">
        <v>8300000</v>
      </c>
      <c r="L1585">
        <v>9000000</v>
      </c>
      <c r="M1585" t="s">
        <v>4175</v>
      </c>
      <c r="N1585" t="s">
        <v>4226</v>
      </c>
      <c r="O1585">
        <v>82.2</v>
      </c>
      <c r="P1585" t="s">
        <v>8187</v>
      </c>
    </row>
    <row r="1586" spans="1:16" x14ac:dyDescent="0.3">
      <c r="A1586" t="s">
        <v>6533</v>
      </c>
      <c r="B1586">
        <v>2024</v>
      </c>
      <c r="C1586" t="s">
        <v>41</v>
      </c>
      <c r="D1586" t="s">
        <v>4722</v>
      </c>
      <c r="E1586" t="s">
        <v>4737</v>
      </c>
      <c r="F1586" t="s">
        <v>161</v>
      </c>
      <c r="G1586">
        <v>28905</v>
      </c>
      <c r="H1586" t="s">
        <v>4180</v>
      </c>
      <c r="I1586">
        <v>8100000</v>
      </c>
      <c r="J1586" t="s">
        <v>7206</v>
      </c>
      <c r="K1586">
        <v>7850000</v>
      </c>
      <c r="L1586">
        <v>8400000</v>
      </c>
      <c r="M1586">
        <v>6</v>
      </c>
      <c r="N1586" t="s">
        <v>4176</v>
      </c>
      <c r="O1586">
        <v>82.7</v>
      </c>
      <c r="P1586" t="s">
        <v>8188</v>
      </c>
    </row>
    <row r="1587" spans="1:16" x14ac:dyDescent="0.3">
      <c r="A1587" t="s">
        <v>6534</v>
      </c>
      <c r="B1587">
        <v>2024</v>
      </c>
      <c r="C1587" t="s">
        <v>3991</v>
      </c>
      <c r="D1587" t="s">
        <v>4630</v>
      </c>
      <c r="E1587" t="s">
        <v>5027</v>
      </c>
      <c r="F1587" t="s">
        <v>143</v>
      </c>
      <c r="G1587">
        <v>26203</v>
      </c>
      <c r="H1587" t="s">
        <v>4180</v>
      </c>
      <c r="I1587">
        <v>12400000</v>
      </c>
      <c r="J1587" t="s">
        <v>7206</v>
      </c>
      <c r="K1587">
        <v>12000000</v>
      </c>
      <c r="L1587">
        <v>12900000</v>
      </c>
      <c r="M1587">
        <v>9</v>
      </c>
      <c r="N1587" t="s">
        <v>4402</v>
      </c>
      <c r="O1587">
        <v>89.3</v>
      </c>
      <c r="P1587" t="s">
        <v>8189</v>
      </c>
    </row>
    <row r="1588" spans="1:16" x14ac:dyDescent="0.3">
      <c r="A1588" t="s">
        <v>6535</v>
      </c>
      <c r="B1588">
        <v>2023</v>
      </c>
      <c r="C1588" t="s">
        <v>4097</v>
      </c>
      <c r="D1588" t="s">
        <v>8190</v>
      </c>
      <c r="E1588" t="s">
        <v>8191</v>
      </c>
      <c r="F1588" t="s">
        <v>143</v>
      </c>
      <c r="G1588">
        <v>30800</v>
      </c>
      <c r="H1588" t="s">
        <v>4180</v>
      </c>
      <c r="I1588">
        <v>15200000</v>
      </c>
      <c r="J1588" t="s">
        <v>7206</v>
      </c>
      <c r="K1588">
        <v>14700000</v>
      </c>
      <c r="L1588">
        <v>15700000</v>
      </c>
      <c r="M1588">
        <v>3</v>
      </c>
      <c r="N1588" t="s">
        <v>4219</v>
      </c>
      <c r="O1588">
        <v>75.5</v>
      </c>
      <c r="P1588" t="s">
        <v>8192</v>
      </c>
    </row>
    <row r="1589" spans="1:16" x14ac:dyDescent="0.3">
      <c r="A1589" t="s">
        <v>6536</v>
      </c>
      <c r="B1589">
        <v>2022</v>
      </c>
      <c r="C1589" t="s">
        <v>4031</v>
      </c>
      <c r="D1589" t="s">
        <v>5131</v>
      </c>
      <c r="E1589" t="s">
        <v>5828</v>
      </c>
      <c r="F1589" t="s">
        <v>143</v>
      </c>
      <c r="G1589">
        <v>53184</v>
      </c>
      <c r="H1589" t="s">
        <v>4180</v>
      </c>
      <c r="I1589">
        <v>11200000</v>
      </c>
      <c r="J1589" t="s">
        <v>7206</v>
      </c>
      <c r="K1589">
        <v>10700000</v>
      </c>
      <c r="L1589">
        <v>11600000</v>
      </c>
      <c r="M1589">
        <v>9</v>
      </c>
      <c r="N1589" t="s">
        <v>4275</v>
      </c>
      <c r="O1589">
        <v>86.2</v>
      </c>
      <c r="P1589" t="s">
        <v>8193</v>
      </c>
    </row>
    <row r="1590" spans="1:16" x14ac:dyDescent="0.3">
      <c r="A1590" t="s">
        <v>6537</v>
      </c>
      <c r="B1590">
        <v>2023</v>
      </c>
      <c r="C1590" t="s">
        <v>24</v>
      </c>
      <c r="D1590" t="s">
        <v>4190</v>
      </c>
      <c r="E1590" t="s">
        <v>4308</v>
      </c>
      <c r="F1590" t="s">
        <v>4539</v>
      </c>
      <c r="G1590">
        <v>45500</v>
      </c>
      <c r="H1590" t="s">
        <v>4173</v>
      </c>
      <c r="I1590">
        <v>12800000</v>
      </c>
      <c r="J1590" t="s">
        <v>7206</v>
      </c>
      <c r="K1590">
        <v>12300000</v>
      </c>
      <c r="L1590">
        <v>13200000</v>
      </c>
      <c r="M1590">
        <v>28</v>
      </c>
      <c r="N1590" t="s">
        <v>4263</v>
      </c>
      <c r="O1590">
        <v>66.400000000000006</v>
      </c>
      <c r="P1590" t="s">
        <v>8194</v>
      </c>
    </row>
    <row r="1591" spans="1:16" x14ac:dyDescent="0.3">
      <c r="A1591" t="s">
        <v>6538</v>
      </c>
      <c r="B1591">
        <v>2020</v>
      </c>
      <c r="C1591" t="s">
        <v>85</v>
      </c>
      <c r="D1591" t="s">
        <v>8195</v>
      </c>
      <c r="E1591" t="s">
        <v>8196</v>
      </c>
      <c r="F1591" t="s">
        <v>143</v>
      </c>
      <c r="G1591">
        <v>52986</v>
      </c>
      <c r="H1591" t="s">
        <v>4173</v>
      </c>
      <c r="I1591">
        <v>15000000</v>
      </c>
      <c r="J1591" t="s">
        <v>7206</v>
      </c>
      <c r="K1591">
        <v>14500000</v>
      </c>
      <c r="L1591">
        <v>15500000</v>
      </c>
      <c r="M1591">
        <v>4</v>
      </c>
      <c r="N1591" t="s">
        <v>4263</v>
      </c>
      <c r="O1591">
        <v>84.6</v>
      </c>
      <c r="P1591" t="s">
        <v>8197</v>
      </c>
    </row>
    <row r="1592" spans="1:16" x14ac:dyDescent="0.3">
      <c r="A1592" t="s">
        <v>6539</v>
      </c>
      <c r="B1592">
        <v>2024</v>
      </c>
      <c r="C1592" t="s">
        <v>4269</v>
      </c>
      <c r="D1592" t="s">
        <v>4270</v>
      </c>
      <c r="E1592" t="s">
        <v>5736</v>
      </c>
      <c r="F1592" t="s">
        <v>143</v>
      </c>
      <c r="G1592">
        <v>43000</v>
      </c>
      <c r="H1592" t="s">
        <v>4180</v>
      </c>
      <c r="I1592">
        <v>13800000</v>
      </c>
      <c r="J1592" t="s">
        <v>7206</v>
      </c>
      <c r="K1592">
        <v>13300000</v>
      </c>
      <c r="L1592">
        <v>14300000</v>
      </c>
      <c r="M1592">
        <v>18</v>
      </c>
      <c r="N1592" t="s">
        <v>4236</v>
      </c>
      <c r="O1592">
        <v>86.3</v>
      </c>
      <c r="P1592" t="s">
        <v>8198</v>
      </c>
    </row>
    <row r="1593" spans="1:16" x14ac:dyDescent="0.3">
      <c r="A1593" t="s">
        <v>6540</v>
      </c>
      <c r="B1593">
        <v>2020</v>
      </c>
      <c r="C1593" t="s">
        <v>131</v>
      </c>
      <c r="D1593" t="s">
        <v>5684</v>
      </c>
      <c r="E1593" t="s">
        <v>5685</v>
      </c>
      <c r="F1593" t="s">
        <v>43</v>
      </c>
      <c r="G1593">
        <v>86142</v>
      </c>
      <c r="H1593" t="s">
        <v>4180</v>
      </c>
      <c r="I1593">
        <v>15500000</v>
      </c>
      <c r="J1593" t="s">
        <v>7206</v>
      </c>
      <c r="K1593">
        <v>14900000</v>
      </c>
      <c r="L1593">
        <v>16100000</v>
      </c>
      <c r="M1593">
        <v>6</v>
      </c>
      <c r="N1593" t="s">
        <v>4700</v>
      </c>
      <c r="O1593">
        <v>95</v>
      </c>
      <c r="P1593" t="s">
        <v>8199</v>
      </c>
    </row>
    <row r="1594" spans="1:16" x14ac:dyDescent="0.3">
      <c r="A1594" t="s">
        <v>6541</v>
      </c>
      <c r="B1594">
        <v>2025</v>
      </c>
      <c r="C1594" t="s">
        <v>188</v>
      </c>
      <c r="D1594" t="s">
        <v>5024</v>
      </c>
      <c r="E1594" t="s">
        <v>8200</v>
      </c>
      <c r="F1594" t="s">
        <v>4172</v>
      </c>
      <c r="G1594">
        <v>4548</v>
      </c>
      <c r="H1594" t="s">
        <v>4173</v>
      </c>
      <c r="I1594">
        <v>12500000</v>
      </c>
      <c r="J1594" t="s">
        <v>7206</v>
      </c>
      <c r="K1594">
        <v>12100000</v>
      </c>
      <c r="L1594">
        <v>12900000</v>
      </c>
      <c r="M1594">
        <v>13</v>
      </c>
      <c r="N1594" t="s">
        <v>4425</v>
      </c>
      <c r="O1594">
        <v>91.3</v>
      </c>
      <c r="P1594" t="s">
        <v>8201</v>
      </c>
    </row>
    <row r="1595" spans="1:16" x14ac:dyDescent="0.3">
      <c r="A1595" t="s">
        <v>6542</v>
      </c>
      <c r="B1595">
        <v>2019</v>
      </c>
      <c r="C1595" t="s">
        <v>4097</v>
      </c>
      <c r="D1595" t="s">
        <v>7753</v>
      </c>
      <c r="E1595" t="s">
        <v>6100</v>
      </c>
      <c r="F1595" t="s">
        <v>143</v>
      </c>
      <c r="G1595">
        <v>95000</v>
      </c>
      <c r="H1595" t="s">
        <v>4180</v>
      </c>
      <c r="I1595">
        <v>7900000</v>
      </c>
      <c r="J1595" t="s">
        <v>7206</v>
      </c>
      <c r="K1595">
        <v>7630000</v>
      </c>
      <c r="L1595">
        <v>8200000</v>
      </c>
      <c r="M1595">
        <v>5</v>
      </c>
      <c r="N1595" t="s">
        <v>4583</v>
      </c>
      <c r="O1595">
        <v>92</v>
      </c>
      <c r="P1595" t="s">
        <v>8202</v>
      </c>
    </row>
    <row r="1596" spans="1:16" x14ac:dyDescent="0.3">
      <c r="A1596" t="s">
        <v>6543</v>
      </c>
      <c r="B1596">
        <v>2021</v>
      </c>
      <c r="C1596" t="s">
        <v>36</v>
      </c>
      <c r="D1596" t="s">
        <v>4427</v>
      </c>
      <c r="E1596" t="s">
        <v>4501</v>
      </c>
      <c r="F1596" t="s">
        <v>43</v>
      </c>
      <c r="G1596">
        <v>53000</v>
      </c>
      <c r="H1596" t="s">
        <v>4180</v>
      </c>
      <c r="I1596">
        <v>7940000</v>
      </c>
      <c r="J1596" t="s">
        <v>7206</v>
      </c>
      <c r="K1596">
        <v>7540000</v>
      </c>
      <c r="L1596">
        <v>8300000</v>
      </c>
      <c r="M1596">
        <v>28</v>
      </c>
      <c r="N1596" t="s">
        <v>4402</v>
      </c>
      <c r="O1596">
        <v>83.7</v>
      </c>
      <c r="P1596" t="s">
        <v>8203</v>
      </c>
    </row>
    <row r="1597" spans="1:16" x14ac:dyDescent="0.3">
      <c r="A1597" t="s">
        <v>4172</v>
      </c>
      <c r="B1597">
        <v>2021</v>
      </c>
      <c r="C1597" t="s">
        <v>36</v>
      </c>
      <c r="D1597" t="s">
        <v>4400</v>
      </c>
      <c r="E1597" t="s">
        <v>5782</v>
      </c>
      <c r="F1597" t="s">
        <v>4172</v>
      </c>
      <c r="G1597">
        <v>53000</v>
      </c>
      <c r="H1597" t="s">
        <v>4180</v>
      </c>
      <c r="I1597">
        <v>7850000</v>
      </c>
      <c r="J1597" t="s">
        <v>7206</v>
      </c>
      <c r="K1597">
        <v>7370000</v>
      </c>
      <c r="L1597">
        <v>8300000</v>
      </c>
      <c r="M1597">
        <v>5</v>
      </c>
      <c r="N1597" t="s">
        <v>4552</v>
      </c>
      <c r="O1597">
        <v>74.8</v>
      </c>
      <c r="P1597" t="s">
        <v>8204</v>
      </c>
    </row>
    <row r="1598" spans="1:16" x14ac:dyDescent="0.3">
      <c r="A1598" t="s">
        <v>2152</v>
      </c>
      <c r="B1598">
        <v>2022</v>
      </c>
      <c r="C1598" t="s">
        <v>36</v>
      </c>
      <c r="D1598" t="s">
        <v>4372</v>
      </c>
      <c r="E1598" t="s">
        <v>4373</v>
      </c>
      <c r="F1598" t="s">
        <v>43</v>
      </c>
      <c r="G1598">
        <v>62000</v>
      </c>
      <c r="H1598" t="s">
        <v>8205</v>
      </c>
      <c r="I1598">
        <v>11800000</v>
      </c>
      <c r="J1598" t="s">
        <v>7206</v>
      </c>
      <c r="K1598">
        <v>11400000</v>
      </c>
      <c r="L1598">
        <v>12200000</v>
      </c>
      <c r="M1598">
        <v>39</v>
      </c>
      <c r="N1598" t="s">
        <v>4382</v>
      </c>
      <c r="O1598">
        <v>65.599999999999994</v>
      </c>
      <c r="P1598" t="s">
        <v>8206</v>
      </c>
    </row>
    <row r="1599" spans="1:16" x14ac:dyDescent="0.3">
      <c r="A1599" t="s">
        <v>6544</v>
      </c>
      <c r="B1599">
        <v>2023</v>
      </c>
      <c r="C1599" t="s">
        <v>191</v>
      </c>
      <c r="D1599" t="s">
        <v>4211</v>
      </c>
      <c r="E1599" t="s">
        <v>8207</v>
      </c>
      <c r="F1599" t="s">
        <v>43</v>
      </c>
      <c r="G1599">
        <v>97000</v>
      </c>
      <c r="H1599" t="s">
        <v>4180</v>
      </c>
      <c r="I1599">
        <v>17800000</v>
      </c>
      <c r="J1599" t="s">
        <v>7206</v>
      </c>
      <c r="K1599">
        <v>17200000</v>
      </c>
      <c r="L1599">
        <v>18500000</v>
      </c>
      <c r="M1599">
        <v>18</v>
      </c>
      <c r="N1599" t="s">
        <v>4290</v>
      </c>
      <c r="O1599">
        <v>62.6</v>
      </c>
      <c r="P1599" t="s">
        <v>8208</v>
      </c>
    </row>
    <row r="1600" spans="1:16" x14ac:dyDescent="0.3">
      <c r="A1600" t="s">
        <v>6545</v>
      </c>
      <c r="B1600">
        <v>2023</v>
      </c>
      <c r="C1600" t="s">
        <v>191</v>
      </c>
      <c r="D1600" t="s">
        <v>4211</v>
      </c>
      <c r="E1600" t="s">
        <v>8207</v>
      </c>
      <c r="F1600" t="s">
        <v>143</v>
      </c>
      <c r="G1600">
        <v>74000</v>
      </c>
      <c r="H1600" t="s">
        <v>4180</v>
      </c>
      <c r="I1600">
        <v>18300000</v>
      </c>
      <c r="J1600" t="s">
        <v>7206</v>
      </c>
      <c r="K1600">
        <v>17700000</v>
      </c>
      <c r="L1600">
        <v>19000000</v>
      </c>
      <c r="M1600">
        <v>18</v>
      </c>
      <c r="N1600" t="s">
        <v>4290</v>
      </c>
      <c r="O1600">
        <v>64.400000000000006</v>
      </c>
      <c r="P1600" t="s">
        <v>8209</v>
      </c>
    </row>
    <row r="1601" spans="1:16" x14ac:dyDescent="0.3">
      <c r="A1601" t="s">
        <v>6546</v>
      </c>
      <c r="B1601">
        <v>2023</v>
      </c>
      <c r="C1601" t="s">
        <v>191</v>
      </c>
      <c r="D1601" t="s">
        <v>4211</v>
      </c>
      <c r="E1601" t="s">
        <v>8207</v>
      </c>
      <c r="F1601" t="s">
        <v>43</v>
      </c>
      <c r="G1601">
        <v>98000</v>
      </c>
      <c r="H1601" t="s">
        <v>4180</v>
      </c>
      <c r="I1601">
        <v>17800000</v>
      </c>
      <c r="J1601" t="s">
        <v>7206</v>
      </c>
      <c r="K1601">
        <v>17100000</v>
      </c>
      <c r="L1601">
        <v>18500000</v>
      </c>
      <c r="M1601">
        <v>18</v>
      </c>
      <c r="N1601" t="s">
        <v>4290</v>
      </c>
      <c r="O1601">
        <v>62.6</v>
      </c>
      <c r="P1601" t="s">
        <v>8210</v>
      </c>
    </row>
    <row r="1602" spans="1:16" x14ac:dyDescent="0.3">
      <c r="A1602" t="s">
        <v>6548</v>
      </c>
      <c r="B1602">
        <v>2026</v>
      </c>
      <c r="C1602" t="s">
        <v>166</v>
      </c>
      <c r="D1602" t="s">
        <v>8211</v>
      </c>
      <c r="E1602" t="s">
        <v>5750</v>
      </c>
      <c r="F1602" t="s">
        <v>4172</v>
      </c>
      <c r="G1602">
        <v>189</v>
      </c>
      <c r="H1602" t="s">
        <v>4180</v>
      </c>
      <c r="I1602">
        <v>25600000</v>
      </c>
      <c r="J1602" t="s">
        <v>7206</v>
      </c>
      <c r="K1602">
        <v>24600000</v>
      </c>
      <c r="L1602">
        <v>26500000</v>
      </c>
      <c r="M1602">
        <v>2</v>
      </c>
      <c r="N1602" t="s">
        <v>5139</v>
      </c>
      <c r="O1602">
        <v>86.8</v>
      </c>
      <c r="P1602" t="s">
        <v>8212</v>
      </c>
    </row>
    <row r="1603" spans="1:16" x14ac:dyDescent="0.3">
      <c r="A1603" t="s">
        <v>6547</v>
      </c>
      <c r="B1603">
        <v>2021</v>
      </c>
      <c r="C1603" t="s">
        <v>89</v>
      </c>
      <c r="D1603" t="s">
        <v>4455</v>
      </c>
      <c r="E1603" t="s">
        <v>4631</v>
      </c>
      <c r="F1603" t="s">
        <v>60</v>
      </c>
      <c r="G1603">
        <v>56849</v>
      </c>
      <c r="H1603" t="s">
        <v>4180</v>
      </c>
      <c r="I1603">
        <v>9400000</v>
      </c>
      <c r="J1603" t="s">
        <v>7206</v>
      </c>
      <c r="K1603">
        <v>8900000</v>
      </c>
      <c r="L1603">
        <v>9900000</v>
      </c>
      <c r="M1603">
        <v>15</v>
      </c>
      <c r="N1603" t="s">
        <v>4260</v>
      </c>
      <c r="O1603">
        <v>70.7</v>
      </c>
      <c r="P1603" t="s">
        <v>8213</v>
      </c>
    </row>
    <row r="1604" spans="1:16" x14ac:dyDescent="0.3">
      <c r="A1604" t="s">
        <v>6549</v>
      </c>
      <c r="B1604">
        <v>2021</v>
      </c>
      <c r="C1604" t="s">
        <v>191</v>
      </c>
      <c r="D1604" t="s">
        <v>4211</v>
      </c>
      <c r="E1604" t="s">
        <v>4522</v>
      </c>
      <c r="F1604" t="s">
        <v>161</v>
      </c>
      <c r="G1604">
        <v>118819</v>
      </c>
      <c r="H1604" t="s">
        <v>4180</v>
      </c>
      <c r="I1604">
        <v>14100000</v>
      </c>
      <c r="J1604" t="s">
        <v>7206</v>
      </c>
      <c r="K1604">
        <v>13500000</v>
      </c>
      <c r="L1604">
        <v>14600000</v>
      </c>
      <c r="M1604">
        <v>14</v>
      </c>
      <c r="N1604" t="s">
        <v>4219</v>
      </c>
      <c r="O1604">
        <v>76</v>
      </c>
      <c r="P1604" t="s">
        <v>8214</v>
      </c>
    </row>
    <row r="1605" spans="1:16" x14ac:dyDescent="0.3">
      <c r="A1605" t="s">
        <v>6550</v>
      </c>
      <c r="B1605">
        <v>2024</v>
      </c>
      <c r="C1605" t="s">
        <v>36</v>
      </c>
      <c r="D1605" t="s">
        <v>6181</v>
      </c>
      <c r="E1605" t="s">
        <v>5782</v>
      </c>
      <c r="F1605" t="s">
        <v>143</v>
      </c>
      <c r="G1605">
        <v>67000</v>
      </c>
      <c r="H1605" t="s">
        <v>4180</v>
      </c>
      <c r="I1605">
        <v>10500000</v>
      </c>
      <c r="J1605" t="s">
        <v>7206</v>
      </c>
      <c r="K1605">
        <v>10100000</v>
      </c>
      <c r="L1605">
        <v>10900000</v>
      </c>
      <c r="M1605">
        <v>7</v>
      </c>
      <c r="N1605" t="s">
        <v>4192</v>
      </c>
      <c r="O1605">
        <v>75.099999999999994</v>
      </c>
      <c r="P1605" t="s">
        <v>8215</v>
      </c>
    </row>
    <row r="1606" spans="1:16" x14ac:dyDescent="0.3">
      <c r="A1606" t="s">
        <v>6551</v>
      </c>
      <c r="B1606">
        <v>2025</v>
      </c>
      <c r="C1606" t="s">
        <v>137</v>
      </c>
      <c r="D1606" t="s">
        <v>4202</v>
      </c>
      <c r="E1606" t="s">
        <v>4598</v>
      </c>
      <c r="F1606" t="s">
        <v>4172</v>
      </c>
      <c r="G1606">
        <v>9800</v>
      </c>
      <c r="H1606" t="s">
        <v>4180</v>
      </c>
      <c r="I1606">
        <v>24200000</v>
      </c>
      <c r="J1606" t="s">
        <v>7206</v>
      </c>
      <c r="K1606">
        <v>23200000</v>
      </c>
      <c r="L1606">
        <v>25100000</v>
      </c>
      <c r="M1606">
        <v>22</v>
      </c>
      <c r="N1606" t="s">
        <v>4192</v>
      </c>
      <c r="O1606">
        <v>92.4</v>
      </c>
      <c r="P1606" t="s">
        <v>8216</v>
      </c>
    </row>
    <row r="1607" spans="1:16" x14ac:dyDescent="0.3">
      <c r="A1607" t="s">
        <v>6552</v>
      </c>
      <c r="B1607">
        <v>2022</v>
      </c>
      <c r="C1607" t="s">
        <v>4896</v>
      </c>
      <c r="D1607" t="s">
        <v>4897</v>
      </c>
      <c r="E1607" t="s">
        <v>8217</v>
      </c>
      <c r="F1607" t="s">
        <v>94</v>
      </c>
      <c r="G1607">
        <v>72000</v>
      </c>
      <c r="H1607" t="s">
        <v>4173</v>
      </c>
      <c r="I1607">
        <v>10300000</v>
      </c>
      <c r="J1607" t="s">
        <v>7206</v>
      </c>
      <c r="K1607">
        <v>9900000</v>
      </c>
      <c r="L1607">
        <v>10700000</v>
      </c>
      <c r="M1607">
        <v>6</v>
      </c>
      <c r="N1607" t="s">
        <v>4583</v>
      </c>
      <c r="O1607">
        <v>59.7</v>
      </c>
      <c r="P1607" t="s">
        <v>8218</v>
      </c>
    </row>
    <row r="1608" spans="1:16" x14ac:dyDescent="0.3">
      <c r="A1608" t="s">
        <v>6562</v>
      </c>
      <c r="B1608">
        <v>2026</v>
      </c>
      <c r="C1608" t="s">
        <v>36</v>
      </c>
      <c r="D1608" t="s">
        <v>6181</v>
      </c>
      <c r="E1608" t="s">
        <v>5782</v>
      </c>
      <c r="F1608" t="s">
        <v>4172</v>
      </c>
      <c r="G1608">
        <v>22255</v>
      </c>
      <c r="H1608" t="s">
        <v>4180</v>
      </c>
      <c r="I1608">
        <v>11300000</v>
      </c>
      <c r="J1608" t="s">
        <v>7206</v>
      </c>
      <c r="K1608">
        <v>10900000</v>
      </c>
      <c r="L1608">
        <v>11700000</v>
      </c>
      <c r="M1608" t="s">
        <v>4175</v>
      </c>
      <c r="N1608" t="s">
        <v>4176</v>
      </c>
      <c r="O1608">
        <v>94.2</v>
      </c>
      <c r="P1608" t="s">
        <v>8219</v>
      </c>
    </row>
    <row r="1609" spans="1:16" x14ac:dyDescent="0.3">
      <c r="A1609" t="s">
        <v>6553</v>
      </c>
      <c r="B1609">
        <v>2023</v>
      </c>
      <c r="C1609" t="s">
        <v>250</v>
      </c>
      <c r="D1609" t="s">
        <v>4967</v>
      </c>
      <c r="E1609" t="s">
        <v>8220</v>
      </c>
      <c r="F1609" t="s">
        <v>43</v>
      </c>
      <c r="G1609">
        <v>31700</v>
      </c>
      <c r="H1609" t="s">
        <v>4180</v>
      </c>
      <c r="I1609">
        <v>21100000</v>
      </c>
      <c r="J1609" t="s">
        <v>7206</v>
      </c>
      <c r="K1609">
        <v>20300000</v>
      </c>
      <c r="L1609">
        <v>21800000</v>
      </c>
      <c r="M1609">
        <v>6</v>
      </c>
      <c r="N1609" t="s">
        <v>4272</v>
      </c>
      <c r="O1609">
        <v>86.9</v>
      </c>
      <c r="P1609" t="s">
        <v>8221</v>
      </c>
    </row>
    <row r="1610" spans="1:16" x14ac:dyDescent="0.3">
      <c r="A1610" t="s">
        <v>6554</v>
      </c>
      <c r="B1610">
        <v>2022</v>
      </c>
      <c r="C1610" t="s">
        <v>250</v>
      </c>
      <c r="D1610" t="s">
        <v>5786</v>
      </c>
      <c r="E1610" t="s">
        <v>8222</v>
      </c>
      <c r="F1610" t="s">
        <v>43</v>
      </c>
      <c r="G1610">
        <v>98000</v>
      </c>
      <c r="H1610" t="s">
        <v>4180</v>
      </c>
      <c r="I1610">
        <v>16400000</v>
      </c>
      <c r="J1610" t="s">
        <v>7206</v>
      </c>
      <c r="K1610">
        <v>15700000</v>
      </c>
      <c r="L1610">
        <v>17200000</v>
      </c>
      <c r="M1610">
        <v>4</v>
      </c>
      <c r="N1610" t="s">
        <v>4275</v>
      </c>
      <c r="O1610">
        <v>69.5</v>
      </c>
      <c r="P1610" t="s">
        <v>8223</v>
      </c>
    </row>
    <row r="1611" spans="1:16" x14ac:dyDescent="0.3">
      <c r="A1611" t="s">
        <v>6555</v>
      </c>
      <c r="B1611">
        <v>2023</v>
      </c>
      <c r="C1611" t="s">
        <v>50</v>
      </c>
      <c r="D1611">
        <v>560</v>
      </c>
      <c r="E1611" t="s">
        <v>4582</v>
      </c>
      <c r="F1611" t="s">
        <v>43</v>
      </c>
      <c r="G1611">
        <v>75442</v>
      </c>
      <c r="H1611" t="s">
        <v>4180</v>
      </c>
      <c r="I1611">
        <v>8900000</v>
      </c>
      <c r="J1611" t="s">
        <v>7206</v>
      </c>
      <c r="K1611">
        <v>8500000</v>
      </c>
      <c r="L1611">
        <v>9200000</v>
      </c>
      <c r="M1611">
        <v>25</v>
      </c>
      <c r="N1611" t="s">
        <v>4552</v>
      </c>
      <c r="O1611">
        <v>71.8</v>
      </c>
      <c r="P1611" t="s">
        <v>8224</v>
      </c>
    </row>
    <row r="1612" spans="1:16" x14ac:dyDescent="0.3">
      <c r="A1612" t="s">
        <v>6556</v>
      </c>
      <c r="B1612">
        <v>2023</v>
      </c>
      <c r="C1612" t="s">
        <v>4184</v>
      </c>
      <c r="D1612" t="s">
        <v>4365</v>
      </c>
      <c r="E1612" t="s">
        <v>5919</v>
      </c>
      <c r="F1612" t="s">
        <v>43</v>
      </c>
      <c r="G1612">
        <v>40485</v>
      </c>
      <c r="H1612" t="s">
        <v>4173</v>
      </c>
      <c r="I1612">
        <v>8600000</v>
      </c>
      <c r="J1612" t="s">
        <v>7206</v>
      </c>
      <c r="K1612">
        <v>8300000</v>
      </c>
      <c r="L1612">
        <v>8900000</v>
      </c>
      <c r="M1612">
        <v>12</v>
      </c>
      <c r="N1612" t="s">
        <v>4552</v>
      </c>
      <c r="O1612">
        <v>86.1</v>
      </c>
      <c r="P1612" t="s">
        <v>8225</v>
      </c>
    </row>
    <row r="1613" spans="1:16" x14ac:dyDescent="0.3">
      <c r="A1613" t="s">
        <v>6557</v>
      </c>
      <c r="B1613">
        <v>2025</v>
      </c>
      <c r="C1613" t="s">
        <v>41</v>
      </c>
      <c r="D1613" t="s">
        <v>8226</v>
      </c>
      <c r="E1613" t="s">
        <v>8227</v>
      </c>
      <c r="F1613" t="s">
        <v>4172</v>
      </c>
      <c r="G1613">
        <v>12507</v>
      </c>
      <c r="H1613" t="s">
        <v>4173</v>
      </c>
      <c r="I1613">
        <v>17500000</v>
      </c>
      <c r="J1613" t="s">
        <v>7206</v>
      </c>
      <c r="K1613">
        <v>16900000</v>
      </c>
      <c r="L1613">
        <v>18100000</v>
      </c>
      <c r="M1613" t="s">
        <v>4175</v>
      </c>
      <c r="N1613" t="s">
        <v>4649</v>
      </c>
      <c r="O1613">
        <v>77.400000000000006</v>
      </c>
      <c r="P1613" t="s">
        <v>8228</v>
      </c>
    </row>
    <row r="1614" spans="1:16" x14ac:dyDescent="0.3">
      <c r="A1614" t="s">
        <v>4172</v>
      </c>
      <c r="B1614">
        <v>2026</v>
      </c>
      <c r="C1614" t="s">
        <v>7208</v>
      </c>
      <c r="D1614" t="s">
        <v>7209</v>
      </c>
      <c r="E1614" t="s">
        <v>7210</v>
      </c>
      <c r="F1614" t="s">
        <v>4172</v>
      </c>
      <c r="G1614">
        <v>813</v>
      </c>
      <c r="H1614" t="s">
        <v>4173</v>
      </c>
      <c r="I1614">
        <v>16000000</v>
      </c>
      <c r="J1614" t="s">
        <v>7206</v>
      </c>
      <c r="K1614">
        <v>15500000</v>
      </c>
      <c r="L1614">
        <v>16500000</v>
      </c>
      <c r="M1614" t="s">
        <v>4175</v>
      </c>
      <c r="N1614" t="s">
        <v>4417</v>
      </c>
      <c r="O1614">
        <v>95</v>
      </c>
      <c r="P1614" t="s">
        <v>8229</v>
      </c>
    </row>
    <row r="1615" spans="1:16" x14ac:dyDescent="0.3">
      <c r="A1615" t="s">
        <v>6558</v>
      </c>
      <c r="B1615">
        <v>2024</v>
      </c>
      <c r="C1615" t="s">
        <v>131</v>
      </c>
      <c r="D1615" t="s">
        <v>8230</v>
      </c>
      <c r="E1615" t="s">
        <v>8231</v>
      </c>
      <c r="F1615" t="s">
        <v>43</v>
      </c>
      <c r="G1615">
        <v>36012</v>
      </c>
      <c r="H1615" t="s">
        <v>4180</v>
      </c>
      <c r="I1615">
        <v>31200000</v>
      </c>
      <c r="J1615" t="s">
        <v>7206</v>
      </c>
      <c r="K1615">
        <v>30000000</v>
      </c>
      <c r="L1615">
        <v>32400000</v>
      </c>
      <c r="M1615" t="s">
        <v>4175</v>
      </c>
      <c r="N1615" t="s">
        <v>4272</v>
      </c>
      <c r="O1615">
        <v>78</v>
      </c>
      <c r="P1615" t="s">
        <v>8232</v>
      </c>
    </row>
    <row r="1616" spans="1:16" x14ac:dyDescent="0.3">
      <c r="A1616" t="s">
        <v>6559</v>
      </c>
      <c r="B1616">
        <v>2023</v>
      </c>
      <c r="C1616" t="s">
        <v>137</v>
      </c>
      <c r="D1616" t="s">
        <v>4194</v>
      </c>
      <c r="E1616" t="s">
        <v>8233</v>
      </c>
      <c r="F1616" t="s">
        <v>43</v>
      </c>
      <c r="G1616">
        <v>67053</v>
      </c>
      <c r="H1616" t="s">
        <v>4180</v>
      </c>
      <c r="I1616">
        <v>16200000</v>
      </c>
      <c r="J1616" t="s">
        <v>7206</v>
      </c>
      <c r="K1616">
        <v>15600000</v>
      </c>
      <c r="L1616">
        <v>16800000</v>
      </c>
      <c r="M1616">
        <v>9</v>
      </c>
      <c r="N1616" t="s">
        <v>4382</v>
      </c>
      <c r="O1616">
        <v>60.3</v>
      </c>
      <c r="P1616" t="s">
        <v>8234</v>
      </c>
    </row>
    <row r="1617" spans="1:16" x14ac:dyDescent="0.3">
      <c r="A1617" t="s">
        <v>6560</v>
      </c>
      <c r="B1617">
        <v>2024</v>
      </c>
      <c r="C1617" t="s">
        <v>92</v>
      </c>
      <c r="D1617" t="s">
        <v>5679</v>
      </c>
      <c r="E1617" t="s">
        <v>8235</v>
      </c>
      <c r="F1617" t="s">
        <v>43</v>
      </c>
      <c r="G1617">
        <v>34000</v>
      </c>
      <c r="H1617" t="s">
        <v>4180</v>
      </c>
      <c r="I1617">
        <v>9600000</v>
      </c>
      <c r="J1617" t="s">
        <v>7206</v>
      </c>
      <c r="K1617">
        <v>9300000</v>
      </c>
      <c r="L1617">
        <v>10000000</v>
      </c>
      <c r="M1617">
        <v>3</v>
      </c>
      <c r="N1617" t="s">
        <v>4248</v>
      </c>
      <c r="O1617">
        <v>81.400000000000006</v>
      </c>
      <c r="P1617" t="s">
        <v>8236</v>
      </c>
    </row>
    <row r="1618" spans="1:16" x14ac:dyDescent="0.3">
      <c r="A1618" t="s">
        <v>6561</v>
      </c>
      <c r="B1618">
        <v>2023</v>
      </c>
      <c r="C1618" t="s">
        <v>36</v>
      </c>
      <c r="D1618" t="s">
        <v>4400</v>
      </c>
      <c r="E1618" t="s">
        <v>4401</v>
      </c>
      <c r="F1618" t="s">
        <v>60</v>
      </c>
      <c r="G1618">
        <v>23842</v>
      </c>
      <c r="H1618" t="s">
        <v>4173</v>
      </c>
      <c r="I1618">
        <v>8200000</v>
      </c>
      <c r="J1618" t="s">
        <v>7206</v>
      </c>
      <c r="K1618">
        <v>7880000</v>
      </c>
      <c r="L1618">
        <v>8400000</v>
      </c>
      <c r="M1618">
        <v>24</v>
      </c>
      <c r="N1618" t="s">
        <v>4649</v>
      </c>
      <c r="O1618">
        <v>74.599999999999994</v>
      </c>
      <c r="P1618" t="s">
        <v>8237</v>
      </c>
    </row>
    <row r="1619" spans="1:16" x14ac:dyDescent="0.3">
      <c r="A1619" t="s">
        <v>6564</v>
      </c>
      <c r="B1619">
        <v>2022</v>
      </c>
      <c r="C1619" t="s">
        <v>108</v>
      </c>
      <c r="D1619" t="s">
        <v>4477</v>
      </c>
      <c r="E1619" t="s">
        <v>5027</v>
      </c>
      <c r="F1619" t="s">
        <v>60</v>
      </c>
      <c r="G1619">
        <v>26300</v>
      </c>
      <c r="H1619" t="s">
        <v>4180</v>
      </c>
      <c r="I1619">
        <v>10100000</v>
      </c>
      <c r="J1619" t="s">
        <v>7206</v>
      </c>
      <c r="K1619">
        <v>9800000</v>
      </c>
      <c r="L1619">
        <v>10400000</v>
      </c>
      <c r="M1619">
        <v>12</v>
      </c>
      <c r="N1619" t="s">
        <v>4219</v>
      </c>
      <c r="O1619">
        <v>78.400000000000006</v>
      </c>
      <c r="P1619" t="s">
        <v>8238</v>
      </c>
    </row>
    <row r="1620" spans="1:16" x14ac:dyDescent="0.3">
      <c r="A1620" t="s">
        <v>6565</v>
      </c>
      <c r="B1620">
        <v>2022</v>
      </c>
      <c r="C1620" t="s">
        <v>85</v>
      </c>
      <c r="D1620" t="s">
        <v>4542</v>
      </c>
      <c r="E1620" t="s">
        <v>4543</v>
      </c>
      <c r="F1620" t="s">
        <v>143</v>
      </c>
      <c r="G1620">
        <v>90788</v>
      </c>
      <c r="H1620" t="s">
        <v>4180</v>
      </c>
      <c r="I1620">
        <v>8700000</v>
      </c>
      <c r="J1620" t="s">
        <v>7206</v>
      </c>
      <c r="K1620">
        <v>8100000</v>
      </c>
      <c r="L1620">
        <v>9300000</v>
      </c>
      <c r="M1620">
        <v>4</v>
      </c>
      <c r="N1620" t="s">
        <v>4402</v>
      </c>
      <c r="O1620">
        <v>64.5</v>
      </c>
      <c r="P1620" t="s">
        <v>8239</v>
      </c>
    </row>
    <row r="1621" spans="1:16" x14ac:dyDescent="0.3">
      <c r="A1621" t="s">
        <v>5209</v>
      </c>
      <c r="B1621">
        <v>2021</v>
      </c>
      <c r="C1621" t="s">
        <v>4184</v>
      </c>
      <c r="D1621" t="s">
        <v>4952</v>
      </c>
      <c r="E1621" t="s">
        <v>5210</v>
      </c>
      <c r="F1621" t="s">
        <v>143</v>
      </c>
      <c r="G1621">
        <v>98000</v>
      </c>
      <c r="H1621" t="s">
        <v>4180</v>
      </c>
      <c r="I1621">
        <v>12300000</v>
      </c>
      <c r="J1621" t="s">
        <v>7206</v>
      </c>
      <c r="K1621">
        <v>11800000</v>
      </c>
      <c r="L1621">
        <v>12800000</v>
      </c>
      <c r="M1621">
        <v>35</v>
      </c>
      <c r="N1621" t="s">
        <v>4382</v>
      </c>
      <c r="O1621">
        <v>84.3</v>
      </c>
      <c r="P1621" t="s">
        <v>8240</v>
      </c>
    </row>
    <row r="1622" spans="1:16" x14ac:dyDescent="0.3">
      <c r="A1622" t="s">
        <v>6566</v>
      </c>
      <c r="B1622">
        <v>2025</v>
      </c>
      <c r="C1622" t="s">
        <v>166</v>
      </c>
      <c r="D1622" t="s">
        <v>5779</v>
      </c>
      <c r="E1622" t="s">
        <v>6203</v>
      </c>
      <c r="F1622" t="s">
        <v>143</v>
      </c>
      <c r="G1622">
        <v>14300</v>
      </c>
      <c r="H1622" t="s">
        <v>4180</v>
      </c>
      <c r="I1622">
        <v>13300000</v>
      </c>
      <c r="J1622" t="s">
        <v>7218</v>
      </c>
      <c r="K1622">
        <v>12900000</v>
      </c>
      <c r="L1622">
        <v>13800000</v>
      </c>
      <c r="M1622">
        <v>25</v>
      </c>
      <c r="N1622" t="s">
        <v>4219</v>
      </c>
      <c r="O1622">
        <v>88.7</v>
      </c>
      <c r="P1622" t="s">
        <v>8241</v>
      </c>
    </row>
    <row r="1623" spans="1:16" x14ac:dyDescent="0.3">
      <c r="A1623" t="s">
        <v>6567</v>
      </c>
      <c r="B1623">
        <v>2025</v>
      </c>
      <c r="C1623" t="s">
        <v>50</v>
      </c>
      <c r="D1623">
        <v>500</v>
      </c>
      <c r="E1623" t="s">
        <v>4619</v>
      </c>
      <c r="F1623" t="s">
        <v>4172</v>
      </c>
      <c r="G1623">
        <v>20000</v>
      </c>
      <c r="H1623" t="s">
        <v>4180</v>
      </c>
      <c r="I1623">
        <v>10000000</v>
      </c>
      <c r="J1623" t="s">
        <v>7218</v>
      </c>
      <c r="K1623">
        <v>9700000</v>
      </c>
      <c r="L1623">
        <v>10400000</v>
      </c>
      <c r="M1623">
        <v>2</v>
      </c>
      <c r="N1623" t="s">
        <v>5713</v>
      </c>
      <c r="O1623">
        <v>89.4</v>
      </c>
      <c r="P1623" t="s">
        <v>8242</v>
      </c>
    </row>
    <row r="1624" spans="1:16" x14ac:dyDescent="0.3">
      <c r="A1624" t="s">
        <v>1738</v>
      </c>
      <c r="B1624">
        <v>2020</v>
      </c>
      <c r="C1624" t="s">
        <v>62</v>
      </c>
      <c r="D1624">
        <v>5008</v>
      </c>
      <c r="E1624" t="s">
        <v>5163</v>
      </c>
      <c r="F1624" t="s">
        <v>43</v>
      </c>
      <c r="G1624">
        <v>107000</v>
      </c>
      <c r="H1624" t="s">
        <v>4180</v>
      </c>
      <c r="I1624">
        <v>16800000</v>
      </c>
      <c r="J1624" t="s">
        <v>7218</v>
      </c>
      <c r="K1624">
        <v>16200000</v>
      </c>
      <c r="L1624">
        <v>17400000</v>
      </c>
      <c r="M1624">
        <v>2</v>
      </c>
      <c r="N1624" t="s">
        <v>4425</v>
      </c>
      <c r="O1624">
        <v>66.400000000000006</v>
      </c>
      <c r="P1624" t="s">
        <v>8243</v>
      </c>
    </row>
    <row r="1625" spans="1:16" x14ac:dyDescent="0.3">
      <c r="A1625" t="s">
        <v>6568</v>
      </c>
      <c r="B1625">
        <v>2022</v>
      </c>
      <c r="C1625" t="s">
        <v>137</v>
      </c>
      <c r="D1625" t="s">
        <v>4692</v>
      </c>
      <c r="E1625" t="s">
        <v>8244</v>
      </c>
      <c r="F1625" t="s">
        <v>143</v>
      </c>
      <c r="G1625">
        <v>45000</v>
      </c>
      <c r="H1625" t="s">
        <v>4180</v>
      </c>
      <c r="I1625">
        <v>12700000</v>
      </c>
      <c r="J1625" t="s">
        <v>7218</v>
      </c>
      <c r="K1625">
        <v>12200000</v>
      </c>
      <c r="L1625">
        <v>13200000</v>
      </c>
      <c r="M1625">
        <v>2</v>
      </c>
      <c r="N1625" t="s">
        <v>4213</v>
      </c>
      <c r="O1625">
        <v>70.099999999999994</v>
      </c>
      <c r="P1625" t="s">
        <v>8245</v>
      </c>
    </row>
    <row r="1626" spans="1:16" x14ac:dyDescent="0.3">
      <c r="A1626" t="s">
        <v>6569</v>
      </c>
      <c r="B1626">
        <v>2022</v>
      </c>
      <c r="C1626" t="s">
        <v>36</v>
      </c>
      <c r="D1626" t="s">
        <v>4427</v>
      </c>
      <c r="E1626" t="s">
        <v>4507</v>
      </c>
      <c r="F1626" t="s">
        <v>143</v>
      </c>
      <c r="G1626">
        <v>59570</v>
      </c>
      <c r="H1626" t="s">
        <v>4180</v>
      </c>
      <c r="I1626">
        <v>7050000</v>
      </c>
      <c r="J1626" t="s">
        <v>7218</v>
      </c>
      <c r="K1626">
        <v>6790000</v>
      </c>
      <c r="L1626">
        <v>7320000</v>
      </c>
      <c r="M1626">
        <v>61</v>
      </c>
      <c r="N1626" t="s">
        <v>4583</v>
      </c>
      <c r="O1626">
        <v>78.400000000000006</v>
      </c>
      <c r="P1626" t="s">
        <v>8246</v>
      </c>
    </row>
    <row r="1627" spans="1:16" x14ac:dyDescent="0.3">
      <c r="A1627" t="s">
        <v>6570</v>
      </c>
      <c r="B1627">
        <v>2022</v>
      </c>
      <c r="C1627" t="s">
        <v>24</v>
      </c>
      <c r="D1627" t="s">
        <v>4190</v>
      </c>
      <c r="E1627" t="s">
        <v>4191</v>
      </c>
      <c r="F1627" t="s">
        <v>173</v>
      </c>
      <c r="G1627">
        <v>34455</v>
      </c>
      <c r="H1627" t="s">
        <v>4180</v>
      </c>
      <c r="I1627">
        <v>12600000</v>
      </c>
      <c r="J1627" t="s">
        <v>7218</v>
      </c>
      <c r="K1627">
        <v>12100000</v>
      </c>
      <c r="L1627">
        <v>13000000</v>
      </c>
      <c r="M1627">
        <v>31</v>
      </c>
      <c r="N1627" t="s">
        <v>4290</v>
      </c>
      <c r="O1627">
        <v>50.8</v>
      </c>
      <c r="P1627" t="s">
        <v>8247</v>
      </c>
    </row>
    <row r="1628" spans="1:16" x14ac:dyDescent="0.3">
      <c r="A1628" t="s">
        <v>6571</v>
      </c>
      <c r="B1628">
        <v>2024</v>
      </c>
      <c r="C1628" t="s">
        <v>4641</v>
      </c>
      <c r="D1628" t="s">
        <v>5094</v>
      </c>
      <c r="E1628" t="s">
        <v>4428</v>
      </c>
      <c r="F1628" t="s">
        <v>43</v>
      </c>
      <c r="G1628">
        <v>18000</v>
      </c>
      <c r="H1628" t="s">
        <v>4180</v>
      </c>
      <c r="I1628">
        <v>12700000</v>
      </c>
      <c r="J1628" t="s">
        <v>7218</v>
      </c>
      <c r="K1628">
        <v>12000000</v>
      </c>
      <c r="L1628">
        <v>13500000</v>
      </c>
      <c r="M1628">
        <v>10</v>
      </c>
      <c r="N1628" t="s">
        <v>4583</v>
      </c>
      <c r="O1628">
        <v>90.1</v>
      </c>
      <c r="P1628" t="s">
        <v>8248</v>
      </c>
    </row>
    <row r="1629" spans="1:16" x14ac:dyDescent="0.3">
      <c r="A1629" t="s">
        <v>6572</v>
      </c>
      <c r="B1629">
        <v>2018</v>
      </c>
      <c r="C1629" t="s">
        <v>4184</v>
      </c>
      <c r="D1629" t="s">
        <v>6165</v>
      </c>
      <c r="E1629" t="s">
        <v>8249</v>
      </c>
      <c r="F1629" t="s">
        <v>143</v>
      </c>
      <c r="G1629">
        <v>102410</v>
      </c>
      <c r="H1629" t="s">
        <v>4180</v>
      </c>
      <c r="I1629">
        <v>7710000</v>
      </c>
      <c r="J1629" t="s">
        <v>7218</v>
      </c>
      <c r="K1629">
        <v>7200000</v>
      </c>
      <c r="L1629">
        <v>8200000</v>
      </c>
      <c r="M1629">
        <v>9</v>
      </c>
      <c r="N1629" t="s">
        <v>4290</v>
      </c>
      <c r="O1629">
        <v>77.2</v>
      </c>
      <c r="P1629" t="s">
        <v>8250</v>
      </c>
    </row>
    <row r="1630" spans="1:16" x14ac:dyDescent="0.3">
      <c r="A1630" t="s">
        <v>6573</v>
      </c>
      <c r="B1630">
        <v>2021</v>
      </c>
      <c r="C1630" t="s">
        <v>191</v>
      </c>
      <c r="D1630" t="s">
        <v>4211</v>
      </c>
      <c r="E1630" t="s">
        <v>4212</v>
      </c>
      <c r="F1630" t="s">
        <v>143</v>
      </c>
      <c r="G1630">
        <v>24780</v>
      </c>
      <c r="H1630" t="s">
        <v>4173</v>
      </c>
      <c r="I1630">
        <v>16000000</v>
      </c>
      <c r="J1630" t="s">
        <v>7218</v>
      </c>
      <c r="K1630">
        <v>15500000</v>
      </c>
      <c r="L1630">
        <v>16500000</v>
      </c>
      <c r="M1630">
        <v>8</v>
      </c>
      <c r="N1630" t="s">
        <v>4219</v>
      </c>
      <c r="O1630">
        <v>78.2</v>
      </c>
      <c r="P1630" t="s">
        <v>8251</v>
      </c>
    </row>
    <row r="1631" spans="1:16" x14ac:dyDescent="0.3">
      <c r="A1631" t="s">
        <v>6574</v>
      </c>
      <c r="B1631">
        <v>2022</v>
      </c>
      <c r="C1631" t="s">
        <v>182</v>
      </c>
      <c r="D1631" t="s">
        <v>5869</v>
      </c>
      <c r="E1631" t="s">
        <v>8252</v>
      </c>
      <c r="F1631" t="s">
        <v>43</v>
      </c>
      <c r="G1631">
        <v>77380</v>
      </c>
      <c r="H1631" t="s">
        <v>4180</v>
      </c>
      <c r="I1631">
        <v>15500000</v>
      </c>
      <c r="J1631" t="s">
        <v>7218</v>
      </c>
      <c r="K1631">
        <v>14900000</v>
      </c>
      <c r="L1631">
        <v>16000000</v>
      </c>
      <c r="M1631">
        <v>8</v>
      </c>
      <c r="N1631" t="s">
        <v>4200</v>
      </c>
      <c r="O1631">
        <v>66.8</v>
      </c>
      <c r="P1631" t="s">
        <v>8253</v>
      </c>
    </row>
    <row r="1632" spans="1:16" x14ac:dyDescent="0.3">
      <c r="A1632" t="s">
        <v>6575</v>
      </c>
      <c r="B1632">
        <v>2025</v>
      </c>
      <c r="C1632" t="s">
        <v>166</v>
      </c>
      <c r="D1632" t="s">
        <v>4515</v>
      </c>
      <c r="E1632" t="s">
        <v>5750</v>
      </c>
      <c r="F1632" t="s">
        <v>4172</v>
      </c>
      <c r="G1632">
        <v>4500</v>
      </c>
      <c r="H1632" t="s">
        <v>4173</v>
      </c>
      <c r="I1632">
        <v>25000000</v>
      </c>
      <c r="J1632" t="s">
        <v>7218</v>
      </c>
      <c r="K1632">
        <v>23900000</v>
      </c>
      <c r="L1632">
        <v>26100000</v>
      </c>
      <c r="M1632">
        <v>3</v>
      </c>
      <c r="N1632" t="s">
        <v>4275</v>
      </c>
      <c r="O1632">
        <v>92.6</v>
      </c>
      <c r="P1632" t="s">
        <v>8254</v>
      </c>
    </row>
    <row r="1633" spans="1:16" x14ac:dyDescent="0.3">
      <c r="A1633" t="s">
        <v>6576</v>
      </c>
      <c r="B1633">
        <v>2025</v>
      </c>
      <c r="C1633" t="s">
        <v>36</v>
      </c>
      <c r="D1633" t="s">
        <v>4400</v>
      </c>
      <c r="E1633" t="s">
        <v>7783</v>
      </c>
      <c r="F1633" t="s">
        <v>4172</v>
      </c>
      <c r="G1633">
        <v>13017</v>
      </c>
      <c r="H1633" t="s">
        <v>4180</v>
      </c>
      <c r="I1633">
        <v>8900000</v>
      </c>
      <c r="J1633" t="s">
        <v>7218</v>
      </c>
      <c r="K1633">
        <v>8600000</v>
      </c>
      <c r="L1633">
        <v>9200000</v>
      </c>
      <c r="M1633" t="s">
        <v>4175</v>
      </c>
      <c r="N1633" t="s">
        <v>4649</v>
      </c>
      <c r="O1633">
        <v>93.8</v>
      </c>
      <c r="P1633" t="s">
        <v>8255</v>
      </c>
    </row>
    <row r="1634" spans="1:16" x14ac:dyDescent="0.3">
      <c r="A1634" t="s">
        <v>6579</v>
      </c>
      <c r="B1634">
        <v>2024</v>
      </c>
      <c r="C1634" t="s">
        <v>92</v>
      </c>
      <c r="D1634" t="s">
        <v>4471</v>
      </c>
      <c r="E1634" t="s">
        <v>4991</v>
      </c>
      <c r="F1634" t="s">
        <v>143</v>
      </c>
      <c r="G1634">
        <v>42450</v>
      </c>
      <c r="H1634" t="s">
        <v>4173</v>
      </c>
      <c r="I1634">
        <v>39800000</v>
      </c>
      <c r="J1634" t="s">
        <v>7218</v>
      </c>
      <c r="K1634">
        <v>38300000</v>
      </c>
      <c r="L1634">
        <v>41200000</v>
      </c>
      <c r="M1634">
        <v>42</v>
      </c>
      <c r="N1634" t="s">
        <v>5665</v>
      </c>
      <c r="O1634">
        <v>62.8</v>
      </c>
      <c r="P1634" t="s">
        <v>8256</v>
      </c>
    </row>
    <row r="1635" spans="1:16" x14ac:dyDescent="0.3">
      <c r="A1635" t="s">
        <v>6580</v>
      </c>
      <c r="B1635">
        <v>2024</v>
      </c>
      <c r="C1635" t="s">
        <v>62</v>
      </c>
      <c r="D1635">
        <v>3008</v>
      </c>
      <c r="E1635" t="s">
        <v>4435</v>
      </c>
      <c r="F1635" t="s">
        <v>43</v>
      </c>
      <c r="G1635">
        <v>61000</v>
      </c>
      <c r="H1635" t="s">
        <v>4180</v>
      </c>
      <c r="I1635">
        <v>18800000</v>
      </c>
      <c r="J1635" t="s">
        <v>7218</v>
      </c>
      <c r="K1635">
        <v>18100000</v>
      </c>
      <c r="L1635">
        <v>19500000</v>
      </c>
      <c r="M1635">
        <v>68</v>
      </c>
      <c r="N1635" t="s">
        <v>4333</v>
      </c>
      <c r="O1635">
        <v>66.400000000000006</v>
      </c>
      <c r="P1635" t="s">
        <v>8257</v>
      </c>
    </row>
    <row r="1636" spans="1:16" x14ac:dyDescent="0.3">
      <c r="A1636" t="s">
        <v>6581</v>
      </c>
      <c r="B1636">
        <v>2022</v>
      </c>
      <c r="C1636" t="s">
        <v>191</v>
      </c>
      <c r="D1636" t="s">
        <v>4211</v>
      </c>
      <c r="E1636" t="s">
        <v>8098</v>
      </c>
      <c r="F1636" t="s">
        <v>161</v>
      </c>
      <c r="G1636">
        <v>97000</v>
      </c>
      <c r="H1636" t="s">
        <v>4180</v>
      </c>
      <c r="I1636">
        <v>21700000</v>
      </c>
      <c r="J1636" t="s">
        <v>7218</v>
      </c>
      <c r="K1636">
        <v>20300000</v>
      </c>
      <c r="L1636">
        <v>23100000</v>
      </c>
      <c r="M1636">
        <v>12</v>
      </c>
      <c r="N1636" t="s">
        <v>4213</v>
      </c>
      <c r="O1636">
        <v>57.9</v>
      </c>
      <c r="P1636" t="s">
        <v>8258</v>
      </c>
    </row>
    <row r="1637" spans="1:16" x14ac:dyDescent="0.3">
      <c r="A1637" t="s">
        <v>6582</v>
      </c>
      <c r="B1637">
        <v>2025</v>
      </c>
      <c r="C1637" t="s">
        <v>62</v>
      </c>
      <c r="D1637" t="s">
        <v>4390</v>
      </c>
      <c r="E1637" t="s">
        <v>4391</v>
      </c>
      <c r="F1637" t="s">
        <v>4172</v>
      </c>
      <c r="G1637">
        <v>20750</v>
      </c>
      <c r="H1637" t="s">
        <v>4173</v>
      </c>
      <c r="I1637">
        <v>26600000</v>
      </c>
      <c r="J1637" t="s">
        <v>7218</v>
      </c>
      <c r="K1637">
        <v>25700000</v>
      </c>
      <c r="L1637">
        <v>27500000</v>
      </c>
      <c r="M1637">
        <v>6</v>
      </c>
      <c r="N1637" t="s">
        <v>4252</v>
      </c>
      <c r="O1637">
        <v>77.099999999999994</v>
      </c>
      <c r="P1637" t="s">
        <v>8259</v>
      </c>
    </row>
    <row r="1638" spans="1:16" x14ac:dyDescent="0.3">
      <c r="A1638" t="s">
        <v>6583</v>
      </c>
      <c r="B1638">
        <v>2025</v>
      </c>
      <c r="C1638" t="s">
        <v>41</v>
      </c>
      <c r="D1638" t="s">
        <v>4876</v>
      </c>
      <c r="E1638" t="s">
        <v>4619</v>
      </c>
      <c r="F1638" t="s">
        <v>4172</v>
      </c>
      <c r="G1638">
        <v>67117</v>
      </c>
      <c r="H1638" t="s">
        <v>4180</v>
      </c>
      <c r="I1638">
        <v>10800000</v>
      </c>
      <c r="J1638" t="s">
        <v>7218</v>
      </c>
      <c r="K1638">
        <v>10500000</v>
      </c>
      <c r="L1638">
        <v>11200000</v>
      </c>
      <c r="M1638">
        <v>2</v>
      </c>
      <c r="N1638" t="s">
        <v>4583</v>
      </c>
      <c r="O1638">
        <v>88.4</v>
      </c>
      <c r="P1638" t="s">
        <v>8260</v>
      </c>
    </row>
    <row r="1639" spans="1:16" x14ac:dyDescent="0.3">
      <c r="A1639" t="s">
        <v>6584</v>
      </c>
      <c r="B1639">
        <v>2025</v>
      </c>
      <c r="C1639" t="s">
        <v>250</v>
      </c>
      <c r="D1639" t="s">
        <v>4319</v>
      </c>
      <c r="E1639" t="s">
        <v>8261</v>
      </c>
      <c r="F1639" t="s">
        <v>4172</v>
      </c>
      <c r="G1639">
        <v>39700</v>
      </c>
      <c r="H1639" t="s">
        <v>4180</v>
      </c>
      <c r="I1639">
        <v>21600000</v>
      </c>
      <c r="J1639" t="s">
        <v>7218</v>
      </c>
      <c r="K1639">
        <v>20800000</v>
      </c>
      <c r="L1639">
        <v>22400000</v>
      </c>
      <c r="M1639">
        <v>2</v>
      </c>
      <c r="N1639" t="s">
        <v>4213</v>
      </c>
      <c r="O1639">
        <v>88.2</v>
      </c>
      <c r="P1639" t="s">
        <v>8262</v>
      </c>
    </row>
    <row r="1640" spans="1:16" x14ac:dyDescent="0.3">
      <c r="A1640" t="s">
        <v>6585</v>
      </c>
      <c r="B1640">
        <v>2020</v>
      </c>
      <c r="C1640" t="s">
        <v>89</v>
      </c>
      <c r="D1640">
        <v>3</v>
      </c>
      <c r="E1640" t="s">
        <v>4381</v>
      </c>
      <c r="F1640" t="s">
        <v>8043</v>
      </c>
      <c r="G1640">
        <v>97000</v>
      </c>
      <c r="H1640" t="s">
        <v>4180</v>
      </c>
      <c r="I1640">
        <v>6210000</v>
      </c>
      <c r="J1640" t="s">
        <v>7218</v>
      </c>
      <c r="K1640">
        <v>5700000</v>
      </c>
      <c r="L1640">
        <v>6710000</v>
      </c>
      <c r="M1640">
        <v>8</v>
      </c>
      <c r="N1640" t="s">
        <v>4552</v>
      </c>
      <c r="O1640">
        <v>88.8</v>
      </c>
      <c r="P1640" t="s">
        <v>8263</v>
      </c>
    </row>
    <row r="1641" spans="1:16" x14ac:dyDescent="0.3">
      <c r="A1641" t="s">
        <v>6586</v>
      </c>
      <c r="B1641">
        <v>2025</v>
      </c>
      <c r="C1641" t="s">
        <v>201</v>
      </c>
      <c r="D1641" t="s">
        <v>4669</v>
      </c>
      <c r="E1641" t="s">
        <v>4785</v>
      </c>
      <c r="F1641" t="s">
        <v>4172</v>
      </c>
      <c r="G1641">
        <v>14319</v>
      </c>
      <c r="H1641" t="s">
        <v>4180</v>
      </c>
      <c r="I1641">
        <v>15200000</v>
      </c>
      <c r="J1641" t="s">
        <v>7218</v>
      </c>
      <c r="K1641">
        <v>14700000</v>
      </c>
      <c r="L1641">
        <v>15800000</v>
      </c>
      <c r="M1641">
        <v>9</v>
      </c>
      <c r="N1641" t="s">
        <v>4245</v>
      </c>
      <c r="O1641">
        <v>84.5</v>
      </c>
      <c r="P1641" t="s">
        <v>8264</v>
      </c>
    </row>
    <row r="1642" spans="1:16" x14ac:dyDescent="0.3">
      <c r="A1642" t="s">
        <v>6587</v>
      </c>
      <c r="B1642">
        <v>2023</v>
      </c>
      <c r="C1642" t="s">
        <v>108</v>
      </c>
      <c r="D1642" t="s">
        <v>7156</v>
      </c>
      <c r="E1642" t="s">
        <v>7157</v>
      </c>
      <c r="F1642" t="s">
        <v>143</v>
      </c>
      <c r="G1642">
        <v>63000</v>
      </c>
      <c r="H1642" t="s">
        <v>4173</v>
      </c>
      <c r="I1642">
        <v>13000000</v>
      </c>
      <c r="J1642" t="s">
        <v>7218</v>
      </c>
      <c r="K1642">
        <v>12500000</v>
      </c>
      <c r="L1642">
        <v>13500000</v>
      </c>
      <c r="M1642">
        <v>14</v>
      </c>
      <c r="N1642" t="s">
        <v>4649</v>
      </c>
      <c r="O1642">
        <v>75.400000000000006</v>
      </c>
      <c r="P1642" t="s">
        <v>8265</v>
      </c>
    </row>
    <row r="1643" spans="1:16" x14ac:dyDescent="0.3">
      <c r="A1643" t="s">
        <v>8266</v>
      </c>
      <c r="B1643">
        <v>2025</v>
      </c>
      <c r="C1643" t="s">
        <v>6084</v>
      </c>
      <c r="D1643" t="s">
        <v>8267</v>
      </c>
      <c r="E1643" t="s">
        <v>8268</v>
      </c>
      <c r="F1643" t="s">
        <v>4172</v>
      </c>
      <c r="G1643">
        <v>12000</v>
      </c>
      <c r="H1643" t="s">
        <v>4173</v>
      </c>
      <c r="I1643">
        <v>65000000</v>
      </c>
      <c r="J1643" t="s">
        <v>7218</v>
      </c>
      <c r="K1643">
        <v>63000000</v>
      </c>
      <c r="L1643">
        <v>67000000</v>
      </c>
      <c r="M1643" t="s">
        <v>4175</v>
      </c>
      <c r="N1643" t="s">
        <v>4469</v>
      </c>
      <c r="O1643">
        <v>79.3</v>
      </c>
      <c r="P1643" t="s">
        <v>8269</v>
      </c>
    </row>
    <row r="1644" spans="1:16" x14ac:dyDescent="0.3">
      <c r="A1644" t="s">
        <v>4172</v>
      </c>
      <c r="B1644">
        <v>2022</v>
      </c>
      <c r="C1644" t="s">
        <v>62</v>
      </c>
      <c r="D1644" t="s">
        <v>4292</v>
      </c>
      <c r="E1644" t="s">
        <v>8270</v>
      </c>
      <c r="F1644" t="s">
        <v>4172</v>
      </c>
      <c r="G1644">
        <v>30950</v>
      </c>
      <c r="H1644" t="s">
        <v>4180</v>
      </c>
      <c r="I1644">
        <v>13200000</v>
      </c>
      <c r="J1644" t="s">
        <v>7218</v>
      </c>
      <c r="K1644">
        <v>12600000</v>
      </c>
      <c r="L1644">
        <v>13700000</v>
      </c>
      <c r="M1644" t="s">
        <v>4175</v>
      </c>
      <c r="N1644" t="s">
        <v>4187</v>
      </c>
      <c r="O1644">
        <v>61.4</v>
      </c>
      <c r="P1644" t="s">
        <v>8271</v>
      </c>
    </row>
    <row r="1645" spans="1:16" x14ac:dyDescent="0.3">
      <c r="A1645" t="s">
        <v>8272</v>
      </c>
      <c r="B1645">
        <v>2019</v>
      </c>
      <c r="C1645" t="s">
        <v>137</v>
      </c>
      <c r="D1645" t="s">
        <v>5896</v>
      </c>
      <c r="E1645" t="s">
        <v>7930</v>
      </c>
      <c r="F1645" t="s">
        <v>143</v>
      </c>
      <c r="G1645">
        <v>109000</v>
      </c>
      <c r="H1645" t="s">
        <v>4180</v>
      </c>
      <c r="I1645">
        <v>11100000</v>
      </c>
      <c r="J1645" t="s">
        <v>7218</v>
      </c>
      <c r="K1645">
        <v>10700000</v>
      </c>
      <c r="L1645">
        <v>11500000</v>
      </c>
      <c r="M1645">
        <v>31</v>
      </c>
      <c r="N1645" t="s">
        <v>4583</v>
      </c>
      <c r="O1645">
        <v>78.8</v>
      </c>
      <c r="P1645" t="s">
        <v>8273</v>
      </c>
    </row>
    <row r="1646" spans="1:16" x14ac:dyDescent="0.3">
      <c r="A1646" t="s">
        <v>6589</v>
      </c>
      <c r="B1646">
        <v>2023</v>
      </c>
      <c r="C1646" t="s">
        <v>7612</v>
      </c>
      <c r="D1646" t="s">
        <v>8274</v>
      </c>
      <c r="E1646" t="s">
        <v>8275</v>
      </c>
      <c r="F1646" t="s">
        <v>43</v>
      </c>
      <c r="G1646">
        <v>8437</v>
      </c>
      <c r="H1646" t="s">
        <v>4180</v>
      </c>
      <c r="I1646">
        <v>6830000</v>
      </c>
      <c r="J1646" t="s">
        <v>7218</v>
      </c>
      <c r="K1646">
        <v>6590000</v>
      </c>
      <c r="L1646">
        <v>7070000</v>
      </c>
      <c r="M1646">
        <v>3</v>
      </c>
      <c r="N1646" t="s">
        <v>4439</v>
      </c>
      <c r="O1646">
        <v>71.8</v>
      </c>
      <c r="P1646" t="s">
        <v>8276</v>
      </c>
    </row>
    <row r="1647" spans="1:16" x14ac:dyDescent="0.3">
      <c r="A1647" t="s">
        <v>6590</v>
      </c>
      <c r="B1647">
        <v>2018</v>
      </c>
      <c r="C1647" t="s">
        <v>24</v>
      </c>
      <c r="D1647" t="s">
        <v>4431</v>
      </c>
      <c r="E1647" t="s">
        <v>5166</v>
      </c>
      <c r="F1647" t="s">
        <v>43</v>
      </c>
      <c r="G1647">
        <v>65731</v>
      </c>
      <c r="H1647" t="s">
        <v>4180</v>
      </c>
      <c r="I1647">
        <v>14700000</v>
      </c>
      <c r="J1647" t="s">
        <v>7218</v>
      </c>
      <c r="K1647">
        <v>14100000</v>
      </c>
      <c r="L1647">
        <v>15400000</v>
      </c>
      <c r="M1647">
        <v>11</v>
      </c>
      <c r="N1647" t="s">
        <v>4192</v>
      </c>
      <c r="O1647">
        <v>78.7</v>
      </c>
      <c r="P1647" t="s">
        <v>8277</v>
      </c>
    </row>
    <row r="1648" spans="1:16" x14ac:dyDescent="0.3">
      <c r="A1648" t="s">
        <v>6591</v>
      </c>
      <c r="B1648">
        <v>2024</v>
      </c>
      <c r="C1648" t="s">
        <v>201</v>
      </c>
      <c r="D1648" t="s">
        <v>4669</v>
      </c>
      <c r="E1648" t="s">
        <v>4740</v>
      </c>
      <c r="F1648" t="s">
        <v>43</v>
      </c>
      <c r="G1648">
        <v>20000</v>
      </c>
      <c r="H1648" t="s">
        <v>4180</v>
      </c>
      <c r="I1648">
        <v>13900000</v>
      </c>
      <c r="J1648" t="s">
        <v>7218</v>
      </c>
      <c r="K1648">
        <v>13400000</v>
      </c>
      <c r="L1648">
        <v>14400000</v>
      </c>
      <c r="M1648">
        <v>12</v>
      </c>
      <c r="N1648" t="s">
        <v>4213</v>
      </c>
      <c r="O1648">
        <v>81.8</v>
      </c>
      <c r="P1648" t="s">
        <v>8278</v>
      </c>
    </row>
    <row r="1649" spans="1:16" x14ac:dyDescent="0.3">
      <c r="A1649" t="s">
        <v>6592</v>
      </c>
      <c r="B1649">
        <v>2018</v>
      </c>
      <c r="C1649" t="s">
        <v>166</v>
      </c>
      <c r="D1649" t="s">
        <v>8279</v>
      </c>
      <c r="E1649" t="s">
        <v>8280</v>
      </c>
      <c r="F1649" t="s">
        <v>94</v>
      </c>
      <c r="G1649">
        <v>102000</v>
      </c>
      <c r="H1649" t="s">
        <v>4180</v>
      </c>
      <c r="I1649">
        <v>14900000</v>
      </c>
      <c r="J1649" t="s">
        <v>7218</v>
      </c>
      <c r="K1649">
        <v>14100000</v>
      </c>
      <c r="L1649">
        <v>15800000</v>
      </c>
      <c r="M1649">
        <v>11</v>
      </c>
      <c r="N1649" t="s">
        <v>4627</v>
      </c>
      <c r="O1649">
        <v>92.6</v>
      </c>
      <c r="P1649" t="s">
        <v>8281</v>
      </c>
    </row>
    <row r="1650" spans="1:16" x14ac:dyDescent="0.3">
      <c r="A1650" t="s">
        <v>6593</v>
      </c>
      <c r="B1650">
        <v>2024</v>
      </c>
      <c r="C1650" t="s">
        <v>5179</v>
      </c>
      <c r="D1650" t="s">
        <v>5216</v>
      </c>
      <c r="E1650" t="s">
        <v>8282</v>
      </c>
      <c r="F1650" t="s">
        <v>43</v>
      </c>
      <c r="G1650">
        <v>20721</v>
      </c>
      <c r="H1650" t="s">
        <v>4180</v>
      </c>
      <c r="I1650">
        <v>9300000</v>
      </c>
      <c r="J1650" t="s">
        <v>7218</v>
      </c>
      <c r="K1650">
        <v>9000000</v>
      </c>
      <c r="L1650">
        <v>9600000</v>
      </c>
      <c r="M1650">
        <v>7</v>
      </c>
      <c r="N1650" t="s">
        <v>4552</v>
      </c>
      <c r="O1650">
        <v>84.6</v>
      </c>
      <c r="P1650" t="s">
        <v>8283</v>
      </c>
    </row>
    <row r="1651" spans="1:16" x14ac:dyDescent="0.3">
      <c r="A1651" t="s">
        <v>6594</v>
      </c>
      <c r="B1651">
        <v>2024</v>
      </c>
      <c r="C1651" t="s">
        <v>182</v>
      </c>
      <c r="D1651" t="s">
        <v>5869</v>
      </c>
      <c r="E1651" t="s">
        <v>8252</v>
      </c>
      <c r="F1651" t="s">
        <v>60</v>
      </c>
      <c r="G1651">
        <v>83340</v>
      </c>
      <c r="H1651" t="s">
        <v>4180</v>
      </c>
      <c r="I1651">
        <v>17100000</v>
      </c>
      <c r="J1651" t="s">
        <v>7218</v>
      </c>
      <c r="K1651">
        <v>16200000</v>
      </c>
      <c r="L1651">
        <v>18100000</v>
      </c>
      <c r="M1651">
        <v>7</v>
      </c>
      <c r="N1651" t="s">
        <v>4260</v>
      </c>
      <c r="O1651">
        <v>79.900000000000006</v>
      </c>
      <c r="P1651" t="s">
        <v>8284</v>
      </c>
    </row>
    <row r="1652" spans="1:16" x14ac:dyDescent="0.3">
      <c r="A1652" t="s">
        <v>6595</v>
      </c>
      <c r="B1652">
        <v>2023</v>
      </c>
      <c r="C1652" t="s">
        <v>62</v>
      </c>
      <c r="D1652" t="s">
        <v>4434</v>
      </c>
      <c r="E1652" t="s">
        <v>4435</v>
      </c>
      <c r="F1652" t="s">
        <v>143</v>
      </c>
      <c r="G1652">
        <v>43500</v>
      </c>
      <c r="H1652" t="s">
        <v>4180</v>
      </c>
      <c r="I1652">
        <v>20000000</v>
      </c>
      <c r="J1652" t="s">
        <v>7218</v>
      </c>
      <c r="K1652">
        <v>19200000</v>
      </c>
      <c r="L1652">
        <v>20700000</v>
      </c>
      <c r="M1652">
        <v>12</v>
      </c>
      <c r="N1652" t="s">
        <v>4325</v>
      </c>
      <c r="O1652">
        <v>69.7</v>
      </c>
      <c r="P1652" t="s">
        <v>8285</v>
      </c>
    </row>
    <row r="1653" spans="1:16" x14ac:dyDescent="0.3">
      <c r="A1653" t="s">
        <v>6596</v>
      </c>
      <c r="B1653">
        <v>2025</v>
      </c>
      <c r="C1653" t="s">
        <v>92</v>
      </c>
      <c r="D1653" t="s">
        <v>5076</v>
      </c>
      <c r="E1653" t="s">
        <v>8026</v>
      </c>
      <c r="F1653" t="s">
        <v>143</v>
      </c>
      <c r="G1653">
        <v>34300</v>
      </c>
      <c r="H1653" t="s">
        <v>4173</v>
      </c>
      <c r="I1653">
        <v>15200000</v>
      </c>
      <c r="J1653" t="s">
        <v>7218</v>
      </c>
      <c r="K1653">
        <v>14600000</v>
      </c>
      <c r="L1653">
        <v>15800000</v>
      </c>
      <c r="M1653">
        <v>6</v>
      </c>
      <c r="N1653" t="s">
        <v>4260</v>
      </c>
      <c r="O1653">
        <v>83.4</v>
      </c>
      <c r="P1653" t="s">
        <v>8286</v>
      </c>
    </row>
    <row r="1654" spans="1:16" x14ac:dyDescent="0.3">
      <c r="A1654" t="s">
        <v>6597</v>
      </c>
      <c r="B1654">
        <v>2023</v>
      </c>
      <c r="C1654" t="s">
        <v>50</v>
      </c>
      <c r="D1654">
        <v>560</v>
      </c>
      <c r="E1654" t="s">
        <v>4743</v>
      </c>
      <c r="F1654" t="s">
        <v>43</v>
      </c>
      <c r="G1654">
        <v>38040</v>
      </c>
      <c r="H1654" t="s">
        <v>4180</v>
      </c>
      <c r="I1654">
        <v>9200000</v>
      </c>
      <c r="J1654" t="s">
        <v>7218</v>
      </c>
      <c r="K1654">
        <v>8800000</v>
      </c>
      <c r="L1654">
        <v>9500000</v>
      </c>
      <c r="M1654">
        <v>30</v>
      </c>
      <c r="N1654" t="s">
        <v>4402</v>
      </c>
      <c r="O1654">
        <v>89.4</v>
      </c>
      <c r="P1654" t="s">
        <v>8287</v>
      </c>
    </row>
    <row r="1655" spans="1:16" x14ac:dyDescent="0.3">
      <c r="A1655" t="s">
        <v>6598</v>
      </c>
      <c r="B1655">
        <v>2023</v>
      </c>
      <c r="C1655" t="s">
        <v>166</v>
      </c>
      <c r="D1655" t="s">
        <v>4696</v>
      </c>
      <c r="E1655" t="s">
        <v>5065</v>
      </c>
      <c r="F1655" t="s">
        <v>143</v>
      </c>
      <c r="G1655">
        <v>22542</v>
      </c>
      <c r="H1655" t="s">
        <v>4180</v>
      </c>
      <c r="I1655">
        <v>14000000</v>
      </c>
      <c r="J1655" t="s">
        <v>7218</v>
      </c>
      <c r="K1655">
        <v>13500000</v>
      </c>
      <c r="L1655">
        <v>14500000</v>
      </c>
      <c r="M1655">
        <v>15</v>
      </c>
      <c r="N1655" t="s">
        <v>4417</v>
      </c>
      <c r="O1655">
        <v>94.7</v>
      </c>
      <c r="P1655" t="s">
        <v>8288</v>
      </c>
    </row>
    <row r="1656" spans="1:16" x14ac:dyDescent="0.3">
      <c r="A1656" t="s">
        <v>6599</v>
      </c>
      <c r="B1656">
        <v>2019</v>
      </c>
      <c r="C1656" t="s">
        <v>4184</v>
      </c>
      <c r="D1656" t="s">
        <v>6117</v>
      </c>
      <c r="E1656" t="s">
        <v>7738</v>
      </c>
      <c r="F1656" t="s">
        <v>143</v>
      </c>
      <c r="G1656">
        <v>70000</v>
      </c>
      <c r="H1656" t="s">
        <v>4180</v>
      </c>
      <c r="I1656">
        <v>9600000</v>
      </c>
      <c r="J1656" t="s">
        <v>7218</v>
      </c>
      <c r="K1656">
        <v>9200000</v>
      </c>
      <c r="L1656">
        <v>10000000</v>
      </c>
      <c r="M1656">
        <v>6</v>
      </c>
      <c r="N1656" t="s">
        <v>4439</v>
      </c>
      <c r="O1656">
        <v>85.8</v>
      </c>
      <c r="P1656" t="s">
        <v>8289</v>
      </c>
    </row>
    <row r="1657" spans="1:16" x14ac:dyDescent="0.3">
      <c r="A1657" t="s">
        <v>6600</v>
      </c>
      <c r="B1657">
        <v>2018</v>
      </c>
      <c r="C1657" t="s">
        <v>62</v>
      </c>
      <c r="D1657">
        <v>5008</v>
      </c>
      <c r="E1657" t="s">
        <v>8290</v>
      </c>
      <c r="F1657" t="s">
        <v>43</v>
      </c>
      <c r="G1657">
        <v>90000</v>
      </c>
      <c r="H1657" t="s">
        <v>4180</v>
      </c>
      <c r="I1657">
        <v>13800000</v>
      </c>
      <c r="J1657" t="s">
        <v>7218</v>
      </c>
      <c r="K1657">
        <v>13100000</v>
      </c>
      <c r="L1657">
        <v>14500000</v>
      </c>
      <c r="M1657">
        <v>7</v>
      </c>
      <c r="N1657" t="s">
        <v>4333</v>
      </c>
      <c r="O1657">
        <v>60</v>
      </c>
      <c r="P1657" t="s">
        <v>8291</v>
      </c>
    </row>
    <row r="1658" spans="1:16" x14ac:dyDescent="0.3">
      <c r="A1658" t="s">
        <v>6601</v>
      </c>
      <c r="B1658">
        <v>2021</v>
      </c>
      <c r="C1658" t="s">
        <v>36</v>
      </c>
      <c r="D1658" t="s">
        <v>4372</v>
      </c>
      <c r="E1658" t="s">
        <v>4373</v>
      </c>
      <c r="F1658" t="s">
        <v>60</v>
      </c>
      <c r="G1658">
        <v>39829</v>
      </c>
      <c r="H1658" t="s">
        <v>4180</v>
      </c>
      <c r="I1658">
        <v>11700000</v>
      </c>
      <c r="J1658" t="s">
        <v>7218</v>
      </c>
      <c r="K1658">
        <v>11300000</v>
      </c>
      <c r="L1658">
        <v>12100000</v>
      </c>
      <c r="M1658">
        <v>6</v>
      </c>
      <c r="N1658" t="s">
        <v>6923</v>
      </c>
      <c r="O1658">
        <v>73.2</v>
      </c>
      <c r="P1658" t="s">
        <v>8292</v>
      </c>
    </row>
    <row r="1659" spans="1:16" x14ac:dyDescent="0.3">
      <c r="A1659" t="s">
        <v>6602</v>
      </c>
      <c r="B1659">
        <v>2022</v>
      </c>
      <c r="C1659" t="s">
        <v>4896</v>
      </c>
      <c r="D1659" t="s">
        <v>4897</v>
      </c>
      <c r="E1659" t="s">
        <v>4898</v>
      </c>
      <c r="F1659" t="s">
        <v>60</v>
      </c>
      <c r="G1659">
        <v>76470</v>
      </c>
      <c r="H1659" t="s">
        <v>4180</v>
      </c>
      <c r="I1659">
        <v>9800000</v>
      </c>
      <c r="J1659" t="s">
        <v>7218</v>
      </c>
      <c r="K1659">
        <v>9400000</v>
      </c>
      <c r="L1659">
        <v>10200000</v>
      </c>
      <c r="M1659">
        <v>9</v>
      </c>
      <c r="N1659" t="s">
        <v>4583</v>
      </c>
      <c r="O1659">
        <v>64.3</v>
      </c>
      <c r="P1659" t="s">
        <v>8293</v>
      </c>
    </row>
    <row r="1660" spans="1:16" x14ac:dyDescent="0.3">
      <c r="A1660" t="s">
        <v>6603</v>
      </c>
      <c r="B1660">
        <v>2024</v>
      </c>
      <c r="C1660" t="s">
        <v>4184</v>
      </c>
      <c r="D1660" t="s">
        <v>4941</v>
      </c>
      <c r="E1660" t="s">
        <v>6107</v>
      </c>
      <c r="F1660" t="s">
        <v>43</v>
      </c>
      <c r="G1660">
        <v>20000</v>
      </c>
      <c r="H1660" t="s">
        <v>4180</v>
      </c>
      <c r="I1660">
        <v>29300000</v>
      </c>
      <c r="J1660" t="s">
        <v>7218</v>
      </c>
      <c r="K1660">
        <v>28200000</v>
      </c>
      <c r="L1660">
        <v>30300000</v>
      </c>
      <c r="M1660" t="s">
        <v>4175</v>
      </c>
      <c r="N1660" t="s">
        <v>4574</v>
      </c>
      <c r="O1660">
        <v>86.2</v>
      </c>
      <c r="P1660" t="s">
        <v>8294</v>
      </c>
    </row>
    <row r="1661" spans="1:16" x14ac:dyDescent="0.3">
      <c r="A1661" t="s">
        <v>8295</v>
      </c>
      <c r="B1661">
        <v>2019</v>
      </c>
      <c r="C1661" t="s">
        <v>4641</v>
      </c>
      <c r="D1661" t="s">
        <v>5796</v>
      </c>
      <c r="E1661" t="s">
        <v>5797</v>
      </c>
      <c r="F1661" t="s">
        <v>143</v>
      </c>
      <c r="G1661">
        <v>66200</v>
      </c>
      <c r="H1661" t="s">
        <v>4180</v>
      </c>
      <c r="I1661">
        <v>7710000</v>
      </c>
      <c r="J1661" t="s">
        <v>7218</v>
      </c>
      <c r="K1661">
        <v>7360000</v>
      </c>
      <c r="L1661">
        <v>8100000</v>
      </c>
      <c r="M1661">
        <v>26</v>
      </c>
      <c r="N1661" t="s">
        <v>4508</v>
      </c>
      <c r="O1661">
        <v>95</v>
      </c>
      <c r="P1661" t="s">
        <v>8296</v>
      </c>
    </row>
    <row r="1662" spans="1:16" x14ac:dyDescent="0.3">
      <c r="A1662" t="s">
        <v>6604</v>
      </c>
      <c r="B1662">
        <v>2023</v>
      </c>
      <c r="C1662" t="s">
        <v>41</v>
      </c>
      <c r="D1662" t="s">
        <v>8297</v>
      </c>
      <c r="E1662" t="s">
        <v>8298</v>
      </c>
      <c r="F1662" t="s">
        <v>173</v>
      </c>
      <c r="G1662">
        <v>29456</v>
      </c>
      <c r="H1662" t="s">
        <v>4173</v>
      </c>
      <c r="I1662">
        <v>9900000</v>
      </c>
      <c r="J1662" t="s">
        <v>7218</v>
      </c>
      <c r="K1662">
        <v>9600000</v>
      </c>
      <c r="L1662">
        <v>10300000</v>
      </c>
      <c r="M1662">
        <v>2</v>
      </c>
      <c r="N1662" t="s">
        <v>6075</v>
      </c>
      <c r="O1662">
        <v>63.1</v>
      </c>
      <c r="P1662" t="s">
        <v>8299</v>
      </c>
    </row>
    <row r="1663" spans="1:16" x14ac:dyDescent="0.3">
      <c r="A1663" t="s">
        <v>6605</v>
      </c>
      <c r="B1663">
        <v>2022</v>
      </c>
      <c r="C1663" t="s">
        <v>191</v>
      </c>
      <c r="D1663" t="s">
        <v>8300</v>
      </c>
      <c r="E1663" t="s">
        <v>6190</v>
      </c>
      <c r="F1663" t="s">
        <v>143</v>
      </c>
      <c r="G1663">
        <v>30000</v>
      </c>
      <c r="H1663" t="s">
        <v>4173</v>
      </c>
      <c r="I1663">
        <v>12900000</v>
      </c>
      <c r="J1663" t="s">
        <v>7218</v>
      </c>
      <c r="K1663">
        <v>12500000</v>
      </c>
      <c r="L1663">
        <v>13400000</v>
      </c>
      <c r="M1663" t="s">
        <v>4175</v>
      </c>
      <c r="N1663" t="s">
        <v>4402</v>
      </c>
      <c r="O1663">
        <v>75</v>
      </c>
      <c r="P1663" t="s">
        <v>8301</v>
      </c>
    </row>
    <row r="1664" spans="1:16" x14ac:dyDescent="0.3">
      <c r="A1664" t="s">
        <v>6606</v>
      </c>
      <c r="B1664">
        <v>2023</v>
      </c>
      <c r="C1664" t="s">
        <v>36</v>
      </c>
      <c r="D1664" t="s">
        <v>4372</v>
      </c>
      <c r="E1664" t="s">
        <v>4373</v>
      </c>
      <c r="F1664" t="s">
        <v>43</v>
      </c>
      <c r="G1664">
        <v>40258</v>
      </c>
      <c r="H1664" t="s">
        <v>4173</v>
      </c>
      <c r="I1664">
        <v>12100000</v>
      </c>
      <c r="J1664" t="s">
        <v>7218</v>
      </c>
      <c r="K1664">
        <v>11700000</v>
      </c>
      <c r="L1664">
        <v>12500000</v>
      </c>
      <c r="M1664">
        <v>27</v>
      </c>
      <c r="N1664" t="s">
        <v>4275</v>
      </c>
      <c r="O1664">
        <v>66</v>
      </c>
      <c r="P1664" t="s">
        <v>8302</v>
      </c>
    </row>
    <row r="1665" spans="1:16" x14ac:dyDescent="0.3">
      <c r="A1665" t="s">
        <v>6607</v>
      </c>
      <c r="B1665">
        <v>2023</v>
      </c>
      <c r="C1665" t="s">
        <v>4184</v>
      </c>
      <c r="D1665" t="s">
        <v>4365</v>
      </c>
      <c r="E1665" t="s">
        <v>5919</v>
      </c>
      <c r="F1665" t="s">
        <v>161</v>
      </c>
      <c r="G1665">
        <v>28000</v>
      </c>
      <c r="H1665" t="s">
        <v>4173</v>
      </c>
      <c r="I1665">
        <v>8800000</v>
      </c>
      <c r="J1665" t="s">
        <v>7218</v>
      </c>
      <c r="K1665">
        <v>8500000</v>
      </c>
      <c r="L1665">
        <v>9100000</v>
      </c>
      <c r="M1665">
        <v>16</v>
      </c>
      <c r="N1665" t="s">
        <v>4417</v>
      </c>
      <c r="O1665">
        <v>88.1</v>
      </c>
      <c r="P1665" t="s">
        <v>8303</v>
      </c>
    </row>
    <row r="1666" spans="1:16" x14ac:dyDescent="0.3">
      <c r="A1666" t="s">
        <v>6608</v>
      </c>
      <c r="B1666">
        <v>2023</v>
      </c>
      <c r="C1666" t="s">
        <v>62</v>
      </c>
      <c r="D1666" t="s">
        <v>4292</v>
      </c>
      <c r="E1666" t="s">
        <v>4811</v>
      </c>
      <c r="F1666" t="s">
        <v>43</v>
      </c>
      <c r="G1666">
        <v>61186</v>
      </c>
      <c r="H1666" t="s">
        <v>4180</v>
      </c>
      <c r="I1666">
        <v>13500000</v>
      </c>
      <c r="J1666" t="s">
        <v>7218</v>
      </c>
      <c r="K1666">
        <v>13000000</v>
      </c>
      <c r="L1666">
        <v>14100000</v>
      </c>
      <c r="M1666">
        <v>14</v>
      </c>
      <c r="N1666" t="s">
        <v>4200</v>
      </c>
      <c r="O1666">
        <v>58.5</v>
      </c>
      <c r="P1666" t="s">
        <v>8304</v>
      </c>
    </row>
    <row r="1667" spans="1:16" x14ac:dyDescent="0.3">
      <c r="A1667" t="s">
        <v>5427</v>
      </c>
      <c r="B1667">
        <v>2022</v>
      </c>
      <c r="C1667" t="s">
        <v>36</v>
      </c>
      <c r="D1667" t="s">
        <v>4775</v>
      </c>
      <c r="E1667" t="s">
        <v>4898</v>
      </c>
      <c r="F1667" t="s">
        <v>173</v>
      </c>
      <c r="G1667">
        <v>30000</v>
      </c>
      <c r="H1667" t="s">
        <v>4180</v>
      </c>
      <c r="I1667">
        <v>11500000</v>
      </c>
      <c r="J1667" t="s">
        <v>7218</v>
      </c>
      <c r="K1667">
        <v>11100000</v>
      </c>
      <c r="L1667">
        <v>11900000</v>
      </c>
      <c r="M1667">
        <v>12</v>
      </c>
      <c r="N1667" t="s">
        <v>4649</v>
      </c>
      <c r="O1667">
        <v>63.9</v>
      </c>
      <c r="P1667" t="s">
        <v>8305</v>
      </c>
    </row>
    <row r="1668" spans="1:16" x14ac:dyDescent="0.3">
      <c r="A1668" t="s">
        <v>6609</v>
      </c>
      <c r="B1668">
        <v>2024</v>
      </c>
      <c r="C1668" t="s">
        <v>4091</v>
      </c>
      <c r="D1668" t="s">
        <v>4923</v>
      </c>
      <c r="E1668" t="s">
        <v>6246</v>
      </c>
      <c r="F1668" t="s">
        <v>161</v>
      </c>
      <c r="G1668">
        <v>19000</v>
      </c>
      <c r="H1668" t="s">
        <v>4180</v>
      </c>
      <c r="I1668">
        <v>16500000</v>
      </c>
      <c r="J1668" t="s">
        <v>7218</v>
      </c>
      <c r="K1668">
        <v>15900000</v>
      </c>
      <c r="L1668">
        <v>17000000</v>
      </c>
      <c r="M1668">
        <v>25</v>
      </c>
      <c r="N1668" t="s">
        <v>4192</v>
      </c>
      <c r="O1668">
        <v>92.5</v>
      </c>
      <c r="P1668" t="s">
        <v>8306</v>
      </c>
    </row>
    <row r="1669" spans="1:16" x14ac:dyDescent="0.3">
      <c r="A1669" t="s">
        <v>6610</v>
      </c>
      <c r="B1669">
        <v>2022</v>
      </c>
      <c r="C1669" t="s">
        <v>85</v>
      </c>
      <c r="D1669" t="s">
        <v>7695</v>
      </c>
      <c r="E1669" t="s">
        <v>7696</v>
      </c>
      <c r="F1669" t="s">
        <v>143</v>
      </c>
      <c r="G1669">
        <v>67000</v>
      </c>
      <c r="H1669" t="s">
        <v>4180</v>
      </c>
      <c r="I1669">
        <v>7400000</v>
      </c>
      <c r="J1669" t="s">
        <v>7218</v>
      </c>
      <c r="K1669">
        <v>7070000</v>
      </c>
      <c r="L1669">
        <v>7740000</v>
      </c>
      <c r="M1669">
        <v>6</v>
      </c>
      <c r="N1669" t="s">
        <v>4402</v>
      </c>
      <c r="O1669">
        <v>71.900000000000006</v>
      </c>
      <c r="P1669" t="s">
        <v>8307</v>
      </c>
    </row>
    <row r="1670" spans="1:16" x14ac:dyDescent="0.3">
      <c r="A1670" t="s">
        <v>6633</v>
      </c>
      <c r="B1670">
        <v>2025</v>
      </c>
      <c r="C1670" t="s">
        <v>5179</v>
      </c>
      <c r="D1670" t="s">
        <v>5216</v>
      </c>
      <c r="E1670" t="s">
        <v>8308</v>
      </c>
      <c r="F1670" t="s">
        <v>43</v>
      </c>
      <c r="G1670">
        <v>21000</v>
      </c>
      <c r="H1670" t="s">
        <v>4180</v>
      </c>
      <c r="I1670">
        <v>10800000</v>
      </c>
      <c r="J1670" t="s">
        <v>7218</v>
      </c>
      <c r="K1670">
        <v>10200000</v>
      </c>
      <c r="L1670">
        <v>11300000</v>
      </c>
      <c r="M1670">
        <v>2</v>
      </c>
      <c r="N1670" t="s">
        <v>4187</v>
      </c>
      <c r="O1670">
        <v>88.8</v>
      </c>
      <c r="P1670" t="s">
        <v>8309</v>
      </c>
    </row>
    <row r="1671" spans="1:16" x14ac:dyDescent="0.3">
      <c r="A1671" t="s">
        <v>6611</v>
      </c>
      <c r="B1671">
        <v>2019</v>
      </c>
      <c r="C1671" t="s">
        <v>4184</v>
      </c>
      <c r="D1671" t="s">
        <v>6165</v>
      </c>
      <c r="E1671" t="s">
        <v>8310</v>
      </c>
      <c r="F1671" t="s">
        <v>60</v>
      </c>
      <c r="G1671">
        <v>81423</v>
      </c>
      <c r="H1671" t="s">
        <v>4180</v>
      </c>
      <c r="I1671">
        <v>9700000</v>
      </c>
      <c r="J1671" t="s">
        <v>7218</v>
      </c>
      <c r="K1671">
        <v>9300000</v>
      </c>
      <c r="L1671">
        <v>10100000</v>
      </c>
      <c r="M1671">
        <v>5</v>
      </c>
      <c r="N1671" t="s">
        <v>4425</v>
      </c>
      <c r="O1671">
        <v>73</v>
      </c>
      <c r="P1671" t="s">
        <v>8311</v>
      </c>
    </row>
    <row r="1672" spans="1:16" x14ac:dyDescent="0.3">
      <c r="A1672" t="s">
        <v>8312</v>
      </c>
      <c r="B1672">
        <v>2021</v>
      </c>
      <c r="C1672" t="s">
        <v>137</v>
      </c>
      <c r="D1672" t="s">
        <v>4194</v>
      </c>
      <c r="E1672" t="s">
        <v>8313</v>
      </c>
      <c r="F1672" t="s">
        <v>60</v>
      </c>
      <c r="G1672">
        <v>141500</v>
      </c>
      <c r="H1672" t="s">
        <v>4173</v>
      </c>
      <c r="I1672">
        <v>21500000</v>
      </c>
      <c r="J1672" t="s">
        <v>7218</v>
      </c>
      <c r="K1672">
        <v>19600000</v>
      </c>
      <c r="L1672">
        <v>23300000</v>
      </c>
      <c r="M1672">
        <v>5</v>
      </c>
      <c r="N1672" t="s">
        <v>4236</v>
      </c>
      <c r="O1672">
        <v>64.900000000000006</v>
      </c>
      <c r="P1672" t="s">
        <v>8314</v>
      </c>
    </row>
    <row r="1673" spans="1:16" x14ac:dyDescent="0.3">
      <c r="A1673" t="s">
        <v>6612</v>
      </c>
      <c r="B1673">
        <v>2020</v>
      </c>
      <c r="C1673" t="s">
        <v>137</v>
      </c>
      <c r="D1673" t="s">
        <v>4703</v>
      </c>
      <c r="E1673" t="s">
        <v>4651</v>
      </c>
      <c r="F1673" t="s">
        <v>161</v>
      </c>
      <c r="G1673">
        <v>104875</v>
      </c>
      <c r="H1673" t="s">
        <v>4180</v>
      </c>
      <c r="I1673">
        <v>7350000</v>
      </c>
      <c r="J1673" t="s">
        <v>7218</v>
      </c>
      <c r="K1673">
        <v>7070000</v>
      </c>
      <c r="L1673">
        <v>7620000</v>
      </c>
      <c r="M1673">
        <v>7</v>
      </c>
      <c r="N1673" t="s">
        <v>4248</v>
      </c>
      <c r="O1673">
        <v>95</v>
      </c>
      <c r="P1673" t="s">
        <v>8315</v>
      </c>
    </row>
    <row r="1674" spans="1:16" x14ac:dyDescent="0.3">
      <c r="A1674" t="s">
        <v>6613</v>
      </c>
      <c r="B1674">
        <v>2022</v>
      </c>
      <c r="C1674" t="s">
        <v>89</v>
      </c>
      <c r="D1674" t="s">
        <v>8316</v>
      </c>
      <c r="E1674" t="s">
        <v>8317</v>
      </c>
      <c r="F1674" t="s">
        <v>43</v>
      </c>
      <c r="G1674">
        <v>57910</v>
      </c>
      <c r="H1674" t="s">
        <v>4173</v>
      </c>
      <c r="I1674">
        <v>6790000</v>
      </c>
      <c r="J1674" t="s">
        <v>7218</v>
      </c>
      <c r="K1674">
        <v>6550000</v>
      </c>
      <c r="L1674">
        <v>7040000</v>
      </c>
      <c r="M1674">
        <v>16</v>
      </c>
      <c r="N1674" t="s">
        <v>4425</v>
      </c>
      <c r="O1674">
        <v>61.2</v>
      </c>
      <c r="P1674" t="s">
        <v>8318</v>
      </c>
    </row>
    <row r="1675" spans="1:16" x14ac:dyDescent="0.3">
      <c r="A1675" t="s">
        <v>6614</v>
      </c>
      <c r="B1675">
        <v>2023</v>
      </c>
      <c r="C1675" t="s">
        <v>4184</v>
      </c>
      <c r="D1675" t="s">
        <v>4303</v>
      </c>
      <c r="E1675" t="s">
        <v>8319</v>
      </c>
      <c r="F1675" t="s">
        <v>143</v>
      </c>
      <c r="G1675">
        <v>64854</v>
      </c>
      <c r="H1675" t="s">
        <v>4180</v>
      </c>
      <c r="I1675">
        <v>20300000</v>
      </c>
      <c r="J1675" t="s">
        <v>7218</v>
      </c>
      <c r="K1675">
        <v>19500000</v>
      </c>
      <c r="L1675">
        <v>21100000</v>
      </c>
      <c r="M1675">
        <v>14</v>
      </c>
      <c r="N1675" t="s">
        <v>4181</v>
      </c>
      <c r="O1675">
        <v>72.8</v>
      </c>
      <c r="P1675" t="s">
        <v>8320</v>
      </c>
    </row>
    <row r="1676" spans="1:16" x14ac:dyDescent="0.3">
      <c r="A1676" t="s">
        <v>4172</v>
      </c>
      <c r="B1676">
        <v>2026</v>
      </c>
      <c r="C1676" t="s">
        <v>92</v>
      </c>
      <c r="D1676" t="s">
        <v>4910</v>
      </c>
      <c r="E1676" t="s">
        <v>8321</v>
      </c>
      <c r="F1676" t="s">
        <v>4172</v>
      </c>
      <c r="G1676">
        <v>1400</v>
      </c>
      <c r="H1676" t="s">
        <v>4180</v>
      </c>
      <c r="I1676">
        <v>11000000</v>
      </c>
      <c r="J1676" t="s">
        <v>7218</v>
      </c>
      <c r="K1676">
        <v>10600000</v>
      </c>
      <c r="L1676">
        <v>11400000</v>
      </c>
      <c r="M1676">
        <v>6</v>
      </c>
      <c r="N1676" t="s">
        <v>4382</v>
      </c>
      <c r="O1676">
        <v>95</v>
      </c>
      <c r="P1676" t="s">
        <v>8322</v>
      </c>
    </row>
    <row r="1677" spans="1:16" x14ac:dyDescent="0.3">
      <c r="A1677" t="s">
        <v>6615</v>
      </c>
      <c r="B1677">
        <v>2026</v>
      </c>
      <c r="C1677" t="s">
        <v>36</v>
      </c>
      <c r="D1677" t="s">
        <v>7850</v>
      </c>
      <c r="E1677" t="s">
        <v>7851</v>
      </c>
      <c r="F1677" t="s">
        <v>4172</v>
      </c>
      <c r="G1677">
        <v>1860</v>
      </c>
      <c r="H1677" t="s">
        <v>4180</v>
      </c>
      <c r="I1677">
        <v>16100000</v>
      </c>
      <c r="J1677" t="s">
        <v>7218</v>
      </c>
      <c r="K1677">
        <v>14900000</v>
      </c>
      <c r="L1677">
        <v>17300000</v>
      </c>
      <c r="M1677" t="s">
        <v>4175</v>
      </c>
      <c r="N1677" t="s">
        <v>4196</v>
      </c>
      <c r="O1677">
        <v>89.5</v>
      </c>
      <c r="P1677" t="s">
        <v>8323</v>
      </c>
    </row>
    <row r="1678" spans="1:16" x14ac:dyDescent="0.3">
      <c r="A1678" t="s">
        <v>6616</v>
      </c>
      <c r="B1678">
        <v>2025</v>
      </c>
      <c r="C1678" t="s">
        <v>166</v>
      </c>
      <c r="D1678" t="s">
        <v>4838</v>
      </c>
      <c r="E1678" t="s">
        <v>5046</v>
      </c>
      <c r="F1678" t="s">
        <v>4172</v>
      </c>
      <c r="G1678">
        <v>22458</v>
      </c>
      <c r="H1678" t="s">
        <v>4180</v>
      </c>
      <c r="I1678">
        <v>18300000</v>
      </c>
      <c r="J1678" t="s">
        <v>7218</v>
      </c>
      <c r="K1678">
        <v>17600000</v>
      </c>
      <c r="L1678">
        <v>19000000</v>
      </c>
      <c r="M1678">
        <v>2</v>
      </c>
      <c r="N1678" t="s">
        <v>4263</v>
      </c>
      <c r="O1678">
        <v>89.7</v>
      </c>
      <c r="P1678" t="s">
        <v>8324</v>
      </c>
    </row>
    <row r="1679" spans="1:16" x14ac:dyDescent="0.3">
      <c r="A1679" t="s">
        <v>6618</v>
      </c>
      <c r="B1679">
        <v>2022</v>
      </c>
      <c r="C1679" t="s">
        <v>4184</v>
      </c>
      <c r="D1679" t="s">
        <v>4492</v>
      </c>
      <c r="E1679" t="s">
        <v>4493</v>
      </c>
      <c r="F1679" t="s">
        <v>60</v>
      </c>
      <c r="G1679">
        <v>80406</v>
      </c>
      <c r="H1679" t="s">
        <v>4180</v>
      </c>
      <c r="I1679">
        <v>12200000</v>
      </c>
      <c r="J1679" t="s">
        <v>7218</v>
      </c>
      <c r="K1679">
        <v>11700000</v>
      </c>
      <c r="L1679">
        <v>12600000</v>
      </c>
      <c r="M1679">
        <v>3</v>
      </c>
      <c r="N1679" t="s">
        <v>4439</v>
      </c>
      <c r="O1679">
        <v>71.8</v>
      </c>
      <c r="P1679" t="s">
        <v>8325</v>
      </c>
    </row>
    <row r="1680" spans="1:16" x14ac:dyDescent="0.3">
      <c r="A1680" t="s">
        <v>6619</v>
      </c>
      <c r="B1680">
        <v>2025</v>
      </c>
      <c r="C1680" t="s">
        <v>201</v>
      </c>
      <c r="D1680" t="s">
        <v>4669</v>
      </c>
      <c r="E1680" t="s">
        <v>4670</v>
      </c>
      <c r="F1680" t="s">
        <v>4172</v>
      </c>
      <c r="G1680">
        <v>10621</v>
      </c>
      <c r="H1680" t="s">
        <v>4180</v>
      </c>
      <c r="I1680">
        <v>13200000</v>
      </c>
      <c r="J1680" t="s">
        <v>7218</v>
      </c>
      <c r="K1680">
        <v>12800000</v>
      </c>
      <c r="L1680">
        <v>13600000</v>
      </c>
      <c r="M1680">
        <v>6</v>
      </c>
      <c r="N1680" t="s">
        <v>4439</v>
      </c>
      <c r="O1680">
        <v>94.4</v>
      </c>
      <c r="P1680" t="s">
        <v>8326</v>
      </c>
    </row>
    <row r="1681" spans="1:16" x14ac:dyDescent="0.3">
      <c r="A1681" t="s">
        <v>6620</v>
      </c>
      <c r="B1681">
        <v>2023</v>
      </c>
      <c r="C1681" t="s">
        <v>62</v>
      </c>
      <c r="D1681" t="s">
        <v>4207</v>
      </c>
      <c r="E1681" t="s">
        <v>4259</v>
      </c>
      <c r="F1681" t="s">
        <v>43</v>
      </c>
      <c r="G1681">
        <v>18500</v>
      </c>
      <c r="H1681" t="s">
        <v>4180</v>
      </c>
      <c r="I1681">
        <v>14400000</v>
      </c>
      <c r="J1681" t="s">
        <v>7218</v>
      </c>
      <c r="K1681">
        <v>13700000</v>
      </c>
      <c r="L1681">
        <v>15200000</v>
      </c>
      <c r="M1681">
        <v>18</v>
      </c>
      <c r="N1681" t="s">
        <v>4213</v>
      </c>
      <c r="O1681">
        <v>66.3</v>
      </c>
      <c r="P1681" t="s">
        <v>8327</v>
      </c>
    </row>
    <row r="1682" spans="1:16" x14ac:dyDescent="0.3">
      <c r="A1682" t="s">
        <v>6621</v>
      </c>
      <c r="B1682">
        <v>2024</v>
      </c>
      <c r="C1682" t="s">
        <v>24</v>
      </c>
      <c r="D1682" t="s">
        <v>4854</v>
      </c>
      <c r="E1682" t="s">
        <v>4191</v>
      </c>
      <c r="F1682" t="s">
        <v>43</v>
      </c>
      <c r="G1682">
        <v>35000</v>
      </c>
      <c r="H1682" t="s">
        <v>4180</v>
      </c>
      <c r="I1682">
        <v>16300000</v>
      </c>
      <c r="J1682" t="s">
        <v>7218</v>
      </c>
      <c r="K1682">
        <v>15700000</v>
      </c>
      <c r="L1682">
        <v>16900000</v>
      </c>
      <c r="M1682">
        <v>23</v>
      </c>
      <c r="N1682" t="s">
        <v>4260</v>
      </c>
      <c r="O1682">
        <v>63</v>
      </c>
      <c r="P1682" t="s">
        <v>8328</v>
      </c>
    </row>
    <row r="1683" spans="1:16" x14ac:dyDescent="0.3">
      <c r="A1683" t="s">
        <v>6622</v>
      </c>
      <c r="B1683">
        <v>2019</v>
      </c>
      <c r="C1683" t="s">
        <v>92</v>
      </c>
      <c r="D1683" t="s">
        <v>8329</v>
      </c>
      <c r="E1683" t="s">
        <v>8330</v>
      </c>
      <c r="F1683" t="s">
        <v>60</v>
      </c>
      <c r="G1683">
        <v>80000</v>
      </c>
      <c r="H1683" t="s">
        <v>4180</v>
      </c>
      <c r="I1683">
        <v>26200000</v>
      </c>
      <c r="J1683" t="s">
        <v>7218</v>
      </c>
      <c r="K1683">
        <v>24900000</v>
      </c>
      <c r="L1683">
        <v>27400000</v>
      </c>
      <c r="M1683">
        <v>17</v>
      </c>
      <c r="N1683" t="s">
        <v>4796</v>
      </c>
      <c r="O1683">
        <v>83.4</v>
      </c>
      <c r="P1683" t="s">
        <v>8331</v>
      </c>
    </row>
    <row r="1684" spans="1:16" x14ac:dyDescent="0.3">
      <c r="A1684" t="s">
        <v>6623</v>
      </c>
      <c r="B1684">
        <v>2021</v>
      </c>
      <c r="C1684" t="s">
        <v>4184</v>
      </c>
      <c r="D1684" t="s">
        <v>4377</v>
      </c>
      <c r="E1684" t="s">
        <v>8332</v>
      </c>
      <c r="F1684" t="s">
        <v>161</v>
      </c>
      <c r="G1684">
        <v>62500</v>
      </c>
      <c r="H1684" t="s">
        <v>4180</v>
      </c>
      <c r="I1684">
        <v>18800000</v>
      </c>
      <c r="J1684" t="s">
        <v>7218</v>
      </c>
      <c r="K1684">
        <v>18000000</v>
      </c>
      <c r="L1684">
        <v>19700000</v>
      </c>
      <c r="M1684">
        <v>2</v>
      </c>
      <c r="N1684" t="s">
        <v>4245</v>
      </c>
      <c r="O1684">
        <v>79.400000000000006</v>
      </c>
      <c r="P1684" t="s">
        <v>8333</v>
      </c>
    </row>
    <row r="1685" spans="1:16" x14ac:dyDescent="0.3">
      <c r="A1685" t="s">
        <v>6624</v>
      </c>
      <c r="B1685">
        <v>2025</v>
      </c>
      <c r="C1685" t="s">
        <v>36</v>
      </c>
      <c r="D1685" t="s">
        <v>6181</v>
      </c>
      <c r="E1685" t="s">
        <v>5782</v>
      </c>
      <c r="F1685" t="s">
        <v>4172</v>
      </c>
      <c r="G1685">
        <v>25000</v>
      </c>
      <c r="H1685" t="s">
        <v>4180</v>
      </c>
      <c r="I1685">
        <v>10600000</v>
      </c>
      <c r="J1685" t="s">
        <v>7218</v>
      </c>
      <c r="K1685">
        <v>10300000</v>
      </c>
      <c r="L1685">
        <v>11000000</v>
      </c>
      <c r="M1685">
        <v>2</v>
      </c>
      <c r="N1685" t="s">
        <v>4388</v>
      </c>
      <c r="O1685">
        <v>75.8</v>
      </c>
      <c r="P1685" t="s">
        <v>8334</v>
      </c>
    </row>
    <row r="1686" spans="1:16" x14ac:dyDescent="0.3">
      <c r="A1686" t="s">
        <v>6625</v>
      </c>
      <c r="B1686">
        <v>2017</v>
      </c>
      <c r="C1686" t="s">
        <v>24</v>
      </c>
      <c r="D1686" t="s">
        <v>8335</v>
      </c>
      <c r="E1686" t="s">
        <v>8336</v>
      </c>
      <c r="F1686" t="s">
        <v>173</v>
      </c>
      <c r="G1686">
        <v>106500</v>
      </c>
      <c r="H1686" t="s">
        <v>4180</v>
      </c>
      <c r="I1686">
        <v>6460000</v>
      </c>
      <c r="J1686" t="s">
        <v>7218</v>
      </c>
      <c r="K1686">
        <v>6220000</v>
      </c>
      <c r="L1686">
        <v>6690000</v>
      </c>
      <c r="M1686" t="s">
        <v>4175</v>
      </c>
      <c r="N1686" t="s">
        <v>4272</v>
      </c>
      <c r="O1686">
        <v>57.8</v>
      </c>
      <c r="P1686" t="s">
        <v>8337</v>
      </c>
    </row>
    <row r="1687" spans="1:16" x14ac:dyDescent="0.3">
      <c r="A1687" t="s">
        <v>6626</v>
      </c>
      <c r="B1687">
        <v>2023</v>
      </c>
      <c r="C1687" t="s">
        <v>6127</v>
      </c>
      <c r="D1687" t="s">
        <v>6128</v>
      </c>
      <c r="E1687" t="s">
        <v>8338</v>
      </c>
      <c r="F1687" t="s">
        <v>143</v>
      </c>
      <c r="G1687">
        <v>68000</v>
      </c>
      <c r="H1687" t="s">
        <v>4180</v>
      </c>
      <c r="I1687">
        <v>14300000</v>
      </c>
      <c r="J1687" t="s">
        <v>7218</v>
      </c>
      <c r="K1687">
        <v>13800000</v>
      </c>
      <c r="L1687">
        <v>14800000</v>
      </c>
      <c r="M1687">
        <v>31</v>
      </c>
      <c r="N1687" t="s">
        <v>4245</v>
      </c>
      <c r="O1687">
        <v>72</v>
      </c>
      <c r="P1687" t="s">
        <v>8339</v>
      </c>
    </row>
    <row r="1688" spans="1:16" x14ac:dyDescent="0.3">
      <c r="A1688" t="s">
        <v>8340</v>
      </c>
      <c r="B1688">
        <v>2025</v>
      </c>
      <c r="C1688" t="s">
        <v>194</v>
      </c>
      <c r="D1688" t="s">
        <v>4480</v>
      </c>
      <c r="E1688" t="s">
        <v>8341</v>
      </c>
      <c r="F1688" t="s">
        <v>4172</v>
      </c>
      <c r="G1688">
        <v>7400</v>
      </c>
      <c r="H1688" t="s">
        <v>4180</v>
      </c>
      <c r="I1688">
        <v>27500000</v>
      </c>
      <c r="J1688" t="s">
        <v>7218</v>
      </c>
      <c r="K1688">
        <v>26600000</v>
      </c>
      <c r="L1688">
        <v>28400000</v>
      </c>
      <c r="M1688">
        <v>3</v>
      </c>
      <c r="N1688" t="s">
        <v>4181</v>
      </c>
      <c r="O1688">
        <v>77.099999999999994</v>
      </c>
      <c r="P1688" t="s">
        <v>8342</v>
      </c>
    </row>
    <row r="1689" spans="1:16" x14ac:dyDescent="0.3">
      <c r="A1689" t="s">
        <v>6634</v>
      </c>
      <c r="B1689">
        <v>2024</v>
      </c>
      <c r="C1689" t="s">
        <v>4031</v>
      </c>
      <c r="D1689" t="s">
        <v>5666</v>
      </c>
      <c r="E1689" t="s">
        <v>5667</v>
      </c>
      <c r="F1689" t="s">
        <v>143</v>
      </c>
      <c r="G1689">
        <v>53000</v>
      </c>
      <c r="H1689" t="s">
        <v>4180</v>
      </c>
      <c r="I1689">
        <v>18400000</v>
      </c>
      <c r="J1689" t="s">
        <v>7218</v>
      </c>
      <c r="K1689">
        <v>17700000</v>
      </c>
      <c r="L1689">
        <v>19000000</v>
      </c>
      <c r="M1689">
        <v>9</v>
      </c>
      <c r="N1689" t="s">
        <v>4382</v>
      </c>
      <c r="O1689">
        <v>73.7</v>
      </c>
      <c r="P1689" t="s">
        <v>8343</v>
      </c>
    </row>
    <row r="1690" spans="1:16" x14ac:dyDescent="0.3">
      <c r="A1690" t="s">
        <v>6627</v>
      </c>
      <c r="B1690">
        <v>2024</v>
      </c>
      <c r="C1690" t="s">
        <v>62</v>
      </c>
      <c r="D1690">
        <v>3008</v>
      </c>
      <c r="E1690" t="s">
        <v>4346</v>
      </c>
      <c r="F1690" t="s">
        <v>43</v>
      </c>
      <c r="G1690">
        <v>15000</v>
      </c>
      <c r="H1690" t="s">
        <v>4180</v>
      </c>
      <c r="I1690">
        <v>22100000</v>
      </c>
      <c r="J1690" t="s">
        <v>7218</v>
      </c>
      <c r="K1690">
        <v>21400000</v>
      </c>
      <c r="L1690">
        <v>22900000</v>
      </c>
      <c r="M1690">
        <v>12</v>
      </c>
      <c r="N1690" t="s">
        <v>4325</v>
      </c>
      <c r="O1690">
        <v>71.7</v>
      </c>
      <c r="P1690" t="s">
        <v>8344</v>
      </c>
    </row>
    <row r="1691" spans="1:16" x14ac:dyDescent="0.3">
      <c r="A1691" t="s">
        <v>6628</v>
      </c>
      <c r="B1691">
        <v>2025</v>
      </c>
      <c r="C1691" t="s">
        <v>131</v>
      </c>
      <c r="D1691" t="s">
        <v>4994</v>
      </c>
      <c r="E1691" t="s">
        <v>7688</v>
      </c>
      <c r="F1691" t="s">
        <v>161</v>
      </c>
      <c r="G1691">
        <v>6000</v>
      </c>
      <c r="H1691" t="s">
        <v>4180</v>
      </c>
      <c r="I1691">
        <v>29500000</v>
      </c>
      <c r="J1691" t="s">
        <v>7218</v>
      </c>
      <c r="K1691">
        <v>28500000</v>
      </c>
      <c r="L1691">
        <v>30600000</v>
      </c>
      <c r="M1691">
        <v>2</v>
      </c>
      <c r="N1691" t="s">
        <v>4223</v>
      </c>
      <c r="O1691">
        <v>95</v>
      </c>
      <c r="P1691" t="s">
        <v>8345</v>
      </c>
    </row>
    <row r="1692" spans="1:16" x14ac:dyDescent="0.3">
      <c r="A1692" t="s">
        <v>6629</v>
      </c>
      <c r="B1692">
        <v>2023</v>
      </c>
      <c r="C1692" t="s">
        <v>137</v>
      </c>
      <c r="D1692" t="s">
        <v>4336</v>
      </c>
      <c r="E1692" t="s">
        <v>5690</v>
      </c>
      <c r="F1692" t="s">
        <v>143</v>
      </c>
      <c r="G1692">
        <v>6000</v>
      </c>
      <c r="H1692" t="s">
        <v>4180</v>
      </c>
      <c r="I1692">
        <v>18000000</v>
      </c>
      <c r="J1692" t="s">
        <v>7218</v>
      </c>
      <c r="K1692">
        <v>17300000</v>
      </c>
      <c r="L1692">
        <v>18600000</v>
      </c>
      <c r="M1692">
        <v>15</v>
      </c>
      <c r="N1692" t="s">
        <v>4325</v>
      </c>
      <c r="O1692">
        <v>81.900000000000006</v>
      </c>
      <c r="P1692" t="s">
        <v>8346</v>
      </c>
    </row>
    <row r="1693" spans="1:16" x14ac:dyDescent="0.3">
      <c r="A1693" t="s">
        <v>6630</v>
      </c>
      <c r="B1693">
        <v>2017</v>
      </c>
      <c r="C1693" t="s">
        <v>250</v>
      </c>
      <c r="D1693" t="s">
        <v>4654</v>
      </c>
      <c r="E1693" t="s">
        <v>4963</v>
      </c>
      <c r="F1693" t="s">
        <v>60</v>
      </c>
      <c r="G1693">
        <v>82000</v>
      </c>
      <c r="H1693" t="s">
        <v>4180</v>
      </c>
      <c r="I1693">
        <v>12300000</v>
      </c>
      <c r="J1693" t="s">
        <v>7218</v>
      </c>
      <c r="K1693">
        <v>11900000</v>
      </c>
      <c r="L1693">
        <v>12800000</v>
      </c>
      <c r="M1693">
        <v>3</v>
      </c>
      <c r="N1693" t="s">
        <v>4245</v>
      </c>
      <c r="O1693">
        <v>85.4</v>
      </c>
      <c r="P1693" t="s">
        <v>8347</v>
      </c>
    </row>
    <row r="1694" spans="1:16" x14ac:dyDescent="0.3">
      <c r="A1694" t="s">
        <v>6631</v>
      </c>
      <c r="B1694">
        <v>2025</v>
      </c>
      <c r="C1694" t="s">
        <v>4184</v>
      </c>
      <c r="D1694" t="s">
        <v>4365</v>
      </c>
      <c r="E1694" t="s">
        <v>6185</v>
      </c>
      <c r="F1694" t="s">
        <v>4172</v>
      </c>
      <c r="G1694">
        <v>49000</v>
      </c>
      <c r="H1694" t="s">
        <v>4180</v>
      </c>
      <c r="I1694">
        <v>9800000</v>
      </c>
      <c r="J1694" t="s">
        <v>7218</v>
      </c>
      <c r="K1694">
        <v>9500000</v>
      </c>
      <c r="L1694">
        <v>10100000</v>
      </c>
      <c r="M1694">
        <v>2</v>
      </c>
      <c r="N1694" t="s">
        <v>4263</v>
      </c>
      <c r="O1694">
        <v>84.6</v>
      </c>
      <c r="P1694" t="s">
        <v>8348</v>
      </c>
    </row>
    <row r="1695" spans="1:16" x14ac:dyDescent="0.3">
      <c r="A1695" t="s">
        <v>8349</v>
      </c>
      <c r="B1695">
        <v>2022</v>
      </c>
      <c r="C1695" t="s">
        <v>41</v>
      </c>
      <c r="D1695" t="s">
        <v>6028</v>
      </c>
      <c r="E1695" t="s">
        <v>4877</v>
      </c>
      <c r="F1695" t="s">
        <v>161</v>
      </c>
      <c r="G1695">
        <v>63000</v>
      </c>
      <c r="H1695" t="s">
        <v>4180</v>
      </c>
      <c r="I1695">
        <v>7980000</v>
      </c>
      <c r="J1695" t="s">
        <v>7218</v>
      </c>
      <c r="K1695">
        <v>7660000</v>
      </c>
      <c r="L1695">
        <v>8300000</v>
      </c>
      <c r="M1695">
        <v>13</v>
      </c>
      <c r="N1695" t="s">
        <v>4275</v>
      </c>
      <c r="O1695">
        <v>72.599999999999994</v>
      </c>
      <c r="P1695" t="s">
        <v>8350</v>
      </c>
    </row>
    <row r="1696" spans="1:16" x14ac:dyDescent="0.3">
      <c r="A1696" t="s">
        <v>6632</v>
      </c>
      <c r="B1696">
        <v>2021</v>
      </c>
      <c r="C1696" t="s">
        <v>36</v>
      </c>
      <c r="D1696" t="s">
        <v>8351</v>
      </c>
      <c r="E1696" t="s">
        <v>8352</v>
      </c>
      <c r="F1696" t="s">
        <v>60</v>
      </c>
      <c r="G1696">
        <v>59576</v>
      </c>
      <c r="H1696" t="s">
        <v>4173</v>
      </c>
      <c r="I1696">
        <v>5990000</v>
      </c>
      <c r="J1696" t="s">
        <v>7218</v>
      </c>
      <c r="K1696">
        <v>5740000</v>
      </c>
      <c r="L1696">
        <v>6240000</v>
      </c>
      <c r="M1696">
        <v>4</v>
      </c>
      <c r="N1696" t="s">
        <v>4181</v>
      </c>
      <c r="O1696">
        <v>83.3</v>
      </c>
      <c r="P1696" t="s">
        <v>8353</v>
      </c>
    </row>
    <row r="1697" spans="1:16" x14ac:dyDescent="0.3">
      <c r="A1697" t="s">
        <v>2169</v>
      </c>
      <c r="B1697">
        <v>2016</v>
      </c>
      <c r="C1697" t="s">
        <v>131</v>
      </c>
      <c r="D1697" t="s">
        <v>5684</v>
      </c>
      <c r="E1697" t="s">
        <v>8354</v>
      </c>
      <c r="F1697" t="s">
        <v>4862</v>
      </c>
      <c r="G1697">
        <v>80095</v>
      </c>
      <c r="H1697" t="s">
        <v>4173</v>
      </c>
      <c r="I1697">
        <v>10400000</v>
      </c>
      <c r="J1697" t="s">
        <v>7218</v>
      </c>
      <c r="K1697">
        <v>9700000</v>
      </c>
      <c r="L1697">
        <v>11100000</v>
      </c>
      <c r="M1697">
        <v>5</v>
      </c>
      <c r="N1697" t="s">
        <v>4627</v>
      </c>
      <c r="O1697">
        <v>69.400000000000006</v>
      </c>
      <c r="P1697" t="s">
        <v>8355</v>
      </c>
    </row>
    <row r="1698" spans="1:16" x14ac:dyDescent="0.3">
      <c r="A1698" t="s">
        <v>6635</v>
      </c>
      <c r="B1698">
        <v>2025</v>
      </c>
      <c r="C1698" t="s">
        <v>62</v>
      </c>
      <c r="D1698" t="s">
        <v>4355</v>
      </c>
      <c r="E1698" t="s">
        <v>5199</v>
      </c>
      <c r="F1698" t="s">
        <v>4172</v>
      </c>
      <c r="G1698">
        <v>15700</v>
      </c>
      <c r="H1698" t="s">
        <v>4180</v>
      </c>
      <c r="I1698">
        <v>16900000</v>
      </c>
      <c r="J1698" t="s">
        <v>7218</v>
      </c>
      <c r="K1698">
        <v>16300000</v>
      </c>
      <c r="L1698">
        <v>17500000</v>
      </c>
      <c r="M1698">
        <v>6</v>
      </c>
      <c r="N1698" t="s">
        <v>4187</v>
      </c>
      <c r="O1698">
        <v>79.400000000000006</v>
      </c>
      <c r="P1698" t="s">
        <v>8356</v>
      </c>
    </row>
    <row r="1699" spans="1:16" x14ac:dyDescent="0.3">
      <c r="A1699" t="s">
        <v>6636</v>
      </c>
      <c r="B1699">
        <v>2022</v>
      </c>
      <c r="C1699" t="s">
        <v>4184</v>
      </c>
      <c r="D1699" t="s">
        <v>4303</v>
      </c>
      <c r="E1699" t="s">
        <v>8357</v>
      </c>
      <c r="F1699" t="s">
        <v>173</v>
      </c>
      <c r="G1699">
        <v>67000</v>
      </c>
      <c r="H1699" t="s">
        <v>4173</v>
      </c>
      <c r="I1699">
        <v>18800000</v>
      </c>
      <c r="J1699" t="s">
        <v>7228</v>
      </c>
      <c r="K1699">
        <v>18100000</v>
      </c>
      <c r="L1699">
        <v>19500000</v>
      </c>
      <c r="M1699">
        <v>6</v>
      </c>
      <c r="N1699" t="s">
        <v>4213</v>
      </c>
      <c r="O1699">
        <v>72.3</v>
      </c>
      <c r="P1699" t="s">
        <v>8358</v>
      </c>
    </row>
    <row r="1700" spans="1:16" x14ac:dyDescent="0.3">
      <c r="A1700" t="s">
        <v>5935</v>
      </c>
      <c r="B1700">
        <v>2019</v>
      </c>
      <c r="C1700" t="s">
        <v>4641</v>
      </c>
      <c r="D1700" t="s">
        <v>5936</v>
      </c>
      <c r="E1700" t="s">
        <v>5937</v>
      </c>
      <c r="F1700" t="s">
        <v>43</v>
      </c>
      <c r="G1700">
        <v>55614</v>
      </c>
      <c r="H1700" t="s">
        <v>4180</v>
      </c>
      <c r="I1700">
        <v>12100000</v>
      </c>
      <c r="J1700" t="s">
        <v>7228</v>
      </c>
      <c r="K1700">
        <v>11600000</v>
      </c>
      <c r="L1700">
        <v>12700000</v>
      </c>
      <c r="M1700" t="s">
        <v>4175</v>
      </c>
      <c r="N1700" t="s">
        <v>4388</v>
      </c>
      <c r="O1700">
        <v>95</v>
      </c>
      <c r="P1700" t="s">
        <v>8359</v>
      </c>
    </row>
    <row r="1701" spans="1:16" x14ac:dyDescent="0.3">
      <c r="A1701" t="s">
        <v>6637</v>
      </c>
      <c r="B1701">
        <v>2023</v>
      </c>
      <c r="C1701" t="s">
        <v>4641</v>
      </c>
      <c r="D1701" t="s">
        <v>5094</v>
      </c>
      <c r="E1701" t="s">
        <v>4428</v>
      </c>
      <c r="F1701" t="s">
        <v>43</v>
      </c>
      <c r="G1701">
        <v>46045</v>
      </c>
      <c r="H1701" t="s">
        <v>4180</v>
      </c>
      <c r="I1701">
        <v>11400000</v>
      </c>
      <c r="J1701" t="s">
        <v>7228</v>
      </c>
      <c r="K1701">
        <v>11000000</v>
      </c>
      <c r="L1701">
        <v>11800000</v>
      </c>
      <c r="M1701">
        <v>5</v>
      </c>
      <c r="N1701" t="s">
        <v>4649</v>
      </c>
      <c r="O1701">
        <v>82.1</v>
      </c>
      <c r="P1701" t="s">
        <v>8360</v>
      </c>
    </row>
    <row r="1702" spans="1:16" x14ac:dyDescent="0.3">
      <c r="A1702" t="s">
        <v>6638</v>
      </c>
      <c r="B1702">
        <v>2025</v>
      </c>
      <c r="C1702" t="s">
        <v>24</v>
      </c>
      <c r="D1702" t="s">
        <v>4854</v>
      </c>
      <c r="E1702" t="s">
        <v>4308</v>
      </c>
      <c r="F1702" t="s">
        <v>4172</v>
      </c>
      <c r="G1702">
        <v>19800</v>
      </c>
      <c r="H1702" t="s">
        <v>4180</v>
      </c>
      <c r="I1702">
        <v>16200000</v>
      </c>
      <c r="J1702" t="s">
        <v>7228</v>
      </c>
      <c r="K1702">
        <v>15600000</v>
      </c>
      <c r="L1702">
        <v>16700000</v>
      </c>
      <c r="M1702">
        <v>13</v>
      </c>
      <c r="N1702" t="s">
        <v>4417</v>
      </c>
      <c r="O1702">
        <v>84.6</v>
      </c>
      <c r="P1702" t="s">
        <v>8361</v>
      </c>
    </row>
    <row r="1703" spans="1:16" x14ac:dyDescent="0.3">
      <c r="A1703" t="s">
        <v>8362</v>
      </c>
      <c r="B1703">
        <v>2026</v>
      </c>
      <c r="C1703" t="s">
        <v>201</v>
      </c>
      <c r="D1703" t="s">
        <v>4669</v>
      </c>
      <c r="E1703" t="s">
        <v>4670</v>
      </c>
      <c r="F1703" t="s">
        <v>4172</v>
      </c>
      <c r="G1703">
        <v>5000</v>
      </c>
      <c r="H1703" t="s">
        <v>4180</v>
      </c>
      <c r="I1703">
        <v>13100000</v>
      </c>
      <c r="J1703" t="s">
        <v>7228</v>
      </c>
      <c r="K1703">
        <v>12700000</v>
      </c>
      <c r="L1703">
        <v>13600000</v>
      </c>
      <c r="M1703">
        <v>6</v>
      </c>
      <c r="N1703" t="s">
        <v>4649</v>
      </c>
      <c r="O1703">
        <v>93.6</v>
      </c>
      <c r="P1703" t="s">
        <v>8363</v>
      </c>
    </row>
    <row r="1704" spans="1:16" x14ac:dyDescent="0.3">
      <c r="A1704" t="s">
        <v>6639</v>
      </c>
      <c r="B1704">
        <v>2022</v>
      </c>
      <c r="C1704" t="s">
        <v>24</v>
      </c>
      <c r="D1704" t="s">
        <v>4190</v>
      </c>
      <c r="E1704" t="s">
        <v>4308</v>
      </c>
      <c r="F1704" t="s">
        <v>60</v>
      </c>
      <c r="G1704">
        <v>43000</v>
      </c>
      <c r="H1704" t="s">
        <v>4180</v>
      </c>
      <c r="I1704">
        <v>12000000</v>
      </c>
      <c r="J1704" t="s">
        <v>7228</v>
      </c>
      <c r="K1704">
        <v>11500000</v>
      </c>
      <c r="L1704">
        <v>12400000</v>
      </c>
      <c r="M1704">
        <v>56</v>
      </c>
      <c r="N1704" t="s">
        <v>4260</v>
      </c>
      <c r="O1704">
        <v>56.6</v>
      </c>
      <c r="P1704" t="s">
        <v>8364</v>
      </c>
    </row>
    <row r="1705" spans="1:16" x14ac:dyDescent="0.3">
      <c r="A1705" t="s">
        <v>6640</v>
      </c>
      <c r="B1705">
        <v>2017</v>
      </c>
      <c r="C1705" t="s">
        <v>5329</v>
      </c>
      <c r="D1705" t="s">
        <v>8365</v>
      </c>
      <c r="E1705" t="s">
        <v>8366</v>
      </c>
      <c r="F1705" t="s">
        <v>60</v>
      </c>
      <c r="G1705">
        <v>91273</v>
      </c>
      <c r="H1705" t="s">
        <v>4173</v>
      </c>
      <c r="I1705">
        <v>5420000</v>
      </c>
      <c r="J1705" t="s">
        <v>7228</v>
      </c>
      <c r="K1705">
        <v>5230000</v>
      </c>
      <c r="L1705">
        <v>5610000</v>
      </c>
      <c r="M1705">
        <v>7</v>
      </c>
      <c r="N1705" t="s">
        <v>4508</v>
      </c>
      <c r="O1705">
        <v>85.1</v>
      </c>
      <c r="P1705" t="s">
        <v>8367</v>
      </c>
    </row>
    <row r="1706" spans="1:16" x14ac:dyDescent="0.3">
      <c r="A1706" t="s">
        <v>6641</v>
      </c>
      <c r="B1706">
        <v>2018</v>
      </c>
      <c r="C1706" t="s">
        <v>24</v>
      </c>
      <c r="D1706" t="s">
        <v>8368</v>
      </c>
      <c r="E1706" t="s">
        <v>8369</v>
      </c>
      <c r="F1706" t="s">
        <v>94</v>
      </c>
      <c r="G1706">
        <v>66252</v>
      </c>
      <c r="H1706" t="s">
        <v>4173</v>
      </c>
      <c r="I1706">
        <v>10800000</v>
      </c>
      <c r="J1706" t="s">
        <v>7228</v>
      </c>
      <c r="K1706">
        <v>10400000</v>
      </c>
      <c r="L1706">
        <v>11200000</v>
      </c>
      <c r="M1706">
        <v>4</v>
      </c>
      <c r="N1706" t="s">
        <v>4181</v>
      </c>
      <c r="O1706">
        <v>57.4</v>
      </c>
      <c r="P1706" t="s">
        <v>8370</v>
      </c>
    </row>
    <row r="1707" spans="1:16" x14ac:dyDescent="0.3">
      <c r="A1707" t="s">
        <v>6642</v>
      </c>
      <c r="B1707">
        <v>2022</v>
      </c>
      <c r="C1707" t="s">
        <v>45</v>
      </c>
      <c r="D1707" t="s">
        <v>4935</v>
      </c>
      <c r="E1707" t="s">
        <v>8371</v>
      </c>
      <c r="F1707" t="s">
        <v>143</v>
      </c>
      <c r="G1707">
        <v>53500</v>
      </c>
      <c r="H1707" t="s">
        <v>4180</v>
      </c>
      <c r="I1707">
        <v>10500000</v>
      </c>
      <c r="J1707" t="s">
        <v>7228</v>
      </c>
      <c r="K1707">
        <v>10100000</v>
      </c>
      <c r="L1707">
        <v>10800000</v>
      </c>
      <c r="M1707">
        <v>5</v>
      </c>
      <c r="N1707" t="s">
        <v>4275</v>
      </c>
      <c r="O1707">
        <v>63.1</v>
      </c>
      <c r="P1707" t="s">
        <v>8372</v>
      </c>
    </row>
    <row r="1708" spans="1:16" x14ac:dyDescent="0.3">
      <c r="A1708" t="s">
        <v>8373</v>
      </c>
      <c r="B1708">
        <v>2019</v>
      </c>
      <c r="C1708" t="s">
        <v>4097</v>
      </c>
      <c r="D1708" t="s">
        <v>7753</v>
      </c>
      <c r="E1708" t="s">
        <v>8374</v>
      </c>
      <c r="F1708" t="s">
        <v>60</v>
      </c>
      <c r="G1708">
        <v>67347</v>
      </c>
      <c r="H1708" t="s">
        <v>4173</v>
      </c>
      <c r="I1708">
        <v>7910000</v>
      </c>
      <c r="J1708" t="s">
        <v>7228</v>
      </c>
      <c r="K1708">
        <v>7610000</v>
      </c>
      <c r="L1708">
        <v>8200000</v>
      </c>
      <c r="M1708" t="s">
        <v>4175</v>
      </c>
      <c r="N1708" t="s">
        <v>4245</v>
      </c>
      <c r="O1708">
        <v>74</v>
      </c>
      <c r="P1708" t="s">
        <v>8375</v>
      </c>
    </row>
    <row r="1709" spans="1:16" x14ac:dyDescent="0.3">
      <c r="A1709" t="s">
        <v>6643</v>
      </c>
      <c r="B1709">
        <v>2026</v>
      </c>
      <c r="C1709" t="s">
        <v>4184</v>
      </c>
      <c r="D1709" t="s">
        <v>4228</v>
      </c>
      <c r="E1709" t="s">
        <v>4229</v>
      </c>
      <c r="F1709" t="s">
        <v>4172</v>
      </c>
      <c r="G1709">
        <v>2500</v>
      </c>
      <c r="H1709" t="s">
        <v>4180</v>
      </c>
      <c r="I1709">
        <v>17200000</v>
      </c>
      <c r="J1709" t="s">
        <v>7228</v>
      </c>
      <c r="K1709">
        <v>15900000</v>
      </c>
      <c r="L1709">
        <v>18400000</v>
      </c>
      <c r="M1709" t="s">
        <v>4175</v>
      </c>
      <c r="N1709" t="s">
        <v>4417</v>
      </c>
      <c r="O1709">
        <v>95</v>
      </c>
      <c r="P1709" t="s">
        <v>8376</v>
      </c>
    </row>
    <row r="1710" spans="1:16" x14ac:dyDescent="0.3">
      <c r="A1710" t="s">
        <v>903</v>
      </c>
      <c r="B1710">
        <v>2024</v>
      </c>
      <c r="C1710" t="s">
        <v>24</v>
      </c>
      <c r="D1710" t="s">
        <v>4405</v>
      </c>
      <c r="E1710" t="s">
        <v>5793</v>
      </c>
      <c r="F1710" t="s">
        <v>143</v>
      </c>
      <c r="G1710">
        <v>90000</v>
      </c>
      <c r="H1710" t="s">
        <v>4180</v>
      </c>
      <c r="I1710">
        <v>29800000</v>
      </c>
      <c r="J1710" t="s">
        <v>7228</v>
      </c>
      <c r="K1710">
        <v>28700000</v>
      </c>
      <c r="L1710">
        <v>30900000</v>
      </c>
      <c r="M1710">
        <v>19</v>
      </c>
      <c r="N1710" t="s">
        <v>4204</v>
      </c>
      <c r="O1710">
        <v>68.599999999999994</v>
      </c>
      <c r="P1710" t="s">
        <v>8377</v>
      </c>
    </row>
    <row r="1711" spans="1:16" x14ac:dyDescent="0.3">
      <c r="A1711" t="s">
        <v>6644</v>
      </c>
      <c r="B1711">
        <v>2022</v>
      </c>
      <c r="C1711" t="s">
        <v>108</v>
      </c>
      <c r="D1711" t="s">
        <v>5810</v>
      </c>
      <c r="E1711" t="s">
        <v>4619</v>
      </c>
      <c r="F1711" t="s">
        <v>161</v>
      </c>
      <c r="G1711">
        <v>62000</v>
      </c>
      <c r="H1711" t="s">
        <v>4180</v>
      </c>
      <c r="I1711">
        <v>7190000</v>
      </c>
      <c r="J1711" t="s">
        <v>7228</v>
      </c>
      <c r="K1711">
        <v>6830000</v>
      </c>
      <c r="L1711">
        <v>7550000</v>
      </c>
      <c r="M1711">
        <v>7</v>
      </c>
      <c r="N1711" t="s">
        <v>4382</v>
      </c>
      <c r="O1711">
        <v>74.2</v>
      </c>
      <c r="P1711" t="s">
        <v>8378</v>
      </c>
    </row>
    <row r="1712" spans="1:16" x14ac:dyDescent="0.3">
      <c r="A1712" t="s">
        <v>6645</v>
      </c>
      <c r="B1712">
        <v>2025</v>
      </c>
      <c r="C1712" t="s">
        <v>137</v>
      </c>
      <c r="D1712" t="s">
        <v>4202</v>
      </c>
      <c r="E1712" t="s">
        <v>5110</v>
      </c>
      <c r="F1712" t="s">
        <v>161</v>
      </c>
      <c r="G1712">
        <v>12000</v>
      </c>
      <c r="H1712" t="s">
        <v>4173</v>
      </c>
      <c r="I1712">
        <v>22700000</v>
      </c>
      <c r="J1712" t="s">
        <v>7228</v>
      </c>
      <c r="K1712">
        <v>21600000</v>
      </c>
      <c r="L1712">
        <v>23900000</v>
      </c>
      <c r="M1712">
        <v>22</v>
      </c>
      <c r="N1712" t="s">
        <v>4263</v>
      </c>
      <c r="O1712">
        <v>84.7</v>
      </c>
      <c r="P1712" t="s">
        <v>8379</v>
      </c>
    </row>
    <row r="1713" spans="1:16" x14ac:dyDescent="0.3">
      <c r="A1713" t="s">
        <v>6646</v>
      </c>
      <c r="B1713">
        <v>2023</v>
      </c>
      <c r="C1713" t="s">
        <v>250</v>
      </c>
      <c r="D1713" t="s">
        <v>7357</v>
      </c>
      <c r="E1713" t="s">
        <v>8380</v>
      </c>
      <c r="F1713" t="s">
        <v>43</v>
      </c>
      <c r="G1713">
        <v>61229</v>
      </c>
      <c r="H1713" t="s">
        <v>4173</v>
      </c>
      <c r="I1713">
        <v>15200000</v>
      </c>
      <c r="J1713" t="s">
        <v>7228</v>
      </c>
      <c r="K1713">
        <v>14600000</v>
      </c>
      <c r="L1713">
        <v>15800000</v>
      </c>
      <c r="M1713">
        <v>8</v>
      </c>
      <c r="N1713" t="s">
        <v>4192</v>
      </c>
      <c r="O1713">
        <v>88.9</v>
      </c>
      <c r="P1713" t="s">
        <v>8381</v>
      </c>
    </row>
    <row r="1714" spans="1:16" x14ac:dyDescent="0.3">
      <c r="A1714" t="s">
        <v>6647</v>
      </c>
      <c r="B1714">
        <v>2024</v>
      </c>
      <c r="C1714" t="s">
        <v>24</v>
      </c>
      <c r="D1714" t="s">
        <v>4405</v>
      </c>
      <c r="E1714" t="s">
        <v>5702</v>
      </c>
      <c r="F1714" t="s">
        <v>43</v>
      </c>
      <c r="G1714">
        <v>42000</v>
      </c>
      <c r="H1714" t="s">
        <v>4180</v>
      </c>
      <c r="I1714">
        <v>44100000</v>
      </c>
      <c r="J1714" t="s">
        <v>7228</v>
      </c>
      <c r="K1714">
        <v>42400000</v>
      </c>
      <c r="L1714">
        <v>45700000</v>
      </c>
      <c r="M1714">
        <v>16</v>
      </c>
      <c r="N1714" t="s">
        <v>5777</v>
      </c>
      <c r="O1714">
        <v>77.8</v>
      </c>
      <c r="P1714" t="s">
        <v>8382</v>
      </c>
    </row>
    <row r="1715" spans="1:16" x14ac:dyDescent="0.3">
      <c r="A1715" t="s">
        <v>6649</v>
      </c>
      <c r="B1715">
        <v>2026</v>
      </c>
      <c r="C1715" t="s">
        <v>166</v>
      </c>
      <c r="D1715" t="s">
        <v>5005</v>
      </c>
      <c r="E1715" t="s">
        <v>5039</v>
      </c>
      <c r="F1715" t="s">
        <v>4172</v>
      </c>
      <c r="G1715">
        <v>11000</v>
      </c>
      <c r="H1715" t="s">
        <v>4173</v>
      </c>
      <c r="I1715">
        <v>32600000</v>
      </c>
      <c r="J1715" t="s">
        <v>7228</v>
      </c>
      <c r="K1715">
        <v>31400000</v>
      </c>
      <c r="L1715">
        <v>33700000</v>
      </c>
      <c r="M1715" t="s">
        <v>4175</v>
      </c>
      <c r="N1715" t="s">
        <v>8383</v>
      </c>
      <c r="O1715">
        <v>83.6</v>
      </c>
      <c r="P1715" t="s">
        <v>8384</v>
      </c>
    </row>
    <row r="1716" spans="1:16" x14ac:dyDescent="0.3">
      <c r="A1716" t="s">
        <v>5570</v>
      </c>
      <c r="B1716">
        <v>2021</v>
      </c>
      <c r="C1716" t="s">
        <v>36</v>
      </c>
      <c r="D1716" t="s">
        <v>4775</v>
      </c>
      <c r="E1716" t="s">
        <v>4776</v>
      </c>
      <c r="F1716" t="s">
        <v>43</v>
      </c>
      <c r="G1716">
        <v>50212</v>
      </c>
      <c r="H1716" t="s">
        <v>4180</v>
      </c>
      <c r="I1716">
        <v>11000000</v>
      </c>
      <c r="J1716" t="s">
        <v>7228</v>
      </c>
      <c r="K1716">
        <v>10600000</v>
      </c>
      <c r="L1716">
        <v>11500000</v>
      </c>
      <c r="M1716">
        <v>18</v>
      </c>
      <c r="N1716" t="s">
        <v>4425</v>
      </c>
      <c r="O1716">
        <v>88.1</v>
      </c>
      <c r="P1716" t="s">
        <v>8385</v>
      </c>
    </row>
    <row r="1717" spans="1:16" x14ac:dyDescent="0.3">
      <c r="A1717" t="s">
        <v>6651</v>
      </c>
      <c r="B1717">
        <v>2025</v>
      </c>
      <c r="C1717" t="s">
        <v>92</v>
      </c>
      <c r="D1717" t="s">
        <v>4471</v>
      </c>
      <c r="E1717" t="s">
        <v>8386</v>
      </c>
      <c r="F1717" t="s">
        <v>8387</v>
      </c>
      <c r="G1717">
        <v>20000</v>
      </c>
      <c r="H1717" t="s">
        <v>4173</v>
      </c>
      <c r="I1717">
        <v>45400000</v>
      </c>
      <c r="J1717" t="s">
        <v>7228</v>
      </c>
      <c r="K1717">
        <v>43700000</v>
      </c>
      <c r="L1717">
        <v>47000000</v>
      </c>
      <c r="M1717">
        <v>10</v>
      </c>
      <c r="N1717" t="s">
        <v>5821</v>
      </c>
      <c r="O1717">
        <v>74.400000000000006</v>
      </c>
      <c r="P1717" t="s">
        <v>8388</v>
      </c>
    </row>
    <row r="1718" spans="1:16" x14ac:dyDescent="0.3">
      <c r="A1718" t="s">
        <v>6650</v>
      </c>
      <c r="B1718">
        <v>2025</v>
      </c>
      <c r="C1718" t="s">
        <v>4184</v>
      </c>
      <c r="D1718" t="s">
        <v>4303</v>
      </c>
      <c r="E1718" t="s">
        <v>8389</v>
      </c>
      <c r="F1718" t="s">
        <v>4172</v>
      </c>
      <c r="G1718">
        <v>12384</v>
      </c>
      <c r="H1718" t="s">
        <v>4180</v>
      </c>
      <c r="I1718">
        <v>25900000</v>
      </c>
      <c r="J1718" t="s">
        <v>7228</v>
      </c>
      <c r="K1718">
        <v>25000000</v>
      </c>
      <c r="L1718">
        <v>26900000</v>
      </c>
      <c r="M1718">
        <v>3</v>
      </c>
      <c r="N1718" t="s">
        <v>4248</v>
      </c>
      <c r="O1718">
        <v>85.5</v>
      </c>
      <c r="P1718" t="s">
        <v>8390</v>
      </c>
    </row>
    <row r="1719" spans="1:16" x14ac:dyDescent="0.3">
      <c r="A1719" t="s">
        <v>6271</v>
      </c>
      <c r="B1719">
        <v>2019</v>
      </c>
      <c r="C1719" t="s">
        <v>131</v>
      </c>
      <c r="D1719" t="s">
        <v>7682</v>
      </c>
      <c r="E1719" t="s">
        <v>8391</v>
      </c>
      <c r="F1719" t="s">
        <v>173</v>
      </c>
      <c r="G1719">
        <v>95000</v>
      </c>
      <c r="H1719" t="s">
        <v>4180</v>
      </c>
      <c r="I1719">
        <v>14700000</v>
      </c>
      <c r="J1719" t="s">
        <v>7228</v>
      </c>
      <c r="K1719">
        <v>14000000</v>
      </c>
      <c r="L1719">
        <v>15400000</v>
      </c>
      <c r="M1719" t="s">
        <v>4175</v>
      </c>
      <c r="N1719" t="s">
        <v>4181</v>
      </c>
      <c r="O1719">
        <v>73.5</v>
      </c>
      <c r="P1719" t="s">
        <v>8392</v>
      </c>
    </row>
    <row r="1720" spans="1:16" x14ac:dyDescent="0.3">
      <c r="A1720" t="s">
        <v>6652</v>
      </c>
      <c r="B1720">
        <v>2025</v>
      </c>
      <c r="C1720" t="s">
        <v>24</v>
      </c>
      <c r="D1720" t="s">
        <v>8393</v>
      </c>
      <c r="E1720" t="s">
        <v>8394</v>
      </c>
      <c r="F1720" t="s">
        <v>4172</v>
      </c>
      <c r="G1720">
        <v>24000</v>
      </c>
      <c r="H1720" t="s">
        <v>4180</v>
      </c>
      <c r="I1720">
        <v>22500000</v>
      </c>
      <c r="J1720" t="s">
        <v>7228</v>
      </c>
      <c r="K1720">
        <v>21700000</v>
      </c>
      <c r="L1720">
        <v>23200000</v>
      </c>
      <c r="M1720">
        <v>9</v>
      </c>
      <c r="N1720" t="s">
        <v>4260</v>
      </c>
      <c r="O1720">
        <v>80.5</v>
      </c>
      <c r="P1720" t="s">
        <v>8395</v>
      </c>
    </row>
    <row r="1721" spans="1:16" x14ac:dyDescent="0.3">
      <c r="A1721" t="s">
        <v>4794</v>
      </c>
      <c r="B1721">
        <v>2024</v>
      </c>
      <c r="C1721" t="s">
        <v>154</v>
      </c>
      <c r="D1721" t="s">
        <v>4395</v>
      </c>
      <c r="E1721" t="s">
        <v>4795</v>
      </c>
      <c r="F1721" t="s">
        <v>43</v>
      </c>
      <c r="G1721">
        <v>24277</v>
      </c>
      <c r="H1721" t="s">
        <v>4180</v>
      </c>
      <c r="I1721">
        <v>38900000</v>
      </c>
      <c r="J1721" t="s">
        <v>7228</v>
      </c>
      <c r="K1721">
        <v>37500000</v>
      </c>
      <c r="L1721">
        <v>40300000</v>
      </c>
      <c r="M1721">
        <v>3</v>
      </c>
      <c r="N1721" t="s">
        <v>4333</v>
      </c>
      <c r="O1721">
        <v>77.8</v>
      </c>
      <c r="P1721" t="s">
        <v>8396</v>
      </c>
    </row>
    <row r="1722" spans="1:16" x14ac:dyDescent="0.3">
      <c r="A1722" t="s">
        <v>6653</v>
      </c>
      <c r="B1722">
        <v>2024</v>
      </c>
      <c r="C1722" t="s">
        <v>4184</v>
      </c>
      <c r="D1722" t="s">
        <v>4288</v>
      </c>
      <c r="E1722" t="s">
        <v>4719</v>
      </c>
      <c r="F1722" t="s">
        <v>143</v>
      </c>
      <c r="G1722">
        <v>22000</v>
      </c>
      <c r="H1722" t="s">
        <v>4180</v>
      </c>
      <c r="I1722">
        <v>15800000</v>
      </c>
      <c r="J1722" t="s">
        <v>7228</v>
      </c>
      <c r="K1722">
        <v>15300000</v>
      </c>
      <c r="L1722">
        <v>16400000</v>
      </c>
      <c r="M1722">
        <v>9</v>
      </c>
      <c r="N1722" t="s">
        <v>4508</v>
      </c>
      <c r="O1722">
        <v>91.4</v>
      </c>
      <c r="P1722" t="s">
        <v>8397</v>
      </c>
    </row>
    <row r="1723" spans="1:16" x14ac:dyDescent="0.3">
      <c r="A1723" t="s">
        <v>5047</v>
      </c>
      <c r="B1723">
        <v>2023</v>
      </c>
      <c r="C1723" t="s">
        <v>62</v>
      </c>
      <c r="D1723" t="s">
        <v>4446</v>
      </c>
      <c r="E1723" t="s">
        <v>5048</v>
      </c>
      <c r="F1723" t="s">
        <v>43</v>
      </c>
      <c r="G1723">
        <v>42145</v>
      </c>
      <c r="H1723" t="s">
        <v>4180</v>
      </c>
      <c r="I1723">
        <v>13300000</v>
      </c>
      <c r="J1723" t="s">
        <v>7228</v>
      </c>
      <c r="K1723">
        <v>12800000</v>
      </c>
      <c r="L1723">
        <v>13800000</v>
      </c>
      <c r="M1723">
        <v>15</v>
      </c>
      <c r="N1723" t="s">
        <v>4213</v>
      </c>
      <c r="O1723">
        <v>59.5</v>
      </c>
      <c r="P1723" t="s">
        <v>8398</v>
      </c>
    </row>
    <row r="1724" spans="1:16" x14ac:dyDescent="0.3">
      <c r="A1724" t="s">
        <v>6654</v>
      </c>
      <c r="B1724">
        <v>2025</v>
      </c>
      <c r="C1724" t="s">
        <v>4031</v>
      </c>
      <c r="D1724" t="s">
        <v>5131</v>
      </c>
      <c r="E1724" t="s">
        <v>8399</v>
      </c>
      <c r="F1724" t="s">
        <v>4172</v>
      </c>
      <c r="G1724">
        <v>22000</v>
      </c>
      <c r="H1724" t="s">
        <v>4180</v>
      </c>
      <c r="I1724">
        <v>17300000</v>
      </c>
      <c r="J1724" t="s">
        <v>7228</v>
      </c>
      <c r="K1724">
        <v>16700000</v>
      </c>
      <c r="L1724">
        <v>17900000</v>
      </c>
      <c r="M1724" t="s">
        <v>4175</v>
      </c>
      <c r="N1724" t="s">
        <v>4425</v>
      </c>
      <c r="O1724">
        <v>84.4</v>
      </c>
      <c r="P1724" t="s">
        <v>8400</v>
      </c>
    </row>
    <row r="1725" spans="1:16" x14ac:dyDescent="0.3">
      <c r="A1725" t="s">
        <v>6655</v>
      </c>
      <c r="B1725">
        <v>2024</v>
      </c>
      <c r="C1725" t="s">
        <v>41</v>
      </c>
      <c r="D1725" t="s">
        <v>4876</v>
      </c>
      <c r="E1725" t="s">
        <v>4619</v>
      </c>
      <c r="F1725" t="s">
        <v>60</v>
      </c>
      <c r="G1725">
        <v>8249</v>
      </c>
      <c r="H1725" t="s">
        <v>4180</v>
      </c>
      <c r="I1725">
        <v>10800000</v>
      </c>
      <c r="J1725" t="s">
        <v>7228</v>
      </c>
      <c r="K1725">
        <v>10300000</v>
      </c>
      <c r="L1725">
        <v>11200000</v>
      </c>
      <c r="M1725">
        <v>2</v>
      </c>
      <c r="N1725" t="s">
        <v>4402</v>
      </c>
      <c r="O1725">
        <v>81.900000000000006</v>
      </c>
      <c r="P1725" t="s">
        <v>8401</v>
      </c>
    </row>
    <row r="1726" spans="1:16" x14ac:dyDescent="0.3">
      <c r="A1726" t="s">
        <v>1422</v>
      </c>
      <c r="B1726">
        <v>2018</v>
      </c>
      <c r="C1726" t="s">
        <v>131</v>
      </c>
      <c r="D1726" t="s">
        <v>5684</v>
      </c>
      <c r="E1726" t="s">
        <v>8402</v>
      </c>
      <c r="F1726" t="s">
        <v>173</v>
      </c>
      <c r="G1726">
        <v>104000</v>
      </c>
      <c r="H1726" t="s">
        <v>4173</v>
      </c>
      <c r="I1726">
        <v>12500000</v>
      </c>
      <c r="J1726" t="s">
        <v>7228</v>
      </c>
      <c r="K1726">
        <v>12000000</v>
      </c>
      <c r="L1726">
        <v>13000000</v>
      </c>
      <c r="M1726">
        <v>11</v>
      </c>
      <c r="N1726" t="s">
        <v>4260</v>
      </c>
      <c r="O1726">
        <v>80.2</v>
      </c>
      <c r="P1726" t="s">
        <v>8403</v>
      </c>
    </row>
    <row r="1727" spans="1:16" x14ac:dyDescent="0.3">
      <c r="A1727" t="s">
        <v>6656</v>
      </c>
      <c r="B1727">
        <v>2020</v>
      </c>
      <c r="C1727" t="s">
        <v>182</v>
      </c>
      <c r="D1727" t="s">
        <v>8404</v>
      </c>
      <c r="E1727" t="s">
        <v>8405</v>
      </c>
      <c r="F1727" t="s">
        <v>143</v>
      </c>
      <c r="G1727">
        <v>103000</v>
      </c>
      <c r="H1727" t="s">
        <v>4173</v>
      </c>
      <c r="I1727">
        <v>14300000</v>
      </c>
      <c r="J1727" t="s">
        <v>7228</v>
      </c>
      <c r="K1727">
        <v>13700000</v>
      </c>
      <c r="L1727">
        <v>14900000</v>
      </c>
      <c r="M1727">
        <v>9</v>
      </c>
      <c r="N1727" t="s">
        <v>4248</v>
      </c>
      <c r="O1727">
        <v>80.2</v>
      </c>
      <c r="P1727" t="s">
        <v>8406</v>
      </c>
    </row>
    <row r="1728" spans="1:16" x14ac:dyDescent="0.3">
      <c r="A1728" t="s">
        <v>8407</v>
      </c>
      <c r="B1728">
        <v>2023</v>
      </c>
      <c r="C1728" t="s">
        <v>92</v>
      </c>
      <c r="D1728" t="s">
        <v>4471</v>
      </c>
      <c r="E1728" t="s">
        <v>4472</v>
      </c>
      <c r="F1728" t="s">
        <v>94</v>
      </c>
      <c r="G1728">
        <v>54300</v>
      </c>
      <c r="H1728" t="s">
        <v>4180</v>
      </c>
      <c r="I1728">
        <v>46300000</v>
      </c>
      <c r="J1728" t="s">
        <v>7228</v>
      </c>
      <c r="K1728">
        <v>44600000</v>
      </c>
      <c r="L1728">
        <v>47900000</v>
      </c>
      <c r="M1728">
        <v>45</v>
      </c>
      <c r="N1728" t="s">
        <v>5821</v>
      </c>
      <c r="O1728">
        <v>73.3</v>
      </c>
      <c r="P1728" t="s">
        <v>8408</v>
      </c>
    </row>
    <row r="1729" spans="1:16" x14ac:dyDescent="0.3">
      <c r="A1729" t="s">
        <v>6657</v>
      </c>
      <c r="B1729">
        <v>2025</v>
      </c>
      <c r="C1729" t="s">
        <v>24</v>
      </c>
      <c r="D1729" t="s">
        <v>4369</v>
      </c>
      <c r="E1729" t="s">
        <v>8409</v>
      </c>
      <c r="F1729" t="s">
        <v>43</v>
      </c>
      <c r="G1729">
        <v>66900</v>
      </c>
      <c r="H1729" t="s">
        <v>4173</v>
      </c>
      <c r="I1729">
        <v>48800000</v>
      </c>
      <c r="J1729" t="s">
        <v>7228</v>
      </c>
      <c r="K1729">
        <v>45000000</v>
      </c>
      <c r="L1729">
        <v>53000000</v>
      </c>
      <c r="M1729">
        <v>10</v>
      </c>
      <c r="N1729" t="s">
        <v>5157</v>
      </c>
      <c r="O1729">
        <v>76.099999999999994</v>
      </c>
      <c r="P1729" t="s">
        <v>8410</v>
      </c>
    </row>
    <row r="1730" spans="1:16" x14ac:dyDescent="0.3">
      <c r="A1730" t="s">
        <v>6658</v>
      </c>
      <c r="B1730">
        <v>2026</v>
      </c>
      <c r="C1730" t="s">
        <v>4641</v>
      </c>
      <c r="D1730" t="s">
        <v>8178</v>
      </c>
      <c r="E1730" t="s">
        <v>8411</v>
      </c>
      <c r="F1730" t="s">
        <v>4172</v>
      </c>
      <c r="G1730">
        <v>8000</v>
      </c>
      <c r="H1730" t="s">
        <v>4173</v>
      </c>
      <c r="I1730">
        <v>14000000</v>
      </c>
      <c r="J1730" t="s">
        <v>7228</v>
      </c>
      <c r="K1730">
        <v>13500000</v>
      </c>
      <c r="L1730">
        <v>14500000</v>
      </c>
      <c r="M1730" t="s">
        <v>4175</v>
      </c>
      <c r="N1730" t="s">
        <v>4187</v>
      </c>
      <c r="O1730">
        <v>94.7</v>
      </c>
      <c r="P1730" t="s">
        <v>8412</v>
      </c>
    </row>
    <row r="1731" spans="1:16" x14ac:dyDescent="0.3">
      <c r="A1731" t="s">
        <v>4172</v>
      </c>
      <c r="B1731">
        <v>2026</v>
      </c>
      <c r="C1731" t="s">
        <v>45</v>
      </c>
      <c r="D1731" t="s">
        <v>4886</v>
      </c>
      <c r="E1731" t="s">
        <v>4887</v>
      </c>
      <c r="F1731" t="s">
        <v>4172</v>
      </c>
      <c r="G1731">
        <v>3000</v>
      </c>
      <c r="H1731" t="s">
        <v>4180</v>
      </c>
      <c r="I1731">
        <v>22000000</v>
      </c>
      <c r="J1731" t="s">
        <v>7228</v>
      </c>
      <c r="K1731">
        <v>21200000</v>
      </c>
      <c r="L1731">
        <v>22800000</v>
      </c>
      <c r="M1731" t="s">
        <v>4175</v>
      </c>
      <c r="N1731" t="s">
        <v>4888</v>
      </c>
      <c r="O1731">
        <v>86</v>
      </c>
      <c r="P1731" t="s">
        <v>8413</v>
      </c>
    </row>
    <row r="1732" spans="1:16" x14ac:dyDescent="0.3">
      <c r="A1732" t="s">
        <v>6660</v>
      </c>
      <c r="B1732">
        <v>2024</v>
      </c>
      <c r="C1732" t="s">
        <v>24</v>
      </c>
      <c r="D1732" t="s">
        <v>4854</v>
      </c>
      <c r="E1732" t="s">
        <v>4308</v>
      </c>
      <c r="F1732" t="s">
        <v>43</v>
      </c>
      <c r="G1732">
        <v>9000</v>
      </c>
      <c r="H1732" t="s">
        <v>4180</v>
      </c>
      <c r="I1732">
        <v>15600000</v>
      </c>
      <c r="J1732" t="s">
        <v>7228</v>
      </c>
      <c r="K1732">
        <v>15100000</v>
      </c>
      <c r="L1732">
        <v>16100000</v>
      </c>
      <c r="M1732">
        <v>28</v>
      </c>
      <c r="N1732" t="s">
        <v>4192</v>
      </c>
      <c r="O1732">
        <v>76.8</v>
      </c>
      <c r="P1732" t="s">
        <v>8414</v>
      </c>
    </row>
    <row r="1733" spans="1:16" x14ac:dyDescent="0.3">
      <c r="A1733" t="s">
        <v>6661</v>
      </c>
      <c r="B1733">
        <v>2025</v>
      </c>
      <c r="C1733" t="s">
        <v>5329</v>
      </c>
      <c r="D1733" t="s">
        <v>8415</v>
      </c>
      <c r="E1733" t="s">
        <v>8416</v>
      </c>
      <c r="F1733" t="s">
        <v>4172</v>
      </c>
      <c r="G1733">
        <v>15800</v>
      </c>
      <c r="H1733" t="s">
        <v>4180</v>
      </c>
      <c r="I1733">
        <v>16100000</v>
      </c>
      <c r="J1733" t="s">
        <v>7228</v>
      </c>
      <c r="K1733">
        <v>15200000</v>
      </c>
      <c r="L1733">
        <v>16900000</v>
      </c>
      <c r="M1733">
        <v>2</v>
      </c>
      <c r="N1733" t="s">
        <v>4248</v>
      </c>
      <c r="O1733">
        <v>84</v>
      </c>
      <c r="P1733" t="s">
        <v>8417</v>
      </c>
    </row>
    <row r="1734" spans="1:16" x14ac:dyDescent="0.3">
      <c r="A1734" t="s">
        <v>6662</v>
      </c>
      <c r="B1734">
        <v>2022</v>
      </c>
      <c r="C1734" t="s">
        <v>154</v>
      </c>
      <c r="D1734" t="s">
        <v>4483</v>
      </c>
      <c r="E1734" t="s">
        <v>4484</v>
      </c>
      <c r="F1734" t="s">
        <v>161</v>
      </c>
      <c r="G1734">
        <v>42000</v>
      </c>
      <c r="H1734" t="s">
        <v>4180</v>
      </c>
      <c r="I1734">
        <v>11900000</v>
      </c>
      <c r="J1734" t="s">
        <v>7228</v>
      </c>
      <c r="K1734">
        <v>11500000</v>
      </c>
      <c r="L1734">
        <v>12300000</v>
      </c>
      <c r="M1734">
        <v>25</v>
      </c>
      <c r="N1734" t="s">
        <v>4275</v>
      </c>
      <c r="O1734">
        <v>74.400000000000006</v>
      </c>
      <c r="P1734" t="s">
        <v>8418</v>
      </c>
    </row>
    <row r="1735" spans="1:16" x14ac:dyDescent="0.3">
      <c r="A1735" t="s">
        <v>4172</v>
      </c>
      <c r="B1735">
        <v>2025</v>
      </c>
      <c r="C1735" t="s">
        <v>191</v>
      </c>
      <c r="D1735" t="s">
        <v>5772</v>
      </c>
      <c r="E1735" t="s">
        <v>8115</v>
      </c>
      <c r="F1735" t="s">
        <v>4172</v>
      </c>
      <c r="G1735">
        <v>13500</v>
      </c>
      <c r="H1735" t="s">
        <v>4180</v>
      </c>
      <c r="I1735">
        <v>29700000</v>
      </c>
      <c r="J1735" t="s">
        <v>7228</v>
      </c>
      <c r="K1735">
        <v>28600000</v>
      </c>
      <c r="L1735">
        <v>30800000</v>
      </c>
      <c r="M1735" t="s">
        <v>4175</v>
      </c>
      <c r="N1735" t="s">
        <v>4388</v>
      </c>
      <c r="O1735">
        <v>83.7</v>
      </c>
      <c r="P1735" t="s">
        <v>8419</v>
      </c>
    </row>
    <row r="1736" spans="1:16" x14ac:dyDescent="0.3">
      <c r="A1736" t="s">
        <v>1418</v>
      </c>
      <c r="B1736">
        <v>2020</v>
      </c>
      <c r="C1736" t="s">
        <v>4091</v>
      </c>
      <c r="D1736" t="s">
        <v>4765</v>
      </c>
      <c r="E1736" t="s">
        <v>8420</v>
      </c>
      <c r="F1736" t="s">
        <v>60</v>
      </c>
      <c r="G1736">
        <v>66384</v>
      </c>
      <c r="H1736" t="s">
        <v>4180</v>
      </c>
      <c r="I1736">
        <v>6960000</v>
      </c>
      <c r="J1736" t="s">
        <v>7228</v>
      </c>
      <c r="K1736">
        <v>6720000</v>
      </c>
      <c r="L1736">
        <v>7190000</v>
      </c>
      <c r="M1736">
        <v>2</v>
      </c>
      <c r="N1736" t="s">
        <v>4263</v>
      </c>
      <c r="O1736">
        <v>88.8</v>
      </c>
      <c r="P1736" t="s">
        <v>8421</v>
      </c>
    </row>
    <row r="1737" spans="1:16" x14ac:dyDescent="0.3">
      <c r="A1737" t="s">
        <v>162</v>
      </c>
      <c r="B1737">
        <v>2025</v>
      </c>
      <c r="C1737" t="s">
        <v>163</v>
      </c>
      <c r="D1737">
        <v>7</v>
      </c>
      <c r="E1737" t="s">
        <v>4277</v>
      </c>
      <c r="F1737" t="s">
        <v>8831</v>
      </c>
      <c r="G1737">
        <v>10200</v>
      </c>
      <c r="H1737" t="s">
        <v>4180</v>
      </c>
      <c r="I1737">
        <v>18000000</v>
      </c>
      <c r="J1737" t="s">
        <v>7228</v>
      </c>
      <c r="K1737">
        <v>17400000</v>
      </c>
      <c r="L1737">
        <v>18700000</v>
      </c>
      <c r="M1737">
        <v>17</v>
      </c>
      <c r="N1737" t="s">
        <v>4226</v>
      </c>
      <c r="O1737">
        <v>91.6</v>
      </c>
      <c r="P1737" t="s">
        <v>8832</v>
      </c>
    </row>
    <row r="1738" spans="1:16" x14ac:dyDescent="0.3">
      <c r="A1738" t="s">
        <v>8833</v>
      </c>
      <c r="B1738">
        <v>2022</v>
      </c>
      <c r="C1738" t="s">
        <v>36</v>
      </c>
      <c r="D1738" t="s">
        <v>5638</v>
      </c>
      <c r="E1738" t="s">
        <v>5639</v>
      </c>
      <c r="F1738" t="s">
        <v>43</v>
      </c>
      <c r="G1738">
        <v>67353</v>
      </c>
      <c r="H1738" t="s">
        <v>4180</v>
      </c>
      <c r="I1738">
        <v>8200000</v>
      </c>
      <c r="J1738" t="s">
        <v>7228</v>
      </c>
      <c r="K1738">
        <v>7920000</v>
      </c>
      <c r="L1738">
        <v>8500000</v>
      </c>
      <c r="M1738">
        <v>41</v>
      </c>
      <c r="N1738" t="s">
        <v>4583</v>
      </c>
      <c r="O1738">
        <v>68.400000000000006</v>
      </c>
      <c r="P1738" t="s">
        <v>8834</v>
      </c>
    </row>
    <row r="1739" spans="1:16" x14ac:dyDescent="0.3">
      <c r="A1739" t="s">
        <v>8835</v>
      </c>
      <c r="B1739">
        <v>2021</v>
      </c>
      <c r="C1739" t="s">
        <v>41</v>
      </c>
      <c r="D1739" t="s">
        <v>8297</v>
      </c>
      <c r="E1739" t="s">
        <v>8836</v>
      </c>
      <c r="F1739" t="s">
        <v>43</v>
      </c>
      <c r="G1739">
        <v>75634</v>
      </c>
      <c r="H1739" t="s">
        <v>4173</v>
      </c>
      <c r="I1739">
        <v>9100000</v>
      </c>
      <c r="J1739" t="s">
        <v>7228</v>
      </c>
      <c r="K1739">
        <v>8500000</v>
      </c>
      <c r="L1739">
        <v>9600000</v>
      </c>
      <c r="M1739">
        <v>3</v>
      </c>
      <c r="N1739" t="s">
        <v>4257</v>
      </c>
      <c r="O1739">
        <v>71.2</v>
      </c>
      <c r="P1739" t="s">
        <v>8837</v>
      </c>
    </row>
    <row r="1740" spans="1:16" x14ac:dyDescent="0.3">
      <c r="A1740" t="s">
        <v>8838</v>
      </c>
      <c r="B1740">
        <v>2024</v>
      </c>
      <c r="C1740" t="s">
        <v>131</v>
      </c>
      <c r="D1740" t="s">
        <v>4994</v>
      </c>
      <c r="E1740" t="s">
        <v>8839</v>
      </c>
      <c r="F1740" t="s">
        <v>143</v>
      </c>
      <c r="G1740">
        <v>28271</v>
      </c>
      <c r="H1740" t="s">
        <v>4180</v>
      </c>
      <c r="I1740">
        <v>25400000</v>
      </c>
      <c r="J1740" t="s">
        <v>7228</v>
      </c>
      <c r="K1740">
        <v>23700000</v>
      </c>
      <c r="L1740">
        <v>27000000</v>
      </c>
      <c r="M1740" t="s">
        <v>4175</v>
      </c>
      <c r="N1740" t="s">
        <v>4627</v>
      </c>
      <c r="O1740">
        <v>89.5</v>
      </c>
      <c r="P1740" t="s">
        <v>8840</v>
      </c>
    </row>
    <row r="1741" spans="1:16" x14ac:dyDescent="0.3">
      <c r="A1741" t="s">
        <v>8841</v>
      </c>
      <c r="B1741">
        <v>2022</v>
      </c>
      <c r="C1741" t="s">
        <v>36</v>
      </c>
      <c r="D1741" t="s">
        <v>5638</v>
      </c>
      <c r="E1741" t="s">
        <v>5639</v>
      </c>
      <c r="F1741" t="s">
        <v>43</v>
      </c>
      <c r="G1741">
        <v>30000</v>
      </c>
      <c r="H1741" t="s">
        <v>4180</v>
      </c>
      <c r="I1741">
        <v>8700000</v>
      </c>
      <c r="J1741" t="s">
        <v>7228</v>
      </c>
      <c r="K1741">
        <v>8400000</v>
      </c>
      <c r="L1741">
        <v>9000000</v>
      </c>
      <c r="M1741">
        <v>41</v>
      </c>
      <c r="N1741" t="s">
        <v>4583</v>
      </c>
      <c r="O1741">
        <v>72.599999999999994</v>
      </c>
      <c r="P1741" t="s">
        <v>8842</v>
      </c>
    </row>
    <row r="1742" spans="1:16" x14ac:dyDescent="0.3">
      <c r="A1742" t="s">
        <v>8843</v>
      </c>
      <c r="B1742">
        <v>2020</v>
      </c>
      <c r="C1742" t="s">
        <v>24</v>
      </c>
      <c r="D1742" t="s">
        <v>4369</v>
      </c>
      <c r="E1742" t="s">
        <v>8409</v>
      </c>
      <c r="F1742" t="s">
        <v>60</v>
      </c>
      <c r="G1742">
        <v>202000</v>
      </c>
      <c r="H1742" t="s">
        <v>4180</v>
      </c>
      <c r="I1742">
        <v>27200000</v>
      </c>
      <c r="J1742" t="s">
        <v>7228</v>
      </c>
      <c r="K1742">
        <v>26200000</v>
      </c>
      <c r="L1742">
        <v>28200000</v>
      </c>
      <c r="M1742">
        <v>25</v>
      </c>
      <c r="N1742" t="s">
        <v>4342</v>
      </c>
      <c r="O1742">
        <v>71.599999999999994</v>
      </c>
      <c r="P1742" t="s">
        <v>8844</v>
      </c>
    </row>
    <row r="1743" spans="1:16" x14ac:dyDescent="0.3">
      <c r="A1743" t="s">
        <v>8845</v>
      </c>
      <c r="B1743">
        <v>2023</v>
      </c>
      <c r="C1743" t="s">
        <v>4184</v>
      </c>
      <c r="D1743" t="s">
        <v>4303</v>
      </c>
      <c r="E1743" t="s">
        <v>4304</v>
      </c>
      <c r="F1743" t="s">
        <v>173</v>
      </c>
      <c r="G1743">
        <v>65000</v>
      </c>
      <c r="H1743" t="s">
        <v>4180</v>
      </c>
      <c r="I1743">
        <v>18700000</v>
      </c>
      <c r="J1743" t="s">
        <v>7228</v>
      </c>
      <c r="K1743">
        <v>18000000</v>
      </c>
      <c r="L1743">
        <v>19300000</v>
      </c>
      <c r="M1743">
        <v>37</v>
      </c>
      <c r="N1743" t="s">
        <v>4257</v>
      </c>
      <c r="O1743">
        <v>83.1</v>
      </c>
      <c r="P1743" t="s">
        <v>8846</v>
      </c>
    </row>
    <row r="1744" spans="1:16" x14ac:dyDescent="0.3">
      <c r="A1744" t="s">
        <v>8847</v>
      </c>
      <c r="B1744">
        <v>2023</v>
      </c>
      <c r="C1744" t="s">
        <v>137</v>
      </c>
      <c r="D1744" t="s">
        <v>4703</v>
      </c>
      <c r="E1744" t="s">
        <v>4651</v>
      </c>
      <c r="F1744" t="s">
        <v>60</v>
      </c>
      <c r="G1744">
        <v>25000</v>
      </c>
      <c r="H1744" t="s">
        <v>4173</v>
      </c>
      <c r="I1744">
        <v>11500000</v>
      </c>
      <c r="J1744" t="s">
        <v>7228</v>
      </c>
      <c r="K1744">
        <v>11100000</v>
      </c>
      <c r="L1744">
        <v>11900000</v>
      </c>
      <c r="M1744">
        <v>44</v>
      </c>
      <c r="N1744" t="s">
        <v>4219</v>
      </c>
      <c r="O1744">
        <v>95</v>
      </c>
      <c r="P1744" t="s">
        <v>8848</v>
      </c>
    </row>
    <row r="1745" spans="1:16" x14ac:dyDescent="0.3">
      <c r="A1745" t="s">
        <v>8849</v>
      </c>
      <c r="B1745">
        <v>2022</v>
      </c>
      <c r="C1745" t="s">
        <v>154</v>
      </c>
      <c r="D1745" t="s">
        <v>4483</v>
      </c>
      <c r="E1745" t="s">
        <v>4484</v>
      </c>
      <c r="F1745" t="s">
        <v>94</v>
      </c>
      <c r="G1745">
        <v>62000</v>
      </c>
      <c r="H1745" t="s">
        <v>4173</v>
      </c>
      <c r="I1745">
        <v>11400000</v>
      </c>
      <c r="J1745" t="s">
        <v>7228</v>
      </c>
      <c r="K1745">
        <v>11000000</v>
      </c>
      <c r="L1745">
        <v>11800000</v>
      </c>
      <c r="M1745">
        <v>25</v>
      </c>
      <c r="N1745" t="s">
        <v>4275</v>
      </c>
      <c r="O1745">
        <v>71.3</v>
      </c>
      <c r="P1745" t="s">
        <v>8850</v>
      </c>
    </row>
    <row r="1746" spans="1:16" x14ac:dyDescent="0.3">
      <c r="A1746" t="s">
        <v>8851</v>
      </c>
      <c r="B1746">
        <v>2022</v>
      </c>
      <c r="C1746" t="s">
        <v>191</v>
      </c>
      <c r="D1746" t="s">
        <v>5700</v>
      </c>
      <c r="E1746" t="s">
        <v>5701</v>
      </c>
      <c r="F1746" t="s">
        <v>60</v>
      </c>
      <c r="G1746">
        <v>51100</v>
      </c>
      <c r="H1746" t="s">
        <v>4180</v>
      </c>
      <c r="I1746">
        <v>15600000</v>
      </c>
      <c r="J1746" t="s">
        <v>7228</v>
      </c>
      <c r="K1746">
        <v>15000000</v>
      </c>
      <c r="L1746">
        <v>16300000</v>
      </c>
      <c r="M1746">
        <v>3</v>
      </c>
      <c r="N1746" t="s">
        <v>4402</v>
      </c>
      <c r="O1746">
        <v>70.900000000000006</v>
      </c>
      <c r="P1746" t="s">
        <v>8852</v>
      </c>
    </row>
    <row r="1747" spans="1:16" x14ac:dyDescent="0.3">
      <c r="A1747" t="s">
        <v>8853</v>
      </c>
      <c r="B1747">
        <v>2023</v>
      </c>
      <c r="C1747" t="s">
        <v>188</v>
      </c>
      <c r="D1747" t="s">
        <v>6087</v>
      </c>
      <c r="E1747" t="s">
        <v>8100</v>
      </c>
      <c r="F1747" t="s">
        <v>161</v>
      </c>
      <c r="G1747">
        <v>48000</v>
      </c>
      <c r="H1747" t="s">
        <v>4180</v>
      </c>
      <c r="I1747">
        <v>23000000</v>
      </c>
      <c r="J1747" t="s">
        <v>7228</v>
      </c>
      <c r="K1747">
        <v>22200000</v>
      </c>
      <c r="L1747">
        <v>23800000</v>
      </c>
      <c r="M1747">
        <v>3</v>
      </c>
      <c r="N1747" t="s">
        <v>4192</v>
      </c>
      <c r="O1747">
        <v>80.099999999999994</v>
      </c>
      <c r="P1747" t="s">
        <v>8854</v>
      </c>
    </row>
    <row r="1748" spans="1:16" x14ac:dyDescent="0.3">
      <c r="A1748" t="s">
        <v>8855</v>
      </c>
      <c r="B1748">
        <v>2022</v>
      </c>
      <c r="C1748" t="s">
        <v>36</v>
      </c>
      <c r="D1748" t="s">
        <v>4400</v>
      </c>
      <c r="E1748" t="s">
        <v>5782</v>
      </c>
      <c r="F1748" t="s">
        <v>143</v>
      </c>
      <c r="G1748">
        <v>19871</v>
      </c>
      <c r="H1748" t="s">
        <v>4180</v>
      </c>
      <c r="I1748">
        <v>8600000</v>
      </c>
      <c r="J1748" t="s">
        <v>7228</v>
      </c>
      <c r="K1748">
        <v>8300000</v>
      </c>
      <c r="L1748">
        <v>8900000</v>
      </c>
      <c r="M1748">
        <v>32</v>
      </c>
      <c r="N1748" t="s">
        <v>4552</v>
      </c>
      <c r="O1748">
        <v>71.7</v>
      </c>
      <c r="P1748" t="s">
        <v>8856</v>
      </c>
    </row>
    <row r="1749" spans="1:16" x14ac:dyDescent="0.3">
      <c r="A1749" t="s">
        <v>29</v>
      </c>
      <c r="B1749">
        <v>2025</v>
      </c>
      <c r="C1749" t="s">
        <v>24</v>
      </c>
      <c r="D1749" t="s">
        <v>5642</v>
      </c>
      <c r="E1749" t="s">
        <v>5643</v>
      </c>
      <c r="F1749" t="s">
        <v>4172</v>
      </c>
      <c r="G1749">
        <v>9918</v>
      </c>
      <c r="H1749" t="s">
        <v>4180</v>
      </c>
      <c r="I1749">
        <v>50000000</v>
      </c>
      <c r="J1749" t="s">
        <v>7228</v>
      </c>
      <c r="K1749">
        <v>48600000</v>
      </c>
      <c r="L1749">
        <v>52000000</v>
      </c>
      <c r="M1749">
        <v>4</v>
      </c>
      <c r="N1749" t="s">
        <v>4661</v>
      </c>
      <c r="O1749">
        <v>82.5</v>
      </c>
      <c r="P1749" t="s">
        <v>8857</v>
      </c>
    </row>
    <row r="1750" spans="1:16" x14ac:dyDescent="0.3">
      <c r="A1750" t="s">
        <v>126</v>
      </c>
      <c r="B1750">
        <v>2023</v>
      </c>
      <c r="C1750" t="s">
        <v>92</v>
      </c>
      <c r="D1750" t="s">
        <v>4471</v>
      </c>
      <c r="E1750" t="s">
        <v>4472</v>
      </c>
      <c r="F1750" t="s">
        <v>94</v>
      </c>
      <c r="G1750">
        <v>44495</v>
      </c>
      <c r="H1750" t="s">
        <v>4180</v>
      </c>
      <c r="I1750">
        <v>47200000</v>
      </c>
      <c r="J1750" t="s">
        <v>7228</v>
      </c>
      <c r="K1750">
        <v>45600000</v>
      </c>
      <c r="L1750">
        <v>48800000</v>
      </c>
      <c r="M1750">
        <v>45</v>
      </c>
      <c r="N1750" t="s">
        <v>5821</v>
      </c>
      <c r="O1750">
        <v>74.7</v>
      </c>
      <c r="P1750" t="s">
        <v>8858</v>
      </c>
    </row>
    <row r="1751" spans="1:16" x14ac:dyDescent="0.3">
      <c r="A1751" t="s">
        <v>8859</v>
      </c>
      <c r="B1751">
        <v>2023</v>
      </c>
      <c r="C1751" t="s">
        <v>182</v>
      </c>
      <c r="D1751" t="s">
        <v>5987</v>
      </c>
      <c r="E1751" t="s">
        <v>8860</v>
      </c>
      <c r="F1751" t="s">
        <v>43</v>
      </c>
      <c r="G1751">
        <v>29400</v>
      </c>
      <c r="H1751" t="s">
        <v>4180</v>
      </c>
      <c r="I1751">
        <v>20300000</v>
      </c>
      <c r="J1751" t="s">
        <v>7228</v>
      </c>
      <c r="K1751">
        <v>19500000</v>
      </c>
      <c r="L1751">
        <v>21000000</v>
      </c>
      <c r="M1751" t="s">
        <v>4175</v>
      </c>
      <c r="N1751" t="s">
        <v>4192</v>
      </c>
      <c r="O1751">
        <v>76.599999999999994</v>
      </c>
      <c r="P1751" t="s">
        <v>8861</v>
      </c>
    </row>
    <row r="1752" spans="1:16" x14ac:dyDescent="0.3">
      <c r="A1752" t="s">
        <v>8679</v>
      </c>
      <c r="B1752">
        <v>2023</v>
      </c>
      <c r="C1752" t="s">
        <v>85</v>
      </c>
      <c r="D1752" t="s">
        <v>8862</v>
      </c>
      <c r="E1752" t="s">
        <v>8863</v>
      </c>
      <c r="F1752" t="s">
        <v>143</v>
      </c>
      <c r="G1752">
        <v>41520</v>
      </c>
      <c r="H1752" t="s">
        <v>4180</v>
      </c>
      <c r="I1752">
        <v>15200000</v>
      </c>
      <c r="J1752" t="s">
        <v>7228</v>
      </c>
      <c r="K1752">
        <v>14700000</v>
      </c>
      <c r="L1752">
        <v>15800000</v>
      </c>
      <c r="M1752">
        <v>6</v>
      </c>
      <c r="N1752" t="s">
        <v>4245</v>
      </c>
      <c r="O1752">
        <v>75.2</v>
      </c>
      <c r="P1752" t="s">
        <v>8864</v>
      </c>
    </row>
    <row r="1753" spans="1:16" x14ac:dyDescent="0.3">
      <c r="A1753" t="s">
        <v>8865</v>
      </c>
      <c r="B1753">
        <v>2023</v>
      </c>
      <c r="C1753" t="s">
        <v>137</v>
      </c>
      <c r="D1753" t="s">
        <v>4194</v>
      </c>
      <c r="E1753" t="s">
        <v>4414</v>
      </c>
      <c r="F1753" t="s">
        <v>43</v>
      </c>
      <c r="G1753">
        <v>43000</v>
      </c>
      <c r="H1753" t="s">
        <v>4180</v>
      </c>
      <c r="I1753">
        <v>24900000</v>
      </c>
      <c r="J1753" t="s">
        <v>8745</v>
      </c>
      <c r="K1753">
        <v>24000000</v>
      </c>
      <c r="L1753">
        <v>25800000</v>
      </c>
      <c r="M1753">
        <v>13</v>
      </c>
      <c r="N1753" t="s">
        <v>4263</v>
      </c>
      <c r="O1753">
        <v>62.6</v>
      </c>
      <c r="P1753" t="s">
        <v>8866</v>
      </c>
    </row>
    <row r="1754" spans="1:16" x14ac:dyDescent="0.3">
      <c r="A1754" t="s">
        <v>8867</v>
      </c>
      <c r="B1754">
        <v>2024</v>
      </c>
      <c r="C1754" t="s">
        <v>4184</v>
      </c>
      <c r="D1754" t="s">
        <v>4365</v>
      </c>
      <c r="E1754" t="s">
        <v>4708</v>
      </c>
      <c r="F1754" t="s">
        <v>161</v>
      </c>
      <c r="G1754">
        <v>13500</v>
      </c>
      <c r="H1754" t="s">
        <v>4180</v>
      </c>
      <c r="I1754">
        <v>9200000</v>
      </c>
      <c r="J1754" t="s">
        <v>8745</v>
      </c>
      <c r="K1754">
        <v>8900000</v>
      </c>
      <c r="L1754">
        <v>9500000</v>
      </c>
      <c r="M1754">
        <v>8</v>
      </c>
      <c r="N1754" t="s">
        <v>4552</v>
      </c>
      <c r="O1754">
        <v>94</v>
      </c>
      <c r="P1754" t="s">
        <v>8868</v>
      </c>
    </row>
    <row r="1755" spans="1:16" x14ac:dyDescent="0.3">
      <c r="A1755" t="s">
        <v>8869</v>
      </c>
      <c r="B1755">
        <v>2024</v>
      </c>
      <c r="C1755" t="s">
        <v>4184</v>
      </c>
      <c r="D1755" t="s">
        <v>4932</v>
      </c>
      <c r="E1755" t="s">
        <v>8870</v>
      </c>
      <c r="F1755" t="s">
        <v>161</v>
      </c>
      <c r="G1755">
        <v>25000</v>
      </c>
      <c r="H1755" t="s">
        <v>4180</v>
      </c>
      <c r="I1755">
        <v>14600000</v>
      </c>
      <c r="J1755" t="s">
        <v>8745</v>
      </c>
      <c r="K1755">
        <v>14100000</v>
      </c>
      <c r="L1755">
        <v>15100000</v>
      </c>
      <c r="M1755" t="s">
        <v>4175</v>
      </c>
      <c r="N1755" t="s">
        <v>4347</v>
      </c>
      <c r="O1755">
        <v>88.5</v>
      </c>
      <c r="P1755" t="s">
        <v>8871</v>
      </c>
    </row>
    <row r="1756" spans="1:16" x14ac:dyDescent="0.3">
      <c r="A1756" t="s">
        <v>8872</v>
      </c>
      <c r="B1756">
        <v>2024</v>
      </c>
      <c r="C1756" t="s">
        <v>4184</v>
      </c>
      <c r="D1756" t="s">
        <v>4492</v>
      </c>
      <c r="E1756" t="s">
        <v>8873</v>
      </c>
      <c r="F1756" t="s">
        <v>173</v>
      </c>
      <c r="G1756">
        <v>35000</v>
      </c>
      <c r="H1756" t="s">
        <v>4180</v>
      </c>
      <c r="I1756">
        <v>13600000</v>
      </c>
      <c r="J1756" t="s">
        <v>8745</v>
      </c>
      <c r="K1756">
        <v>13200000</v>
      </c>
      <c r="L1756">
        <v>14100000</v>
      </c>
      <c r="M1756">
        <v>25</v>
      </c>
      <c r="N1756" t="s">
        <v>4181</v>
      </c>
      <c r="O1756">
        <v>87.8</v>
      </c>
      <c r="P1756" t="s">
        <v>8874</v>
      </c>
    </row>
    <row r="1757" spans="1:16" x14ac:dyDescent="0.3">
      <c r="A1757" t="s">
        <v>8875</v>
      </c>
      <c r="B1757">
        <v>2024</v>
      </c>
      <c r="C1757" t="s">
        <v>182</v>
      </c>
      <c r="D1757" t="s">
        <v>5869</v>
      </c>
      <c r="E1757" t="s">
        <v>5870</v>
      </c>
      <c r="F1757" t="s">
        <v>43</v>
      </c>
      <c r="G1757">
        <v>113000</v>
      </c>
      <c r="H1757" t="s">
        <v>4180</v>
      </c>
      <c r="I1757">
        <v>17000000</v>
      </c>
      <c r="J1757" t="s">
        <v>8745</v>
      </c>
      <c r="K1757">
        <v>16200000</v>
      </c>
      <c r="L1757">
        <v>17800000</v>
      </c>
      <c r="M1757">
        <v>5</v>
      </c>
      <c r="N1757" t="s">
        <v>4192</v>
      </c>
      <c r="O1757">
        <v>84.1</v>
      </c>
      <c r="P1757" t="s">
        <v>8876</v>
      </c>
    </row>
    <row r="1758" spans="1:16" x14ac:dyDescent="0.3">
      <c r="A1758" t="s">
        <v>8877</v>
      </c>
      <c r="B1758">
        <v>2020</v>
      </c>
      <c r="C1758" t="s">
        <v>92</v>
      </c>
      <c r="D1758" t="s">
        <v>5838</v>
      </c>
      <c r="E1758" t="s">
        <v>5839</v>
      </c>
      <c r="F1758" t="s">
        <v>161</v>
      </c>
      <c r="G1758">
        <v>88000</v>
      </c>
      <c r="H1758" t="s">
        <v>4180</v>
      </c>
      <c r="I1758">
        <v>6900000</v>
      </c>
      <c r="J1758" t="s">
        <v>8745</v>
      </c>
      <c r="K1758">
        <v>6650000</v>
      </c>
      <c r="L1758">
        <v>7150000</v>
      </c>
      <c r="M1758">
        <v>6</v>
      </c>
      <c r="N1758" t="s">
        <v>4187</v>
      </c>
      <c r="O1758">
        <v>88.6</v>
      </c>
      <c r="P1758" t="s">
        <v>8878</v>
      </c>
    </row>
    <row r="1759" spans="1:16" x14ac:dyDescent="0.3">
      <c r="A1759" t="s">
        <v>8879</v>
      </c>
      <c r="B1759">
        <v>2019</v>
      </c>
      <c r="C1759" t="s">
        <v>4184</v>
      </c>
      <c r="D1759" t="s">
        <v>6117</v>
      </c>
      <c r="E1759" t="s">
        <v>6118</v>
      </c>
      <c r="F1759" t="s">
        <v>173</v>
      </c>
      <c r="G1759">
        <v>45000</v>
      </c>
      <c r="H1759" t="s">
        <v>4180</v>
      </c>
      <c r="I1759">
        <v>9200000</v>
      </c>
      <c r="J1759" t="s">
        <v>8745</v>
      </c>
      <c r="K1759">
        <v>8900000</v>
      </c>
      <c r="L1759">
        <v>9500000</v>
      </c>
      <c r="M1759">
        <v>17</v>
      </c>
      <c r="N1759" t="s">
        <v>4439</v>
      </c>
      <c r="O1759">
        <v>95</v>
      </c>
      <c r="P1759" t="s">
        <v>8880</v>
      </c>
    </row>
    <row r="1760" spans="1:16" x14ac:dyDescent="0.3">
      <c r="A1760" t="s">
        <v>8881</v>
      </c>
      <c r="B1760">
        <v>2024</v>
      </c>
      <c r="C1760" t="s">
        <v>24</v>
      </c>
      <c r="D1760" t="s">
        <v>4405</v>
      </c>
      <c r="E1760" t="s">
        <v>4406</v>
      </c>
      <c r="F1760" t="s">
        <v>43</v>
      </c>
      <c r="G1760">
        <v>90700</v>
      </c>
      <c r="H1760" t="s">
        <v>4173</v>
      </c>
      <c r="I1760">
        <v>34800000</v>
      </c>
      <c r="J1760" t="s">
        <v>8745</v>
      </c>
      <c r="K1760">
        <v>33400000</v>
      </c>
      <c r="L1760">
        <v>36100000</v>
      </c>
      <c r="M1760">
        <v>23</v>
      </c>
      <c r="N1760" t="s">
        <v>4325</v>
      </c>
      <c r="O1760">
        <v>70.3</v>
      </c>
      <c r="P1760" t="s">
        <v>8882</v>
      </c>
    </row>
    <row r="1761" spans="1:16" x14ac:dyDescent="0.3">
      <c r="A1761" t="s">
        <v>8883</v>
      </c>
      <c r="B1761">
        <v>2024</v>
      </c>
      <c r="C1761" t="s">
        <v>4184</v>
      </c>
      <c r="D1761" t="s">
        <v>4303</v>
      </c>
      <c r="E1761" t="s">
        <v>5184</v>
      </c>
      <c r="F1761" t="s">
        <v>143</v>
      </c>
      <c r="G1761">
        <v>36000</v>
      </c>
      <c r="H1761" t="s">
        <v>4180</v>
      </c>
      <c r="I1761">
        <v>21900000</v>
      </c>
      <c r="J1761" t="s">
        <v>8745</v>
      </c>
      <c r="K1761">
        <v>20600000</v>
      </c>
      <c r="L1761">
        <v>23200000</v>
      </c>
      <c r="M1761">
        <v>9</v>
      </c>
      <c r="N1761" t="s">
        <v>4275</v>
      </c>
      <c r="O1761">
        <v>79.7</v>
      </c>
      <c r="P1761" t="s">
        <v>8884</v>
      </c>
    </row>
    <row r="1762" spans="1:16" x14ac:dyDescent="0.3">
      <c r="A1762" t="s">
        <v>8885</v>
      </c>
      <c r="B1762">
        <v>2021</v>
      </c>
      <c r="C1762" t="s">
        <v>24</v>
      </c>
      <c r="D1762" t="s">
        <v>4572</v>
      </c>
      <c r="E1762" t="s">
        <v>4857</v>
      </c>
      <c r="F1762" t="s">
        <v>143</v>
      </c>
      <c r="G1762">
        <v>42000</v>
      </c>
      <c r="H1762" t="s">
        <v>4180</v>
      </c>
      <c r="I1762">
        <v>17400000</v>
      </c>
      <c r="J1762" t="s">
        <v>8745</v>
      </c>
      <c r="K1762">
        <v>16900000</v>
      </c>
      <c r="L1762">
        <v>18000000</v>
      </c>
      <c r="M1762">
        <v>4</v>
      </c>
      <c r="N1762" t="s">
        <v>4219</v>
      </c>
      <c r="O1762">
        <v>81.3</v>
      </c>
      <c r="P1762" t="s">
        <v>8886</v>
      </c>
    </row>
    <row r="1763" spans="1:16" x14ac:dyDescent="0.3">
      <c r="A1763" t="s">
        <v>8887</v>
      </c>
      <c r="B1763">
        <v>2024</v>
      </c>
      <c r="C1763" t="s">
        <v>50</v>
      </c>
      <c r="D1763" t="s">
        <v>6210</v>
      </c>
      <c r="E1763" t="s">
        <v>8888</v>
      </c>
      <c r="F1763" t="s">
        <v>43</v>
      </c>
      <c r="G1763">
        <v>34000</v>
      </c>
      <c r="H1763" t="s">
        <v>4180</v>
      </c>
      <c r="I1763">
        <v>5960000</v>
      </c>
      <c r="J1763" t="s">
        <v>8745</v>
      </c>
      <c r="K1763">
        <v>5500000</v>
      </c>
      <c r="L1763">
        <v>6420000</v>
      </c>
      <c r="M1763" t="s">
        <v>4175</v>
      </c>
      <c r="N1763" t="s">
        <v>8889</v>
      </c>
      <c r="O1763">
        <v>69.7</v>
      </c>
      <c r="P1763" t="s">
        <v>8890</v>
      </c>
    </row>
    <row r="1764" spans="1:16" x14ac:dyDescent="0.3">
      <c r="A1764" t="s">
        <v>8891</v>
      </c>
      <c r="B1764">
        <v>2022</v>
      </c>
      <c r="C1764" t="s">
        <v>4031</v>
      </c>
      <c r="D1764" t="s">
        <v>5131</v>
      </c>
      <c r="E1764" t="s">
        <v>4478</v>
      </c>
      <c r="F1764" t="s">
        <v>143</v>
      </c>
      <c r="G1764">
        <v>105000</v>
      </c>
      <c r="H1764" t="s">
        <v>4180</v>
      </c>
      <c r="I1764">
        <v>10500000</v>
      </c>
      <c r="J1764" t="s">
        <v>8745</v>
      </c>
      <c r="K1764">
        <v>10100000</v>
      </c>
      <c r="L1764">
        <v>10900000</v>
      </c>
      <c r="M1764">
        <v>20</v>
      </c>
      <c r="N1764" t="s">
        <v>4388</v>
      </c>
      <c r="O1764">
        <v>75.099999999999994</v>
      </c>
      <c r="P1764" t="s">
        <v>8892</v>
      </c>
    </row>
    <row r="1765" spans="1:16" x14ac:dyDescent="0.3">
      <c r="A1765" t="s">
        <v>8893</v>
      </c>
      <c r="B1765">
        <v>2025</v>
      </c>
      <c r="C1765" t="s">
        <v>62</v>
      </c>
      <c r="D1765" t="s">
        <v>4198</v>
      </c>
      <c r="E1765" t="s">
        <v>4285</v>
      </c>
      <c r="F1765" t="s">
        <v>4172</v>
      </c>
      <c r="G1765">
        <v>14000</v>
      </c>
      <c r="H1765" t="s">
        <v>4180</v>
      </c>
      <c r="I1765">
        <v>15300000</v>
      </c>
      <c r="J1765" t="s">
        <v>8745</v>
      </c>
      <c r="K1765">
        <v>14700000</v>
      </c>
      <c r="L1765">
        <v>16000000</v>
      </c>
      <c r="M1765">
        <v>14</v>
      </c>
      <c r="N1765" t="s">
        <v>4248</v>
      </c>
      <c r="O1765">
        <v>79.7</v>
      </c>
      <c r="P1765" t="s">
        <v>8894</v>
      </c>
    </row>
    <row r="1766" spans="1:16" x14ac:dyDescent="0.3">
      <c r="A1766" t="s">
        <v>8895</v>
      </c>
      <c r="B1766">
        <v>2021</v>
      </c>
      <c r="C1766" t="s">
        <v>137</v>
      </c>
      <c r="D1766" t="s">
        <v>4194</v>
      </c>
      <c r="E1766" t="s">
        <v>8233</v>
      </c>
      <c r="F1766" t="s">
        <v>161</v>
      </c>
      <c r="G1766">
        <v>48000</v>
      </c>
      <c r="H1766" t="s">
        <v>4180</v>
      </c>
      <c r="I1766">
        <v>16100000</v>
      </c>
      <c r="J1766" t="s">
        <v>8745</v>
      </c>
      <c r="K1766">
        <v>15000000</v>
      </c>
      <c r="L1766">
        <v>17200000</v>
      </c>
      <c r="M1766">
        <v>5</v>
      </c>
      <c r="N1766" t="s">
        <v>4257</v>
      </c>
      <c r="O1766">
        <v>73.5</v>
      </c>
      <c r="P1766" t="s">
        <v>8896</v>
      </c>
    </row>
    <row r="1767" spans="1:16" x14ac:dyDescent="0.3">
      <c r="A1767" t="s">
        <v>1440</v>
      </c>
      <c r="B1767">
        <v>2024</v>
      </c>
      <c r="C1767" t="s">
        <v>230</v>
      </c>
      <c r="D1767" t="s">
        <v>4555</v>
      </c>
      <c r="E1767" t="s">
        <v>5808</v>
      </c>
      <c r="F1767" t="s">
        <v>143</v>
      </c>
      <c r="G1767">
        <v>31000</v>
      </c>
      <c r="H1767" t="s">
        <v>4180</v>
      </c>
      <c r="I1767">
        <v>14000000</v>
      </c>
      <c r="J1767" t="s">
        <v>8745</v>
      </c>
      <c r="K1767">
        <v>13600000</v>
      </c>
      <c r="L1767">
        <v>14500000</v>
      </c>
      <c r="M1767">
        <v>30</v>
      </c>
      <c r="N1767" t="s">
        <v>4245</v>
      </c>
      <c r="O1767">
        <v>69</v>
      </c>
      <c r="P1767" t="s">
        <v>8897</v>
      </c>
    </row>
    <row r="1768" spans="1:16" x14ac:dyDescent="0.3">
      <c r="A1768" t="s">
        <v>8898</v>
      </c>
      <c r="B1768">
        <v>2024</v>
      </c>
      <c r="C1768" t="s">
        <v>137</v>
      </c>
      <c r="D1768" t="s">
        <v>4194</v>
      </c>
      <c r="E1768" t="s">
        <v>8233</v>
      </c>
      <c r="F1768" t="s">
        <v>60</v>
      </c>
      <c r="G1768">
        <v>37000</v>
      </c>
      <c r="H1768" t="s">
        <v>4173</v>
      </c>
      <c r="I1768">
        <v>18700000</v>
      </c>
      <c r="J1768" t="s">
        <v>8745</v>
      </c>
      <c r="K1768">
        <v>18000000</v>
      </c>
      <c r="L1768">
        <v>19300000</v>
      </c>
      <c r="M1768">
        <v>74</v>
      </c>
      <c r="N1768" t="s">
        <v>4263</v>
      </c>
      <c r="O1768">
        <v>56.9</v>
      </c>
      <c r="P1768" t="s">
        <v>8899</v>
      </c>
    </row>
    <row r="1769" spans="1:16" x14ac:dyDescent="0.3">
      <c r="A1769" t="s">
        <v>8900</v>
      </c>
      <c r="B1769">
        <v>2021</v>
      </c>
      <c r="C1769" t="s">
        <v>191</v>
      </c>
      <c r="D1769" t="s">
        <v>4211</v>
      </c>
      <c r="E1769" t="s">
        <v>4522</v>
      </c>
      <c r="F1769" t="s">
        <v>43</v>
      </c>
      <c r="G1769">
        <v>67922</v>
      </c>
      <c r="H1769" t="s">
        <v>4180</v>
      </c>
      <c r="I1769">
        <v>15400000</v>
      </c>
      <c r="J1769" t="s">
        <v>8745</v>
      </c>
      <c r="K1769">
        <v>14900000</v>
      </c>
      <c r="L1769">
        <v>16000000</v>
      </c>
      <c r="M1769">
        <v>18</v>
      </c>
      <c r="N1769" t="s">
        <v>4187</v>
      </c>
      <c r="O1769">
        <v>83</v>
      </c>
      <c r="P1769" t="s">
        <v>8901</v>
      </c>
    </row>
    <row r="1770" spans="1:16" x14ac:dyDescent="0.3">
      <c r="A1770" t="s">
        <v>8739</v>
      </c>
      <c r="B1770">
        <v>2024</v>
      </c>
      <c r="C1770" t="s">
        <v>62</v>
      </c>
      <c r="D1770" t="s">
        <v>4250</v>
      </c>
      <c r="E1770" t="s">
        <v>4279</v>
      </c>
      <c r="F1770" t="s">
        <v>143</v>
      </c>
      <c r="G1770">
        <v>11557</v>
      </c>
      <c r="H1770" t="s">
        <v>4173</v>
      </c>
      <c r="I1770">
        <v>21500000</v>
      </c>
      <c r="J1770" t="s">
        <v>8745</v>
      </c>
      <c r="K1770">
        <v>20700000</v>
      </c>
      <c r="L1770">
        <v>22200000</v>
      </c>
      <c r="M1770">
        <v>18</v>
      </c>
      <c r="N1770" t="s">
        <v>4181</v>
      </c>
      <c r="O1770">
        <v>67.2</v>
      </c>
      <c r="P1770" t="s">
        <v>8902</v>
      </c>
    </row>
    <row r="1771" spans="1:16" x14ac:dyDescent="0.3">
      <c r="A1771" t="s">
        <v>8903</v>
      </c>
      <c r="B1771">
        <v>2022</v>
      </c>
      <c r="C1771" t="s">
        <v>24</v>
      </c>
      <c r="D1771" t="s">
        <v>7802</v>
      </c>
      <c r="E1771" t="s">
        <v>7617</v>
      </c>
      <c r="F1771" t="s">
        <v>173</v>
      </c>
      <c r="G1771">
        <v>101000</v>
      </c>
      <c r="H1771" t="s">
        <v>4173</v>
      </c>
      <c r="I1771">
        <v>58000000</v>
      </c>
      <c r="J1771" t="s">
        <v>8745</v>
      </c>
      <c r="K1771">
        <v>55000000</v>
      </c>
      <c r="L1771">
        <v>60000000</v>
      </c>
      <c r="M1771">
        <v>5</v>
      </c>
      <c r="N1771" t="s">
        <v>8904</v>
      </c>
      <c r="O1771">
        <v>85.2</v>
      </c>
      <c r="P1771" t="s">
        <v>8905</v>
      </c>
    </row>
    <row r="1772" spans="1:16" x14ac:dyDescent="0.3">
      <c r="A1772" t="s">
        <v>8906</v>
      </c>
      <c r="B1772">
        <v>2023</v>
      </c>
      <c r="C1772" t="s">
        <v>24</v>
      </c>
      <c r="D1772" t="s">
        <v>4431</v>
      </c>
      <c r="E1772" t="s">
        <v>5844</v>
      </c>
      <c r="F1772" t="s">
        <v>43</v>
      </c>
      <c r="G1772">
        <v>33000</v>
      </c>
      <c r="H1772" t="s">
        <v>4180</v>
      </c>
      <c r="I1772">
        <v>31600000</v>
      </c>
      <c r="J1772" t="s">
        <v>8745</v>
      </c>
      <c r="K1772">
        <v>30400000</v>
      </c>
      <c r="L1772">
        <v>32800000</v>
      </c>
      <c r="M1772">
        <v>6</v>
      </c>
      <c r="N1772" t="s">
        <v>7034</v>
      </c>
      <c r="O1772">
        <v>69.400000000000006</v>
      </c>
      <c r="P1772" t="s">
        <v>8907</v>
      </c>
    </row>
    <row r="1773" spans="1:16" x14ac:dyDescent="0.3">
      <c r="A1773" t="s">
        <v>8908</v>
      </c>
      <c r="B1773">
        <v>2023</v>
      </c>
      <c r="C1773" t="s">
        <v>41</v>
      </c>
      <c r="D1773" t="s">
        <v>6028</v>
      </c>
      <c r="E1773" t="s">
        <v>4877</v>
      </c>
      <c r="F1773" t="s">
        <v>60</v>
      </c>
      <c r="G1773">
        <v>28000</v>
      </c>
      <c r="H1773" t="s">
        <v>4173</v>
      </c>
      <c r="I1773">
        <v>8900000</v>
      </c>
      <c r="J1773" t="s">
        <v>8745</v>
      </c>
      <c r="K1773">
        <v>8600000</v>
      </c>
      <c r="L1773">
        <v>9300000</v>
      </c>
      <c r="M1773">
        <v>8</v>
      </c>
      <c r="N1773" t="s">
        <v>4552</v>
      </c>
      <c r="O1773">
        <v>77.5</v>
      </c>
      <c r="P1773" t="s">
        <v>8909</v>
      </c>
    </row>
    <row r="1774" spans="1:16" x14ac:dyDescent="0.3">
      <c r="A1774" t="s">
        <v>4172</v>
      </c>
      <c r="B1774">
        <v>2026</v>
      </c>
      <c r="C1774" t="s">
        <v>7208</v>
      </c>
      <c r="D1774" t="s">
        <v>7209</v>
      </c>
      <c r="E1774" t="s">
        <v>8910</v>
      </c>
      <c r="F1774" t="s">
        <v>4172</v>
      </c>
      <c r="G1774">
        <v>6200</v>
      </c>
      <c r="H1774" t="s">
        <v>4180</v>
      </c>
      <c r="I1774">
        <v>18600000</v>
      </c>
      <c r="J1774" t="s">
        <v>8745</v>
      </c>
      <c r="K1774">
        <v>17500000</v>
      </c>
      <c r="L1774">
        <v>19700000</v>
      </c>
      <c r="M1774" t="s">
        <v>4175</v>
      </c>
      <c r="N1774" t="s">
        <v>4649</v>
      </c>
      <c r="O1774">
        <v>92</v>
      </c>
      <c r="P1774" t="s">
        <v>8911</v>
      </c>
    </row>
    <row r="1775" spans="1:16" x14ac:dyDescent="0.3">
      <c r="A1775" t="s">
        <v>6219</v>
      </c>
      <c r="B1775">
        <v>2023</v>
      </c>
      <c r="C1775" t="s">
        <v>137</v>
      </c>
      <c r="D1775" t="s">
        <v>6220</v>
      </c>
      <c r="E1775" t="s">
        <v>6221</v>
      </c>
      <c r="F1775" t="s">
        <v>43</v>
      </c>
      <c r="G1775">
        <v>71248</v>
      </c>
      <c r="H1775" t="s">
        <v>4173</v>
      </c>
      <c r="I1775">
        <v>27100000</v>
      </c>
      <c r="J1775" t="s">
        <v>8745</v>
      </c>
      <c r="K1775">
        <v>25200000</v>
      </c>
      <c r="L1775">
        <v>29100000</v>
      </c>
      <c r="M1775" t="s">
        <v>4175</v>
      </c>
      <c r="N1775" t="s">
        <v>8912</v>
      </c>
      <c r="O1775">
        <v>72.099999999999994</v>
      </c>
      <c r="P1775" t="s">
        <v>8913</v>
      </c>
    </row>
    <row r="1776" spans="1:16" x14ac:dyDescent="0.3">
      <c r="A1776" t="s">
        <v>8914</v>
      </c>
      <c r="B1776">
        <v>2024</v>
      </c>
      <c r="C1776" t="s">
        <v>137</v>
      </c>
      <c r="D1776" t="s">
        <v>4437</v>
      </c>
      <c r="E1776" t="s">
        <v>4651</v>
      </c>
      <c r="F1776" t="s">
        <v>43</v>
      </c>
      <c r="G1776">
        <v>50000</v>
      </c>
      <c r="H1776" t="s">
        <v>4180</v>
      </c>
      <c r="I1776">
        <v>11600000</v>
      </c>
      <c r="J1776" t="s">
        <v>8745</v>
      </c>
      <c r="K1776">
        <v>11200000</v>
      </c>
      <c r="L1776">
        <v>12000000</v>
      </c>
      <c r="M1776">
        <v>13</v>
      </c>
      <c r="N1776" t="s">
        <v>4649</v>
      </c>
      <c r="O1776">
        <v>91.8</v>
      </c>
      <c r="P1776" t="s">
        <v>8915</v>
      </c>
    </row>
    <row r="1777" spans="1:16" x14ac:dyDescent="0.3">
      <c r="A1777" t="s">
        <v>8728</v>
      </c>
      <c r="B1777">
        <v>2023</v>
      </c>
      <c r="C1777" t="s">
        <v>4184</v>
      </c>
      <c r="D1777" t="s">
        <v>4486</v>
      </c>
      <c r="E1777" t="s">
        <v>7894</v>
      </c>
      <c r="F1777" t="s">
        <v>43</v>
      </c>
      <c r="G1777">
        <v>39820</v>
      </c>
      <c r="H1777" t="s">
        <v>4180</v>
      </c>
      <c r="I1777">
        <v>11900000</v>
      </c>
      <c r="J1777" t="s">
        <v>8745</v>
      </c>
      <c r="K1777">
        <v>11500000</v>
      </c>
      <c r="L1777">
        <v>12300000</v>
      </c>
      <c r="M1777">
        <v>3</v>
      </c>
      <c r="N1777" t="s">
        <v>4388</v>
      </c>
      <c r="O1777">
        <v>85.1</v>
      </c>
      <c r="P1777" t="s">
        <v>8916</v>
      </c>
    </row>
    <row r="1778" spans="1:16" x14ac:dyDescent="0.3">
      <c r="A1778" t="s">
        <v>8917</v>
      </c>
      <c r="B1778">
        <v>2023</v>
      </c>
      <c r="C1778" t="s">
        <v>24</v>
      </c>
      <c r="D1778" t="s">
        <v>4190</v>
      </c>
      <c r="E1778" t="s">
        <v>4308</v>
      </c>
      <c r="F1778" t="s">
        <v>4539</v>
      </c>
      <c r="G1778">
        <v>30500</v>
      </c>
      <c r="H1778" t="s">
        <v>4173</v>
      </c>
      <c r="I1778">
        <v>13100000</v>
      </c>
      <c r="J1778" t="s">
        <v>8745</v>
      </c>
      <c r="K1778">
        <v>12700000</v>
      </c>
      <c r="L1778">
        <v>13600000</v>
      </c>
      <c r="M1778">
        <v>27</v>
      </c>
      <c r="N1778" t="s">
        <v>4275</v>
      </c>
      <c r="O1778">
        <v>67.900000000000006</v>
      </c>
      <c r="P1778" t="s">
        <v>8918</v>
      </c>
    </row>
    <row r="1779" spans="1:16" x14ac:dyDescent="0.3">
      <c r="A1779" t="s">
        <v>8919</v>
      </c>
      <c r="B1779">
        <v>2022</v>
      </c>
      <c r="C1779" t="s">
        <v>62</v>
      </c>
      <c r="D1779" t="s">
        <v>4355</v>
      </c>
      <c r="E1779" t="s">
        <v>8920</v>
      </c>
      <c r="F1779" t="s">
        <v>143</v>
      </c>
      <c r="G1779">
        <v>51372</v>
      </c>
      <c r="H1779" t="s">
        <v>4180</v>
      </c>
      <c r="I1779">
        <v>13200000</v>
      </c>
      <c r="J1779" t="s">
        <v>8745</v>
      </c>
      <c r="K1779">
        <v>12700000</v>
      </c>
      <c r="L1779">
        <v>13700000</v>
      </c>
      <c r="M1779">
        <v>9</v>
      </c>
      <c r="N1779" t="s">
        <v>4245</v>
      </c>
      <c r="O1779">
        <v>72.099999999999994</v>
      </c>
      <c r="P1779" t="s">
        <v>8921</v>
      </c>
    </row>
    <row r="1780" spans="1:16" x14ac:dyDescent="0.3">
      <c r="A1780" t="s">
        <v>8922</v>
      </c>
      <c r="B1780">
        <v>2024</v>
      </c>
      <c r="C1780" t="s">
        <v>24</v>
      </c>
      <c r="D1780" t="s">
        <v>4854</v>
      </c>
      <c r="E1780" t="s">
        <v>4308</v>
      </c>
      <c r="F1780" t="s">
        <v>60</v>
      </c>
      <c r="G1780">
        <v>11300</v>
      </c>
      <c r="H1780" t="s">
        <v>4180</v>
      </c>
      <c r="I1780">
        <v>15500000</v>
      </c>
      <c r="J1780" t="s">
        <v>8745</v>
      </c>
      <c r="K1780">
        <v>14900000</v>
      </c>
      <c r="L1780">
        <v>16000000</v>
      </c>
      <c r="M1780">
        <v>26</v>
      </c>
      <c r="N1780" t="s">
        <v>4219</v>
      </c>
      <c r="O1780">
        <v>76.3</v>
      </c>
      <c r="P1780" t="s">
        <v>8923</v>
      </c>
    </row>
    <row r="1781" spans="1:16" x14ac:dyDescent="0.3">
      <c r="A1781" t="s">
        <v>8924</v>
      </c>
      <c r="B1781">
        <v>2021</v>
      </c>
      <c r="C1781" t="s">
        <v>41</v>
      </c>
      <c r="D1781" t="s">
        <v>5032</v>
      </c>
      <c r="E1781" t="s">
        <v>8925</v>
      </c>
      <c r="F1781" t="s">
        <v>43</v>
      </c>
      <c r="G1781">
        <v>86120</v>
      </c>
      <c r="H1781" t="s">
        <v>4180</v>
      </c>
      <c r="I1781">
        <v>12000000</v>
      </c>
      <c r="J1781" t="s">
        <v>8745</v>
      </c>
      <c r="K1781">
        <v>11600000</v>
      </c>
      <c r="L1781">
        <v>12400000</v>
      </c>
      <c r="M1781">
        <v>2</v>
      </c>
      <c r="N1781" t="s">
        <v>4192</v>
      </c>
      <c r="O1781">
        <v>82.7</v>
      </c>
      <c r="P1781" t="s">
        <v>8926</v>
      </c>
    </row>
    <row r="1782" spans="1:16" x14ac:dyDescent="0.3">
      <c r="A1782" t="s">
        <v>8927</v>
      </c>
      <c r="B1782">
        <v>2025</v>
      </c>
      <c r="C1782" t="s">
        <v>36</v>
      </c>
      <c r="D1782" t="s">
        <v>4372</v>
      </c>
      <c r="E1782" t="s">
        <v>4373</v>
      </c>
      <c r="F1782" t="s">
        <v>4172</v>
      </c>
      <c r="G1782">
        <v>21234</v>
      </c>
      <c r="H1782" t="s">
        <v>4180</v>
      </c>
      <c r="I1782">
        <v>14900000</v>
      </c>
      <c r="J1782" t="s">
        <v>8745</v>
      </c>
      <c r="K1782">
        <v>14400000</v>
      </c>
      <c r="L1782">
        <v>15500000</v>
      </c>
      <c r="M1782" t="s">
        <v>4175</v>
      </c>
      <c r="N1782" t="s">
        <v>4402</v>
      </c>
      <c r="O1782">
        <v>90.4</v>
      </c>
      <c r="P1782" t="s">
        <v>8928</v>
      </c>
    </row>
    <row r="1783" spans="1:16" x14ac:dyDescent="0.3">
      <c r="A1783" t="s">
        <v>8929</v>
      </c>
      <c r="B1783">
        <v>2021</v>
      </c>
      <c r="C1783" t="s">
        <v>62</v>
      </c>
      <c r="D1783">
        <v>3008</v>
      </c>
      <c r="E1783" t="s">
        <v>6928</v>
      </c>
      <c r="F1783" t="s">
        <v>143</v>
      </c>
      <c r="G1783">
        <v>56834</v>
      </c>
      <c r="H1783" t="s">
        <v>4180</v>
      </c>
      <c r="I1783">
        <v>14400000</v>
      </c>
      <c r="J1783" t="s">
        <v>8745</v>
      </c>
      <c r="K1783">
        <v>13900000</v>
      </c>
      <c r="L1783">
        <v>14900000</v>
      </c>
      <c r="M1783">
        <v>14</v>
      </c>
      <c r="N1783" t="s">
        <v>4248</v>
      </c>
      <c r="O1783">
        <v>72.400000000000006</v>
      </c>
      <c r="P1783" t="s">
        <v>8930</v>
      </c>
    </row>
    <row r="1784" spans="1:16" x14ac:dyDescent="0.3">
      <c r="A1784" t="s">
        <v>8931</v>
      </c>
      <c r="B1784">
        <v>2024</v>
      </c>
      <c r="C1784" t="s">
        <v>24</v>
      </c>
      <c r="D1784" t="s">
        <v>4405</v>
      </c>
      <c r="E1784" t="s">
        <v>8932</v>
      </c>
      <c r="F1784" t="s">
        <v>143</v>
      </c>
      <c r="G1784">
        <v>54000</v>
      </c>
      <c r="H1784" t="s">
        <v>4180</v>
      </c>
      <c r="I1784">
        <v>27800000</v>
      </c>
      <c r="J1784" t="s">
        <v>8745</v>
      </c>
      <c r="K1784">
        <v>25900000</v>
      </c>
      <c r="L1784">
        <v>29800000</v>
      </c>
      <c r="M1784">
        <v>7</v>
      </c>
      <c r="N1784" t="s">
        <v>4226</v>
      </c>
      <c r="O1784">
        <v>72.400000000000006</v>
      </c>
      <c r="P1784" t="s">
        <v>8933</v>
      </c>
    </row>
    <row r="1785" spans="1:16" x14ac:dyDescent="0.3">
      <c r="A1785" t="s">
        <v>8934</v>
      </c>
      <c r="B1785">
        <v>2022</v>
      </c>
      <c r="C1785" t="s">
        <v>85</v>
      </c>
      <c r="D1785" t="s">
        <v>7734</v>
      </c>
      <c r="E1785" t="s">
        <v>8935</v>
      </c>
      <c r="F1785" t="s">
        <v>143</v>
      </c>
      <c r="G1785">
        <v>53343</v>
      </c>
      <c r="H1785" t="s">
        <v>4180</v>
      </c>
      <c r="I1785">
        <v>12200000</v>
      </c>
      <c r="J1785" t="s">
        <v>8745</v>
      </c>
      <c r="K1785">
        <v>11700000</v>
      </c>
      <c r="L1785">
        <v>12600000</v>
      </c>
      <c r="M1785" t="s">
        <v>4175</v>
      </c>
      <c r="N1785" t="s">
        <v>4552</v>
      </c>
      <c r="O1785">
        <v>81.400000000000006</v>
      </c>
      <c r="P1785" t="s">
        <v>8936</v>
      </c>
    </row>
    <row r="1786" spans="1:16" x14ac:dyDescent="0.3">
      <c r="A1786" t="s">
        <v>8937</v>
      </c>
      <c r="B1786">
        <v>2024</v>
      </c>
      <c r="C1786" t="s">
        <v>131</v>
      </c>
      <c r="D1786" t="s">
        <v>4994</v>
      </c>
      <c r="E1786" t="s">
        <v>8938</v>
      </c>
      <c r="F1786" t="s">
        <v>43</v>
      </c>
      <c r="G1786">
        <v>34100</v>
      </c>
      <c r="H1786" t="s">
        <v>4173</v>
      </c>
      <c r="I1786">
        <v>22300000</v>
      </c>
      <c r="J1786" t="s">
        <v>8745</v>
      </c>
      <c r="K1786">
        <v>21500000</v>
      </c>
      <c r="L1786">
        <v>23200000</v>
      </c>
      <c r="M1786">
        <v>3</v>
      </c>
      <c r="N1786" t="s">
        <v>4181</v>
      </c>
      <c r="O1786">
        <v>91.9</v>
      </c>
      <c r="P1786" t="s">
        <v>8939</v>
      </c>
    </row>
    <row r="1787" spans="1:16" x14ac:dyDescent="0.3">
      <c r="A1787" t="s">
        <v>8940</v>
      </c>
      <c r="B1787">
        <v>2022</v>
      </c>
      <c r="C1787" t="s">
        <v>230</v>
      </c>
      <c r="D1787" t="s">
        <v>5822</v>
      </c>
      <c r="E1787" t="s">
        <v>8941</v>
      </c>
      <c r="F1787" t="s">
        <v>60</v>
      </c>
      <c r="G1787">
        <v>92000</v>
      </c>
      <c r="H1787" t="s">
        <v>4180</v>
      </c>
      <c r="I1787">
        <v>9500000</v>
      </c>
      <c r="J1787" t="s">
        <v>8745</v>
      </c>
      <c r="K1787">
        <v>9100000</v>
      </c>
      <c r="L1787">
        <v>9900000</v>
      </c>
      <c r="M1787">
        <v>11</v>
      </c>
      <c r="N1787" t="s">
        <v>4583</v>
      </c>
      <c r="O1787">
        <v>57.6</v>
      </c>
      <c r="P1787" t="s">
        <v>8942</v>
      </c>
    </row>
    <row r="1788" spans="1:16" x14ac:dyDescent="0.3">
      <c r="A1788" t="s">
        <v>8740</v>
      </c>
      <c r="B1788">
        <v>2022</v>
      </c>
      <c r="C1788" t="s">
        <v>3991</v>
      </c>
      <c r="D1788" t="s">
        <v>5962</v>
      </c>
      <c r="E1788" t="s">
        <v>4619</v>
      </c>
      <c r="F1788" t="s">
        <v>43</v>
      </c>
      <c r="G1788">
        <v>77800</v>
      </c>
      <c r="H1788" t="s">
        <v>4180</v>
      </c>
      <c r="I1788">
        <v>7450000</v>
      </c>
      <c r="J1788" t="s">
        <v>8745</v>
      </c>
      <c r="K1788">
        <v>7190000</v>
      </c>
      <c r="L1788">
        <v>7720000</v>
      </c>
      <c r="M1788">
        <v>6</v>
      </c>
      <c r="N1788" t="s">
        <v>6923</v>
      </c>
      <c r="O1788">
        <v>55.2</v>
      </c>
      <c r="P1788" t="s">
        <v>8943</v>
      </c>
    </row>
    <row r="1789" spans="1:16" x14ac:dyDescent="0.3">
      <c r="A1789" t="s">
        <v>8944</v>
      </c>
      <c r="B1789">
        <v>2022</v>
      </c>
      <c r="C1789" t="s">
        <v>41</v>
      </c>
      <c r="D1789" t="s">
        <v>4876</v>
      </c>
      <c r="E1789" t="s">
        <v>8945</v>
      </c>
      <c r="F1789" t="s">
        <v>60</v>
      </c>
      <c r="G1789">
        <v>56000</v>
      </c>
      <c r="H1789" t="s">
        <v>4180</v>
      </c>
      <c r="I1789">
        <v>9700000</v>
      </c>
      <c r="J1789" t="s">
        <v>8745</v>
      </c>
      <c r="K1789">
        <v>9300000</v>
      </c>
      <c r="L1789">
        <v>10000000</v>
      </c>
      <c r="M1789" t="s">
        <v>4175</v>
      </c>
      <c r="N1789" t="s">
        <v>4272</v>
      </c>
      <c r="O1789">
        <v>61.4</v>
      </c>
      <c r="P1789" t="s">
        <v>8946</v>
      </c>
    </row>
    <row r="1790" spans="1:16" x14ac:dyDescent="0.3">
      <c r="A1790" t="s">
        <v>8947</v>
      </c>
      <c r="B1790">
        <v>2026</v>
      </c>
      <c r="C1790" t="s">
        <v>137</v>
      </c>
      <c r="D1790" t="s">
        <v>4202</v>
      </c>
      <c r="E1790" t="s">
        <v>4746</v>
      </c>
      <c r="F1790" t="s">
        <v>4172</v>
      </c>
      <c r="G1790">
        <v>6000</v>
      </c>
      <c r="H1790" t="s">
        <v>4173</v>
      </c>
      <c r="I1790">
        <v>25500000</v>
      </c>
      <c r="J1790" t="s">
        <v>8745</v>
      </c>
      <c r="K1790">
        <v>24600000</v>
      </c>
      <c r="L1790">
        <v>26400000</v>
      </c>
      <c r="M1790">
        <v>9</v>
      </c>
      <c r="N1790" t="s">
        <v>4263</v>
      </c>
      <c r="O1790">
        <v>89.5</v>
      </c>
      <c r="P1790" t="s">
        <v>8948</v>
      </c>
    </row>
    <row r="1791" spans="1:16" x14ac:dyDescent="0.3">
      <c r="A1791" t="s">
        <v>1021</v>
      </c>
      <c r="B1791">
        <v>2023</v>
      </c>
      <c r="C1791" t="s">
        <v>36</v>
      </c>
      <c r="D1791" t="s">
        <v>4178</v>
      </c>
      <c r="E1791" t="s">
        <v>4179</v>
      </c>
      <c r="F1791" t="s">
        <v>143</v>
      </c>
      <c r="G1791">
        <v>24129</v>
      </c>
      <c r="H1791" t="s">
        <v>4180</v>
      </c>
      <c r="I1791">
        <v>14900000</v>
      </c>
      <c r="J1791" t="s">
        <v>8745</v>
      </c>
      <c r="K1791">
        <v>14300000</v>
      </c>
      <c r="L1791">
        <v>15500000</v>
      </c>
      <c r="M1791">
        <v>28</v>
      </c>
      <c r="N1791" t="s">
        <v>4245</v>
      </c>
      <c r="O1791">
        <v>74.5</v>
      </c>
      <c r="P1791" t="s">
        <v>8949</v>
      </c>
    </row>
    <row r="1792" spans="1:16" x14ac:dyDescent="0.3">
      <c r="A1792" t="s">
        <v>8637</v>
      </c>
      <c r="B1792">
        <v>2022</v>
      </c>
      <c r="C1792" t="s">
        <v>5790</v>
      </c>
      <c r="D1792" t="s">
        <v>8950</v>
      </c>
      <c r="E1792" t="s">
        <v>8951</v>
      </c>
      <c r="F1792" t="s">
        <v>43</v>
      </c>
      <c r="G1792">
        <v>31000</v>
      </c>
      <c r="H1792" t="s">
        <v>4180</v>
      </c>
      <c r="I1792">
        <v>26000000</v>
      </c>
      <c r="J1792" t="s">
        <v>8745</v>
      </c>
      <c r="K1792">
        <v>24300000</v>
      </c>
      <c r="L1792">
        <v>27700000</v>
      </c>
      <c r="M1792">
        <v>3</v>
      </c>
      <c r="N1792" t="s">
        <v>5139</v>
      </c>
      <c r="O1792">
        <v>70.3</v>
      </c>
      <c r="P1792" t="s">
        <v>8952</v>
      </c>
    </row>
    <row r="1793" spans="1:16" x14ac:dyDescent="0.3">
      <c r="A1793" t="s">
        <v>2008</v>
      </c>
      <c r="B1793">
        <v>2023</v>
      </c>
      <c r="C1793" t="s">
        <v>36</v>
      </c>
      <c r="D1793" t="s">
        <v>4427</v>
      </c>
      <c r="E1793" t="s">
        <v>4501</v>
      </c>
      <c r="F1793" t="s">
        <v>143</v>
      </c>
      <c r="G1793">
        <v>26086</v>
      </c>
      <c r="H1793" t="s">
        <v>4173</v>
      </c>
      <c r="I1793">
        <v>8700000</v>
      </c>
      <c r="J1793" t="s">
        <v>8745</v>
      </c>
      <c r="K1793">
        <v>8400000</v>
      </c>
      <c r="L1793">
        <v>9000000</v>
      </c>
      <c r="M1793">
        <v>36</v>
      </c>
      <c r="N1793" t="s">
        <v>4402</v>
      </c>
      <c r="O1793">
        <v>75.7</v>
      </c>
      <c r="P1793" t="s">
        <v>8953</v>
      </c>
    </row>
    <row r="1794" spans="1:16" x14ac:dyDescent="0.3">
      <c r="A1794" t="s">
        <v>8954</v>
      </c>
      <c r="B1794">
        <v>2021</v>
      </c>
      <c r="C1794" t="s">
        <v>62</v>
      </c>
      <c r="D1794" t="s">
        <v>4446</v>
      </c>
      <c r="E1794" t="s">
        <v>4805</v>
      </c>
      <c r="F1794" t="s">
        <v>43</v>
      </c>
      <c r="G1794">
        <v>37558</v>
      </c>
      <c r="H1794" t="s">
        <v>4180</v>
      </c>
      <c r="I1794">
        <v>11600000</v>
      </c>
      <c r="J1794" t="s">
        <v>8745</v>
      </c>
      <c r="K1794">
        <v>11000000</v>
      </c>
      <c r="L1794">
        <v>12100000</v>
      </c>
      <c r="M1794">
        <v>28</v>
      </c>
      <c r="N1794" t="s">
        <v>4263</v>
      </c>
      <c r="O1794">
        <v>79</v>
      </c>
      <c r="P1794" t="s">
        <v>8955</v>
      </c>
    </row>
    <row r="1795" spans="1:16" x14ac:dyDescent="0.3">
      <c r="A1795" t="s">
        <v>8673</v>
      </c>
      <c r="B1795">
        <v>2025</v>
      </c>
      <c r="C1795" t="s">
        <v>62</v>
      </c>
      <c r="D1795" t="s">
        <v>4198</v>
      </c>
      <c r="E1795" t="s">
        <v>4903</v>
      </c>
      <c r="F1795" t="s">
        <v>4172</v>
      </c>
      <c r="G1795">
        <v>22000</v>
      </c>
      <c r="H1795" t="s">
        <v>4180</v>
      </c>
      <c r="I1795">
        <v>14400000</v>
      </c>
      <c r="J1795" t="s">
        <v>8745</v>
      </c>
      <c r="K1795">
        <v>13900000</v>
      </c>
      <c r="L1795">
        <v>15000000</v>
      </c>
      <c r="M1795">
        <v>13</v>
      </c>
      <c r="N1795" t="s">
        <v>4213</v>
      </c>
      <c r="O1795">
        <v>86.3</v>
      </c>
      <c r="P1795" t="s">
        <v>8956</v>
      </c>
    </row>
    <row r="1796" spans="1:16" x14ac:dyDescent="0.3">
      <c r="A1796" t="s">
        <v>8957</v>
      </c>
      <c r="B1796">
        <v>2025</v>
      </c>
      <c r="C1796" t="s">
        <v>5179</v>
      </c>
      <c r="D1796" t="s">
        <v>7902</v>
      </c>
      <c r="E1796" t="s">
        <v>7903</v>
      </c>
      <c r="F1796" t="s">
        <v>4172</v>
      </c>
      <c r="G1796">
        <v>19000</v>
      </c>
      <c r="H1796" t="s">
        <v>4180</v>
      </c>
      <c r="I1796">
        <v>14300000</v>
      </c>
      <c r="J1796" t="s">
        <v>8745</v>
      </c>
      <c r="K1796">
        <v>13300000</v>
      </c>
      <c r="L1796">
        <v>15300000</v>
      </c>
      <c r="M1796">
        <v>2</v>
      </c>
      <c r="N1796" t="s">
        <v>4275</v>
      </c>
      <c r="O1796">
        <v>82.1</v>
      </c>
      <c r="P1796" t="s">
        <v>8958</v>
      </c>
    </row>
    <row r="1797" spans="1:16" x14ac:dyDescent="0.3">
      <c r="A1797" t="s">
        <v>8959</v>
      </c>
      <c r="B1797">
        <v>2022</v>
      </c>
      <c r="C1797" t="s">
        <v>24</v>
      </c>
      <c r="D1797" t="s">
        <v>4190</v>
      </c>
      <c r="E1797" t="s">
        <v>4191</v>
      </c>
      <c r="F1797" t="s">
        <v>143</v>
      </c>
      <c r="G1797">
        <v>85300</v>
      </c>
      <c r="H1797" t="s">
        <v>4173</v>
      </c>
      <c r="I1797">
        <v>11700000</v>
      </c>
      <c r="J1797" t="s">
        <v>8745</v>
      </c>
      <c r="K1797">
        <v>11200000</v>
      </c>
      <c r="L1797">
        <v>12100000</v>
      </c>
      <c r="M1797">
        <v>25</v>
      </c>
      <c r="N1797" t="s">
        <v>4248</v>
      </c>
      <c r="O1797">
        <v>47.2</v>
      </c>
      <c r="P1797" t="s">
        <v>8960</v>
      </c>
    </row>
    <row r="1798" spans="1:16" x14ac:dyDescent="0.3">
      <c r="A1798" t="s">
        <v>8961</v>
      </c>
      <c r="B1798">
        <v>2021</v>
      </c>
      <c r="C1798" t="s">
        <v>24</v>
      </c>
      <c r="D1798" t="s">
        <v>4572</v>
      </c>
      <c r="E1798" t="s">
        <v>4699</v>
      </c>
      <c r="F1798" t="s">
        <v>43</v>
      </c>
      <c r="G1798">
        <v>103855</v>
      </c>
      <c r="H1798" t="s">
        <v>4180</v>
      </c>
      <c r="I1798">
        <v>29000000</v>
      </c>
      <c r="J1798" t="s">
        <v>8745</v>
      </c>
      <c r="K1798">
        <v>28000000</v>
      </c>
      <c r="L1798">
        <v>30100000</v>
      </c>
      <c r="M1798">
        <v>9</v>
      </c>
      <c r="N1798" t="s">
        <v>4226</v>
      </c>
      <c r="O1798">
        <v>71.099999999999994</v>
      </c>
      <c r="P1798" t="s">
        <v>8962</v>
      </c>
    </row>
    <row r="1799" spans="1:16" x14ac:dyDescent="0.3">
      <c r="A1799" t="s">
        <v>8963</v>
      </c>
      <c r="B1799">
        <v>2022</v>
      </c>
      <c r="C1799" t="s">
        <v>108</v>
      </c>
      <c r="D1799" t="s">
        <v>5810</v>
      </c>
      <c r="E1799" t="s">
        <v>4619</v>
      </c>
      <c r="F1799" t="s">
        <v>43</v>
      </c>
      <c r="G1799">
        <v>60000</v>
      </c>
      <c r="H1799" t="s">
        <v>4180</v>
      </c>
      <c r="I1799">
        <v>7240000</v>
      </c>
      <c r="J1799" t="s">
        <v>8745</v>
      </c>
      <c r="K1799">
        <v>6980000</v>
      </c>
      <c r="L1799">
        <v>7500000</v>
      </c>
      <c r="M1799">
        <v>8</v>
      </c>
      <c r="N1799" t="s">
        <v>4382</v>
      </c>
      <c r="O1799">
        <v>74.7</v>
      </c>
      <c r="P1799" t="s">
        <v>8964</v>
      </c>
    </row>
    <row r="1800" spans="1:16" x14ac:dyDescent="0.3">
      <c r="A1800" t="s">
        <v>478</v>
      </c>
      <c r="B1800">
        <v>2021</v>
      </c>
      <c r="C1800" t="s">
        <v>62</v>
      </c>
      <c r="D1800" t="s">
        <v>6172</v>
      </c>
      <c r="E1800" t="s">
        <v>8965</v>
      </c>
      <c r="F1800" t="s">
        <v>43</v>
      </c>
      <c r="G1800">
        <v>105000</v>
      </c>
      <c r="H1800" t="s">
        <v>4180</v>
      </c>
      <c r="I1800">
        <v>17700000</v>
      </c>
      <c r="J1800" t="s">
        <v>8745</v>
      </c>
      <c r="K1800">
        <v>16800000</v>
      </c>
      <c r="L1800">
        <v>18600000</v>
      </c>
      <c r="M1800">
        <v>5</v>
      </c>
      <c r="N1800" t="s">
        <v>4290</v>
      </c>
      <c r="O1800">
        <v>68.599999999999994</v>
      </c>
      <c r="P1800" t="s">
        <v>8966</v>
      </c>
    </row>
    <row r="1801" spans="1:16" x14ac:dyDescent="0.3">
      <c r="A1801" t="s">
        <v>8967</v>
      </c>
      <c r="B1801">
        <v>2019</v>
      </c>
      <c r="C1801" t="s">
        <v>24</v>
      </c>
      <c r="D1801" t="s">
        <v>4431</v>
      </c>
      <c r="E1801" t="s">
        <v>6169</v>
      </c>
      <c r="F1801" t="s">
        <v>94</v>
      </c>
      <c r="G1801">
        <v>75300</v>
      </c>
      <c r="H1801" t="s">
        <v>4173</v>
      </c>
      <c r="I1801">
        <v>20200000</v>
      </c>
      <c r="J1801" t="s">
        <v>8745</v>
      </c>
      <c r="K1801">
        <v>19200000</v>
      </c>
      <c r="L1801">
        <v>21300000</v>
      </c>
      <c r="M1801">
        <v>28</v>
      </c>
      <c r="N1801" t="s">
        <v>4257</v>
      </c>
      <c r="O1801">
        <v>66.900000000000006</v>
      </c>
      <c r="P1801" t="s">
        <v>8968</v>
      </c>
    </row>
    <row r="1802" spans="1:16" x14ac:dyDescent="0.3">
      <c r="A1802" t="s">
        <v>8741</v>
      </c>
      <c r="B1802">
        <v>2023</v>
      </c>
      <c r="C1802" t="s">
        <v>4184</v>
      </c>
      <c r="D1802" t="s">
        <v>4365</v>
      </c>
      <c r="E1802" t="s">
        <v>5919</v>
      </c>
      <c r="F1802" t="s">
        <v>161</v>
      </c>
      <c r="G1802">
        <v>24000</v>
      </c>
      <c r="H1802" t="s">
        <v>4180</v>
      </c>
      <c r="I1802">
        <v>8900000</v>
      </c>
      <c r="J1802" t="s">
        <v>8745</v>
      </c>
      <c r="K1802">
        <v>8600000</v>
      </c>
      <c r="L1802">
        <v>9200000</v>
      </c>
      <c r="M1802">
        <v>10</v>
      </c>
      <c r="N1802" t="s">
        <v>4649</v>
      </c>
      <c r="O1802">
        <v>89.1</v>
      </c>
      <c r="P1802" t="s">
        <v>8969</v>
      </c>
    </row>
    <row r="1803" spans="1:16" x14ac:dyDescent="0.3">
      <c r="A1803" t="s">
        <v>8970</v>
      </c>
      <c r="B1803">
        <v>2019</v>
      </c>
      <c r="C1803" t="s">
        <v>4097</v>
      </c>
      <c r="D1803" t="s">
        <v>8971</v>
      </c>
      <c r="E1803" t="s">
        <v>8972</v>
      </c>
      <c r="F1803" t="s">
        <v>143</v>
      </c>
      <c r="G1803">
        <v>38000</v>
      </c>
      <c r="H1803" t="s">
        <v>4180</v>
      </c>
      <c r="I1803">
        <v>6650000</v>
      </c>
      <c r="J1803" t="s">
        <v>8745</v>
      </c>
      <c r="K1803">
        <v>6430000</v>
      </c>
      <c r="L1803">
        <v>6870000</v>
      </c>
      <c r="M1803">
        <v>9</v>
      </c>
      <c r="N1803" t="s">
        <v>4402</v>
      </c>
      <c r="O1803">
        <v>95</v>
      </c>
      <c r="P1803" t="s">
        <v>8973</v>
      </c>
    </row>
    <row r="1804" spans="1:16" x14ac:dyDescent="0.3">
      <c r="A1804" t="s">
        <v>8650</v>
      </c>
      <c r="B1804">
        <v>2024</v>
      </c>
      <c r="C1804" t="s">
        <v>92</v>
      </c>
      <c r="D1804" t="s">
        <v>4634</v>
      </c>
      <c r="E1804" t="s">
        <v>8974</v>
      </c>
      <c r="F1804" t="s">
        <v>94</v>
      </c>
      <c r="G1804">
        <v>3524</v>
      </c>
      <c r="H1804" t="s">
        <v>4173</v>
      </c>
      <c r="I1804">
        <v>15600000</v>
      </c>
      <c r="J1804" t="s">
        <v>8745</v>
      </c>
      <c r="K1804">
        <v>15000000</v>
      </c>
      <c r="L1804">
        <v>16100000</v>
      </c>
      <c r="M1804">
        <v>6</v>
      </c>
      <c r="N1804" t="s">
        <v>4263</v>
      </c>
      <c r="O1804">
        <v>87.9</v>
      </c>
      <c r="P1804" t="s">
        <v>8975</v>
      </c>
    </row>
    <row r="1805" spans="1:16" x14ac:dyDescent="0.3">
      <c r="A1805" t="s">
        <v>8976</v>
      </c>
      <c r="B1805">
        <v>2024</v>
      </c>
      <c r="C1805" t="s">
        <v>182</v>
      </c>
      <c r="D1805" t="s">
        <v>5869</v>
      </c>
      <c r="E1805" t="s">
        <v>8977</v>
      </c>
      <c r="F1805" t="s">
        <v>143</v>
      </c>
      <c r="G1805">
        <v>32619</v>
      </c>
      <c r="H1805" t="s">
        <v>4180</v>
      </c>
      <c r="I1805">
        <v>24700000</v>
      </c>
      <c r="J1805" t="s">
        <v>8745</v>
      </c>
      <c r="K1805">
        <v>23300000</v>
      </c>
      <c r="L1805">
        <v>26100000</v>
      </c>
      <c r="M1805">
        <v>9</v>
      </c>
      <c r="N1805" t="s">
        <v>4272</v>
      </c>
      <c r="O1805">
        <v>76.900000000000006</v>
      </c>
      <c r="P1805" t="s">
        <v>8978</v>
      </c>
    </row>
    <row r="1806" spans="1:16" x14ac:dyDescent="0.3">
      <c r="A1806" t="s">
        <v>8979</v>
      </c>
      <c r="B1806">
        <v>2026</v>
      </c>
      <c r="C1806" t="s">
        <v>24</v>
      </c>
      <c r="D1806" t="s">
        <v>4854</v>
      </c>
      <c r="E1806" t="s">
        <v>8980</v>
      </c>
      <c r="F1806" t="s">
        <v>4172</v>
      </c>
      <c r="G1806">
        <v>13500</v>
      </c>
      <c r="H1806" t="s">
        <v>4180</v>
      </c>
      <c r="I1806">
        <v>19400000</v>
      </c>
      <c r="J1806" t="s">
        <v>8745</v>
      </c>
      <c r="K1806">
        <v>18700000</v>
      </c>
      <c r="L1806">
        <v>20100000</v>
      </c>
      <c r="M1806">
        <v>3</v>
      </c>
      <c r="N1806" t="s">
        <v>4588</v>
      </c>
      <c r="O1806">
        <v>88.2</v>
      </c>
      <c r="P1806" t="s">
        <v>8981</v>
      </c>
    </row>
    <row r="1807" spans="1:16" x14ac:dyDescent="0.3">
      <c r="A1807" t="s">
        <v>8736</v>
      </c>
      <c r="B1807">
        <v>2024</v>
      </c>
      <c r="C1807" t="s">
        <v>4641</v>
      </c>
      <c r="D1807" t="s">
        <v>5094</v>
      </c>
      <c r="E1807" t="s">
        <v>8982</v>
      </c>
      <c r="F1807" t="s">
        <v>173</v>
      </c>
      <c r="G1807">
        <v>22000</v>
      </c>
      <c r="H1807" t="s">
        <v>4180</v>
      </c>
      <c r="I1807">
        <v>12700000</v>
      </c>
      <c r="J1807" t="s">
        <v>8745</v>
      </c>
      <c r="K1807">
        <v>12200000</v>
      </c>
      <c r="L1807">
        <v>13100000</v>
      </c>
      <c r="M1807">
        <v>22</v>
      </c>
      <c r="N1807" t="s">
        <v>4583</v>
      </c>
      <c r="O1807">
        <v>91.4</v>
      </c>
      <c r="P1807" t="s">
        <v>8983</v>
      </c>
    </row>
    <row r="1808" spans="1:16" x14ac:dyDescent="0.3">
      <c r="A1808" t="s">
        <v>8984</v>
      </c>
      <c r="B1808">
        <v>2024</v>
      </c>
      <c r="C1808" t="s">
        <v>62</v>
      </c>
      <c r="D1808">
        <v>3008</v>
      </c>
      <c r="E1808" t="s">
        <v>5668</v>
      </c>
      <c r="F1808" t="s">
        <v>143</v>
      </c>
      <c r="G1808">
        <v>41900</v>
      </c>
      <c r="H1808" t="s">
        <v>4173</v>
      </c>
      <c r="I1808">
        <v>22700000</v>
      </c>
      <c r="J1808" t="s">
        <v>8745</v>
      </c>
      <c r="K1808">
        <v>21900000</v>
      </c>
      <c r="L1808">
        <v>23500000</v>
      </c>
      <c r="M1808">
        <v>9</v>
      </c>
      <c r="N1808" t="s">
        <v>5139</v>
      </c>
      <c r="O1808">
        <v>73</v>
      </c>
      <c r="P1808" t="s">
        <v>8985</v>
      </c>
    </row>
    <row r="1809" spans="1:16" x14ac:dyDescent="0.3">
      <c r="A1809" t="s">
        <v>8986</v>
      </c>
      <c r="B1809">
        <v>2020</v>
      </c>
      <c r="C1809" t="s">
        <v>191</v>
      </c>
      <c r="D1809" t="s">
        <v>4211</v>
      </c>
      <c r="E1809" t="s">
        <v>4522</v>
      </c>
      <c r="F1809" t="s">
        <v>43</v>
      </c>
      <c r="G1809">
        <v>89487</v>
      </c>
      <c r="H1809" t="s">
        <v>4180</v>
      </c>
      <c r="I1809">
        <v>14100000</v>
      </c>
      <c r="J1809" t="s">
        <v>8745</v>
      </c>
      <c r="K1809">
        <v>13200000</v>
      </c>
      <c r="L1809">
        <v>15000000</v>
      </c>
      <c r="M1809">
        <v>9</v>
      </c>
      <c r="N1809" t="s">
        <v>4263</v>
      </c>
      <c r="O1809">
        <v>87.8</v>
      </c>
      <c r="P1809" t="s">
        <v>8987</v>
      </c>
    </row>
    <row r="1810" spans="1:16" x14ac:dyDescent="0.3">
      <c r="A1810" t="s">
        <v>8988</v>
      </c>
      <c r="B1810">
        <v>2022</v>
      </c>
      <c r="C1810" t="s">
        <v>50</v>
      </c>
      <c r="D1810">
        <v>580</v>
      </c>
      <c r="E1810" t="s">
        <v>7009</v>
      </c>
      <c r="F1810" t="s">
        <v>173</v>
      </c>
      <c r="G1810">
        <v>51000</v>
      </c>
      <c r="H1810" t="s">
        <v>4180</v>
      </c>
      <c r="I1810">
        <v>9900000</v>
      </c>
      <c r="J1810" t="s">
        <v>8745</v>
      </c>
      <c r="K1810">
        <v>9500000</v>
      </c>
      <c r="L1810">
        <v>10300000</v>
      </c>
      <c r="M1810" t="s">
        <v>4175</v>
      </c>
      <c r="N1810" t="s">
        <v>5713</v>
      </c>
      <c r="O1810">
        <v>66.5</v>
      </c>
      <c r="P1810" t="s">
        <v>8989</v>
      </c>
    </row>
    <row r="1811" spans="1:16" x14ac:dyDescent="0.3">
      <c r="A1811" t="s">
        <v>8990</v>
      </c>
      <c r="B1811">
        <v>2025</v>
      </c>
      <c r="C1811" t="s">
        <v>24</v>
      </c>
      <c r="D1811" t="s">
        <v>4854</v>
      </c>
      <c r="E1811" t="s">
        <v>4191</v>
      </c>
      <c r="F1811" t="s">
        <v>4172</v>
      </c>
      <c r="G1811">
        <v>24344</v>
      </c>
      <c r="H1811" t="s">
        <v>4180</v>
      </c>
      <c r="I1811">
        <v>17700000</v>
      </c>
      <c r="J1811" t="s">
        <v>8745</v>
      </c>
      <c r="K1811">
        <v>17000000</v>
      </c>
      <c r="L1811">
        <v>18300000</v>
      </c>
      <c r="M1811">
        <v>26</v>
      </c>
      <c r="N1811" t="s">
        <v>4552</v>
      </c>
      <c r="O1811">
        <v>74.900000000000006</v>
      </c>
      <c r="P1811" t="s">
        <v>8991</v>
      </c>
    </row>
    <row r="1812" spans="1:16" x14ac:dyDescent="0.3">
      <c r="A1812" t="s">
        <v>8992</v>
      </c>
      <c r="B1812">
        <v>2019</v>
      </c>
      <c r="C1812" t="s">
        <v>154</v>
      </c>
      <c r="D1812" t="s">
        <v>6256</v>
      </c>
      <c r="E1812" t="s">
        <v>8993</v>
      </c>
      <c r="F1812" t="s">
        <v>161</v>
      </c>
      <c r="G1812">
        <v>73000</v>
      </c>
      <c r="H1812" t="s">
        <v>4173</v>
      </c>
      <c r="I1812">
        <v>12000000</v>
      </c>
      <c r="J1812" t="s">
        <v>8745</v>
      </c>
      <c r="K1812">
        <v>11600000</v>
      </c>
      <c r="L1812">
        <v>12400000</v>
      </c>
      <c r="M1812">
        <v>18</v>
      </c>
      <c r="N1812" t="s">
        <v>4248</v>
      </c>
      <c r="O1812">
        <v>77.400000000000006</v>
      </c>
      <c r="P1812" t="s">
        <v>8994</v>
      </c>
    </row>
    <row r="1813" spans="1:16" x14ac:dyDescent="0.3">
      <c r="A1813" t="s">
        <v>8995</v>
      </c>
      <c r="B1813">
        <v>2023</v>
      </c>
      <c r="C1813" t="s">
        <v>154</v>
      </c>
      <c r="D1813" t="s">
        <v>4483</v>
      </c>
      <c r="E1813" t="s">
        <v>4484</v>
      </c>
      <c r="F1813" t="s">
        <v>60</v>
      </c>
      <c r="G1813">
        <v>61000</v>
      </c>
      <c r="H1813" t="s">
        <v>4180</v>
      </c>
      <c r="I1813">
        <v>12400000</v>
      </c>
      <c r="J1813" t="s">
        <v>8745</v>
      </c>
      <c r="K1813">
        <v>12000000</v>
      </c>
      <c r="L1813">
        <v>12900000</v>
      </c>
      <c r="M1813">
        <v>11</v>
      </c>
      <c r="N1813" t="s">
        <v>4226</v>
      </c>
      <c r="O1813">
        <v>75.2</v>
      </c>
      <c r="P1813" t="s">
        <v>8996</v>
      </c>
    </row>
    <row r="1814" spans="1:16" x14ac:dyDescent="0.3">
      <c r="A1814" t="s">
        <v>8737</v>
      </c>
      <c r="B1814">
        <v>2024</v>
      </c>
      <c r="C1814" t="s">
        <v>199</v>
      </c>
      <c r="D1814" t="s">
        <v>5967</v>
      </c>
      <c r="E1814" t="s">
        <v>5968</v>
      </c>
      <c r="F1814" t="s">
        <v>143</v>
      </c>
      <c r="G1814">
        <v>49400</v>
      </c>
      <c r="H1814" t="s">
        <v>4173</v>
      </c>
      <c r="I1814">
        <v>11700000</v>
      </c>
      <c r="J1814" t="s">
        <v>8745</v>
      </c>
      <c r="K1814">
        <v>11300000</v>
      </c>
      <c r="L1814">
        <v>12200000</v>
      </c>
      <c r="M1814">
        <v>2</v>
      </c>
      <c r="N1814" t="s">
        <v>4192</v>
      </c>
      <c r="O1814">
        <v>83.6</v>
      </c>
      <c r="P1814" t="s">
        <v>8997</v>
      </c>
    </row>
    <row r="1815" spans="1:16" x14ac:dyDescent="0.3">
      <c r="A1815" t="s">
        <v>4739</v>
      </c>
      <c r="B1815">
        <v>2025</v>
      </c>
      <c r="C1815" t="s">
        <v>201</v>
      </c>
      <c r="D1815" t="s">
        <v>4669</v>
      </c>
      <c r="E1815" t="s">
        <v>4740</v>
      </c>
      <c r="F1815" t="s">
        <v>4172</v>
      </c>
      <c r="G1815">
        <v>18000</v>
      </c>
      <c r="H1815" t="s">
        <v>4180</v>
      </c>
      <c r="I1815">
        <v>14000000</v>
      </c>
      <c r="J1815" t="s">
        <v>8745</v>
      </c>
      <c r="K1815">
        <v>13500000</v>
      </c>
      <c r="L1815">
        <v>14500000</v>
      </c>
      <c r="M1815">
        <v>23</v>
      </c>
      <c r="N1815" t="s">
        <v>4275</v>
      </c>
      <c r="O1815">
        <v>83.2</v>
      </c>
      <c r="P1815" t="s">
        <v>8998</v>
      </c>
    </row>
    <row r="1816" spans="1:16" x14ac:dyDescent="0.3">
      <c r="A1816" t="s">
        <v>8999</v>
      </c>
      <c r="B1816">
        <v>2025</v>
      </c>
      <c r="C1816" t="s">
        <v>4031</v>
      </c>
      <c r="D1816" t="s">
        <v>5666</v>
      </c>
      <c r="E1816" t="s">
        <v>9000</v>
      </c>
      <c r="F1816" t="s">
        <v>4172</v>
      </c>
      <c r="G1816">
        <v>21000</v>
      </c>
      <c r="H1816" t="s">
        <v>4180</v>
      </c>
      <c r="I1816">
        <v>18300000</v>
      </c>
      <c r="J1816" t="s">
        <v>8745</v>
      </c>
      <c r="K1816">
        <v>17600000</v>
      </c>
      <c r="L1816">
        <v>19000000</v>
      </c>
      <c r="M1816" t="s">
        <v>4175</v>
      </c>
      <c r="N1816" t="s">
        <v>4583</v>
      </c>
      <c r="O1816">
        <v>85.2</v>
      </c>
      <c r="P1816" t="s">
        <v>9001</v>
      </c>
    </row>
    <row r="1817" spans="1:16" x14ac:dyDescent="0.3">
      <c r="A1817" t="s">
        <v>6273</v>
      </c>
      <c r="B1817">
        <v>2024</v>
      </c>
      <c r="C1817" t="s">
        <v>36</v>
      </c>
      <c r="D1817" t="s">
        <v>4372</v>
      </c>
      <c r="E1817" t="s">
        <v>5099</v>
      </c>
      <c r="F1817" t="s">
        <v>60</v>
      </c>
      <c r="G1817">
        <v>50000</v>
      </c>
      <c r="H1817" t="s">
        <v>4180</v>
      </c>
      <c r="I1817">
        <v>12200000</v>
      </c>
      <c r="J1817" t="s">
        <v>8745</v>
      </c>
      <c r="K1817">
        <v>11700000</v>
      </c>
      <c r="L1817">
        <v>12600000</v>
      </c>
      <c r="M1817">
        <v>23</v>
      </c>
      <c r="N1817" t="s">
        <v>4260</v>
      </c>
      <c r="O1817">
        <v>87.2</v>
      </c>
      <c r="P1817" t="s">
        <v>9002</v>
      </c>
    </row>
    <row r="1818" spans="1:16" x14ac:dyDescent="0.3">
      <c r="A1818" t="s">
        <v>8655</v>
      </c>
      <c r="B1818">
        <v>2024</v>
      </c>
      <c r="C1818" t="s">
        <v>89</v>
      </c>
      <c r="D1818" t="s">
        <v>5207</v>
      </c>
      <c r="E1818" t="s">
        <v>5980</v>
      </c>
      <c r="F1818" t="s">
        <v>60</v>
      </c>
      <c r="G1818">
        <v>18000</v>
      </c>
      <c r="H1818" t="s">
        <v>4180</v>
      </c>
      <c r="I1818">
        <v>9600000</v>
      </c>
      <c r="J1818" t="s">
        <v>8745</v>
      </c>
      <c r="K1818">
        <v>9300000</v>
      </c>
      <c r="L1818">
        <v>9900000</v>
      </c>
      <c r="M1818">
        <v>10</v>
      </c>
      <c r="N1818" t="s">
        <v>4382</v>
      </c>
      <c r="O1818">
        <v>73.900000000000006</v>
      </c>
      <c r="P1818" t="s">
        <v>9003</v>
      </c>
    </row>
    <row r="1819" spans="1:16" x14ac:dyDescent="0.3">
      <c r="A1819" t="s">
        <v>9004</v>
      </c>
      <c r="B1819">
        <v>2026</v>
      </c>
      <c r="C1819" t="s">
        <v>50</v>
      </c>
      <c r="D1819" t="s">
        <v>6029</v>
      </c>
      <c r="E1819" t="s">
        <v>6030</v>
      </c>
      <c r="F1819" t="s">
        <v>4172</v>
      </c>
      <c r="G1819">
        <v>17000</v>
      </c>
      <c r="H1819" t="s">
        <v>4180</v>
      </c>
      <c r="I1819">
        <v>17200000</v>
      </c>
      <c r="J1819" t="s">
        <v>8745</v>
      </c>
      <c r="K1819">
        <v>16400000</v>
      </c>
      <c r="L1819">
        <v>18100000</v>
      </c>
      <c r="M1819" t="s">
        <v>4175</v>
      </c>
      <c r="N1819" t="s">
        <v>4290</v>
      </c>
      <c r="O1819">
        <v>91.5</v>
      </c>
      <c r="P1819" t="s">
        <v>9005</v>
      </c>
    </row>
    <row r="1820" spans="1:16" x14ac:dyDescent="0.3">
      <c r="A1820" t="s">
        <v>9006</v>
      </c>
      <c r="B1820">
        <v>2021</v>
      </c>
      <c r="C1820" t="s">
        <v>24</v>
      </c>
      <c r="D1820" t="s">
        <v>4190</v>
      </c>
      <c r="E1820" t="s">
        <v>4191</v>
      </c>
      <c r="F1820" t="s">
        <v>43</v>
      </c>
      <c r="G1820">
        <v>50100</v>
      </c>
      <c r="H1820" t="s">
        <v>4173</v>
      </c>
      <c r="I1820">
        <v>12200000</v>
      </c>
      <c r="J1820" t="s">
        <v>8745</v>
      </c>
      <c r="K1820">
        <v>11800000</v>
      </c>
      <c r="L1820">
        <v>12600000</v>
      </c>
      <c r="M1820">
        <v>20</v>
      </c>
      <c r="N1820" t="s">
        <v>4275</v>
      </c>
      <c r="O1820">
        <v>59.8</v>
      </c>
      <c r="P1820" t="s">
        <v>9007</v>
      </c>
    </row>
    <row r="1821" spans="1:16" x14ac:dyDescent="0.3">
      <c r="A1821" t="s">
        <v>9008</v>
      </c>
      <c r="B1821">
        <v>2024</v>
      </c>
      <c r="C1821" t="s">
        <v>4184</v>
      </c>
      <c r="D1821" t="s">
        <v>4185</v>
      </c>
      <c r="E1821" t="s">
        <v>4551</v>
      </c>
      <c r="F1821" t="s">
        <v>161</v>
      </c>
      <c r="G1821">
        <v>48000</v>
      </c>
      <c r="H1821" t="s">
        <v>4180</v>
      </c>
      <c r="I1821">
        <v>10100000</v>
      </c>
      <c r="J1821" t="s">
        <v>8745</v>
      </c>
      <c r="K1821">
        <v>9800000</v>
      </c>
      <c r="L1821">
        <v>10500000</v>
      </c>
      <c r="M1821">
        <v>4</v>
      </c>
      <c r="N1821" t="s">
        <v>4213</v>
      </c>
      <c r="O1821">
        <v>90.3</v>
      </c>
      <c r="P1821" t="s">
        <v>9009</v>
      </c>
    </row>
    <row r="1822" spans="1:16" x14ac:dyDescent="0.3">
      <c r="A1822" t="s">
        <v>9010</v>
      </c>
      <c r="B1822">
        <v>2022</v>
      </c>
      <c r="C1822" t="s">
        <v>250</v>
      </c>
      <c r="D1822" t="s">
        <v>9011</v>
      </c>
      <c r="E1822" t="s">
        <v>8380</v>
      </c>
      <c r="F1822" t="s">
        <v>43</v>
      </c>
      <c r="G1822">
        <v>48000</v>
      </c>
      <c r="H1822" t="s">
        <v>4180</v>
      </c>
      <c r="I1822">
        <v>14900000</v>
      </c>
      <c r="J1822" t="s">
        <v>8745</v>
      </c>
      <c r="K1822">
        <v>14400000</v>
      </c>
      <c r="L1822">
        <v>15500000</v>
      </c>
      <c r="M1822">
        <v>4</v>
      </c>
      <c r="N1822" t="s">
        <v>4382</v>
      </c>
      <c r="O1822">
        <v>94.4</v>
      </c>
      <c r="P1822" t="s">
        <v>9012</v>
      </c>
    </row>
    <row r="1823" spans="1:16" x14ac:dyDescent="0.3">
      <c r="A1823" t="s">
        <v>9013</v>
      </c>
      <c r="B1823">
        <v>2024</v>
      </c>
      <c r="C1823" t="s">
        <v>62</v>
      </c>
      <c r="D1823" t="s">
        <v>4295</v>
      </c>
      <c r="E1823" t="s">
        <v>9014</v>
      </c>
      <c r="F1823" t="s">
        <v>143</v>
      </c>
      <c r="G1823">
        <v>42000</v>
      </c>
      <c r="H1823" t="s">
        <v>4180</v>
      </c>
      <c r="I1823">
        <v>18200000</v>
      </c>
      <c r="J1823" t="s">
        <v>8745</v>
      </c>
      <c r="K1823">
        <v>17600000</v>
      </c>
      <c r="L1823">
        <v>18900000</v>
      </c>
      <c r="M1823">
        <v>12</v>
      </c>
      <c r="N1823" t="s">
        <v>4213</v>
      </c>
      <c r="O1823">
        <v>76.099999999999994</v>
      </c>
      <c r="P1823" t="s">
        <v>9015</v>
      </c>
    </row>
    <row r="1824" spans="1:16" x14ac:dyDescent="0.3">
      <c r="A1824" t="s">
        <v>9016</v>
      </c>
      <c r="B1824">
        <v>2023</v>
      </c>
      <c r="C1824" t="s">
        <v>92</v>
      </c>
      <c r="D1824" t="s">
        <v>4471</v>
      </c>
      <c r="E1824" t="s">
        <v>4991</v>
      </c>
      <c r="F1824" t="s">
        <v>60</v>
      </c>
      <c r="G1824">
        <v>70000</v>
      </c>
      <c r="H1824" t="s">
        <v>4180</v>
      </c>
      <c r="I1824">
        <v>35800000</v>
      </c>
      <c r="J1824" t="s">
        <v>8745</v>
      </c>
      <c r="K1824">
        <v>34500000</v>
      </c>
      <c r="L1824">
        <v>37200000</v>
      </c>
      <c r="M1824">
        <v>43</v>
      </c>
      <c r="N1824" t="s">
        <v>5665</v>
      </c>
      <c r="O1824">
        <v>58.6</v>
      </c>
      <c r="P1824" t="s">
        <v>9017</v>
      </c>
    </row>
    <row r="1825" spans="1:16" x14ac:dyDescent="0.3">
      <c r="A1825" t="s">
        <v>9018</v>
      </c>
      <c r="B1825">
        <v>2022</v>
      </c>
      <c r="C1825" t="s">
        <v>24</v>
      </c>
      <c r="D1825" t="s">
        <v>4572</v>
      </c>
      <c r="E1825" t="s">
        <v>6269</v>
      </c>
      <c r="F1825" t="s">
        <v>143</v>
      </c>
      <c r="G1825">
        <v>54000</v>
      </c>
      <c r="H1825" t="s">
        <v>4180</v>
      </c>
      <c r="I1825">
        <v>23300000</v>
      </c>
      <c r="J1825" t="s">
        <v>8745</v>
      </c>
      <c r="K1825">
        <v>21600000</v>
      </c>
      <c r="L1825">
        <v>25100000</v>
      </c>
      <c r="M1825">
        <v>11</v>
      </c>
      <c r="N1825" t="s">
        <v>4226</v>
      </c>
      <c r="O1825">
        <v>68.5</v>
      </c>
      <c r="P1825" t="s">
        <v>9019</v>
      </c>
    </row>
    <row r="1826" spans="1:16" x14ac:dyDescent="0.3">
      <c r="A1826" t="s">
        <v>9020</v>
      </c>
      <c r="B1826">
        <v>2024</v>
      </c>
      <c r="C1826" t="s">
        <v>4184</v>
      </c>
      <c r="D1826" t="s">
        <v>4365</v>
      </c>
      <c r="E1826" t="s">
        <v>4708</v>
      </c>
      <c r="F1826" t="s">
        <v>161</v>
      </c>
      <c r="G1826">
        <v>19265</v>
      </c>
      <c r="H1826" t="s">
        <v>4173</v>
      </c>
      <c r="I1826">
        <v>9100000</v>
      </c>
      <c r="J1826" t="s">
        <v>8745</v>
      </c>
      <c r="K1826">
        <v>8800000</v>
      </c>
      <c r="L1826">
        <v>9400000</v>
      </c>
      <c r="M1826">
        <v>8</v>
      </c>
      <c r="N1826" t="s">
        <v>4552</v>
      </c>
      <c r="O1826">
        <v>93</v>
      </c>
      <c r="P1826" t="s">
        <v>9021</v>
      </c>
    </row>
    <row r="1827" spans="1:16" x14ac:dyDescent="0.3">
      <c r="A1827" t="s">
        <v>9022</v>
      </c>
      <c r="B1827">
        <v>2025</v>
      </c>
      <c r="C1827" t="s">
        <v>4184</v>
      </c>
      <c r="D1827" t="s">
        <v>4365</v>
      </c>
      <c r="E1827" t="s">
        <v>4366</v>
      </c>
      <c r="F1827" t="s">
        <v>5348</v>
      </c>
      <c r="G1827">
        <v>51400</v>
      </c>
      <c r="H1827" t="s">
        <v>4180</v>
      </c>
      <c r="I1827">
        <v>9400000</v>
      </c>
      <c r="J1827" t="s">
        <v>8745</v>
      </c>
      <c r="K1827">
        <v>9100000</v>
      </c>
      <c r="L1827">
        <v>9700000</v>
      </c>
      <c r="M1827">
        <v>18</v>
      </c>
      <c r="N1827" t="s">
        <v>4439</v>
      </c>
      <c r="O1827">
        <v>94.1</v>
      </c>
      <c r="P1827" t="s">
        <v>9023</v>
      </c>
    </row>
    <row r="1828" spans="1:16" x14ac:dyDescent="0.3">
      <c r="A1828" t="s">
        <v>9024</v>
      </c>
      <c r="B1828">
        <v>2021</v>
      </c>
      <c r="C1828" t="s">
        <v>4496</v>
      </c>
      <c r="D1828" t="s">
        <v>9025</v>
      </c>
      <c r="E1828" t="s">
        <v>9026</v>
      </c>
      <c r="F1828" t="s">
        <v>43</v>
      </c>
      <c r="G1828">
        <v>99000</v>
      </c>
      <c r="H1828" t="s">
        <v>4180</v>
      </c>
      <c r="I1828">
        <v>34400000</v>
      </c>
      <c r="J1828" t="s">
        <v>8763</v>
      </c>
      <c r="K1828">
        <v>33100000</v>
      </c>
      <c r="L1828">
        <v>35700000</v>
      </c>
      <c r="M1828">
        <v>7</v>
      </c>
      <c r="N1828" t="s">
        <v>9027</v>
      </c>
      <c r="O1828">
        <v>63.8</v>
      </c>
      <c r="P1828" t="s">
        <v>9028</v>
      </c>
    </row>
    <row r="1829" spans="1:16" x14ac:dyDescent="0.3">
      <c r="A1829" t="s">
        <v>9029</v>
      </c>
      <c r="B1829">
        <v>2021</v>
      </c>
      <c r="C1829" t="s">
        <v>62</v>
      </c>
      <c r="D1829">
        <v>5008</v>
      </c>
      <c r="E1829" t="s">
        <v>6009</v>
      </c>
      <c r="F1829" t="s">
        <v>143</v>
      </c>
      <c r="G1829">
        <v>96435</v>
      </c>
      <c r="H1829" t="s">
        <v>4173</v>
      </c>
      <c r="I1829">
        <v>16100000</v>
      </c>
      <c r="J1829" t="s">
        <v>8763</v>
      </c>
      <c r="K1829">
        <v>15400000</v>
      </c>
      <c r="L1829">
        <v>16700000</v>
      </c>
      <c r="M1829">
        <v>13</v>
      </c>
      <c r="N1829" t="s">
        <v>4263</v>
      </c>
      <c r="O1829">
        <v>67.400000000000006</v>
      </c>
      <c r="P1829" t="s">
        <v>9030</v>
      </c>
    </row>
    <row r="1830" spans="1:16" x14ac:dyDescent="0.3">
      <c r="A1830" t="s">
        <v>9031</v>
      </c>
      <c r="B1830">
        <v>2025</v>
      </c>
      <c r="C1830" t="s">
        <v>4184</v>
      </c>
      <c r="D1830" t="s">
        <v>4185</v>
      </c>
      <c r="E1830" t="s">
        <v>6258</v>
      </c>
      <c r="F1830" t="s">
        <v>4172</v>
      </c>
      <c r="G1830">
        <v>34249</v>
      </c>
      <c r="H1830" t="s">
        <v>4180</v>
      </c>
      <c r="I1830">
        <v>9500000</v>
      </c>
      <c r="J1830" t="s">
        <v>8763</v>
      </c>
      <c r="K1830">
        <v>9100000</v>
      </c>
      <c r="L1830">
        <v>9800000</v>
      </c>
      <c r="M1830">
        <v>7</v>
      </c>
      <c r="N1830" t="s">
        <v>4219</v>
      </c>
      <c r="O1830">
        <v>91.4</v>
      </c>
      <c r="P1830" t="s">
        <v>9032</v>
      </c>
    </row>
    <row r="1831" spans="1:16" x14ac:dyDescent="0.3">
      <c r="A1831" t="s">
        <v>4172</v>
      </c>
      <c r="B1831">
        <v>2026</v>
      </c>
      <c r="C1831" t="s">
        <v>50</v>
      </c>
      <c r="D1831">
        <v>600</v>
      </c>
      <c r="E1831" t="s">
        <v>9033</v>
      </c>
      <c r="F1831" t="s">
        <v>4172</v>
      </c>
      <c r="G1831">
        <v>598</v>
      </c>
      <c r="H1831" t="s">
        <v>4180</v>
      </c>
      <c r="I1831">
        <v>19700000</v>
      </c>
      <c r="J1831" t="s">
        <v>8763</v>
      </c>
      <c r="K1831">
        <v>18700000</v>
      </c>
      <c r="L1831">
        <v>20800000</v>
      </c>
      <c r="M1831" t="s">
        <v>4175</v>
      </c>
      <c r="N1831" t="s">
        <v>4181</v>
      </c>
      <c r="O1831">
        <v>93.9</v>
      </c>
      <c r="P1831" t="s">
        <v>9034</v>
      </c>
    </row>
    <row r="1832" spans="1:16" x14ac:dyDescent="0.3">
      <c r="A1832" t="s">
        <v>9035</v>
      </c>
      <c r="B1832">
        <v>2022</v>
      </c>
      <c r="C1832" t="s">
        <v>62</v>
      </c>
      <c r="D1832" t="s">
        <v>4207</v>
      </c>
      <c r="E1832" t="s">
        <v>4208</v>
      </c>
      <c r="F1832" t="s">
        <v>143</v>
      </c>
      <c r="G1832">
        <v>45000</v>
      </c>
      <c r="H1832" t="s">
        <v>4180</v>
      </c>
      <c r="I1832">
        <v>13100000</v>
      </c>
      <c r="J1832" t="s">
        <v>8763</v>
      </c>
      <c r="K1832">
        <v>12600000</v>
      </c>
      <c r="L1832">
        <v>13600000</v>
      </c>
      <c r="M1832">
        <v>25</v>
      </c>
      <c r="N1832" t="s">
        <v>4187</v>
      </c>
      <c r="O1832">
        <v>64.900000000000006</v>
      </c>
      <c r="P1832" t="s">
        <v>9036</v>
      </c>
    </row>
    <row r="1833" spans="1:16" x14ac:dyDescent="0.3">
      <c r="A1833" t="s">
        <v>9037</v>
      </c>
      <c r="B1833">
        <v>2019</v>
      </c>
      <c r="C1833" t="s">
        <v>194</v>
      </c>
      <c r="D1833">
        <v>1200</v>
      </c>
      <c r="E1833" t="s">
        <v>9038</v>
      </c>
      <c r="F1833" t="s">
        <v>143</v>
      </c>
      <c r="G1833">
        <v>82000</v>
      </c>
      <c r="H1833" t="s">
        <v>4173</v>
      </c>
      <c r="I1833">
        <v>19300000</v>
      </c>
      <c r="J1833" t="s">
        <v>8763</v>
      </c>
      <c r="K1833">
        <v>18700000</v>
      </c>
      <c r="L1833">
        <v>20000000</v>
      </c>
      <c r="M1833" t="s">
        <v>4175</v>
      </c>
      <c r="N1833" t="s">
        <v>4333</v>
      </c>
      <c r="O1833">
        <v>82.8</v>
      </c>
      <c r="P1833" t="s">
        <v>9039</v>
      </c>
    </row>
    <row r="1834" spans="1:16" x14ac:dyDescent="0.3">
      <c r="A1834" t="s">
        <v>9040</v>
      </c>
      <c r="B1834">
        <v>2024</v>
      </c>
      <c r="C1834" t="s">
        <v>182</v>
      </c>
      <c r="D1834" t="s">
        <v>5987</v>
      </c>
      <c r="E1834" t="s">
        <v>9041</v>
      </c>
      <c r="F1834" t="s">
        <v>4172</v>
      </c>
      <c r="G1834">
        <v>15000</v>
      </c>
      <c r="H1834" t="s">
        <v>4180</v>
      </c>
      <c r="I1834">
        <v>31300000</v>
      </c>
      <c r="J1834" t="s">
        <v>8763</v>
      </c>
      <c r="K1834">
        <v>30200000</v>
      </c>
      <c r="L1834">
        <v>32400000</v>
      </c>
      <c r="M1834">
        <v>5</v>
      </c>
      <c r="N1834" t="s">
        <v>4213</v>
      </c>
      <c r="O1834">
        <v>80.3</v>
      </c>
      <c r="P1834" t="s">
        <v>9042</v>
      </c>
    </row>
    <row r="1835" spans="1:16" x14ac:dyDescent="0.3">
      <c r="A1835" t="s">
        <v>9043</v>
      </c>
      <c r="B1835">
        <v>2022</v>
      </c>
      <c r="C1835" t="s">
        <v>62</v>
      </c>
      <c r="D1835" t="s">
        <v>4207</v>
      </c>
      <c r="E1835" t="s">
        <v>8435</v>
      </c>
      <c r="F1835" t="s">
        <v>143</v>
      </c>
      <c r="G1835">
        <v>90000</v>
      </c>
      <c r="H1835" t="s">
        <v>4180</v>
      </c>
      <c r="I1835">
        <v>15300000</v>
      </c>
      <c r="J1835" t="s">
        <v>8763</v>
      </c>
      <c r="K1835">
        <v>14700000</v>
      </c>
      <c r="L1835">
        <v>15800000</v>
      </c>
      <c r="M1835">
        <v>33</v>
      </c>
      <c r="N1835" t="s">
        <v>4248</v>
      </c>
      <c r="O1835">
        <v>67.099999999999994</v>
      </c>
      <c r="P1835" t="s">
        <v>9044</v>
      </c>
    </row>
    <row r="1836" spans="1:16" x14ac:dyDescent="0.3">
      <c r="A1836" t="s">
        <v>8723</v>
      </c>
      <c r="B1836">
        <v>2022</v>
      </c>
      <c r="C1836" t="s">
        <v>182</v>
      </c>
      <c r="D1836" t="s">
        <v>4518</v>
      </c>
      <c r="E1836" t="s">
        <v>9045</v>
      </c>
      <c r="F1836" t="s">
        <v>60</v>
      </c>
      <c r="G1836">
        <v>90000</v>
      </c>
      <c r="H1836" t="s">
        <v>4180</v>
      </c>
      <c r="I1836">
        <v>13000000</v>
      </c>
      <c r="J1836" t="s">
        <v>8763</v>
      </c>
      <c r="K1836">
        <v>12500000</v>
      </c>
      <c r="L1836">
        <v>13500000</v>
      </c>
      <c r="M1836">
        <v>3</v>
      </c>
      <c r="N1836" t="s">
        <v>4425</v>
      </c>
      <c r="O1836">
        <v>60.5</v>
      </c>
      <c r="P1836" t="s">
        <v>9046</v>
      </c>
    </row>
    <row r="1837" spans="1:16" x14ac:dyDescent="0.3">
      <c r="A1837" t="s">
        <v>8629</v>
      </c>
      <c r="B1837">
        <v>2024</v>
      </c>
      <c r="C1837" t="s">
        <v>137</v>
      </c>
      <c r="D1837" t="s">
        <v>5067</v>
      </c>
      <c r="E1837" t="s">
        <v>5253</v>
      </c>
      <c r="F1837" t="s">
        <v>143</v>
      </c>
      <c r="G1837">
        <v>35000</v>
      </c>
      <c r="H1837" t="s">
        <v>4180</v>
      </c>
      <c r="I1837">
        <v>36500000</v>
      </c>
      <c r="J1837" t="s">
        <v>8763</v>
      </c>
      <c r="K1837">
        <v>35100000</v>
      </c>
      <c r="L1837">
        <v>37800000</v>
      </c>
      <c r="M1837">
        <v>2</v>
      </c>
      <c r="N1837" t="s">
        <v>4588</v>
      </c>
      <c r="O1837">
        <v>70.099999999999994</v>
      </c>
      <c r="P1837" t="s">
        <v>9047</v>
      </c>
    </row>
    <row r="1838" spans="1:16" x14ac:dyDescent="0.3">
      <c r="A1838" t="s">
        <v>9048</v>
      </c>
      <c r="B1838">
        <v>2025</v>
      </c>
      <c r="C1838" t="s">
        <v>191</v>
      </c>
      <c r="D1838" t="s">
        <v>6226</v>
      </c>
      <c r="E1838" t="s">
        <v>7691</v>
      </c>
      <c r="F1838" t="s">
        <v>4172</v>
      </c>
      <c r="G1838">
        <v>7653</v>
      </c>
      <c r="H1838" t="s">
        <v>4180</v>
      </c>
      <c r="I1838">
        <v>16200000</v>
      </c>
      <c r="J1838" t="s">
        <v>8763</v>
      </c>
      <c r="K1838">
        <v>15600000</v>
      </c>
      <c r="L1838">
        <v>16700000</v>
      </c>
      <c r="M1838">
        <v>23</v>
      </c>
      <c r="N1838" t="s">
        <v>4417</v>
      </c>
      <c r="O1838">
        <v>92.6</v>
      </c>
      <c r="P1838" t="s">
        <v>9049</v>
      </c>
    </row>
    <row r="1839" spans="1:16" x14ac:dyDescent="0.3">
      <c r="A1839" t="s">
        <v>9050</v>
      </c>
      <c r="B1839">
        <v>2021</v>
      </c>
      <c r="C1839" t="s">
        <v>92</v>
      </c>
      <c r="D1839" t="s">
        <v>5679</v>
      </c>
      <c r="E1839" t="s">
        <v>5680</v>
      </c>
      <c r="F1839" t="s">
        <v>43</v>
      </c>
      <c r="G1839">
        <v>79087</v>
      </c>
      <c r="H1839" t="s">
        <v>4180</v>
      </c>
      <c r="I1839">
        <v>8300000</v>
      </c>
      <c r="J1839" t="s">
        <v>8763</v>
      </c>
      <c r="K1839">
        <v>8000000</v>
      </c>
      <c r="L1839">
        <v>8700000</v>
      </c>
      <c r="M1839">
        <v>3</v>
      </c>
      <c r="N1839" t="s">
        <v>4192</v>
      </c>
      <c r="O1839">
        <v>72.900000000000006</v>
      </c>
      <c r="P1839" t="s">
        <v>9051</v>
      </c>
    </row>
    <row r="1840" spans="1:16" x14ac:dyDescent="0.3">
      <c r="A1840" t="s">
        <v>9052</v>
      </c>
      <c r="B1840">
        <v>2026</v>
      </c>
      <c r="C1840" t="s">
        <v>5179</v>
      </c>
      <c r="D1840" t="s">
        <v>5216</v>
      </c>
      <c r="E1840" t="s">
        <v>9053</v>
      </c>
      <c r="F1840" t="s">
        <v>4172</v>
      </c>
      <c r="G1840">
        <v>8000</v>
      </c>
      <c r="H1840" t="s">
        <v>4173</v>
      </c>
      <c r="I1840">
        <v>10200000</v>
      </c>
      <c r="J1840" t="s">
        <v>8763</v>
      </c>
      <c r="K1840">
        <v>9800000</v>
      </c>
      <c r="L1840">
        <v>10600000</v>
      </c>
      <c r="M1840">
        <v>4</v>
      </c>
      <c r="N1840" t="s">
        <v>4508</v>
      </c>
      <c r="O1840">
        <v>86.3</v>
      </c>
      <c r="P1840" t="s">
        <v>9054</v>
      </c>
    </row>
    <row r="1841" spans="1:16" x14ac:dyDescent="0.3">
      <c r="A1841" t="s">
        <v>9055</v>
      </c>
      <c r="B1841">
        <v>2024</v>
      </c>
      <c r="C1841" t="s">
        <v>62</v>
      </c>
      <c r="D1841" t="s">
        <v>4232</v>
      </c>
      <c r="E1841" t="s">
        <v>6871</v>
      </c>
      <c r="F1841" t="s">
        <v>43</v>
      </c>
      <c r="G1841">
        <v>20711</v>
      </c>
      <c r="H1841" t="s">
        <v>4180</v>
      </c>
      <c r="I1841">
        <v>9800000</v>
      </c>
      <c r="J1841" t="s">
        <v>8763</v>
      </c>
      <c r="K1841">
        <v>9500000</v>
      </c>
      <c r="L1841">
        <v>10200000</v>
      </c>
      <c r="M1841">
        <v>9</v>
      </c>
      <c r="N1841" t="s">
        <v>4439</v>
      </c>
      <c r="O1841">
        <v>73.900000000000006</v>
      </c>
      <c r="P1841" t="s">
        <v>9056</v>
      </c>
    </row>
    <row r="1842" spans="1:16" x14ac:dyDescent="0.3">
      <c r="A1842" t="s">
        <v>9057</v>
      </c>
      <c r="B1842">
        <v>2020</v>
      </c>
      <c r="C1842" t="s">
        <v>24</v>
      </c>
      <c r="D1842" t="s">
        <v>4572</v>
      </c>
      <c r="E1842" t="s">
        <v>6076</v>
      </c>
      <c r="F1842" t="s">
        <v>43</v>
      </c>
      <c r="G1842">
        <v>73500</v>
      </c>
      <c r="H1842" t="s">
        <v>4180</v>
      </c>
      <c r="I1842">
        <v>16200000</v>
      </c>
      <c r="J1842" t="s">
        <v>8763</v>
      </c>
      <c r="K1842">
        <v>15600000</v>
      </c>
      <c r="L1842">
        <v>16800000</v>
      </c>
      <c r="M1842" t="s">
        <v>4175</v>
      </c>
      <c r="N1842" t="s">
        <v>4200</v>
      </c>
      <c r="O1842">
        <v>77.400000000000006</v>
      </c>
      <c r="P1842" t="s">
        <v>9058</v>
      </c>
    </row>
    <row r="1843" spans="1:16" x14ac:dyDescent="0.3">
      <c r="A1843" t="s">
        <v>9059</v>
      </c>
      <c r="B1843">
        <v>2024</v>
      </c>
      <c r="C1843" t="s">
        <v>41</v>
      </c>
      <c r="D1843" t="s">
        <v>4452</v>
      </c>
      <c r="E1843" t="s">
        <v>7860</v>
      </c>
      <c r="F1843" t="s">
        <v>60</v>
      </c>
      <c r="G1843">
        <v>19375</v>
      </c>
      <c r="H1843" t="s">
        <v>4173</v>
      </c>
      <c r="I1843">
        <v>14200000</v>
      </c>
      <c r="J1843" t="s">
        <v>8763</v>
      </c>
      <c r="K1843">
        <v>13600000</v>
      </c>
      <c r="L1843">
        <v>14800000</v>
      </c>
      <c r="M1843" t="s">
        <v>4175</v>
      </c>
      <c r="N1843" t="s">
        <v>4588</v>
      </c>
      <c r="O1843">
        <v>78</v>
      </c>
      <c r="P1843" t="s">
        <v>9060</v>
      </c>
    </row>
    <row r="1844" spans="1:16" x14ac:dyDescent="0.3">
      <c r="A1844" t="s">
        <v>9061</v>
      </c>
      <c r="B1844">
        <v>2026</v>
      </c>
      <c r="C1844" t="s">
        <v>188</v>
      </c>
      <c r="D1844" t="s">
        <v>5024</v>
      </c>
      <c r="E1844" t="s">
        <v>9062</v>
      </c>
      <c r="F1844" t="s">
        <v>4172</v>
      </c>
      <c r="G1844">
        <v>9000</v>
      </c>
      <c r="H1844" t="s">
        <v>4180</v>
      </c>
      <c r="I1844">
        <v>14100000</v>
      </c>
      <c r="J1844" t="s">
        <v>8763</v>
      </c>
      <c r="K1844">
        <v>13500000</v>
      </c>
      <c r="L1844">
        <v>14800000</v>
      </c>
      <c r="M1844">
        <v>5</v>
      </c>
      <c r="N1844" t="s">
        <v>4552</v>
      </c>
      <c r="O1844">
        <v>89.9</v>
      </c>
      <c r="P1844" t="s">
        <v>9063</v>
      </c>
    </row>
    <row r="1845" spans="1:16" x14ac:dyDescent="0.3">
      <c r="A1845" t="s">
        <v>9064</v>
      </c>
      <c r="B1845">
        <v>2023</v>
      </c>
      <c r="C1845" t="s">
        <v>137</v>
      </c>
      <c r="D1845" t="s">
        <v>4194</v>
      </c>
      <c r="E1845" t="s">
        <v>8313</v>
      </c>
      <c r="F1845" t="s">
        <v>43</v>
      </c>
      <c r="G1845">
        <v>79000</v>
      </c>
      <c r="H1845" t="s">
        <v>4180</v>
      </c>
      <c r="I1845">
        <v>25100000</v>
      </c>
      <c r="J1845" t="s">
        <v>8763</v>
      </c>
      <c r="K1845">
        <v>24200000</v>
      </c>
      <c r="L1845">
        <v>26100000</v>
      </c>
      <c r="M1845">
        <v>13</v>
      </c>
      <c r="N1845" t="s">
        <v>4263</v>
      </c>
      <c r="O1845">
        <v>58.4</v>
      </c>
      <c r="P1845" t="s">
        <v>9065</v>
      </c>
    </row>
    <row r="1846" spans="1:16" x14ac:dyDescent="0.3">
      <c r="A1846" t="s">
        <v>9066</v>
      </c>
      <c r="B1846">
        <v>2024</v>
      </c>
      <c r="C1846" t="s">
        <v>163</v>
      </c>
      <c r="D1846">
        <v>7</v>
      </c>
      <c r="E1846" t="s">
        <v>6197</v>
      </c>
      <c r="F1846" t="s">
        <v>143</v>
      </c>
      <c r="G1846">
        <v>23000</v>
      </c>
      <c r="H1846" t="s">
        <v>4180</v>
      </c>
      <c r="I1846">
        <v>16600000</v>
      </c>
      <c r="J1846" t="s">
        <v>8763</v>
      </c>
      <c r="K1846">
        <v>15900000</v>
      </c>
      <c r="L1846">
        <v>17300000</v>
      </c>
      <c r="M1846">
        <v>5</v>
      </c>
      <c r="N1846" t="s">
        <v>4342</v>
      </c>
      <c r="O1846">
        <v>67.2</v>
      </c>
      <c r="P1846" t="s">
        <v>9067</v>
      </c>
    </row>
    <row r="1847" spans="1:16" x14ac:dyDescent="0.3">
      <c r="A1847" t="s">
        <v>9068</v>
      </c>
      <c r="B1847">
        <v>2023</v>
      </c>
      <c r="C1847" t="s">
        <v>24</v>
      </c>
      <c r="D1847" t="s">
        <v>4190</v>
      </c>
      <c r="E1847" t="s">
        <v>4191</v>
      </c>
      <c r="F1847" t="s">
        <v>4539</v>
      </c>
      <c r="G1847">
        <v>21000</v>
      </c>
      <c r="H1847" t="s">
        <v>4180</v>
      </c>
      <c r="I1847">
        <v>13600000</v>
      </c>
      <c r="J1847" t="s">
        <v>8763</v>
      </c>
      <c r="K1847">
        <v>13100000</v>
      </c>
      <c r="L1847">
        <v>14100000</v>
      </c>
      <c r="M1847">
        <v>16</v>
      </c>
      <c r="N1847" t="s">
        <v>4187</v>
      </c>
      <c r="O1847">
        <v>61.8</v>
      </c>
      <c r="P1847" t="s">
        <v>9069</v>
      </c>
    </row>
    <row r="1848" spans="1:16" x14ac:dyDescent="0.3">
      <c r="A1848" t="s">
        <v>9070</v>
      </c>
      <c r="B1848">
        <v>2025</v>
      </c>
      <c r="C1848" t="s">
        <v>201</v>
      </c>
      <c r="D1848" t="s">
        <v>4669</v>
      </c>
      <c r="E1848" t="s">
        <v>4740</v>
      </c>
      <c r="F1848" t="s">
        <v>4172</v>
      </c>
      <c r="G1848">
        <v>9000</v>
      </c>
      <c r="H1848" t="s">
        <v>4180</v>
      </c>
      <c r="I1848">
        <v>14400000</v>
      </c>
      <c r="J1848" t="s">
        <v>8763</v>
      </c>
      <c r="K1848">
        <v>13900000</v>
      </c>
      <c r="L1848">
        <v>14900000</v>
      </c>
      <c r="M1848">
        <v>20</v>
      </c>
      <c r="N1848" t="s">
        <v>4245</v>
      </c>
      <c r="O1848">
        <v>85.6</v>
      </c>
      <c r="P1848" t="s">
        <v>9071</v>
      </c>
    </row>
    <row r="1849" spans="1:16" x14ac:dyDescent="0.3">
      <c r="A1849" t="s">
        <v>9072</v>
      </c>
      <c r="B1849">
        <v>2019</v>
      </c>
      <c r="C1849" t="s">
        <v>4184</v>
      </c>
      <c r="D1849" t="s">
        <v>4185</v>
      </c>
      <c r="E1849" t="s">
        <v>4792</v>
      </c>
      <c r="F1849" t="s">
        <v>43</v>
      </c>
      <c r="G1849">
        <v>99300</v>
      </c>
      <c r="H1849" t="s">
        <v>4180</v>
      </c>
      <c r="I1849">
        <v>6820000</v>
      </c>
      <c r="J1849" t="s">
        <v>8763</v>
      </c>
      <c r="K1849">
        <v>6580000</v>
      </c>
      <c r="L1849">
        <v>7070000</v>
      </c>
      <c r="M1849">
        <v>11</v>
      </c>
      <c r="N1849" t="s">
        <v>4508</v>
      </c>
      <c r="O1849">
        <v>95</v>
      </c>
      <c r="P1849" t="s">
        <v>9073</v>
      </c>
    </row>
    <row r="1850" spans="1:16" x14ac:dyDescent="0.3">
      <c r="A1850" t="s">
        <v>9074</v>
      </c>
      <c r="B1850">
        <v>2021</v>
      </c>
      <c r="C1850" t="s">
        <v>41</v>
      </c>
      <c r="D1850" t="s">
        <v>6230</v>
      </c>
      <c r="E1850" t="s">
        <v>4877</v>
      </c>
      <c r="F1850" t="s">
        <v>60</v>
      </c>
      <c r="G1850">
        <v>105000</v>
      </c>
      <c r="H1850" t="s">
        <v>4173</v>
      </c>
      <c r="I1850">
        <v>7170000</v>
      </c>
      <c r="J1850" t="s">
        <v>8763</v>
      </c>
      <c r="K1850">
        <v>6760000</v>
      </c>
      <c r="L1850">
        <v>7580000</v>
      </c>
      <c r="M1850">
        <v>4</v>
      </c>
      <c r="N1850" t="s">
        <v>4280</v>
      </c>
      <c r="O1850">
        <v>75.599999999999994</v>
      </c>
      <c r="P1850" t="s">
        <v>9075</v>
      </c>
    </row>
    <row r="1851" spans="1:16" x14ac:dyDescent="0.3">
      <c r="A1851" t="s">
        <v>9072</v>
      </c>
      <c r="B1851">
        <v>2019</v>
      </c>
      <c r="C1851" t="s">
        <v>4184</v>
      </c>
      <c r="D1851" t="s">
        <v>4185</v>
      </c>
      <c r="E1851" t="s">
        <v>4551</v>
      </c>
      <c r="F1851" t="s">
        <v>43</v>
      </c>
      <c r="G1851">
        <v>99300</v>
      </c>
      <c r="H1851" t="s">
        <v>4180</v>
      </c>
      <c r="I1851">
        <v>6610000</v>
      </c>
      <c r="J1851" t="s">
        <v>8763</v>
      </c>
      <c r="K1851">
        <v>6250000</v>
      </c>
      <c r="L1851">
        <v>6970000</v>
      </c>
      <c r="M1851">
        <v>9</v>
      </c>
      <c r="N1851" t="s">
        <v>4508</v>
      </c>
      <c r="O1851">
        <v>84</v>
      </c>
      <c r="P1851" t="s">
        <v>9076</v>
      </c>
    </row>
    <row r="1852" spans="1:16" x14ac:dyDescent="0.3">
      <c r="A1852" t="s">
        <v>9077</v>
      </c>
      <c r="B1852">
        <v>2025</v>
      </c>
      <c r="C1852" t="s">
        <v>89</v>
      </c>
      <c r="D1852">
        <v>3</v>
      </c>
      <c r="E1852" t="s">
        <v>9078</v>
      </c>
      <c r="F1852" t="s">
        <v>4172</v>
      </c>
      <c r="G1852">
        <v>20141</v>
      </c>
      <c r="H1852" t="s">
        <v>4180</v>
      </c>
      <c r="I1852">
        <v>8600000</v>
      </c>
      <c r="J1852" t="s">
        <v>8763</v>
      </c>
      <c r="K1852">
        <v>8000000</v>
      </c>
      <c r="L1852">
        <v>9300000</v>
      </c>
      <c r="M1852">
        <v>13</v>
      </c>
      <c r="N1852" t="s">
        <v>4583</v>
      </c>
      <c r="O1852">
        <v>88.8</v>
      </c>
      <c r="P1852" t="s">
        <v>9079</v>
      </c>
    </row>
    <row r="1853" spans="1:16" x14ac:dyDescent="0.3">
      <c r="A1853" t="s">
        <v>2004</v>
      </c>
      <c r="B1853">
        <v>2021</v>
      </c>
      <c r="C1853" t="s">
        <v>250</v>
      </c>
      <c r="D1853" t="s">
        <v>4818</v>
      </c>
      <c r="E1853" t="s">
        <v>5244</v>
      </c>
      <c r="F1853" t="s">
        <v>143</v>
      </c>
      <c r="G1853">
        <v>91500</v>
      </c>
      <c r="H1853" t="s">
        <v>4180</v>
      </c>
      <c r="I1853">
        <v>15500000</v>
      </c>
      <c r="J1853" t="s">
        <v>8763</v>
      </c>
      <c r="K1853">
        <v>14900000</v>
      </c>
      <c r="L1853">
        <v>16000000</v>
      </c>
      <c r="M1853">
        <v>13</v>
      </c>
      <c r="N1853" t="s">
        <v>4583</v>
      </c>
      <c r="O1853">
        <v>95</v>
      </c>
      <c r="P1853" t="s">
        <v>9080</v>
      </c>
    </row>
    <row r="1854" spans="1:16" x14ac:dyDescent="0.3">
      <c r="A1854" t="s">
        <v>9081</v>
      </c>
      <c r="B1854">
        <v>2025</v>
      </c>
      <c r="C1854" t="s">
        <v>137</v>
      </c>
      <c r="D1854" t="s">
        <v>4336</v>
      </c>
      <c r="E1854" t="s">
        <v>4337</v>
      </c>
      <c r="F1854" t="s">
        <v>60</v>
      </c>
      <c r="G1854">
        <v>12300</v>
      </c>
      <c r="H1854" t="s">
        <v>4173</v>
      </c>
      <c r="I1854">
        <v>21000000</v>
      </c>
      <c r="J1854" t="s">
        <v>8763</v>
      </c>
      <c r="K1854">
        <v>19400000</v>
      </c>
      <c r="L1854">
        <v>22500000</v>
      </c>
      <c r="M1854">
        <v>12</v>
      </c>
      <c r="N1854" t="s">
        <v>4388</v>
      </c>
      <c r="O1854">
        <v>73.5</v>
      </c>
      <c r="P1854" t="s">
        <v>9082</v>
      </c>
    </row>
    <row r="1855" spans="1:16" x14ac:dyDescent="0.3">
      <c r="A1855" t="s">
        <v>9083</v>
      </c>
      <c r="B1855">
        <v>2025</v>
      </c>
      <c r="C1855" t="s">
        <v>24</v>
      </c>
      <c r="D1855" t="s">
        <v>4854</v>
      </c>
      <c r="E1855" t="s">
        <v>4191</v>
      </c>
      <c r="F1855" t="s">
        <v>4172</v>
      </c>
      <c r="G1855">
        <v>12300</v>
      </c>
      <c r="H1855" t="s">
        <v>4180</v>
      </c>
      <c r="I1855">
        <v>18200000</v>
      </c>
      <c r="J1855" t="s">
        <v>8763</v>
      </c>
      <c r="K1855">
        <v>17600000</v>
      </c>
      <c r="L1855">
        <v>18900000</v>
      </c>
      <c r="M1855">
        <v>27</v>
      </c>
      <c r="N1855" t="s">
        <v>4552</v>
      </c>
      <c r="O1855">
        <v>77</v>
      </c>
      <c r="P1855" t="s">
        <v>9084</v>
      </c>
    </row>
    <row r="1856" spans="1:16" x14ac:dyDescent="0.3">
      <c r="A1856" t="s">
        <v>9085</v>
      </c>
      <c r="B1856">
        <v>2019</v>
      </c>
      <c r="C1856" t="s">
        <v>89</v>
      </c>
      <c r="D1856" t="s">
        <v>4548</v>
      </c>
      <c r="E1856" t="s">
        <v>9086</v>
      </c>
      <c r="F1856" t="s">
        <v>60</v>
      </c>
      <c r="G1856">
        <v>67000</v>
      </c>
      <c r="H1856" t="s">
        <v>4180</v>
      </c>
      <c r="I1856">
        <v>8200000</v>
      </c>
      <c r="J1856" t="s">
        <v>8763</v>
      </c>
      <c r="K1856">
        <v>7790000</v>
      </c>
      <c r="L1856">
        <v>8500000</v>
      </c>
      <c r="M1856" t="s">
        <v>4175</v>
      </c>
      <c r="N1856" t="s">
        <v>4552</v>
      </c>
      <c r="O1856">
        <v>74.599999999999994</v>
      </c>
      <c r="P1856" t="s">
        <v>9087</v>
      </c>
    </row>
    <row r="1857" spans="1:16" x14ac:dyDescent="0.3">
      <c r="A1857" t="s">
        <v>9088</v>
      </c>
      <c r="B1857">
        <v>2023</v>
      </c>
      <c r="C1857" t="s">
        <v>182</v>
      </c>
      <c r="D1857" t="s">
        <v>5869</v>
      </c>
      <c r="E1857" t="s">
        <v>8252</v>
      </c>
      <c r="F1857" t="s">
        <v>143</v>
      </c>
      <c r="G1857">
        <v>60000</v>
      </c>
      <c r="H1857" t="s">
        <v>4180</v>
      </c>
      <c r="I1857">
        <v>17200000</v>
      </c>
      <c r="J1857" t="s">
        <v>8763</v>
      </c>
      <c r="K1857">
        <v>16600000</v>
      </c>
      <c r="L1857">
        <v>17700000</v>
      </c>
      <c r="M1857">
        <v>6</v>
      </c>
      <c r="N1857" t="s">
        <v>4245</v>
      </c>
      <c r="O1857">
        <v>70.5</v>
      </c>
      <c r="P1857" t="s">
        <v>9089</v>
      </c>
    </row>
    <row r="1858" spans="1:16" x14ac:dyDescent="0.3">
      <c r="A1858" t="s">
        <v>9090</v>
      </c>
      <c r="B1858">
        <v>2024</v>
      </c>
      <c r="C1858" t="s">
        <v>62</v>
      </c>
      <c r="D1858" t="s">
        <v>4250</v>
      </c>
      <c r="E1858" t="s">
        <v>4279</v>
      </c>
      <c r="F1858" t="s">
        <v>143</v>
      </c>
      <c r="G1858">
        <v>40105</v>
      </c>
      <c r="H1858" t="s">
        <v>4173</v>
      </c>
      <c r="I1858">
        <v>21000000</v>
      </c>
      <c r="J1858" t="s">
        <v>8763</v>
      </c>
      <c r="K1858">
        <v>20300000</v>
      </c>
      <c r="L1858">
        <v>21800000</v>
      </c>
      <c r="M1858">
        <v>17</v>
      </c>
      <c r="N1858" t="s">
        <v>4388</v>
      </c>
      <c r="O1858">
        <v>65.599999999999994</v>
      </c>
      <c r="P1858" t="s">
        <v>9091</v>
      </c>
    </row>
    <row r="1859" spans="1:16" x14ac:dyDescent="0.3">
      <c r="A1859" t="s">
        <v>9092</v>
      </c>
      <c r="B1859">
        <v>2023</v>
      </c>
      <c r="C1859" t="s">
        <v>41</v>
      </c>
      <c r="D1859" t="s">
        <v>8297</v>
      </c>
      <c r="E1859" t="s">
        <v>9093</v>
      </c>
      <c r="F1859" t="s">
        <v>43</v>
      </c>
      <c r="G1859">
        <v>4375</v>
      </c>
      <c r="H1859" t="s">
        <v>4180</v>
      </c>
      <c r="I1859">
        <v>10300000</v>
      </c>
      <c r="J1859" t="s">
        <v>8763</v>
      </c>
      <c r="K1859">
        <v>10000000</v>
      </c>
      <c r="L1859">
        <v>10700000</v>
      </c>
      <c r="M1859">
        <v>6</v>
      </c>
      <c r="N1859" t="s">
        <v>5713</v>
      </c>
      <c r="O1859">
        <v>74.400000000000006</v>
      </c>
      <c r="P1859" t="s">
        <v>9094</v>
      </c>
    </row>
    <row r="1860" spans="1:16" x14ac:dyDescent="0.3">
      <c r="A1860" t="s">
        <v>8732</v>
      </c>
      <c r="B1860">
        <v>2022</v>
      </c>
      <c r="C1860" t="s">
        <v>137</v>
      </c>
      <c r="D1860" t="s">
        <v>5109</v>
      </c>
      <c r="E1860" t="s">
        <v>4841</v>
      </c>
      <c r="F1860" t="s">
        <v>161</v>
      </c>
      <c r="G1860">
        <v>75000</v>
      </c>
      <c r="H1860" t="s">
        <v>4180</v>
      </c>
      <c r="I1860">
        <v>14600000</v>
      </c>
      <c r="J1860" t="s">
        <v>8763</v>
      </c>
      <c r="K1860">
        <v>14100000</v>
      </c>
      <c r="L1860">
        <v>15200000</v>
      </c>
      <c r="M1860">
        <v>19</v>
      </c>
      <c r="N1860" t="s">
        <v>4245</v>
      </c>
      <c r="O1860">
        <v>85.9</v>
      </c>
      <c r="P1860" t="s">
        <v>9095</v>
      </c>
    </row>
    <row r="1861" spans="1:16" x14ac:dyDescent="0.3">
      <c r="A1861" t="s">
        <v>9096</v>
      </c>
      <c r="B1861">
        <v>2018</v>
      </c>
      <c r="C1861" t="s">
        <v>188</v>
      </c>
      <c r="D1861" t="s">
        <v>5892</v>
      </c>
      <c r="E1861" t="s">
        <v>9097</v>
      </c>
      <c r="F1861" t="s">
        <v>173</v>
      </c>
      <c r="G1861">
        <v>67138</v>
      </c>
      <c r="H1861" t="s">
        <v>4180</v>
      </c>
      <c r="I1861">
        <v>12500000</v>
      </c>
      <c r="J1861" t="s">
        <v>8763</v>
      </c>
      <c r="K1861">
        <v>12100000</v>
      </c>
      <c r="L1861">
        <v>13000000</v>
      </c>
      <c r="M1861">
        <v>6</v>
      </c>
      <c r="N1861" t="s">
        <v>4245</v>
      </c>
      <c r="O1861">
        <v>88.4</v>
      </c>
      <c r="P1861" t="s">
        <v>9098</v>
      </c>
    </row>
    <row r="1862" spans="1:16" x14ac:dyDescent="0.3">
      <c r="A1862" t="s">
        <v>9099</v>
      </c>
      <c r="B1862">
        <v>2013</v>
      </c>
      <c r="C1862" t="s">
        <v>154</v>
      </c>
      <c r="D1862" t="s">
        <v>9100</v>
      </c>
      <c r="E1862" t="s">
        <v>9101</v>
      </c>
      <c r="F1862" t="s">
        <v>43</v>
      </c>
      <c r="G1862">
        <v>128000</v>
      </c>
      <c r="H1862" t="s">
        <v>4180</v>
      </c>
      <c r="I1862">
        <v>16400000</v>
      </c>
      <c r="J1862" t="s">
        <v>8763</v>
      </c>
      <c r="K1862">
        <v>15800000</v>
      </c>
      <c r="L1862">
        <v>17000000</v>
      </c>
      <c r="M1862">
        <v>6</v>
      </c>
      <c r="N1862" t="s">
        <v>4248</v>
      </c>
      <c r="O1862">
        <v>80.5</v>
      </c>
      <c r="P1862" t="s">
        <v>9102</v>
      </c>
    </row>
    <row r="1863" spans="1:16" x14ac:dyDescent="0.3">
      <c r="A1863" t="s">
        <v>9103</v>
      </c>
      <c r="B1863">
        <v>2026</v>
      </c>
      <c r="C1863" t="s">
        <v>191</v>
      </c>
      <c r="D1863" t="s">
        <v>6226</v>
      </c>
      <c r="E1863" t="s">
        <v>7786</v>
      </c>
      <c r="F1863" t="s">
        <v>4172</v>
      </c>
      <c r="G1863">
        <v>230</v>
      </c>
      <c r="H1863" t="s">
        <v>4180</v>
      </c>
      <c r="I1863">
        <v>14300000</v>
      </c>
      <c r="J1863" t="s">
        <v>8763</v>
      </c>
      <c r="K1863">
        <v>13800000</v>
      </c>
      <c r="L1863">
        <v>14800000</v>
      </c>
      <c r="M1863" t="s">
        <v>4175</v>
      </c>
      <c r="N1863" t="s">
        <v>4407</v>
      </c>
      <c r="O1863">
        <v>89.4</v>
      </c>
      <c r="P1863" t="s">
        <v>9104</v>
      </c>
    </row>
    <row r="1864" spans="1:16" x14ac:dyDescent="0.3">
      <c r="A1864" t="s">
        <v>9105</v>
      </c>
      <c r="B1864">
        <v>2024</v>
      </c>
      <c r="C1864" t="s">
        <v>50</v>
      </c>
      <c r="D1864">
        <v>580</v>
      </c>
      <c r="E1864" t="s">
        <v>4582</v>
      </c>
      <c r="F1864" t="s">
        <v>143</v>
      </c>
      <c r="G1864">
        <v>12012</v>
      </c>
      <c r="H1864" t="s">
        <v>4180</v>
      </c>
      <c r="I1864">
        <v>10800000</v>
      </c>
      <c r="J1864" t="s">
        <v>8763</v>
      </c>
      <c r="K1864">
        <v>10400000</v>
      </c>
      <c r="L1864">
        <v>11200000</v>
      </c>
      <c r="M1864">
        <v>6</v>
      </c>
      <c r="N1864" t="s">
        <v>5713</v>
      </c>
      <c r="O1864">
        <v>75.099999999999994</v>
      </c>
      <c r="P1864" t="s">
        <v>9106</v>
      </c>
    </row>
    <row r="1865" spans="1:16" x14ac:dyDescent="0.3">
      <c r="A1865" t="s">
        <v>5270</v>
      </c>
      <c r="B1865">
        <v>2025</v>
      </c>
      <c r="C1865" t="s">
        <v>4269</v>
      </c>
      <c r="D1865" t="s">
        <v>9107</v>
      </c>
      <c r="E1865" t="s">
        <v>9108</v>
      </c>
      <c r="F1865" t="s">
        <v>4172</v>
      </c>
      <c r="G1865">
        <v>44500</v>
      </c>
      <c r="H1865" t="s">
        <v>4180</v>
      </c>
      <c r="I1865">
        <v>30600000</v>
      </c>
      <c r="J1865" t="s">
        <v>8763</v>
      </c>
      <c r="K1865">
        <v>29500000</v>
      </c>
      <c r="L1865">
        <v>31700000</v>
      </c>
      <c r="M1865" t="s">
        <v>4175</v>
      </c>
      <c r="N1865" t="s">
        <v>4187</v>
      </c>
      <c r="O1865">
        <v>78.8</v>
      </c>
      <c r="P1865" t="s">
        <v>9109</v>
      </c>
    </row>
    <row r="1866" spans="1:16" x14ac:dyDescent="0.3">
      <c r="A1866" t="s">
        <v>5449</v>
      </c>
      <c r="B1866">
        <v>2023</v>
      </c>
      <c r="C1866" t="s">
        <v>230</v>
      </c>
      <c r="D1866" t="s">
        <v>5822</v>
      </c>
      <c r="E1866" t="s">
        <v>6097</v>
      </c>
      <c r="F1866" t="s">
        <v>43</v>
      </c>
      <c r="G1866">
        <v>81000</v>
      </c>
      <c r="H1866" t="s">
        <v>4180</v>
      </c>
      <c r="I1866">
        <v>12000000</v>
      </c>
      <c r="J1866" t="s">
        <v>8763</v>
      </c>
      <c r="K1866">
        <v>11500000</v>
      </c>
      <c r="L1866">
        <v>12400000</v>
      </c>
      <c r="M1866">
        <v>2</v>
      </c>
      <c r="N1866" t="s">
        <v>4552</v>
      </c>
      <c r="O1866">
        <v>66.3</v>
      </c>
      <c r="P1866" t="s">
        <v>9110</v>
      </c>
    </row>
    <row r="1867" spans="1:16" x14ac:dyDescent="0.3">
      <c r="A1867" t="s">
        <v>602</v>
      </c>
      <c r="B1867">
        <v>2023</v>
      </c>
      <c r="C1867" t="s">
        <v>182</v>
      </c>
      <c r="D1867" t="s">
        <v>5987</v>
      </c>
      <c r="E1867" t="s">
        <v>9111</v>
      </c>
      <c r="F1867" t="s">
        <v>143</v>
      </c>
      <c r="G1867">
        <v>36000</v>
      </c>
      <c r="H1867" t="s">
        <v>4180</v>
      </c>
      <c r="I1867">
        <v>20500000</v>
      </c>
      <c r="J1867" t="s">
        <v>8763</v>
      </c>
      <c r="K1867">
        <v>19800000</v>
      </c>
      <c r="L1867">
        <v>21200000</v>
      </c>
      <c r="M1867">
        <v>9</v>
      </c>
      <c r="N1867" t="s">
        <v>4192</v>
      </c>
      <c r="O1867">
        <v>82</v>
      </c>
      <c r="P1867" t="s">
        <v>9112</v>
      </c>
    </row>
    <row r="1868" spans="1:16" x14ac:dyDescent="0.3">
      <c r="A1868" t="s">
        <v>8738</v>
      </c>
      <c r="B1868">
        <v>2022</v>
      </c>
      <c r="C1868" t="s">
        <v>188</v>
      </c>
      <c r="D1868" t="s">
        <v>5892</v>
      </c>
      <c r="E1868" t="s">
        <v>9113</v>
      </c>
      <c r="F1868" t="s">
        <v>43</v>
      </c>
      <c r="G1868">
        <v>60700</v>
      </c>
      <c r="H1868" t="s">
        <v>4180</v>
      </c>
      <c r="I1868">
        <v>16600000</v>
      </c>
      <c r="J1868" t="s">
        <v>8763</v>
      </c>
      <c r="K1868">
        <v>16000000</v>
      </c>
      <c r="L1868">
        <v>17100000</v>
      </c>
      <c r="M1868">
        <v>17</v>
      </c>
      <c r="N1868" t="s">
        <v>4192</v>
      </c>
      <c r="O1868">
        <v>81.8</v>
      </c>
      <c r="P1868" t="s">
        <v>9114</v>
      </c>
    </row>
    <row r="1869" spans="1:16" x14ac:dyDescent="0.3">
      <c r="A1869" t="s">
        <v>9115</v>
      </c>
      <c r="B1869">
        <v>2024</v>
      </c>
      <c r="C1869" t="s">
        <v>4184</v>
      </c>
      <c r="D1869" t="s">
        <v>4288</v>
      </c>
      <c r="E1869" t="s">
        <v>4719</v>
      </c>
      <c r="F1869" t="s">
        <v>161</v>
      </c>
      <c r="G1869">
        <v>30245</v>
      </c>
      <c r="H1869" t="s">
        <v>6061</v>
      </c>
      <c r="I1869">
        <v>11100000</v>
      </c>
      <c r="J1869" t="s">
        <v>8763</v>
      </c>
      <c r="K1869">
        <v>10600000</v>
      </c>
      <c r="L1869">
        <v>11600000</v>
      </c>
      <c r="M1869">
        <v>9</v>
      </c>
      <c r="N1869" t="s">
        <v>4649</v>
      </c>
      <c r="O1869">
        <v>64.2</v>
      </c>
      <c r="P1869" t="s">
        <v>9116</v>
      </c>
    </row>
    <row r="1870" spans="1:16" x14ac:dyDescent="0.3">
      <c r="A1870" t="s">
        <v>9115</v>
      </c>
      <c r="B1870">
        <v>2024</v>
      </c>
      <c r="C1870" t="s">
        <v>4184</v>
      </c>
      <c r="D1870" t="s">
        <v>4288</v>
      </c>
      <c r="E1870" t="s">
        <v>4719</v>
      </c>
      <c r="F1870" t="s">
        <v>161</v>
      </c>
      <c r="G1870">
        <v>30245</v>
      </c>
      <c r="H1870" t="s">
        <v>4173</v>
      </c>
      <c r="I1870">
        <v>15300000</v>
      </c>
      <c r="J1870" t="s">
        <v>8763</v>
      </c>
      <c r="K1870">
        <v>14800000</v>
      </c>
      <c r="L1870">
        <v>15800000</v>
      </c>
      <c r="M1870">
        <v>9</v>
      </c>
      <c r="N1870" t="s">
        <v>4649</v>
      </c>
      <c r="O1870">
        <v>88.5</v>
      </c>
      <c r="P1870" t="s">
        <v>9117</v>
      </c>
    </row>
    <row r="1871" spans="1:16" x14ac:dyDescent="0.3">
      <c r="A1871" t="s">
        <v>9118</v>
      </c>
      <c r="B1871">
        <v>2022</v>
      </c>
      <c r="C1871" t="s">
        <v>188</v>
      </c>
      <c r="D1871" t="s">
        <v>5892</v>
      </c>
      <c r="E1871" t="s">
        <v>9113</v>
      </c>
      <c r="F1871" t="s">
        <v>143</v>
      </c>
      <c r="G1871">
        <v>47000</v>
      </c>
      <c r="H1871" t="s">
        <v>4180</v>
      </c>
      <c r="I1871">
        <v>17000000</v>
      </c>
      <c r="J1871" t="s">
        <v>8763</v>
      </c>
      <c r="K1871">
        <v>16400000</v>
      </c>
      <c r="L1871">
        <v>17600000</v>
      </c>
      <c r="M1871">
        <v>17</v>
      </c>
      <c r="N1871" t="s">
        <v>4192</v>
      </c>
      <c r="O1871">
        <v>83.8</v>
      </c>
      <c r="P1871" t="s">
        <v>9119</v>
      </c>
    </row>
    <row r="1872" spans="1:16" x14ac:dyDescent="0.3">
      <c r="A1872" t="s">
        <v>9120</v>
      </c>
      <c r="B1872">
        <v>2025</v>
      </c>
      <c r="C1872" t="s">
        <v>182</v>
      </c>
      <c r="D1872" t="s">
        <v>8404</v>
      </c>
      <c r="E1872" t="s">
        <v>9121</v>
      </c>
      <c r="F1872" t="s">
        <v>4172</v>
      </c>
      <c r="G1872">
        <v>11571</v>
      </c>
      <c r="H1872" t="s">
        <v>4180</v>
      </c>
      <c r="I1872">
        <v>24100000</v>
      </c>
      <c r="J1872" t="s">
        <v>8763</v>
      </c>
      <c r="K1872">
        <v>23300000</v>
      </c>
      <c r="L1872">
        <v>24900000</v>
      </c>
      <c r="M1872">
        <v>2</v>
      </c>
      <c r="N1872" t="s">
        <v>4333</v>
      </c>
      <c r="O1872">
        <v>86.8</v>
      </c>
      <c r="P1872" t="s">
        <v>9122</v>
      </c>
    </row>
    <row r="1873" spans="1:16" x14ac:dyDescent="0.3">
      <c r="A1873" t="s">
        <v>8632</v>
      </c>
      <c r="B1873">
        <v>2025</v>
      </c>
      <c r="C1873" t="s">
        <v>24</v>
      </c>
      <c r="D1873" t="s">
        <v>4369</v>
      </c>
      <c r="E1873" t="s">
        <v>5662</v>
      </c>
      <c r="F1873" t="s">
        <v>4172</v>
      </c>
      <c r="G1873">
        <v>10000</v>
      </c>
      <c r="H1873" t="s">
        <v>4180</v>
      </c>
      <c r="I1873">
        <v>57000000</v>
      </c>
      <c r="J1873" t="s">
        <v>8763</v>
      </c>
      <c r="K1873">
        <v>55000000</v>
      </c>
      <c r="L1873">
        <v>59000000</v>
      </c>
      <c r="M1873">
        <v>9</v>
      </c>
      <c r="N1873" t="s">
        <v>4560</v>
      </c>
      <c r="O1873">
        <v>82.4</v>
      </c>
      <c r="P1873" t="s">
        <v>9123</v>
      </c>
    </row>
    <row r="1874" spans="1:16" x14ac:dyDescent="0.3">
      <c r="A1874" t="s">
        <v>9124</v>
      </c>
      <c r="B1874">
        <v>2021</v>
      </c>
      <c r="C1874" t="s">
        <v>131</v>
      </c>
      <c r="D1874" t="s">
        <v>4994</v>
      </c>
      <c r="E1874" t="s">
        <v>7636</v>
      </c>
      <c r="F1874" t="s">
        <v>143</v>
      </c>
      <c r="G1874">
        <v>63780</v>
      </c>
      <c r="H1874" t="s">
        <v>4180</v>
      </c>
      <c r="I1874">
        <v>19500000</v>
      </c>
      <c r="J1874" t="s">
        <v>8763</v>
      </c>
      <c r="K1874">
        <v>18900000</v>
      </c>
      <c r="L1874">
        <v>20200000</v>
      </c>
      <c r="M1874">
        <v>5</v>
      </c>
      <c r="N1874" t="s">
        <v>4275</v>
      </c>
      <c r="O1874">
        <v>80.900000000000006</v>
      </c>
      <c r="P1874" t="s">
        <v>9125</v>
      </c>
    </row>
    <row r="1875" spans="1:16" x14ac:dyDescent="0.3">
      <c r="A1875" t="s">
        <v>9126</v>
      </c>
      <c r="B1875">
        <v>2023</v>
      </c>
      <c r="C1875" t="s">
        <v>108</v>
      </c>
      <c r="D1875" t="s">
        <v>5195</v>
      </c>
      <c r="E1875" t="s">
        <v>5196</v>
      </c>
      <c r="F1875" t="s">
        <v>60</v>
      </c>
      <c r="G1875">
        <v>40899</v>
      </c>
      <c r="H1875" t="s">
        <v>4180</v>
      </c>
      <c r="I1875">
        <v>12800000</v>
      </c>
      <c r="J1875" t="s">
        <v>8763</v>
      </c>
      <c r="K1875">
        <v>12400000</v>
      </c>
      <c r="L1875">
        <v>13200000</v>
      </c>
      <c r="M1875">
        <v>7</v>
      </c>
      <c r="N1875" t="s">
        <v>4508</v>
      </c>
      <c r="O1875">
        <v>80.3</v>
      </c>
      <c r="P1875" t="s">
        <v>9127</v>
      </c>
    </row>
    <row r="1876" spans="1:16" x14ac:dyDescent="0.3">
      <c r="A1876" t="s">
        <v>9128</v>
      </c>
      <c r="B1876">
        <v>2024</v>
      </c>
      <c r="C1876" t="s">
        <v>4184</v>
      </c>
      <c r="D1876" t="s">
        <v>5169</v>
      </c>
      <c r="E1876" t="s">
        <v>9129</v>
      </c>
      <c r="F1876" t="s">
        <v>43</v>
      </c>
      <c r="G1876">
        <v>43185</v>
      </c>
      <c r="H1876" t="s">
        <v>4180</v>
      </c>
      <c r="I1876">
        <v>12500000</v>
      </c>
      <c r="J1876" t="s">
        <v>8763</v>
      </c>
      <c r="K1876">
        <v>12100000</v>
      </c>
      <c r="L1876">
        <v>13000000</v>
      </c>
      <c r="M1876">
        <v>2</v>
      </c>
      <c r="N1876" t="s">
        <v>4176</v>
      </c>
      <c r="O1876">
        <v>95</v>
      </c>
      <c r="P1876" t="s">
        <v>9130</v>
      </c>
    </row>
    <row r="1877" spans="1:16" x14ac:dyDescent="0.3">
      <c r="A1877" t="s">
        <v>9131</v>
      </c>
      <c r="B1877">
        <v>2024</v>
      </c>
      <c r="C1877" t="s">
        <v>92</v>
      </c>
      <c r="D1877" t="s">
        <v>5076</v>
      </c>
      <c r="E1877" t="s">
        <v>8026</v>
      </c>
      <c r="F1877" t="s">
        <v>143</v>
      </c>
      <c r="G1877">
        <v>3800</v>
      </c>
      <c r="H1877" t="s">
        <v>4180</v>
      </c>
      <c r="I1877">
        <v>14700000</v>
      </c>
      <c r="J1877" t="s">
        <v>8763</v>
      </c>
      <c r="K1877">
        <v>14200000</v>
      </c>
      <c r="L1877">
        <v>15200000</v>
      </c>
      <c r="M1877">
        <v>23</v>
      </c>
      <c r="N1877" t="s">
        <v>4263</v>
      </c>
      <c r="O1877">
        <v>78.7</v>
      </c>
      <c r="P1877" t="s">
        <v>9132</v>
      </c>
    </row>
    <row r="1878" spans="1:16" x14ac:dyDescent="0.3">
      <c r="A1878" t="s">
        <v>9133</v>
      </c>
      <c r="B1878">
        <v>2026</v>
      </c>
      <c r="C1878" t="s">
        <v>4641</v>
      </c>
      <c r="D1878" t="s">
        <v>5094</v>
      </c>
      <c r="E1878" t="s">
        <v>7691</v>
      </c>
      <c r="F1878" t="s">
        <v>4172</v>
      </c>
      <c r="G1878">
        <v>3890</v>
      </c>
      <c r="H1878" t="s">
        <v>4180</v>
      </c>
      <c r="I1878">
        <v>14700000</v>
      </c>
      <c r="J1878" t="s">
        <v>8763</v>
      </c>
      <c r="K1878">
        <v>14100000</v>
      </c>
      <c r="L1878">
        <v>15300000</v>
      </c>
      <c r="M1878">
        <v>5</v>
      </c>
      <c r="N1878" t="s">
        <v>4402</v>
      </c>
      <c r="O1878">
        <v>89.7</v>
      </c>
      <c r="P1878" t="s">
        <v>9134</v>
      </c>
    </row>
    <row r="1879" spans="1:16" x14ac:dyDescent="0.3">
      <c r="A1879" t="s">
        <v>9135</v>
      </c>
      <c r="B1879">
        <v>2020</v>
      </c>
      <c r="C1879" t="s">
        <v>24</v>
      </c>
      <c r="D1879" t="s">
        <v>4369</v>
      </c>
      <c r="E1879" t="s">
        <v>9136</v>
      </c>
      <c r="F1879" t="s">
        <v>60</v>
      </c>
      <c r="G1879">
        <v>166000</v>
      </c>
      <c r="H1879" t="s">
        <v>4180</v>
      </c>
      <c r="I1879">
        <v>18300000</v>
      </c>
      <c r="J1879" t="s">
        <v>8763</v>
      </c>
      <c r="K1879">
        <v>17600000</v>
      </c>
      <c r="L1879">
        <v>19100000</v>
      </c>
      <c r="M1879">
        <v>7</v>
      </c>
      <c r="N1879" t="s">
        <v>4290</v>
      </c>
      <c r="O1879">
        <v>72.900000000000006</v>
      </c>
      <c r="P1879" t="s">
        <v>9137</v>
      </c>
    </row>
    <row r="1880" spans="1:16" x14ac:dyDescent="0.3">
      <c r="A1880" t="s">
        <v>9138</v>
      </c>
      <c r="B1880">
        <v>2023</v>
      </c>
      <c r="C1880" t="s">
        <v>137</v>
      </c>
      <c r="D1880" t="s">
        <v>4749</v>
      </c>
      <c r="E1880" t="s">
        <v>4750</v>
      </c>
      <c r="F1880" t="s">
        <v>60</v>
      </c>
      <c r="G1880">
        <v>31553</v>
      </c>
      <c r="H1880" t="s">
        <v>4180</v>
      </c>
      <c r="I1880">
        <v>13400000</v>
      </c>
      <c r="J1880" t="s">
        <v>8763</v>
      </c>
      <c r="K1880">
        <v>12900000</v>
      </c>
      <c r="L1880">
        <v>13900000</v>
      </c>
      <c r="M1880">
        <v>18</v>
      </c>
      <c r="N1880" t="s">
        <v>4219</v>
      </c>
      <c r="O1880">
        <v>93.8</v>
      </c>
      <c r="P1880" t="s">
        <v>9139</v>
      </c>
    </row>
    <row r="1881" spans="1:16" x14ac:dyDescent="0.3">
      <c r="A1881" t="s">
        <v>9140</v>
      </c>
      <c r="B1881">
        <v>2017</v>
      </c>
      <c r="C1881" t="s">
        <v>4184</v>
      </c>
      <c r="D1881" t="s">
        <v>4303</v>
      </c>
      <c r="E1881" t="s">
        <v>6094</v>
      </c>
      <c r="F1881" t="s">
        <v>43</v>
      </c>
      <c r="G1881">
        <v>56706</v>
      </c>
      <c r="H1881" t="s">
        <v>4180</v>
      </c>
      <c r="I1881">
        <v>11300000</v>
      </c>
      <c r="J1881" t="s">
        <v>8763</v>
      </c>
      <c r="K1881">
        <v>10900000</v>
      </c>
      <c r="L1881">
        <v>11700000</v>
      </c>
      <c r="M1881">
        <v>23</v>
      </c>
      <c r="N1881" t="s">
        <v>4245</v>
      </c>
      <c r="O1881">
        <v>84.7</v>
      </c>
      <c r="P1881" t="s">
        <v>9141</v>
      </c>
    </row>
    <row r="1882" spans="1:16" x14ac:dyDescent="0.3">
      <c r="A1882" t="s">
        <v>519</v>
      </c>
      <c r="B1882">
        <v>2023</v>
      </c>
      <c r="C1882" t="s">
        <v>4184</v>
      </c>
      <c r="D1882" t="s">
        <v>4303</v>
      </c>
      <c r="E1882" t="s">
        <v>4304</v>
      </c>
      <c r="F1882" t="s">
        <v>60</v>
      </c>
      <c r="G1882">
        <v>70700</v>
      </c>
      <c r="H1882" t="s">
        <v>4180</v>
      </c>
      <c r="I1882">
        <v>18500000</v>
      </c>
      <c r="J1882" t="s">
        <v>8763</v>
      </c>
      <c r="K1882">
        <v>17800000</v>
      </c>
      <c r="L1882">
        <v>19100000</v>
      </c>
      <c r="M1882">
        <v>38</v>
      </c>
      <c r="N1882" t="s">
        <v>4192</v>
      </c>
      <c r="O1882">
        <v>82.3</v>
      </c>
      <c r="P1882" t="s">
        <v>9142</v>
      </c>
    </row>
    <row r="1883" spans="1:16" x14ac:dyDescent="0.3">
      <c r="A1883" t="s">
        <v>9143</v>
      </c>
      <c r="B1883">
        <v>2024</v>
      </c>
      <c r="C1883" t="s">
        <v>4184</v>
      </c>
      <c r="D1883" t="s">
        <v>4486</v>
      </c>
      <c r="E1883" t="s">
        <v>9144</v>
      </c>
      <c r="F1883" t="s">
        <v>43</v>
      </c>
      <c r="G1883">
        <v>29000</v>
      </c>
      <c r="H1883" t="s">
        <v>4180</v>
      </c>
      <c r="I1883">
        <v>12300000</v>
      </c>
      <c r="J1883" t="s">
        <v>8763</v>
      </c>
      <c r="K1883">
        <v>11800000</v>
      </c>
      <c r="L1883">
        <v>12800000</v>
      </c>
      <c r="M1883">
        <v>2</v>
      </c>
      <c r="N1883" t="s">
        <v>4275</v>
      </c>
      <c r="O1883">
        <v>95</v>
      </c>
      <c r="P1883" t="s">
        <v>9145</v>
      </c>
    </row>
    <row r="1884" spans="1:16" x14ac:dyDescent="0.3">
      <c r="A1884" t="s">
        <v>5953</v>
      </c>
      <c r="B1884">
        <v>2024</v>
      </c>
      <c r="C1884" t="s">
        <v>230</v>
      </c>
      <c r="D1884" t="s">
        <v>4555</v>
      </c>
      <c r="E1884" t="s">
        <v>5241</v>
      </c>
      <c r="F1884" t="s">
        <v>43</v>
      </c>
      <c r="G1884">
        <v>20638</v>
      </c>
      <c r="H1884" t="s">
        <v>4173</v>
      </c>
      <c r="I1884">
        <v>13200000</v>
      </c>
      <c r="J1884" t="s">
        <v>8763</v>
      </c>
      <c r="K1884">
        <v>12700000</v>
      </c>
      <c r="L1884">
        <v>13700000</v>
      </c>
      <c r="M1884">
        <v>46</v>
      </c>
      <c r="N1884" t="s">
        <v>4425</v>
      </c>
      <c r="O1884">
        <v>73.599999999999994</v>
      </c>
      <c r="P1884" t="s">
        <v>9146</v>
      </c>
    </row>
    <row r="1885" spans="1:16" x14ac:dyDescent="0.3">
      <c r="A1885" t="s">
        <v>9147</v>
      </c>
      <c r="B1885">
        <v>2022</v>
      </c>
      <c r="C1885" t="s">
        <v>36</v>
      </c>
      <c r="D1885" t="s">
        <v>5638</v>
      </c>
      <c r="E1885" t="s">
        <v>5639</v>
      </c>
      <c r="F1885" t="s">
        <v>43</v>
      </c>
      <c r="G1885">
        <v>35000</v>
      </c>
      <c r="H1885" t="s">
        <v>4173</v>
      </c>
      <c r="I1885">
        <v>8700000</v>
      </c>
      <c r="J1885" t="s">
        <v>8763</v>
      </c>
      <c r="K1885">
        <v>8400000</v>
      </c>
      <c r="L1885">
        <v>9000000</v>
      </c>
      <c r="M1885">
        <v>34</v>
      </c>
      <c r="N1885" t="s">
        <v>4417</v>
      </c>
      <c r="O1885">
        <v>72.599999999999994</v>
      </c>
      <c r="P1885" t="s">
        <v>9148</v>
      </c>
    </row>
    <row r="1886" spans="1:16" x14ac:dyDescent="0.3">
      <c r="A1886" t="s">
        <v>9149</v>
      </c>
      <c r="B1886">
        <v>2025</v>
      </c>
      <c r="C1886" t="s">
        <v>137</v>
      </c>
      <c r="D1886" t="s">
        <v>4194</v>
      </c>
      <c r="E1886" t="s">
        <v>9150</v>
      </c>
      <c r="F1886" t="s">
        <v>4172</v>
      </c>
      <c r="G1886">
        <v>19500</v>
      </c>
      <c r="H1886" t="s">
        <v>4180</v>
      </c>
      <c r="I1886">
        <v>30400000</v>
      </c>
      <c r="J1886" t="s">
        <v>8763</v>
      </c>
      <c r="K1886">
        <v>29400000</v>
      </c>
      <c r="L1886">
        <v>31500000</v>
      </c>
      <c r="M1886" t="s">
        <v>4175</v>
      </c>
      <c r="N1886" t="s">
        <v>9151</v>
      </c>
      <c r="O1886">
        <v>85.8</v>
      </c>
      <c r="P1886" t="s">
        <v>9152</v>
      </c>
    </row>
    <row r="1887" spans="1:16" x14ac:dyDescent="0.3">
      <c r="A1887" t="s">
        <v>9153</v>
      </c>
      <c r="B1887">
        <v>2017</v>
      </c>
      <c r="C1887" t="s">
        <v>137</v>
      </c>
      <c r="D1887" t="s">
        <v>5896</v>
      </c>
      <c r="E1887" t="s">
        <v>9154</v>
      </c>
      <c r="F1887" t="s">
        <v>43</v>
      </c>
      <c r="G1887">
        <v>68000</v>
      </c>
      <c r="H1887" t="s">
        <v>4173</v>
      </c>
      <c r="I1887">
        <v>9800000</v>
      </c>
      <c r="J1887" t="s">
        <v>8763</v>
      </c>
      <c r="K1887">
        <v>9200000</v>
      </c>
      <c r="L1887">
        <v>10300000</v>
      </c>
      <c r="M1887">
        <v>24</v>
      </c>
      <c r="N1887" t="s">
        <v>4245</v>
      </c>
      <c r="O1887">
        <v>62.5</v>
      </c>
      <c r="P1887" t="s">
        <v>9155</v>
      </c>
    </row>
    <row r="1888" spans="1:16" x14ac:dyDescent="0.3">
      <c r="A1888" t="s">
        <v>9096</v>
      </c>
      <c r="B1888">
        <v>2018</v>
      </c>
      <c r="C1888" t="s">
        <v>188</v>
      </c>
      <c r="D1888" t="s">
        <v>5892</v>
      </c>
      <c r="E1888" t="s">
        <v>9097</v>
      </c>
      <c r="F1888" t="s">
        <v>173</v>
      </c>
      <c r="G1888">
        <v>67138</v>
      </c>
      <c r="H1888" t="s">
        <v>4180</v>
      </c>
      <c r="I1888">
        <v>12500000</v>
      </c>
      <c r="J1888" t="s">
        <v>8763</v>
      </c>
      <c r="K1888">
        <v>12100000</v>
      </c>
      <c r="L1888">
        <v>13000000</v>
      </c>
      <c r="M1888">
        <v>6</v>
      </c>
      <c r="N1888" t="s">
        <v>4245</v>
      </c>
      <c r="O1888">
        <v>88.4</v>
      </c>
      <c r="P1888" t="s">
        <v>9156</v>
      </c>
    </row>
    <row r="1889" spans="1:16" x14ac:dyDescent="0.3">
      <c r="A1889" t="s">
        <v>9157</v>
      </c>
      <c r="B1889">
        <v>2024</v>
      </c>
      <c r="C1889" t="s">
        <v>62</v>
      </c>
      <c r="D1889">
        <v>3008</v>
      </c>
      <c r="E1889" t="s">
        <v>4259</v>
      </c>
      <c r="F1889" t="s">
        <v>143</v>
      </c>
      <c r="G1889">
        <v>34052</v>
      </c>
      <c r="H1889" t="s">
        <v>4180</v>
      </c>
      <c r="I1889">
        <v>15000000</v>
      </c>
      <c r="J1889" t="s">
        <v>8763</v>
      </c>
      <c r="K1889">
        <v>14500000</v>
      </c>
      <c r="L1889">
        <v>15500000</v>
      </c>
      <c r="M1889">
        <v>17</v>
      </c>
      <c r="N1889" t="s">
        <v>4272</v>
      </c>
      <c r="O1889">
        <v>65.900000000000006</v>
      </c>
      <c r="P1889" t="s">
        <v>9158</v>
      </c>
    </row>
    <row r="1890" spans="1:16" x14ac:dyDescent="0.3">
      <c r="A1890" t="s">
        <v>9159</v>
      </c>
      <c r="B1890">
        <v>2025</v>
      </c>
      <c r="C1890" t="s">
        <v>5179</v>
      </c>
      <c r="D1890" t="s">
        <v>9160</v>
      </c>
      <c r="E1890" t="s">
        <v>9161</v>
      </c>
      <c r="F1890" t="s">
        <v>43</v>
      </c>
      <c r="G1890">
        <v>28000</v>
      </c>
      <c r="H1890" t="s">
        <v>4180</v>
      </c>
      <c r="I1890">
        <v>12800000</v>
      </c>
      <c r="J1890" t="s">
        <v>8763</v>
      </c>
      <c r="K1890">
        <v>12300000</v>
      </c>
      <c r="L1890">
        <v>13300000</v>
      </c>
      <c r="M1890" t="s">
        <v>4175</v>
      </c>
      <c r="N1890" t="s">
        <v>4402</v>
      </c>
      <c r="O1890">
        <v>77.2</v>
      </c>
      <c r="P1890" t="s">
        <v>9162</v>
      </c>
    </row>
    <row r="1891" spans="1:16" x14ac:dyDescent="0.3">
      <c r="A1891" t="s">
        <v>9163</v>
      </c>
      <c r="B1891">
        <v>2022</v>
      </c>
      <c r="C1891" t="s">
        <v>92</v>
      </c>
      <c r="D1891" t="s">
        <v>4824</v>
      </c>
      <c r="E1891" t="s">
        <v>4825</v>
      </c>
      <c r="F1891" t="s">
        <v>60</v>
      </c>
      <c r="G1891">
        <v>32000</v>
      </c>
      <c r="H1891" t="s">
        <v>4180</v>
      </c>
      <c r="I1891">
        <v>10700000</v>
      </c>
      <c r="J1891" t="s">
        <v>8763</v>
      </c>
      <c r="K1891">
        <v>10400000</v>
      </c>
      <c r="L1891">
        <v>11100000</v>
      </c>
      <c r="M1891">
        <v>35</v>
      </c>
      <c r="N1891" t="s">
        <v>4382</v>
      </c>
      <c r="O1891">
        <v>91.5</v>
      </c>
      <c r="P1891" t="s">
        <v>9164</v>
      </c>
    </row>
    <row r="1892" spans="1:16" x14ac:dyDescent="0.3">
      <c r="A1892" t="s">
        <v>9165</v>
      </c>
      <c r="B1892">
        <v>2022</v>
      </c>
      <c r="C1892" t="s">
        <v>4496</v>
      </c>
      <c r="D1892" t="s">
        <v>6102</v>
      </c>
      <c r="E1892" t="s">
        <v>9166</v>
      </c>
      <c r="F1892" t="s">
        <v>173</v>
      </c>
      <c r="G1892">
        <v>53000</v>
      </c>
      <c r="H1892" t="s">
        <v>4180</v>
      </c>
      <c r="I1892">
        <v>27900000</v>
      </c>
      <c r="J1892" t="s">
        <v>8763</v>
      </c>
      <c r="K1892">
        <v>26700000</v>
      </c>
      <c r="L1892">
        <v>29100000</v>
      </c>
      <c r="M1892" t="s">
        <v>4175</v>
      </c>
      <c r="N1892" t="s">
        <v>4200</v>
      </c>
      <c r="O1892">
        <v>69.8</v>
      </c>
      <c r="P1892" t="s">
        <v>9167</v>
      </c>
    </row>
    <row r="1893" spans="1:16" x14ac:dyDescent="0.3">
      <c r="A1893" t="s">
        <v>8683</v>
      </c>
      <c r="B1893">
        <v>2023</v>
      </c>
      <c r="C1893" t="s">
        <v>4031</v>
      </c>
      <c r="D1893" t="s">
        <v>5131</v>
      </c>
      <c r="E1893" t="s">
        <v>5828</v>
      </c>
      <c r="F1893" t="s">
        <v>43</v>
      </c>
      <c r="G1893">
        <v>32387</v>
      </c>
      <c r="H1893" t="s">
        <v>4180</v>
      </c>
      <c r="I1893">
        <v>11400000</v>
      </c>
      <c r="J1893" t="s">
        <v>8763</v>
      </c>
      <c r="K1893">
        <v>11000000</v>
      </c>
      <c r="L1893">
        <v>11800000</v>
      </c>
      <c r="M1893">
        <v>11</v>
      </c>
      <c r="N1893" t="s">
        <v>4425</v>
      </c>
      <c r="O1893">
        <v>87.8</v>
      </c>
      <c r="P1893" t="s">
        <v>9168</v>
      </c>
    </row>
    <row r="1894" spans="1:16" x14ac:dyDescent="0.3">
      <c r="A1894" t="s">
        <v>9169</v>
      </c>
      <c r="B1894">
        <v>2025</v>
      </c>
      <c r="C1894" t="s">
        <v>250</v>
      </c>
      <c r="D1894" t="s">
        <v>9170</v>
      </c>
      <c r="E1894" t="s">
        <v>9171</v>
      </c>
      <c r="F1894" t="s">
        <v>4172</v>
      </c>
      <c r="G1894">
        <v>17000</v>
      </c>
      <c r="H1894" t="s">
        <v>4180</v>
      </c>
      <c r="I1894">
        <v>23900000</v>
      </c>
      <c r="J1894" t="s">
        <v>8763</v>
      </c>
      <c r="K1894">
        <v>23100000</v>
      </c>
      <c r="L1894">
        <v>24700000</v>
      </c>
      <c r="M1894" t="s">
        <v>4175</v>
      </c>
      <c r="N1894" t="s">
        <v>4213</v>
      </c>
      <c r="O1894">
        <v>77.099999999999994</v>
      </c>
      <c r="P1894" t="s">
        <v>9172</v>
      </c>
    </row>
    <row r="1895" spans="1:16" x14ac:dyDescent="0.3">
      <c r="A1895" t="s">
        <v>9173</v>
      </c>
      <c r="B1895">
        <v>2023</v>
      </c>
      <c r="C1895" t="s">
        <v>188</v>
      </c>
      <c r="D1895" t="s">
        <v>4678</v>
      </c>
      <c r="E1895" t="s">
        <v>4679</v>
      </c>
      <c r="F1895" t="s">
        <v>43</v>
      </c>
      <c r="G1895">
        <v>39486</v>
      </c>
      <c r="H1895" t="s">
        <v>4180</v>
      </c>
      <c r="I1895">
        <v>11000000</v>
      </c>
      <c r="J1895" t="s">
        <v>8763</v>
      </c>
      <c r="K1895">
        <v>10600000</v>
      </c>
      <c r="L1895">
        <v>11400000</v>
      </c>
      <c r="M1895">
        <v>12</v>
      </c>
      <c r="N1895" t="s">
        <v>4649</v>
      </c>
      <c r="O1895">
        <v>86</v>
      </c>
      <c r="P1895" t="s">
        <v>9174</v>
      </c>
    </row>
    <row r="1896" spans="1:16" x14ac:dyDescent="0.3">
      <c r="A1896" t="s">
        <v>9175</v>
      </c>
      <c r="B1896">
        <v>2024</v>
      </c>
      <c r="C1896" t="s">
        <v>50</v>
      </c>
      <c r="D1896" t="s">
        <v>6029</v>
      </c>
      <c r="E1896" t="s">
        <v>9176</v>
      </c>
      <c r="F1896" t="s">
        <v>143</v>
      </c>
      <c r="G1896">
        <v>31545</v>
      </c>
      <c r="H1896" t="s">
        <v>4180</v>
      </c>
      <c r="I1896">
        <v>13800000</v>
      </c>
      <c r="J1896" t="s">
        <v>8763</v>
      </c>
      <c r="K1896">
        <v>13300000</v>
      </c>
      <c r="L1896">
        <v>14300000</v>
      </c>
      <c r="M1896">
        <v>4</v>
      </c>
      <c r="N1896" t="s">
        <v>4508</v>
      </c>
      <c r="O1896">
        <v>86</v>
      </c>
      <c r="P1896" t="s">
        <v>9177</v>
      </c>
    </row>
    <row r="1897" spans="1:16" x14ac:dyDescent="0.3">
      <c r="A1897" t="s">
        <v>9178</v>
      </c>
      <c r="B1897">
        <v>2023</v>
      </c>
      <c r="C1897" t="s">
        <v>188</v>
      </c>
      <c r="D1897" t="s">
        <v>5858</v>
      </c>
      <c r="E1897" t="s">
        <v>5806</v>
      </c>
      <c r="F1897" t="s">
        <v>43</v>
      </c>
      <c r="G1897">
        <v>41456</v>
      </c>
      <c r="H1897" t="s">
        <v>4180</v>
      </c>
      <c r="I1897">
        <v>8700000</v>
      </c>
      <c r="J1897" t="s">
        <v>8763</v>
      </c>
      <c r="K1897">
        <v>8400000</v>
      </c>
      <c r="L1897">
        <v>9000000</v>
      </c>
      <c r="M1897">
        <v>11</v>
      </c>
      <c r="N1897" t="s">
        <v>4552</v>
      </c>
      <c r="O1897">
        <v>91.7</v>
      </c>
      <c r="P1897" t="s">
        <v>9179</v>
      </c>
    </row>
    <row r="1898" spans="1:16" x14ac:dyDescent="0.3">
      <c r="A1898" t="s">
        <v>9180</v>
      </c>
      <c r="B1898">
        <v>2026</v>
      </c>
      <c r="C1898" t="s">
        <v>4184</v>
      </c>
      <c r="D1898" t="s">
        <v>4365</v>
      </c>
      <c r="E1898" t="s">
        <v>9181</v>
      </c>
      <c r="F1898" t="s">
        <v>4172</v>
      </c>
      <c r="G1898">
        <v>867</v>
      </c>
      <c r="H1898" t="s">
        <v>4180</v>
      </c>
      <c r="I1898">
        <v>9400000</v>
      </c>
      <c r="J1898" t="s">
        <v>8763</v>
      </c>
      <c r="K1898">
        <v>9100000</v>
      </c>
      <c r="L1898">
        <v>9700000</v>
      </c>
      <c r="M1898" t="s">
        <v>4175</v>
      </c>
      <c r="N1898" t="s">
        <v>4417</v>
      </c>
      <c r="O1898">
        <v>92.2</v>
      </c>
      <c r="P1898" t="s">
        <v>9182</v>
      </c>
    </row>
    <row r="1899" spans="1:16" x14ac:dyDescent="0.3">
      <c r="A1899" t="s">
        <v>9183</v>
      </c>
      <c r="B1899">
        <v>2025</v>
      </c>
      <c r="C1899" t="s">
        <v>4641</v>
      </c>
      <c r="D1899" t="s">
        <v>5094</v>
      </c>
      <c r="E1899" t="s">
        <v>4401</v>
      </c>
      <c r="F1899" t="s">
        <v>4172</v>
      </c>
      <c r="G1899">
        <v>15060</v>
      </c>
      <c r="H1899" t="s">
        <v>4180</v>
      </c>
      <c r="I1899">
        <v>11900000</v>
      </c>
      <c r="J1899" t="s">
        <v>8763</v>
      </c>
      <c r="K1899">
        <v>11500000</v>
      </c>
      <c r="L1899">
        <v>12300000</v>
      </c>
      <c r="M1899">
        <v>12</v>
      </c>
      <c r="N1899" t="s">
        <v>4439</v>
      </c>
      <c r="O1899">
        <v>95</v>
      </c>
      <c r="P1899" t="s">
        <v>9184</v>
      </c>
    </row>
    <row r="1900" spans="1:16" x14ac:dyDescent="0.3">
      <c r="A1900" t="s">
        <v>9185</v>
      </c>
      <c r="B1900">
        <v>2021</v>
      </c>
      <c r="C1900" t="s">
        <v>182</v>
      </c>
      <c r="D1900" t="s">
        <v>9186</v>
      </c>
      <c r="E1900" t="s">
        <v>9187</v>
      </c>
      <c r="F1900" t="s">
        <v>43</v>
      </c>
      <c r="G1900">
        <v>97871</v>
      </c>
      <c r="H1900" t="s">
        <v>4173</v>
      </c>
      <c r="I1900">
        <v>11400000</v>
      </c>
      <c r="J1900" t="s">
        <v>8763</v>
      </c>
      <c r="K1900">
        <v>11000000</v>
      </c>
      <c r="L1900">
        <v>11900000</v>
      </c>
      <c r="M1900">
        <v>10</v>
      </c>
      <c r="N1900" t="s">
        <v>4417</v>
      </c>
      <c r="O1900">
        <v>78.7</v>
      </c>
      <c r="P1900" t="s">
        <v>9188</v>
      </c>
    </row>
    <row r="1901" spans="1:16" x14ac:dyDescent="0.3">
      <c r="A1901" t="s">
        <v>9189</v>
      </c>
      <c r="B1901">
        <v>2019</v>
      </c>
      <c r="C1901" t="s">
        <v>188</v>
      </c>
      <c r="D1901" t="s">
        <v>4594</v>
      </c>
      <c r="E1901" t="s">
        <v>6131</v>
      </c>
      <c r="F1901" t="s">
        <v>161</v>
      </c>
      <c r="G1901">
        <v>85000</v>
      </c>
      <c r="H1901" t="s">
        <v>4173</v>
      </c>
      <c r="I1901">
        <v>6820000</v>
      </c>
      <c r="J1901" t="s">
        <v>8763</v>
      </c>
      <c r="K1901">
        <v>6570000</v>
      </c>
      <c r="L1901">
        <v>7070000</v>
      </c>
      <c r="M1901">
        <v>12</v>
      </c>
      <c r="N1901" t="s">
        <v>4425</v>
      </c>
      <c r="O1901">
        <v>95</v>
      </c>
      <c r="P1901" t="s">
        <v>9190</v>
      </c>
    </row>
    <row r="1902" spans="1:16" x14ac:dyDescent="0.3">
      <c r="A1902" t="s">
        <v>9191</v>
      </c>
      <c r="B1902">
        <v>2022</v>
      </c>
      <c r="C1902" t="s">
        <v>24</v>
      </c>
      <c r="D1902" t="s">
        <v>4190</v>
      </c>
      <c r="E1902" t="s">
        <v>4191</v>
      </c>
      <c r="F1902" t="s">
        <v>4539</v>
      </c>
      <c r="G1902">
        <v>62000</v>
      </c>
      <c r="H1902" t="s">
        <v>4180</v>
      </c>
      <c r="I1902">
        <v>11900000</v>
      </c>
      <c r="J1902" t="s">
        <v>8763</v>
      </c>
      <c r="K1902">
        <v>11500000</v>
      </c>
      <c r="L1902">
        <v>12400000</v>
      </c>
      <c r="M1902">
        <v>19</v>
      </c>
      <c r="N1902" t="s">
        <v>4187</v>
      </c>
      <c r="O1902">
        <v>48</v>
      </c>
      <c r="P1902" t="s">
        <v>9192</v>
      </c>
    </row>
    <row r="1903" spans="1:16" x14ac:dyDescent="0.3">
      <c r="A1903" t="s">
        <v>5932</v>
      </c>
      <c r="B1903">
        <v>2022</v>
      </c>
      <c r="C1903" t="s">
        <v>24</v>
      </c>
      <c r="D1903" t="s">
        <v>5933</v>
      </c>
      <c r="E1903" t="s">
        <v>5934</v>
      </c>
      <c r="F1903" t="s">
        <v>43</v>
      </c>
      <c r="G1903">
        <v>100536</v>
      </c>
      <c r="H1903" t="s">
        <v>4180</v>
      </c>
      <c r="I1903">
        <v>16400000</v>
      </c>
      <c r="J1903" t="s">
        <v>8763</v>
      </c>
      <c r="K1903">
        <v>15900000</v>
      </c>
      <c r="L1903">
        <v>17000000</v>
      </c>
      <c r="M1903">
        <v>3</v>
      </c>
      <c r="N1903" t="s">
        <v>4347</v>
      </c>
      <c r="O1903">
        <v>67.599999999999994</v>
      </c>
      <c r="P1903" t="s">
        <v>9193</v>
      </c>
    </row>
    <row r="1904" spans="1:16" x14ac:dyDescent="0.3">
      <c r="A1904" t="s">
        <v>9194</v>
      </c>
      <c r="B1904">
        <v>2018</v>
      </c>
      <c r="C1904" t="s">
        <v>24</v>
      </c>
      <c r="D1904" t="s">
        <v>5247</v>
      </c>
      <c r="E1904" t="s">
        <v>5248</v>
      </c>
      <c r="F1904" t="s">
        <v>143</v>
      </c>
      <c r="G1904">
        <v>65200</v>
      </c>
      <c r="H1904" t="s">
        <v>4180</v>
      </c>
      <c r="I1904">
        <v>12700000</v>
      </c>
      <c r="J1904" t="s">
        <v>8778</v>
      </c>
      <c r="K1904">
        <v>12200000</v>
      </c>
      <c r="L1904">
        <v>13100000</v>
      </c>
      <c r="M1904">
        <v>14</v>
      </c>
      <c r="N1904" t="s">
        <v>4245</v>
      </c>
      <c r="O1904">
        <v>64.099999999999994</v>
      </c>
      <c r="P1904" t="s">
        <v>9195</v>
      </c>
    </row>
    <row r="1905" spans="1:16" x14ac:dyDescent="0.3">
      <c r="A1905" t="s">
        <v>9196</v>
      </c>
      <c r="B1905">
        <v>2018</v>
      </c>
      <c r="C1905" t="s">
        <v>250</v>
      </c>
      <c r="D1905" t="s">
        <v>6003</v>
      </c>
      <c r="E1905" t="s">
        <v>9197</v>
      </c>
      <c r="F1905" t="s">
        <v>43</v>
      </c>
      <c r="G1905">
        <v>101000</v>
      </c>
      <c r="H1905" t="s">
        <v>4180</v>
      </c>
      <c r="I1905">
        <v>15300000</v>
      </c>
      <c r="J1905" t="s">
        <v>8778</v>
      </c>
      <c r="K1905">
        <v>14700000</v>
      </c>
      <c r="L1905">
        <v>15800000</v>
      </c>
      <c r="M1905">
        <v>8</v>
      </c>
      <c r="N1905" t="s">
        <v>4236</v>
      </c>
      <c r="O1905">
        <v>85.4</v>
      </c>
      <c r="P1905" t="s">
        <v>9198</v>
      </c>
    </row>
    <row r="1906" spans="1:16" x14ac:dyDescent="0.3">
      <c r="A1906" t="s">
        <v>9199</v>
      </c>
      <c r="B1906">
        <v>2023</v>
      </c>
      <c r="C1906" t="s">
        <v>199</v>
      </c>
      <c r="D1906" t="s">
        <v>5656</v>
      </c>
      <c r="E1906" t="s">
        <v>9200</v>
      </c>
      <c r="F1906" t="s">
        <v>43</v>
      </c>
      <c r="G1906">
        <v>52000</v>
      </c>
      <c r="H1906" t="s">
        <v>4180</v>
      </c>
      <c r="I1906">
        <v>15500000</v>
      </c>
      <c r="J1906" t="s">
        <v>8778</v>
      </c>
      <c r="K1906">
        <v>14500000</v>
      </c>
      <c r="L1906">
        <v>16500000</v>
      </c>
      <c r="M1906" t="s">
        <v>4175</v>
      </c>
      <c r="N1906" t="s">
        <v>4290</v>
      </c>
      <c r="O1906">
        <v>62</v>
      </c>
      <c r="P1906" t="s">
        <v>9201</v>
      </c>
    </row>
    <row r="1907" spans="1:16" x14ac:dyDescent="0.3">
      <c r="A1907" t="s">
        <v>8718</v>
      </c>
      <c r="B1907">
        <v>2022</v>
      </c>
      <c r="C1907" t="s">
        <v>24</v>
      </c>
      <c r="D1907" t="s">
        <v>4369</v>
      </c>
      <c r="E1907" t="s">
        <v>8409</v>
      </c>
      <c r="F1907" t="s">
        <v>173</v>
      </c>
      <c r="G1907">
        <v>102853</v>
      </c>
      <c r="H1907" t="s">
        <v>4180</v>
      </c>
      <c r="I1907">
        <v>34700000</v>
      </c>
      <c r="J1907" t="s">
        <v>8778</v>
      </c>
      <c r="K1907">
        <v>33400000</v>
      </c>
      <c r="L1907">
        <v>36000000</v>
      </c>
      <c r="M1907">
        <v>9</v>
      </c>
      <c r="N1907" t="s">
        <v>6057</v>
      </c>
      <c r="O1907">
        <v>64.2</v>
      </c>
      <c r="P1907" t="s">
        <v>9202</v>
      </c>
    </row>
    <row r="1908" spans="1:16" x14ac:dyDescent="0.3">
      <c r="A1908" t="s">
        <v>9203</v>
      </c>
      <c r="B1908">
        <v>2021</v>
      </c>
      <c r="C1908" t="s">
        <v>137</v>
      </c>
      <c r="D1908" t="s">
        <v>4703</v>
      </c>
      <c r="E1908" t="s">
        <v>9204</v>
      </c>
      <c r="F1908" t="s">
        <v>43</v>
      </c>
      <c r="G1908">
        <v>57577</v>
      </c>
      <c r="H1908" t="s">
        <v>4180</v>
      </c>
      <c r="I1908">
        <v>8900000</v>
      </c>
      <c r="J1908" t="s">
        <v>8778</v>
      </c>
      <c r="K1908">
        <v>8500000</v>
      </c>
      <c r="L1908">
        <v>9200000</v>
      </c>
      <c r="M1908">
        <v>16</v>
      </c>
      <c r="N1908" t="s">
        <v>4649</v>
      </c>
      <c r="O1908">
        <v>95</v>
      </c>
      <c r="P1908" t="s">
        <v>9205</v>
      </c>
    </row>
    <row r="1909" spans="1:16" x14ac:dyDescent="0.3">
      <c r="A1909" t="s">
        <v>9206</v>
      </c>
      <c r="B1909">
        <v>2025</v>
      </c>
      <c r="C1909" t="s">
        <v>45</v>
      </c>
      <c r="D1909" t="s">
        <v>4886</v>
      </c>
      <c r="E1909" t="s">
        <v>9207</v>
      </c>
      <c r="F1909" t="s">
        <v>4172</v>
      </c>
      <c r="G1909">
        <v>12000</v>
      </c>
      <c r="H1909" t="s">
        <v>4180</v>
      </c>
      <c r="I1909">
        <v>16900000</v>
      </c>
      <c r="J1909" t="s">
        <v>8778</v>
      </c>
      <c r="K1909">
        <v>16300000</v>
      </c>
      <c r="L1909">
        <v>17500000</v>
      </c>
      <c r="M1909">
        <v>10</v>
      </c>
      <c r="N1909" t="s">
        <v>4248</v>
      </c>
      <c r="O1909">
        <v>83.6</v>
      </c>
      <c r="P1909" t="s">
        <v>9208</v>
      </c>
    </row>
    <row r="1910" spans="1:16" x14ac:dyDescent="0.3">
      <c r="A1910" t="s">
        <v>9209</v>
      </c>
      <c r="B1910">
        <v>2025</v>
      </c>
      <c r="C1910" t="s">
        <v>85</v>
      </c>
      <c r="D1910" t="s">
        <v>9210</v>
      </c>
      <c r="E1910" t="s">
        <v>9211</v>
      </c>
      <c r="F1910" t="s">
        <v>4172</v>
      </c>
      <c r="G1910">
        <v>5000</v>
      </c>
      <c r="H1910" t="s">
        <v>4180</v>
      </c>
      <c r="I1910">
        <v>15600000</v>
      </c>
      <c r="J1910" t="s">
        <v>8778</v>
      </c>
      <c r="K1910">
        <v>15100000</v>
      </c>
      <c r="L1910">
        <v>16200000</v>
      </c>
      <c r="M1910">
        <v>17</v>
      </c>
      <c r="N1910" t="s">
        <v>4275</v>
      </c>
      <c r="O1910">
        <v>86.9</v>
      </c>
      <c r="P1910" t="s">
        <v>9212</v>
      </c>
    </row>
    <row r="1911" spans="1:16" x14ac:dyDescent="0.3">
      <c r="A1911" t="s">
        <v>9213</v>
      </c>
      <c r="B1911">
        <v>2021</v>
      </c>
      <c r="C1911" t="s">
        <v>36</v>
      </c>
      <c r="D1911" t="s">
        <v>4775</v>
      </c>
      <c r="E1911" t="s">
        <v>4776</v>
      </c>
      <c r="F1911" t="s">
        <v>43</v>
      </c>
      <c r="G1911">
        <v>71000</v>
      </c>
      <c r="H1911" t="s">
        <v>4180</v>
      </c>
      <c r="I1911">
        <v>10600000</v>
      </c>
      <c r="J1911" t="s">
        <v>8778</v>
      </c>
      <c r="K1911">
        <v>10200000</v>
      </c>
      <c r="L1911">
        <v>11100000</v>
      </c>
      <c r="M1911">
        <v>29</v>
      </c>
      <c r="N1911" t="s">
        <v>4275</v>
      </c>
      <c r="O1911">
        <v>84.9</v>
      </c>
      <c r="P1911" t="s">
        <v>9214</v>
      </c>
    </row>
    <row r="1912" spans="1:16" x14ac:dyDescent="0.3">
      <c r="A1912" t="s">
        <v>5240</v>
      </c>
      <c r="B1912">
        <v>2023</v>
      </c>
      <c r="C1912" t="s">
        <v>230</v>
      </c>
      <c r="D1912" t="s">
        <v>4555</v>
      </c>
      <c r="E1912" t="s">
        <v>5241</v>
      </c>
      <c r="F1912" t="s">
        <v>43</v>
      </c>
      <c r="G1912">
        <v>26900</v>
      </c>
      <c r="H1912" t="s">
        <v>4180</v>
      </c>
      <c r="I1912">
        <v>12600000</v>
      </c>
      <c r="J1912" t="s">
        <v>8778</v>
      </c>
      <c r="K1912">
        <v>12100000</v>
      </c>
      <c r="L1912">
        <v>13100000</v>
      </c>
      <c r="M1912">
        <v>42</v>
      </c>
      <c r="N1912" t="s">
        <v>4219</v>
      </c>
      <c r="O1912">
        <v>66</v>
      </c>
      <c r="P1912" t="s">
        <v>9215</v>
      </c>
    </row>
    <row r="1913" spans="1:16" x14ac:dyDescent="0.3">
      <c r="A1913" t="s">
        <v>9216</v>
      </c>
      <c r="B1913">
        <v>2025</v>
      </c>
      <c r="C1913" t="s">
        <v>201</v>
      </c>
      <c r="D1913" t="s">
        <v>4669</v>
      </c>
      <c r="E1913" t="s">
        <v>4740</v>
      </c>
      <c r="F1913" t="s">
        <v>4172</v>
      </c>
      <c r="G1913">
        <v>25800</v>
      </c>
      <c r="H1913" t="s">
        <v>4180</v>
      </c>
      <c r="I1913">
        <v>13900000</v>
      </c>
      <c r="J1913" t="s">
        <v>8778</v>
      </c>
      <c r="K1913">
        <v>13400000</v>
      </c>
      <c r="L1913">
        <v>14400000</v>
      </c>
      <c r="M1913">
        <v>16</v>
      </c>
      <c r="N1913" t="s">
        <v>4439</v>
      </c>
      <c r="O1913">
        <v>82.6</v>
      </c>
      <c r="P1913" t="s">
        <v>9217</v>
      </c>
    </row>
    <row r="1914" spans="1:16" x14ac:dyDescent="0.3">
      <c r="A1914" t="s">
        <v>9218</v>
      </c>
      <c r="B1914">
        <v>2023</v>
      </c>
      <c r="C1914" t="s">
        <v>166</v>
      </c>
      <c r="D1914" t="s">
        <v>5005</v>
      </c>
      <c r="E1914" t="s">
        <v>5006</v>
      </c>
      <c r="F1914" t="s">
        <v>143</v>
      </c>
      <c r="G1914">
        <v>64500</v>
      </c>
      <c r="H1914" t="s">
        <v>4180</v>
      </c>
      <c r="I1914">
        <v>18000000</v>
      </c>
      <c r="J1914" t="s">
        <v>8778</v>
      </c>
      <c r="K1914">
        <v>17300000</v>
      </c>
      <c r="L1914">
        <v>18700000</v>
      </c>
      <c r="M1914">
        <v>10</v>
      </c>
      <c r="N1914" t="s">
        <v>4439</v>
      </c>
      <c r="O1914">
        <v>95</v>
      </c>
      <c r="P1914" t="s">
        <v>9219</v>
      </c>
    </row>
    <row r="1915" spans="1:16" x14ac:dyDescent="0.3">
      <c r="A1915" t="s">
        <v>9220</v>
      </c>
      <c r="B1915">
        <v>2022</v>
      </c>
      <c r="C1915" t="s">
        <v>166</v>
      </c>
      <c r="D1915" t="s">
        <v>5005</v>
      </c>
      <c r="E1915" t="s">
        <v>5006</v>
      </c>
      <c r="F1915" t="s">
        <v>43</v>
      </c>
      <c r="G1915">
        <v>37858</v>
      </c>
      <c r="H1915" t="s">
        <v>4173</v>
      </c>
      <c r="I1915">
        <v>18700000</v>
      </c>
      <c r="J1915" t="s">
        <v>8778</v>
      </c>
      <c r="K1915">
        <v>18100000</v>
      </c>
      <c r="L1915">
        <v>19400000</v>
      </c>
      <c r="M1915">
        <v>37</v>
      </c>
      <c r="N1915" t="s">
        <v>4439</v>
      </c>
      <c r="O1915">
        <v>95</v>
      </c>
      <c r="P1915" t="s">
        <v>9221</v>
      </c>
    </row>
    <row r="1916" spans="1:16" x14ac:dyDescent="0.3">
      <c r="A1916" t="s">
        <v>9222</v>
      </c>
      <c r="B1916">
        <v>2018</v>
      </c>
      <c r="C1916" t="s">
        <v>188</v>
      </c>
      <c r="D1916" t="s">
        <v>4844</v>
      </c>
      <c r="E1916" t="s">
        <v>4845</v>
      </c>
      <c r="F1916" t="s">
        <v>161</v>
      </c>
      <c r="G1916">
        <v>85722</v>
      </c>
      <c r="H1916" t="s">
        <v>4180</v>
      </c>
      <c r="I1916">
        <v>9400000</v>
      </c>
      <c r="J1916" t="s">
        <v>8778</v>
      </c>
      <c r="K1916">
        <v>9000000</v>
      </c>
      <c r="L1916">
        <v>9700000</v>
      </c>
      <c r="M1916">
        <v>12</v>
      </c>
      <c r="N1916" t="s">
        <v>4275</v>
      </c>
      <c r="O1916">
        <v>81.099999999999994</v>
      </c>
      <c r="P1916" t="s">
        <v>9223</v>
      </c>
    </row>
    <row r="1917" spans="1:16" x14ac:dyDescent="0.3">
      <c r="A1917" t="s">
        <v>9224</v>
      </c>
      <c r="B1917">
        <v>2022</v>
      </c>
      <c r="C1917" t="s">
        <v>4184</v>
      </c>
      <c r="D1917" t="s">
        <v>5169</v>
      </c>
      <c r="E1917" t="s">
        <v>5170</v>
      </c>
      <c r="F1917" t="s">
        <v>161</v>
      </c>
      <c r="G1917">
        <v>89458</v>
      </c>
      <c r="H1917" t="s">
        <v>4180</v>
      </c>
      <c r="I1917">
        <v>9800000</v>
      </c>
      <c r="J1917" t="s">
        <v>8778</v>
      </c>
      <c r="K1917">
        <v>9400000</v>
      </c>
      <c r="L1917">
        <v>10100000</v>
      </c>
      <c r="M1917">
        <v>6</v>
      </c>
      <c r="N1917" t="s">
        <v>4439</v>
      </c>
      <c r="O1917">
        <v>68.599999999999994</v>
      </c>
      <c r="P1917" t="s">
        <v>9225</v>
      </c>
    </row>
    <row r="1918" spans="1:16" x14ac:dyDescent="0.3">
      <c r="A1918" t="s">
        <v>9226</v>
      </c>
      <c r="B1918">
        <v>2024</v>
      </c>
      <c r="C1918" t="s">
        <v>24</v>
      </c>
      <c r="D1918" t="s">
        <v>4369</v>
      </c>
      <c r="E1918" t="s">
        <v>8409</v>
      </c>
      <c r="F1918" t="s">
        <v>94</v>
      </c>
      <c r="G1918">
        <v>9240</v>
      </c>
      <c r="H1918" t="s">
        <v>4180</v>
      </c>
      <c r="I1918">
        <v>44600000</v>
      </c>
      <c r="J1918" t="s">
        <v>8778</v>
      </c>
      <c r="K1918">
        <v>43000000</v>
      </c>
      <c r="L1918">
        <v>46100000</v>
      </c>
      <c r="M1918">
        <v>8</v>
      </c>
      <c r="N1918" t="s">
        <v>6089</v>
      </c>
      <c r="O1918">
        <v>68.2</v>
      </c>
      <c r="P1918" t="s">
        <v>9227</v>
      </c>
    </row>
    <row r="1919" spans="1:16" x14ac:dyDescent="0.3">
      <c r="A1919" t="s">
        <v>8735</v>
      </c>
      <c r="B1919">
        <v>2025</v>
      </c>
      <c r="C1919" t="s">
        <v>4184</v>
      </c>
      <c r="D1919" t="s">
        <v>4365</v>
      </c>
      <c r="E1919" t="s">
        <v>4366</v>
      </c>
      <c r="F1919" t="s">
        <v>43</v>
      </c>
      <c r="G1919">
        <v>9240</v>
      </c>
      <c r="H1919" t="s">
        <v>4180</v>
      </c>
      <c r="I1919">
        <v>9800000</v>
      </c>
      <c r="J1919" t="s">
        <v>8778</v>
      </c>
      <c r="K1919">
        <v>9600000</v>
      </c>
      <c r="L1919">
        <v>10100000</v>
      </c>
      <c r="M1919">
        <v>13</v>
      </c>
      <c r="N1919" t="s">
        <v>4552</v>
      </c>
      <c r="O1919">
        <v>95</v>
      </c>
      <c r="P1919" t="s">
        <v>9228</v>
      </c>
    </row>
    <row r="1920" spans="1:16" x14ac:dyDescent="0.3">
      <c r="A1920" t="s">
        <v>9229</v>
      </c>
      <c r="B1920">
        <v>2025</v>
      </c>
      <c r="C1920" t="s">
        <v>4184</v>
      </c>
      <c r="D1920" t="s">
        <v>5942</v>
      </c>
      <c r="E1920" t="s">
        <v>7205</v>
      </c>
      <c r="F1920" t="s">
        <v>4172</v>
      </c>
      <c r="G1920">
        <v>10000</v>
      </c>
      <c r="H1920" t="s">
        <v>4180</v>
      </c>
      <c r="I1920">
        <v>17900000</v>
      </c>
      <c r="J1920" t="s">
        <v>8778</v>
      </c>
      <c r="K1920">
        <v>17300000</v>
      </c>
      <c r="L1920">
        <v>18500000</v>
      </c>
      <c r="M1920">
        <v>2</v>
      </c>
      <c r="N1920" t="s">
        <v>4290</v>
      </c>
      <c r="O1920">
        <v>83.3</v>
      </c>
      <c r="P1920" t="s">
        <v>9230</v>
      </c>
    </row>
    <row r="1921" spans="1:16" x14ac:dyDescent="0.3">
      <c r="A1921" t="s">
        <v>9231</v>
      </c>
      <c r="B1921">
        <v>2019</v>
      </c>
      <c r="C1921" t="s">
        <v>24</v>
      </c>
      <c r="D1921" t="s">
        <v>4572</v>
      </c>
      <c r="E1921" t="s">
        <v>9232</v>
      </c>
      <c r="F1921" t="s">
        <v>43</v>
      </c>
      <c r="G1921">
        <v>90300</v>
      </c>
      <c r="H1921" t="s">
        <v>4180</v>
      </c>
      <c r="I1921">
        <v>15700000</v>
      </c>
      <c r="J1921" t="s">
        <v>8778</v>
      </c>
      <c r="K1921">
        <v>14800000</v>
      </c>
      <c r="L1921">
        <v>16600000</v>
      </c>
      <c r="M1921">
        <v>2</v>
      </c>
      <c r="N1921" t="s">
        <v>4272</v>
      </c>
      <c r="O1921">
        <v>86.9</v>
      </c>
      <c r="P1921" t="s">
        <v>9233</v>
      </c>
    </row>
    <row r="1922" spans="1:16" x14ac:dyDescent="0.3">
      <c r="A1922" t="s">
        <v>9234</v>
      </c>
      <c r="B1922">
        <v>2022</v>
      </c>
      <c r="C1922" t="s">
        <v>6127</v>
      </c>
      <c r="D1922" t="s">
        <v>6128</v>
      </c>
      <c r="E1922" t="s">
        <v>9235</v>
      </c>
      <c r="F1922" t="s">
        <v>43</v>
      </c>
      <c r="G1922">
        <v>87128</v>
      </c>
      <c r="H1922" t="s">
        <v>4180</v>
      </c>
      <c r="I1922">
        <v>10600000</v>
      </c>
      <c r="J1922" t="s">
        <v>8778</v>
      </c>
      <c r="K1922">
        <v>10000000</v>
      </c>
      <c r="L1922">
        <v>11100000</v>
      </c>
      <c r="M1922">
        <v>40</v>
      </c>
      <c r="N1922" t="s">
        <v>4382</v>
      </c>
      <c r="O1922">
        <v>69.599999999999994</v>
      </c>
      <c r="P1922" t="s">
        <v>9236</v>
      </c>
    </row>
    <row r="1923" spans="1:16" x14ac:dyDescent="0.3">
      <c r="A1923" t="s">
        <v>9237</v>
      </c>
      <c r="B1923">
        <v>2022</v>
      </c>
      <c r="C1923" t="s">
        <v>108</v>
      </c>
      <c r="D1923" t="s">
        <v>5810</v>
      </c>
      <c r="E1923" t="s">
        <v>5196</v>
      </c>
      <c r="F1923" t="s">
        <v>43</v>
      </c>
      <c r="G1923">
        <v>14000</v>
      </c>
      <c r="H1923" t="s">
        <v>4173</v>
      </c>
      <c r="I1923">
        <v>8600000</v>
      </c>
      <c r="J1923" t="s">
        <v>8778</v>
      </c>
      <c r="K1923">
        <v>8300000</v>
      </c>
      <c r="L1923">
        <v>8900000</v>
      </c>
      <c r="M1923">
        <v>9</v>
      </c>
      <c r="N1923" t="s">
        <v>4439</v>
      </c>
      <c r="O1923">
        <v>76.900000000000006</v>
      </c>
      <c r="P1923" t="s">
        <v>9238</v>
      </c>
    </row>
    <row r="1924" spans="1:16" x14ac:dyDescent="0.3">
      <c r="A1924" t="s">
        <v>8645</v>
      </c>
      <c r="B1924">
        <v>2017</v>
      </c>
      <c r="C1924" t="s">
        <v>5329</v>
      </c>
      <c r="D1924" t="s">
        <v>8365</v>
      </c>
      <c r="E1924" t="s">
        <v>8366</v>
      </c>
      <c r="F1924" t="s">
        <v>43</v>
      </c>
      <c r="G1924">
        <v>55000</v>
      </c>
      <c r="H1924" t="s">
        <v>4180</v>
      </c>
      <c r="I1924">
        <v>5460000</v>
      </c>
      <c r="J1924" t="s">
        <v>8778</v>
      </c>
      <c r="K1924">
        <v>5270000</v>
      </c>
      <c r="L1924">
        <v>5640000</v>
      </c>
      <c r="M1924">
        <v>6</v>
      </c>
      <c r="N1924" t="s">
        <v>6075</v>
      </c>
      <c r="O1924">
        <v>85.7</v>
      </c>
      <c r="P1924" t="s">
        <v>9239</v>
      </c>
    </row>
    <row r="1925" spans="1:16" x14ac:dyDescent="0.3">
      <c r="A1925" t="s">
        <v>84</v>
      </c>
      <c r="B1925">
        <v>2023</v>
      </c>
      <c r="C1925" t="s">
        <v>85</v>
      </c>
      <c r="D1925" t="s">
        <v>4221</v>
      </c>
      <c r="E1925" t="s">
        <v>4222</v>
      </c>
      <c r="F1925" t="s">
        <v>143</v>
      </c>
      <c r="G1925">
        <v>30000</v>
      </c>
      <c r="H1925" t="s">
        <v>4180</v>
      </c>
      <c r="I1925">
        <v>28200000</v>
      </c>
      <c r="J1925" t="s">
        <v>8778</v>
      </c>
      <c r="K1925">
        <v>26900000</v>
      </c>
      <c r="L1925">
        <v>29500000</v>
      </c>
      <c r="M1925">
        <v>8</v>
      </c>
      <c r="N1925" t="s">
        <v>4627</v>
      </c>
      <c r="O1925">
        <v>66.2</v>
      </c>
      <c r="P1925" t="s">
        <v>9240</v>
      </c>
    </row>
    <row r="1926" spans="1:16" x14ac:dyDescent="0.3">
      <c r="A1926" t="s">
        <v>265</v>
      </c>
      <c r="B1926">
        <v>2020</v>
      </c>
      <c r="C1926" t="s">
        <v>62</v>
      </c>
      <c r="D1926">
        <v>3008</v>
      </c>
      <c r="E1926" t="s">
        <v>5724</v>
      </c>
      <c r="F1926" t="s">
        <v>43</v>
      </c>
      <c r="G1926">
        <v>30000</v>
      </c>
      <c r="H1926" t="s">
        <v>4180</v>
      </c>
      <c r="I1926">
        <v>14700000</v>
      </c>
      <c r="J1926" t="s">
        <v>8778</v>
      </c>
      <c r="K1926">
        <v>14200000</v>
      </c>
      <c r="L1926">
        <v>15200000</v>
      </c>
      <c r="M1926">
        <v>10</v>
      </c>
      <c r="N1926" t="s">
        <v>4187</v>
      </c>
      <c r="O1926">
        <v>77.400000000000006</v>
      </c>
      <c r="P1926" t="s">
        <v>9241</v>
      </c>
    </row>
    <row r="1927" spans="1:16" x14ac:dyDescent="0.3">
      <c r="A1927" t="s">
        <v>5632</v>
      </c>
      <c r="B1927">
        <v>2018</v>
      </c>
      <c r="C1927" t="s">
        <v>154</v>
      </c>
      <c r="D1927" t="s">
        <v>6256</v>
      </c>
      <c r="E1927" t="s">
        <v>6257</v>
      </c>
      <c r="F1927" t="s">
        <v>161</v>
      </c>
      <c r="G1927">
        <v>102000</v>
      </c>
      <c r="H1927" t="s">
        <v>4180</v>
      </c>
      <c r="I1927">
        <v>9600000</v>
      </c>
      <c r="J1927" t="s">
        <v>8778</v>
      </c>
      <c r="K1927">
        <v>9100000</v>
      </c>
      <c r="L1927">
        <v>10100000</v>
      </c>
      <c r="M1927">
        <v>8</v>
      </c>
      <c r="N1927" t="s">
        <v>4260</v>
      </c>
      <c r="O1927">
        <v>65.400000000000006</v>
      </c>
      <c r="P1927" t="s">
        <v>9242</v>
      </c>
    </row>
    <row r="1928" spans="1:16" x14ac:dyDescent="0.3">
      <c r="A1928" t="s">
        <v>4172</v>
      </c>
      <c r="B1928">
        <v>2026</v>
      </c>
      <c r="C1928" t="s">
        <v>4269</v>
      </c>
      <c r="D1928" t="s">
        <v>9243</v>
      </c>
      <c r="E1928" t="s">
        <v>9244</v>
      </c>
      <c r="F1928" t="s">
        <v>4172</v>
      </c>
      <c r="G1928">
        <v>1000</v>
      </c>
      <c r="H1928" t="s">
        <v>4180</v>
      </c>
      <c r="I1928">
        <v>15500000</v>
      </c>
      <c r="J1928" t="s">
        <v>8778</v>
      </c>
      <c r="K1928">
        <v>14900000</v>
      </c>
      <c r="L1928">
        <v>16000000</v>
      </c>
      <c r="M1928" t="s">
        <v>4175</v>
      </c>
      <c r="N1928" t="s">
        <v>4425</v>
      </c>
      <c r="O1928">
        <v>91.2</v>
      </c>
      <c r="P1928" t="s">
        <v>9245</v>
      </c>
    </row>
    <row r="1929" spans="1:16" x14ac:dyDescent="0.3">
      <c r="A1929" t="s">
        <v>9246</v>
      </c>
      <c r="B1929">
        <v>2021</v>
      </c>
      <c r="C1929" t="s">
        <v>191</v>
      </c>
      <c r="D1929" t="s">
        <v>5700</v>
      </c>
      <c r="E1929" t="s">
        <v>5701</v>
      </c>
      <c r="F1929" t="s">
        <v>143</v>
      </c>
      <c r="G1929">
        <v>76943</v>
      </c>
      <c r="H1929" t="s">
        <v>4180</v>
      </c>
      <c r="I1929">
        <v>13500000</v>
      </c>
      <c r="J1929" t="s">
        <v>8778</v>
      </c>
      <c r="K1929">
        <v>13000000</v>
      </c>
      <c r="L1929">
        <v>13900000</v>
      </c>
      <c r="M1929">
        <v>10</v>
      </c>
      <c r="N1929" t="s">
        <v>4245</v>
      </c>
      <c r="O1929">
        <v>71.099999999999994</v>
      </c>
      <c r="P1929" t="s">
        <v>9247</v>
      </c>
    </row>
    <row r="1930" spans="1:16" x14ac:dyDescent="0.3">
      <c r="A1930" t="s">
        <v>8734</v>
      </c>
      <c r="B1930">
        <v>2018</v>
      </c>
      <c r="C1930" t="s">
        <v>191</v>
      </c>
      <c r="D1930" t="s">
        <v>9248</v>
      </c>
      <c r="E1930" t="s">
        <v>9249</v>
      </c>
      <c r="F1930" t="s">
        <v>143</v>
      </c>
      <c r="G1930">
        <v>103000</v>
      </c>
      <c r="H1930" t="s">
        <v>4180</v>
      </c>
      <c r="I1930">
        <v>12700000</v>
      </c>
      <c r="J1930" t="s">
        <v>8778</v>
      </c>
      <c r="K1930">
        <v>12200000</v>
      </c>
      <c r="L1930">
        <v>13100000</v>
      </c>
      <c r="M1930">
        <v>2</v>
      </c>
      <c r="N1930" t="s">
        <v>4347</v>
      </c>
      <c r="O1930">
        <v>90.8</v>
      </c>
      <c r="P1930" t="s">
        <v>9250</v>
      </c>
    </row>
    <row r="1931" spans="1:16" x14ac:dyDescent="0.3">
      <c r="A1931" t="s">
        <v>5602</v>
      </c>
      <c r="B1931">
        <v>2024</v>
      </c>
      <c r="C1931" t="s">
        <v>131</v>
      </c>
      <c r="D1931" t="s">
        <v>4994</v>
      </c>
      <c r="E1931" t="s">
        <v>8938</v>
      </c>
      <c r="F1931" t="s">
        <v>161</v>
      </c>
      <c r="G1931">
        <v>76000</v>
      </c>
      <c r="H1931" t="s">
        <v>4180</v>
      </c>
      <c r="I1931">
        <v>20900000</v>
      </c>
      <c r="J1931" t="s">
        <v>8778</v>
      </c>
      <c r="K1931">
        <v>20100000</v>
      </c>
      <c r="L1931">
        <v>21700000</v>
      </c>
      <c r="M1931">
        <v>10</v>
      </c>
      <c r="N1931" t="s">
        <v>5157</v>
      </c>
      <c r="O1931">
        <v>86.2</v>
      </c>
      <c r="P1931" t="s">
        <v>9251</v>
      </c>
    </row>
    <row r="1932" spans="1:16" x14ac:dyDescent="0.3">
      <c r="A1932" t="s">
        <v>5602</v>
      </c>
      <c r="B1932">
        <v>2024</v>
      </c>
      <c r="C1932" t="s">
        <v>131</v>
      </c>
      <c r="D1932" t="s">
        <v>4994</v>
      </c>
      <c r="E1932" t="s">
        <v>7636</v>
      </c>
      <c r="F1932" t="s">
        <v>161</v>
      </c>
      <c r="G1932">
        <v>76000</v>
      </c>
      <c r="H1932" t="s">
        <v>4180</v>
      </c>
      <c r="I1932">
        <v>25300000</v>
      </c>
      <c r="J1932" t="s">
        <v>8778</v>
      </c>
      <c r="K1932">
        <v>23500000</v>
      </c>
      <c r="L1932">
        <v>27000000</v>
      </c>
      <c r="M1932">
        <v>3</v>
      </c>
      <c r="N1932" t="s">
        <v>5753</v>
      </c>
      <c r="O1932">
        <v>90.4</v>
      </c>
      <c r="P1932" t="s">
        <v>9252</v>
      </c>
    </row>
    <row r="1933" spans="1:16" x14ac:dyDescent="0.3">
      <c r="A1933" t="s">
        <v>3829</v>
      </c>
      <c r="B1933">
        <v>2019</v>
      </c>
      <c r="C1933" t="s">
        <v>137</v>
      </c>
      <c r="D1933" t="s">
        <v>5769</v>
      </c>
      <c r="E1933" t="s">
        <v>8065</v>
      </c>
      <c r="F1933" t="s">
        <v>161</v>
      </c>
      <c r="G1933">
        <v>92321</v>
      </c>
      <c r="H1933" t="s">
        <v>4180</v>
      </c>
      <c r="I1933">
        <v>11300000</v>
      </c>
      <c r="J1933" t="s">
        <v>8778</v>
      </c>
      <c r="K1933">
        <v>10800000</v>
      </c>
      <c r="L1933">
        <v>11700000</v>
      </c>
      <c r="M1933">
        <v>25</v>
      </c>
      <c r="N1933" t="s">
        <v>4245</v>
      </c>
      <c r="O1933">
        <v>94.2</v>
      </c>
      <c r="P1933" t="s">
        <v>9253</v>
      </c>
    </row>
    <row r="1934" spans="1:16" x14ac:dyDescent="0.3">
      <c r="A1934" t="s">
        <v>9254</v>
      </c>
      <c r="B1934">
        <v>2022</v>
      </c>
      <c r="C1934" t="s">
        <v>89</v>
      </c>
      <c r="D1934" t="s">
        <v>4380</v>
      </c>
      <c r="E1934" t="s">
        <v>5009</v>
      </c>
      <c r="F1934" t="s">
        <v>60</v>
      </c>
      <c r="G1934">
        <v>57144</v>
      </c>
      <c r="H1934" t="s">
        <v>4180</v>
      </c>
      <c r="I1934">
        <v>7030000</v>
      </c>
      <c r="J1934" t="s">
        <v>8778</v>
      </c>
      <c r="K1934">
        <v>6780000</v>
      </c>
      <c r="L1934">
        <v>7280000</v>
      </c>
      <c r="M1934">
        <v>50</v>
      </c>
      <c r="N1934" t="s">
        <v>4583</v>
      </c>
      <c r="O1934">
        <v>83.8</v>
      </c>
      <c r="P1934" t="s">
        <v>9255</v>
      </c>
    </row>
    <row r="1935" spans="1:16" x14ac:dyDescent="0.3">
      <c r="A1935" t="s">
        <v>9256</v>
      </c>
      <c r="B1935">
        <v>2022</v>
      </c>
      <c r="C1935" t="s">
        <v>36</v>
      </c>
      <c r="D1935" t="s">
        <v>4427</v>
      </c>
      <c r="E1935" t="s">
        <v>4507</v>
      </c>
      <c r="F1935" t="s">
        <v>60</v>
      </c>
      <c r="G1935">
        <v>51863</v>
      </c>
      <c r="H1935" t="s">
        <v>4173</v>
      </c>
      <c r="I1935">
        <v>7310000</v>
      </c>
      <c r="J1935" t="s">
        <v>8778</v>
      </c>
      <c r="K1935">
        <v>7050000</v>
      </c>
      <c r="L1935">
        <v>7570000</v>
      </c>
      <c r="M1935">
        <v>66</v>
      </c>
      <c r="N1935" t="s">
        <v>4417</v>
      </c>
      <c r="O1935">
        <v>81.3</v>
      </c>
      <c r="P1935" t="s">
        <v>9257</v>
      </c>
    </row>
    <row r="1936" spans="1:16" x14ac:dyDescent="0.3">
      <c r="A1936" t="s">
        <v>9258</v>
      </c>
      <c r="B1936">
        <v>2021</v>
      </c>
      <c r="C1936" t="s">
        <v>4184</v>
      </c>
      <c r="D1936" t="s">
        <v>4952</v>
      </c>
      <c r="E1936" t="s">
        <v>5232</v>
      </c>
      <c r="F1936" t="s">
        <v>143</v>
      </c>
      <c r="G1936">
        <v>69130</v>
      </c>
      <c r="H1936" t="s">
        <v>4180</v>
      </c>
      <c r="I1936">
        <v>12700000</v>
      </c>
      <c r="J1936" t="s">
        <v>8778</v>
      </c>
      <c r="K1936">
        <v>12200000</v>
      </c>
      <c r="L1936">
        <v>13100000</v>
      </c>
      <c r="M1936">
        <v>36</v>
      </c>
      <c r="N1936" t="s">
        <v>4583</v>
      </c>
      <c r="O1936">
        <v>79.900000000000006</v>
      </c>
      <c r="P1936" t="s">
        <v>9259</v>
      </c>
    </row>
    <row r="1937" spans="1:16" x14ac:dyDescent="0.3">
      <c r="A1937" t="s">
        <v>9260</v>
      </c>
      <c r="B1937">
        <v>2022</v>
      </c>
      <c r="C1937" t="s">
        <v>24</v>
      </c>
      <c r="D1937" t="s">
        <v>4999</v>
      </c>
      <c r="E1937" t="s">
        <v>5000</v>
      </c>
      <c r="F1937" t="s">
        <v>173</v>
      </c>
      <c r="G1937">
        <v>44000</v>
      </c>
      <c r="H1937" t="s">
        <v>4173</v>
      </c>
      <c r="I1937">
        <v>22100000</v>
      </c>
      <c r="J1937" t="s">
        <v>8778</v>
      </c>
      <c r="K1937">
        <v>21300000</v>
      </c>
      <c r="L1937">
        <v>22800000</v>
      </c>
      <c r="M1937">
        <v>3</v>
      </c>
      <c r="N1937" t="s">
        <v>4965</v>
      </c>
      <c r="O1937">
        <v>70.900000000000006</v>
      </c>
      <c r="P1937" t="s">
        <v>9261</v>
      </c>
    </row>
    <row r="1938" spans="1:16" x14ac:dyDescent="0.3">
      <c r="A1938" t="s">
        <v>9262</v>
      </c>
      <c r="B1938">
        <v>2023</v>
      </c>
      <c r="C1938" t="s">
        <v>137</v>
      </c>
      <c r="D1938" t="s">
        <v>4749</v>
      </c>
      <c r="E1938" t="s">
        <v>4925</v>
      </c>
      <c r="F1938" t="s">
        <v>173</v>
      </c>
      <c r="G1938">
        <v>28000</v>
      </c>
      <c r="H1938" t="s">
        <v>4180</v>
      </c>
      <c r="I1938">
        <v>13200000</v>
      </c>
      <c r="J1938" t="s">
        <v>8778</v>
      </c>
      <c r="K1938">
        <v>12800000</v>
      </c>
      <c r="L1938">
        <v>13700000</v>
      </c>
      <c r="M1938">
        <v>32</v>
      </c>
      <c r="N1938" t="s">
        <v>4382</v>
      </c>
      <c r="O1938">
        <v>87.7</v>
      </c>
      <c r="P1938" t="s">
        <v>9263</v>
      </c>
    </row>
    <row r="1939" spans="1:16" x14ac:dyDescent="0.3">
      <c r="A1939" t="s">
        <v>8643</v>
      </c>
      <c r="B1939">
        <v>2022</v>
      </c>
      <c r="C1939" t="s">
        <v>137</v>
      </c>
      <c r="D1939" t="s">
        <v>5109</v>
      </c>
      <c r="E1939" t="s">
        <v>6920</v>
      </c>
      <c r="F1939" t="s">
        <v>60</v>
      </c>
      <c r="G1939">
        <v>41227</v>
      </c>
      <c r="H1939" t="s">
        <v>4180</v>
      </c>
      <c r="I1939">
        <v>15300000</v>
      </c>
      <c r="J1939" t="s">
        <v>8778</v>
      </c>
      <c r="K1939">
        <v>14700000</v>
      </c>
      <c r="L1939">
        <v>15800000</v>
      </c>
      <c r="M1939">
        <v>23</v>
      </c>
      <c r="N1939" t="s">
        <v>4263</v>
      </c>
      <c r="O1939">
        <v>82.3</v>
      </c>
      <c r="P1939" t="s">
        <v>9264</v>
      </c>
    </row>
    <row r="1940" spans="1:16" x14ac:dyDescent="0.3">
      <c r="A1940" t="s">
        <v>9265</v>
      </c>
      <c r="B1940">
        <v>2020</v>
      </c>
      <c r="C1940" t="s">
        <v>4184</v>
      </c>
      <c r="D1940" t="s">
        <v>6117</v>
      </c>
      <c r="E1940" t="s">
        <v>6118</v>
      </c>
      <c r="F1940" t="s">
        <v>173</v>
      </c>
      <c r="G1940">
        <v>73984</v>
      </c>
      <c r="H1940" t="s">
        <v>4180</v>
      </c>
      <c r="I1940">
        <v>9400000</v>
      </c>
      <c r="J1940" t="s">
        <v>8778</v>
      </c>
      <c r="K1940">
        <v>8900000</v>
      </c>
      <c r="L1940">
        <v>9900000</v>
      </c>
      <c r="M1940">
        <v>5</v>
      </c>
      <c r="N1940" t="s">
        <v>4417</v>
      </c>
      <c r="O1940">
        <v>95</v>
      </c>
      <c r="P1940" t="s">
        <v>9266</v>
      </c>
    </row>
    <row r="1941" spans="1:16" x14ac:dyDescent="0.3">
      <c r="A1941" t="s">
        <v>9267</v>
      </c>
      <c r="B1941">
        <v>2023</v>
      </c>
      <c r="C1941" t="s">
        <v>131</v>
      </c>
      <c r="D1941" t="s">
        <v>4994</v>
      </c>
      <c r="E1941" t="s">
        <v>7636</v>
      </c>
      <c r="F1941" t="s">
        <v>161</v>
      </c>
      <c r="G1941">
        <v>45000</v>
      </c>
      <c r="H1941" t="s">
        <v>4180</v>
      </c>
      <c r="I1941">
        <v>23100000</v>
      </c>
      <c r="J1941" t="s">
        <v>8778</v>
      </c>
      <c r="K1941">
        <v>22000000</v>
      </c>
      <c r="L1941">
        <v>24200000</v>
      </c>
      <c r="M1941">
        <v>2</v>
      </c>
      <c r="N1941" t="s">
        <v>4260</v>
      </c>
      <c r="O1941">
        <v>83.1</v>
      </c>
      <c r="P1941" t="s">
        <v>9268</v>
      </c>
    </row>
    <row r="1942" spans="1:16" x14ac:dyDescent="0.3">
      <c r="A1942" t="s">
        <v>9269</v>
      </c>
      <c r="B1942">
        <v>2024</v>
      </c>
      <c r="C1942" t="s">
        <v>24</v>
      </c>
      <c r="D1942" t="s">
        <v>4854</v>
      </c>
      <c r="E1942" t="s">
        <v>4308</v>
      </c>
      <c r="F1942" t="s">
        <v>173</v>
      </c>
      <c r="G1942">
        <v>27834</v>
      </c>
      <c r="H1942" t="s">
        <v>4180</v>
      </c>
      <c r="I1942">
        <v>15400000</v>
      </c>
      <c r="J1942" t="s">
        <v>8778</v>
      </c>
      <c r="K1942">
        <v>14800000</v>
      </c>
      <c r="L1942">
        <v>15900000</v>
      </c>
      <c r="M1942">
        <v>28</v>
      </c>
      <c r="N1942" t="s">
        <v>4382</v>
      </c>
      <c r="O1942">
        <v>75.8</v>
      </c>
      <c r="P1942" t="s">
        <v>9270</v>
      </c>
    </row>
    <row r="1943" spans="1:16" x14ac:dyDescent="0.3">
      <c r="A1943" t="s">
        <v>9271</v>
      </c>
      <c r="B1943">
        <v>2025</v>
      </c>
      <c r="C1943" t="s">
        <v>194</v>
      </c>
      <c r="D1943" t="s">
        <v>9272</v>
      </c>
      <c r="E1943" t="s">
        <v>9273</v>
      </c>
      <c r="F1943" t="s">
        <v>4172</v>
      </c>
      <c r="G1943">
        <v>59692</v>
      </c>
      <c r="H1943" t="s">
        <v>4173</v>
      </c>
      <c r="I1943">
        <v>72000000</v>
      </c>
      <c r="J1943" t="s">
        <v>8778</v>
      </c>
      <c r="K1943">
        <v>69000000</v>
      </c>
      <c r="L1943">
        <v>74000000</v>
      </c>
      <c r="M1943" t="s">
        <v>4175</v>
      </c>
      <c r="N1943" t="s">
        <v>6139</v>
      </c>
      <c r="O1943">
        <v>74.7</v>
      </c>
      <c r="P1943" t="s">
        <v>9274</v>
      </c>
    </row>
    <row r="1944" spans="1:16" x14ac:dyDescent="0.3">
      <c r="A1944" t="s">
        <v>4172</v>
      </c>
      <c r="B1944">
        <v>2016</v>
      </c>
      <c r="C1944" t="s">
        <v>194</v>
      </c>
      <c r="D1944">
        <v>2500</v>
      </c>
      <c r="E1944" t="s">
        <v>9275</v>
      </c>
      <c r="F1944" t="s">
        <v>4172</v>
      </c>
      <c r="G1944">
        <v>1000</v>
      </c>
      <c r="H1944" t="s">
        <v>4180</v>
      </c>
      <c r="I1944">
        <v>30800000</v>
      </c>
      <c r="J1944" t="s">
        <v>8778</v>
      </c>
      <c r="K1944">
        <v>29800000</v>
      </c>
      <c r="L1944">
        <v>31700000</v>
      </c>
      <c r="M1944" t="s">
        <v>4175</v>
      </c>
      <c r="N1944" t="s">
        <v>4219</v>
      </c>
      <c r="O1944">
        <v>72.099999999999994</v>
      </c>
      <c r="P1944" t="s">
        <v>9276</v>
      </c>
    </row>
    <row r="1945" spans="1:16" x14ac:dyDescent="0.3">
      <c r="A1945" t="s">
        <v>9277</v>
      </c>
      <c r="B1945">
        <v>2019</v>
      </c>
      <c r="C1945" t="s">
        <v>4184</v>
      </c>
      <c r="D1945" t="s">
        <v>4303</v>
      </c>
      <c r="E1945" t="s">
        <v>4992</v>
      </c>
      <c r="F1945" t="s">
        <v>94</v>
      </c>
      <c r="G1945">
        <v>107000</v>
      </c>
      <c r="H1945" t="s">
        <v>4180</v>
      </c>
      <c r="I1945">
        <v>13600000</v>
      </c>
      <c r="J1945" t="s">
        <v>8778</v>
      </c>
      <c r="K1945">
        <v>13100000</v>
      </c>
      <c r="L1945">
        <v>14100000</v>
      </c>
      <c r="M1945">
        <v>35</v>
      </c>
      <c r="N1945" t="s">
        <v>4275</v>
      </c>
      <c r="O1945">
        <v>90.4</v>
      </c>
      <c r="P1945" t="s">
        <v>9278</v>
      </c>
    </row>
    <row r="1946" spans="1:16" x14ac:dyDescent="0.3">
      <c r="A1946" t="s">
        <v>8676</v>
      </c>
      <c r="B1946">
        <v>2023</v>
      </c>
      <c r="C1946" t="s">
        <v>36</v>
      </c>
      <c r="D1946" t="s">
        <v>4427</v>
      </c>
      <c r="E1946" t="s">
        <v>4501</v>
      </c>
      <c r="F1946" t="s">
        <v>143</v>
      </c>
      <c r="G1946">
        <v>54200</v>
      </c>
      <c r="H1946" t="s">
        <v>4180</v>
      </c>
      <c r="I1946">
        <v>8300000</v>
      </c>
      <c r="J1946" t="s">
        <v>8778</v>
      </c>
      <c r="K1946">
        <v>7950000</v>
      </c>
      <c r="L1946">
        <v>8600000</v>
      </c>
      <c r="M1946">
        <v>25</v>
      </c>
      <c r="N1946" t="s">
        <v>4417</v>
      </c>
      <c r="O1946">
        <v>72.2</v>
      </c>
      <c r="P1946" t="s">
        <v>9279</v>
      </c>
    </row>
    <row r="1947" spans="1:16" x14ac:dyDescent="0.3">
      <c r="A1947" t="s">
        <v>8731</v>
      </c>
      <c r="B1947">
        <v>2022</v>
      </c>
      <c r="C1947" t="s">
        <v>36</v>
      </c>
      <c r="D1947" t="s">
        <v>5638</v>
      </c>
      <c r="E1947" t="s">
        <v>5639</v>
      </c>
      <c r="F1947" t="s">
        <v>143</v>
      </c>
      <c r="G1947">
        <v>94076</v>
      </c>
      <c r="H1947" t="s">
        <v>4180</v>
      </c>
      <c r="I1947">
        <v>7930000</v>
      </c>
      <c r="J1947" t="s">
        <v>8778</v>
      </c>
      <c r="K1947">
        <v>7630000</v>
      </c>
      <c r="L1947">
        <v>8200000</v>
      </c>
      <c r="M1947">
        <v>36</v>
      </c>
      <c r="N1947" t="s">
        <v>4176</v>
      </c>
      <c r="O1947">
        <v>66.099999999999994</v>
      </c>
      <c r="P1947" t="s">
        <v>9280</v>
      </c>
    </row>
    <row r="1948" spans="1:16" x14ac:dyDescent="0.3">
      <c r="A1948" t="s">
        <v>9281</v>
      </c>
      <c r="B1948">
        <v>2023</v>
      </c>
      <c r="C1948" t="s">
        <v>4184</v>
      </c>
      <c r="D1948" t="s">
        <v>4365</v>
      </c>
      <c r="E1948" t="s">
        <v>7972</v>
      </c>
      <c r="F1948" t="s">
        <v>161</v>
      </c>
      <c r="G1948">
        <v>45912</v>
      </c>
      <c r="H1948" t="s">
        <v>4180</v>
      </c>
      <c r="I1948">
        <v>8400000</v>
      </c>
      <c r="J1948" t="s">
        <v>8778</v>
      </c>
      <c r="K1948">
        <v>8100000</v>
      </c>
      <c r="L1948">
        <v>8700000</v>
      </c>
      <c r="M1948">
        <v>18</v>
      </c>
      <c r="N1948" t="s">
        <v>4649</v>
      </c>
      <c r="O1948">
        <v>93.4</v>
      </c>
      <c r="P1948" t="s">
        <v>9282</v>
      </c>
    </row>
    <row r="1949" spans="1:16" x14ac:dyDescent="0.3">
      <c r="A1949" t="s">
        <v>8733</v>
      </c>
      <c r="B1949">
        <v>2022</v>
      </c>
      <c r="C1949" t="s">
        <v>108</v>
      </c>
      <c r="D1949" t="s">
        <v>4477</v>
      </c>
      <c r="E1949" t="s">
        <v>5027</v>
      </c>
      <c r="F1949" t="s">
        <v>94</v>
      </c>
      <c r="G1949">
        <v>80170</v>
      </c>
      <c r="H1949" t="s">
        <v>4180</v>
      </c>
      <c r="I1949">
        <v>9400000</v>
      </c>
      <c r="J1949" t="s">
        <v>8778</v>
      </c>
      <c r="K1949">
        <v>9000000</v>
      </c>
      <c r="L1949">
        <v>9800000</v>
      </c>
      <c r="M1949">
        <v>9</v>
      </c>
      <c r="N1949" t="s">
        <v>4439</v>
      </c>
      <c r="O1949">
        <v>72.900000000000006</v>
      </c>
      <c r="P1949" t="s">
        <v>9283</v>
      </c>
    </row>
    <row r="1950" spans="1:16" x14ac:dyDescent="0.3">
      <c r="A1950" t="s">
        <v>9284</v>
      </c>
      <c r="B1950">
        <v>2024</v>
      </c>
      <c r="C1950" t="s">
        <v>24</v>
      </c>
      <c r="D1950" t="s">
        <v>4405</v>
      </c>
      <c r="E1950" t="s">
        <v>5793</v>
      </c>
      <c r="F1950" t="s">
        <v>43</v>
      </c>
      <c r="G1950">
        <v>125000</v>
      </c>
      <c r="H1950" t="s">
        <v>4180</v>
      </c>
      <c r="I1950">
        <v>29900000</v>
      </c>
      <c r="J1950" t="s">
        <v>8778</v>
      </c>
      <c r="K1950">
        <v>28300000</v>
      </c>
      <c r="L1950">
        <v>31500000</v>
      </c>
      <c r="M1950">
        <v>15</v>
      </c>
      <c r="N1950" t="s">
        <v>4252</v>
      </c>
      <c r="O1950">
        <v>68.8</v>
      </c>
      <c r="P1950" t="s">
        <v>9285</v>
      </c>
    </row>
    <row r="1951" spans="1:16" x14ac:dyDescent="0.3">
      <c r="A1951" t="s">
        <v>9286</v>
      </c>
      <c r="B1951">
        <v>2024</v>
      </c>
      <c r="C1951" t="s">
        <v>24</v>
      </c>
      <c r="D1951" t="s">
        <v>4854</v>
      </c>
      <c r="E1951" t="s">
        <v>4308</v>
      </c>
      <c r="F1951" t="s">
        <v>143</v>
      </c>
      <c r="G1951">
        <v>28350</v>
      </c>
      <c r="H1951" t="s">
        <v>4173</v>
      </c>
      <c r="I1951">
        <v>15300000</v>
      </c>
      <c r="J1951" t="s">
        <v>8778</v>
      </c>
      <c r="K1951">
        <v>14800000</v>
      </c>
      <c r="L1951">
        <v>15900000</v>
      </c>
      <c r="M1951">
        <v>28</v>
      </c>
      <c r="N1951" t="s">
        <v>4382</v>
      </c>
      <c r="O1951">
        <v>75.3</v>
      </c>
      <c r="P1951" t="s">
        <v>9287</v>
      </c>
    </row>
    <row r="1952" spans="1:16" x14ac:dyDescent="0.3">
      <c r="A1952" t="s">
        <v>9288</v>
      </c>
      <c r="B1952">
        <v>2019</v>
      </c>
      <c r="C1952" t="s">
        <v>41</v>
      </c>
      <c r="D1952" t="s">
        <v>5791</v>
      </c>
      <c r="E1952" t="s">
        <v>9289</v>
      </c>
      <c r="F1952" t="s">
        <v>60</v>
      </c>
      <c r="G1952">
        <v>94700</v>
      </c>
      <c r="H1952" t="s">
        <v>4180</v>
      </c>
      <c r="I1952">
        <v>6420000</v>
      </c>
      <c r="J1952" t="s">
        <v>8778</v>
      </c>
      <c r="K1952">
        <v>6130000</v>
      </c>
      <c r="L1952">
        <v>6700000</v>
      </c>
      <c r="M1952" t="s">
        <v>4175</v>
      </c>
      <c r="N1952" t="s">
        <v>4439</v>
      </c>
      <c r="O1952">
        <v>94.6</v>
      </c>
      <c r="P1952" t="s">
        <v>9290</v>
      </c>
    </row>
    <row r="1953" spans="1:16" x14ac:dyDescent="0.3">
      <c r="A1953" t="s">
        <v>9291</v>
      </c>
      <c r="B1953">
        <v>2025</v>
      </c>
      <c r="C1953" t="s">
        <v>24</v>
      </c>
      <c r="D1953" t="s">
        <v>5850</v>
      </c>
      <c r="E1953" t="s">
        <v>8809</v>
      </c>
      <c r="F1953" t="s">
        <v>4172</v>
      </c>
      <c r="G1953">
        <v>44000</v>
      </c>
      <c r="H1953" t="s">
        <v>4180</v>
      </c>
      <c r="I1953">
        <v>37700000</v>
      </c>
      <c r="J1953" t="s">
        <v>8778</v>
      </c>
      <c r="K1953">
        <v>36400000</v>
      </c>
      <c r="L1953">
        <v>39000000</v>
      </c>
      <c r="M1953">
        <v>5</v>
      </c>
      <c r="N1953" t="s">
        <v>4236</v>
      </c>
      <c r="O1953">
        <v>81.7</v>
      </c>
      <c r="P1953" t="s">
        <v>9292</v>
      </c>
    </row>
    <row r="1954" spans="1:16" x14ac:dyDescent="0.3">
      <c r="A1954" t="s">
        <v>9293</v>
      </c>
      <c r="B1954">
        <v>2024</v>
      </c>
      <c r="C1954" t="s">
        <v>6127</v>
      </c>
      <c r="D1954" t="s">
        <v>9294</v>
      </c>
      <c r="E1954" t="s">
        <v>9295</v>
      </c>
      <c r="F1954" t="s">
        <v>43</v>
      </c>
      <c r="G1954">
        <v>58000</v>
      </c>
      <c r="H1954" t="s">
        <v>4180</v>
      </c>
      <c r="I1954">
        <v>17600000</v>
      </c>
      <c r="J1954" t="s">
        <v>8778</v>
      </c>
      <c r="K1954">
        <v>17000000</v>
      </c>
      <c r="L1954">
        <v>18200000</v>
      </c>
      <c r="M1954">
        <v>2</v>
      </c>
      <c r="N1954" t="s">
        <v>4425</v>
      </c>
      <c r="O1954">
        <v>57.1</v>
      </c>
      <c r="P1954" t="s">
        <v>9296</v>
      </c>
    </row>
    <row r="1955" spans="1:16" x14ac:dyDescent="0.3">
      <c r="A1955" t="s">
        <v>9297</v>
      </c>
      <c r="B1955">
        <v>2023</v>
      </c>
      <c r="C1955" t="s">
        <v>24</v>
      </c>
      <c r="D1955" t="s">
        <v>4190</v>
      </c>
      <c r="E1955" t="s">
        <v>4191</v>
      </c>
      <c r="F1955" t="s">
        <v>4539</v>
      </c>
      <c r="G1955">
        <v>14000</v>
      </c>
      <c r="H1955" t="s">
        <v>4180</v>
      </c>
      <c r="I1955">
        <v>13600000</v>
      </c>
      <c r="J1955" t="s">
        <v>8778</v>
      </c>
      <c r="K1955">
        <v>13100000</v>
      </c>
      <c r="L1955">
        <v>14100000</v>
      </c>
      <c r="M1955">
        <v>17</v>
      </c>
      <c r="N1955" t="s">
        <v>4263</v>
      </c>
      <c r="O1955">
        <v>61.8</v>
      </c>
      <c r="P1955" t="s">
        <v>9298</v>
      </c>
    </row>
    <row r="1956" spans="1:16" x14ac:dyDescent="0.3">
      <c r="A1956" t="s">
        <v>9299</v>
      </c>
      <c r="B1956">
        <v>2023</v>
      </c>
      <c r="C1956" t="s">
        <v>137</v>
      </c>
      <c r="D1956" t="s">
        <v>4749</v>
      </c>
      <c r="E1956" t="s">
        <v>4925</v>
      </c>
      <c r="F1956" t="s">
        <v>143</v>
      </c>
      <c r="G1956">
        <v>16681</v>
      </c>
      <c r="H1956" t="s">
        <v>4180</v>
      </c>
      <c r="I1956">
        <v>13300000</v>
      </c>
      <c r="J1956" t="s">
        <v>8778</v>
      </c>
      <c r="K1956">
        <v>12800000</v>
      </c>
      <c r="L1956">
        <v>13800000</v>
      </c>
      <c r="M1956">
        <v>32</v>
      </c>
      <c r="N1956" t="s">
        <v>4382</v>
      </c>
      <c r="O1956">
        <v>88.3</v>
      </c>
      <c r="P1956" t="s">
        <v>9300</v>
      </c>
    </row>
    <row r="1957" spans="1:16" x14ac:dyDescent="0.3">
      <c r="A1957" t="s">
        <v>9301</v>
      </c>
      <c r="B1957">
        <v>2024</v>
      </c>
      <c r="C1957" t="s">
        <v>4184</v>
      </c>
      <c r="D1957" t="s">
        <v>4303</v>
      </c>
      <c r="E1957" t="s">
        <v>5184</v>
      </c>
      <c r="F1957" t="s">
        <v>173</v>
      </c>
      <c r="G1957">
        <v>20000</v>
      </c>
      <c r="H1957" t="s">
        <v>4180</v>
      </c>
      <c r="I1957">
        <v>21100000</v>
      </c>
      <c r="J1957" t="s">
        <v>8778</v>
      </c>
      <c r="K1957">
        <v>20000000</v>
      </c>
      <c r="L1957">
        <v>22300000</v>
      </c>
      <c r="M1957">
        <v>8</v>
      </c>
      <c r="N1957" t="s">
        <v>4245</v>
      </c>
      <c r="O1957">
        <v>76.8</v>
      </c>
      <c r="P1957" t="s">
        <v>9302</v>
      </c>
    </row>
    <row r="1958" spans="1:16" x14ac:dyDescent="0.3">
      <c r="A1958" t="s">
        <v>9303</v>
      </c>
      <c r="B1958">
        <v>2018</v>
      </c>
      <c r="C1958" t="s">
        <v>36</v>
      </c>
      <c r="D1958" t="s">
        <v>5638</v>
      </c>
      <c r="E1958" t="s">
        <v>7820</v>
      </c>
      <c r="F1958" t="s">
        <v>43</v>
      </c>
      <c r="G1958">
        <v>74000</v>
      </c>
      <c r="H1958" t="s">
        <v>4180</v>
      </c>
      <c r="I1958">
        <v>5820000</v>
      </c>
      <c r="J1958" t="s">
        <v>8778</v>
      </c>
      <c r="K1958">
        <v>5440000</v>
      </c>
      <c r="L1958">
        <v>6200000</v>
      </c>
      <c r="M1958" t="s">
        <v>4175</v>
      </c>
      <c r="N1958" t="s">
        <v>4181</v>
      </c>
      <c r="O1958">
        <v>83.3</v>
      </c>
      <c r="P1958" t="s">
        <v>9304</v>
      </c>
    </row>
    <row r="1959" spans="1:16" x14ac:dyDescent="0.3">
      <c r="A1959" t="s">
        <v>9305</v>
      </c>
      <c r="B1959">
        <v>2024</v>
      </c>
      <c r="C1959" t="s">
        <v>6127</v>
      </c>
      <c r="D1959" t="s">
        <v>9306</v>
      </c>
      <c r="E1959" t="s">
        <v>9307</v>
      </c>
      <c r="F1959" t="s">
        <v>43</v>
      </c>
      <c r="G1959">
        <v>58000</v>
      </c>
      <c r="H1959" t="s">
        <v>4180</v>
      </c>
      <c r="I1959">
        <v>19000000</v>
      </c>
      <c r="J1959" t="s">
        <v>8778</v>
      </c>
      <c r="K1959">
        <v>18200000</v>
      </c>
      <c r="L1959">
        <v>19800000</v>
      </c>
      <c r="M1959">
        <v>16</v>
      </c>
      <c r="N1959" t="s">
        <v>4275</v>
      </c>
      <c r="O1959">
        <v>66.599999999999994</v>
      </c>
      <c r="P1959" t="s">
        <v>9308</v>
      </c>
    </row>
    <row r="1960" spans="1:16" x14ac:dyDescent="0.3">
      <c r="A1960" t="s">
        <v>8727</v>
      </c>
      <c r="B1960">
        <v>2023</v>
      </c>
      <c r="C1960" t="s">
        <v>4031</v>
      </c>
      <c r="D1960" t="s">
        <v>5131</v>
      </c>
      <c r="E1960" t="s">
        <v>4478</v>
      </c>
      <c r="F1960" t="s">
        <v>43</v>
      </c>
      <c r="G1960">
        <v>31000</v>
      </c>
      <c r="H1960" t="s">
        <v>4180</v>
      </c>
      <c r="I1960">
        <v>11500000</v>
      </c>
      <c r="J1960" t="s">
        <v>8778</v>
      </c>
      <c r="K1960">
        <v>11100000</v>
      </c>
      <c r="L1960">
        <v>11900000</v>
      </c>
      <c r="M1960">
        <v>23</v>
      </c>
      <c r="N1960" t="s">
        <v>4425</v>
      </c>
      <c r="O1960">
        <v>79.400000000000006</v>
      </c>
      <c r="P1960" t="s">
        <v>9309</v>
      </c>
    </row>
    <row r="1961" spans="1:16" x14ac:dyDescent="0.3">
      <c r="A1961" t="s">
        <v>9310</v>
      </c>
      <c r="B1961">
        <v>2017</v>
      </c>
      <c r="C1961" t="s">
        <v>92</v>
      </c>
      <c r="D1961" t="s">
        <v>4471</v>
      </c>
      <c r="E1961" t="s">
        <v>9311</v>
      </c>
      <c r="F1961" t="s">
        <v>60</v>
      </c>
      <c r="G1961">
        <v>110000</v>
      </c>
      <c r="H1961" t="s">
        <v>4180</v>
      </c>
      <c r="I1961">
        <v>19500000</v>
      </c>
      <c r="J1961" t="s">
        <v>8778</v>
      </c>
      <c r="K1961">
        <v>18500000</v>
      </c>
      <c r="L1961">
        <v>20600000</v>
      </c>
      <c r="M1961">
        <v>8</v>
      </c>
      <c r="N1961" t="s">
        <v>4236</v>
      </c>
      <c r="O1961">
        <v>57.2</v>
      </c>
      <c r="P1961" t="s">
        <v>9312</v>
      </c>
    </row>
    <row r="1962" spans="1:16" x14ac:dyDescent="0.3">
      <c r="A1962" t="s">
        <v>8677</v>
      </c>
      <c r="B1962">
        <v>2022</v>
      </c>
      <c r="C1962" t="s">
        <v>108</v>
      </c>
      <c r="D1962" t="s">
        <v>4477</v>
      </c>
      <c r="E1962" t="s">
        <v>5027</v>
      </c>
      <c r="F1962" t="s">
        <v>43</v>
      </c>
      <c r="G1962">
        <v>75000</v>
      </c>
      <c r="H1962" t="s">
        <v>4173</v>
      </c>
      <c r="I1962">
        <v>9400000</v>
      </c>
      <c r="J1962" t="s">
        <v>8778</v>
      </c>
      <c r="K1962">
        <v>9000000</v>
      </c>
      <c r="L1962">
        <v>9800000</v>
      </c>
      <c r="M1962">
        <v>9</v>
      </c>
      <c r="N1962" t="s">
        <v>4439</v>
      </c>
      <c r="O1962">
        <v>72.900000000000006</v>
      </c>
      <c r="P1962" t="s">
        <v>9313</v>
      </c>
    </row>
    <row r="1963" spans="1:16" x14ac:dyDescent="0.3">
      <c r="A1963" t="s">
        <v>9314</v>
      </c>
      <c r="B1963">
        <v>2023</v>
      </c>
      <c r="C1963" t="s">
        <v>62</v>
      </c>
      <c r="D1963" t="s">
        <v>4207</v>
      </c>
      <c r="E1963" t="s">
        <v>9315</v>
      </c>
      <c r="F1963" t="s">
        <v>143</v>
      </c>
      <c r="G1963">
        <v>38778</v>
      </c>
      <c r="H1963" t="s">
        <v>4180</v>
      </c>
      <c r="I1963">
        <v>21200000</v>
      </c>
      <c r="J1963" t="s">
        <v>8778</v>
      </c>
      <c r="K1963">
        <v>20400000</v>
      </c>
      <c r="L1963">
        <v>21900000</v>
      </c>
      <c r="M1963">
        <v>19</v>
      </c>
      <c r="N1963" t="s">
        <v>4181</v>
      </c>
      <c r="O1963">
        <v>67.099999999999994</v>
      </c>
      <c r="P1963" t="s">
        <v>9316</v>
      </c>
    </row>
    <row r="1964" spans="1:16" x14ac:dyDescent="0.3">
      <c r="A1964" t="s">
        <v>9317</v>
      </c>
      <c r="B1964">
        <v>2013</v>
      </c>
      <c r="C1964" t="s">
        <v>188</v>
      </c>
      <c r="D1964" t="s">
        <v>6044</v>
      </c>
      <c r="E1964" t="s">
        <v>9318</v>
      </c>
      <c r="F1964" t="s">
        <v>161</v>
      </c>
      <c r="G1964">
        <v>160000</v>
      </c>
      <c r="H1964" t="s">
        <v>4180</v>
      </c>
      <c r="I1964">
        <v>6650000</v>
      </c>
      <c r="J1964" t="s">
        <v>8778</v>
      </c>
      <c r="K1964">
        <v>6060000</v>
      </c>
      <c r="L1964">
        <v>7240000</v>
      </c>
      <c r="M1964">
        <v>20</v>
      </c>
      <c r="N1964" t="s">
        <v>4219</v>
      </c>
      <c r="O1964">
        <v>51.5</v>
      </c>
      <c r="P1964" t="s">
        <v>9319</v>
      </c>
    </row>
    <row r="1965" spans="1:16" x14ac:dyDescent="0.3">
      <c r="A1965" t="s">
        <v>9320</v>
      </c>
      <c r="B1965">
        <v>2017</v>
      </c>
      <c r="C1965" t="s">
        <v>85</v>
      </c>
      <c r="D1965" t="s">
        <v>4221</v>
      </c>
      <c r="E1965" t="s">
        <v>9321</v>
      </c>
      <c r="F1965" t="s">
        <v>161</v>
      </c>
      <c r="G1965">
        <v>144978</v>
      </c>
      <c r="H1965" t="s">
        <v>4173</v>
      </c>
      <c r="I1965">
        <v>15600000</v>
      </c>
      <c r="J1965" t="s">
        <v>8778</v>
      </c>
      <c r="K1965">
        <v>14400000</v>
      </c>
      <c r="L1965">
        <v>16800000</v>
      </c>
      <c r="M1965">
        <v>7</v>
      </c>
      <c r="N1965" t="s">
        <v>4260</v>
      </c>
      <c r="O1965">
        <v>52.9</v>
      </c>
      <c r="P1965" t="s">
        <v>9322</v>
      </c>
    </row>
    <row r="1966" spans="1:16" x14ac:dyDescent="0.3">
      <c r="A1966" t="s">
        <v>6659</v>
      </c>
      <c r="B1966">
        <v>2026</v>
      </c>
      <c r="C1966" t="s">
        <v>45</v>
      </c>
      <c r="D1966" t="s">
        <v>4886</v>
      </c>
      <c r="E1966" t="s">
        <v>4887</v>
      </c>
      <c r="F1966" t="s">
        <v>4172</v>
      </c>
      <c r="G1966">
        <v>3000</v>
      </c>
      <c r="H1966" t="s">
        <v>4180</v>
      </c>
      <c r="I1966">
        <v>22000000</v>
      </c>
      <c r="J1966" t="s">
        <v>8778</v>
      </c>
      <c r="K1966">
        <v>21200000</v>
      </c>
      <c r="L1966">
        <v>22800000</v>
      </c>
      <c r="M1966" t="s">
        <v>4175</v>
      </c>
      <c r="N1966" t="s">
        <v>4888</v>
      </c>
      <c r="O1966">
        <v>86</v>
      </c>
      <c r="P1966" t="s">
        <v>9323</v>
      </c>
    </row>
    <row r="1967" spans="1:16" x14ac:dyDescent="0.3">
      <c r="A1967" t="s">
        <v>9324</v>
      </c>
      <c r="B1967">
        <v>2022</v>
      </c>
      <c r="C1967" t="s">
        <v>191</v>
      </c>
      <c r="D1967" t="s">
        <v>4211</v>
      </c>
      <c r="E1967" t="s">
        <v>8098</v>
      </c>
      <c r="F1967" t="s">
        <v>94</v>
      </c>
      <c r="G1967">
        <v>20000</v>
      </c>
      <c r="H1967" t="s">
        <v>4180</v>
      </c>
      <c r="I1967">
        <v>25700000</v>
      </c>
      <c r="J1967" t="s">
        <v>8778</v>
      </c>
      <c r="K1967">
        <v>23800000</v>
      </c>
      <c r="L1967">
        <v>27600000</v>
      </c>
      <c r="M1967">
        <v>12</v>
      </c>
      <c r="N1967" t="s">
        <v>4260</v>
      </c>
      <c r="O1967">
        <v>68.599999999999994</v>
      </c>
      <c r="P1967" t="s">
        <v>9325</v>
      </c>
    </row>
    <row r="1968" spans="1:16" x14ac:dyDescent="0.3">
      <c r="A1968" t="s">
        <v>9326</v>
      </c>
      <c r="B1968">
        <v>2023</v>
      </c>
      <c r="C1968" t="s">
        <v>4184</v>
      </c>
      <c r="D1968" t="s">
        <v>4365</v>
      </c>
      <c r="E1968" t="s">
        <v>5919</v>
      </c>
      <c r="F1968" t="s">
        <v>161</v>
      </c>
      <c r="G1968">
        <v>40000</v>
      </c>
      <c r="H1968" t="s">
        <v>4180</v>
      </c>
      <c r="I1968">
        <v>8700000</v>
      </c>
      <c r="J1968" t="s">
        <v>8778</v>
      </c>
      <c r="K1968">
        <v>8400000</v>
      </c>
      <c r="L1968">
        <v>9000000</v>
      </c>
      <c r="M1968">
        <v>12</v>
      </c>
      <c r="N1968" t="s">
        <v>4649</v>
      </c>
      <c r="O1968">
        <v>87.1</v>
      </c>
      <c r="P1968" t="s">
        <v>9327</v>
      </c>
    </row>
    <row r="1969" spans="1:16" x14ac:dyDescent="0.3">
      <c r="A1969" t="s">
        <v>5430</v>
      </c>
      <c r="B1969">
        <v>2024</v>
      </c>
      <c r="C1969" t="s">
        <v>62</v>
      </c>
      <c r="D1969">
        <v>3008</v>
      </c>
      <c r="E1969" t="s">
        <v>5737</v>
      </c>
      <c r="F1969" t="s">
        <v>143</v>
      </c>
      <c r="G1969">
        <v>73357</v>
      </c>
      <c r="H1969" t="s">
        <v>4180</v>
      </c>
      <c r="I1969">
        <v>22100000</v>
      </c>
      <c r="J1969" t="s">
        <v>8778</v>
      </c>
      <c r="K1969">
        <v>21300000</v>
      </c>
      <c r="L1969">
        <v>22900000</v>
      </c>
      <c r="M1969">
        <v>10</v>
      </c>
      <c r="N1969" t="s">
        <v>4280</v>
      </c>
      <c r="O1969">
        <v>70.8</v>
      </c>
      <c r="P1969" t="s">
        <v>9328</v>
      </c>
    </row>
    <row r="1970" spans="1:16" x14ac:dyDescent="0.3">
      <c r="A1970" t="s">
        <v>9329</v>
      </c>
      <c r="B1970">
        <v>2023</v>
      </c>
      <c r="C1970" t="s">
        <v>4031</v>
      </c>
      <c r="D1970" t="s">
        <v>5131</v>
      </c>
      <c r="E1970" t="s">
        <v>5828</v>
      </c>
      <c r="F1970" t="s">
        <v>143</v>
      </c>
      <c r="G1970">
        <v>31218</v>
      </c>
      <c r="H1970" t="s">
        <v>4180</v>
      </c>
      <c r="I1970">
        <v>11400000</v>
      </c>
      <c r="J1970" t="s">
        <v>8778</v>
      </c>
      <c r="K1970">
        <v>11000000</v>
      </c>
      <c r="L1970">
        <v>11800000</v>
      </c>
      <c r="M1970">
        <v>15</v>
      </c>
      <c r="N1970" t="s">
        <v>4425</v>
      </c>
      <c r="O1970">
        <v>87.8</v>
      </c>
      <c r="P1970" t="s">
        <v>9330</v>
      </c>
    </row>
    <row r="1971" spans="1:16" x14ac:dyDescent="0.3">
      <c r="A1971" t="s">
        <v>9331</v>
      </c>
      <c r="B1971">
        <v>2019</v>
      </c>
      <c r="C1971" t="s">
        <v>4641</v>
      </c>
      <c r="D1971" t="s">
        <v>5796</v>
      </c>
      <c r="E1971" t="s">
        <v>5797</v>
      </c>
      <c r="F1971" t="s">
        <v>143</v>
      </c>
      <c r="G1971">
        <v>111490</v>
      </c>
      <c r="H1971" t="s">
        <v>4180</v>
      </c>
      <c r="I1971">
        <v>7180000</v>
      </c>
      <c r="J1971" t="s">
        <v>8778</v>
      </c>
      <c r="K1971">
        <v>6890000</v>
      </c>
      <c r="L1971">
        <v>7460000</v>
      </c>
      <c r="M1971">
        <v>20</v>
      </c>
      <c r="N1971" t="s">
        <v>4552</v>
      </c>
      <c r="O1971">
        <v>94.6</v>
      </c>
      <c r="P1971" t="s">
        <v>9332</v>
      </c>
    </row>
    <row r="1972" spans="1:16" x14ac:dyDescent="0.3">
      <c r="A1972" t="s">
        <v>9333</v>
      </c>
      <c r="B1972">
        <v>2021</v>
      </c>
      <c r="C1972" t="s">
        <v>92</v>
      </c>
      <c r="D1972" t="s">
        <v>9334</v>
      </c>
      <c r="E1972" t="s">
        <v>9335</v>
      </c>
      <c r="F1972" t="s">
        <v>60</v>
      </c>
      <c r="G1972">
        <v>66200</v>
      </c>
      <c r="H1972" t="s">
        <v>4180</v>
      </c>
      <c r="I1972">
        <v>26300000</v>
      </c>
      <c r="J1972" t="s">
        <v>8778</v>
      </c>
      <c r="K1972">
        <v>25400000</v>
      </c>
      <c r="L1972">
        <v>27100000</v>
      </c>
      <c r="M1972">
        <v>8</v>
      </c>
      <c r="N1972" t="s">
        <v>4252</v>
      </c>
      <c r="O1972">
        <v>71.7</v>
      </c>
      <c r="P1972" t="s">
        <v>9336</v>
      </c>
    </row>
    <row r="1973" spans="1:16" x14ac:dyDescent="0.3">
      <c r="A1973" t="s">
        <v>9337</v>
      </c>
      <c r="B1973">
        <v>2022</v>
      </c>
      <c r="C1973" t="s">
        <v>62</v>
      </c>
      <c r="D1973" t="s">
        <v>4446</v>
      </c>
      <c r="E1973" t="s">
        <v>5113</v>
      </c>
      <c r="F1973" t="s">
        <v>60</v>
      </c>
      <c r="G1973">
        <v>47857</v>
      </c>
      <c r="H1973" t="s">
        <v>4180</v>
      </c>
      <c r="I1973">
        <v>16700000</v>
      </c>
      <c r="J1973" t="s">
        <v>8778</v>
      </c>
      <c r="K1973">
        <v>15500000</v>
      </c>
      <c r="L1973">
        <v>17900000</v>
      </c>
      <c r="M1973">
        <v>3</v>
      </c>
      <c r="N1973" t="s">
        <v>4248</v>
      </c>
      <c r="O1973">
        <v>63.3</v>
      </c>
      <c r="P1973" t="s">
        <v>9338</v>
      </c>
    </row>
    <row r="1974" spans="1:16" x14ac:dyDescent="0.3">
      <c r="A1974" t="s">
        <v>9339</v>
      </c>
      <c r="B1974">
        <v>2025</v>
      </c>
      <c r="C1974" t="s">
        <v>4496</v>
      </c>
      <c r="D1974" t="s">
        <v>9340</v>
      </c>
      <c r="E1974" t="s">
        <v>9341</v>
      </c>
      <c r="F1974" t="s">
        <v>173</v>
      </c>
      <c r="G1974">
        <v>21946</v>
      </c>
      <c r="H1974" t="s">
        <v>4180</v>
      </c>
      <c r="I1974">
        <v>30400000</v>
      </c>
      <c r="J1974" t="s">
        <v>8778</v>
      </c>
      <c r="K1974">
        <v>29000000</v>
      </c>
      <c r="L1974">
        <v>31800000</v>
      </c>
      <c r="M1974">
        <v>3</v>
      </c>
      <c r="N1974" t="s">
        <v>4226</v>
      </c>
      <c r="O1974">
        <v>84.7</v>
      </c>
      <c r="P1974" t="s">
        <v>9342</v>
      </c>
    </row>
    <row r="1975" spans="1:16" x14ac:dyDescent="0.3">
      <c r="A1975" t="s">
        <v>9131</v>
      </c>
      <c r="B1975">
        <v>2024</v>
      </c>
      <c r="C1975" t="s">
        <v>92</v>
      </c>
      <c r="D1975" t="s">
        <v>4946</v>
      </c>
      <c r="E1975" t="s">
        <v>9343</v>
      </c>
      <c r="F1975" t="s">
        <v>143</v>
      </c>
      <c r="G1975">
        <v>3800</v>
      </c>
      <c r="H1975" t="s">
        <v>4180</v>
      </c>
      <c r="I1975">
        <v>15100000</v>
      </c>
      <c r="J1975" t="s">
        <v>8778</v>
      </c>
      <c r="K1975">
        <v>14600000</v>
      </c>
      <c r="L1975">
        <v>15500000</v>
      </c>
      <c r="M1975">
        <v>21</v>
      </c>
      <c r="N1975" t="s">
        <v>4245</v>
      </c>
      <c r="O1975">
        <v>86.3</v>
      </c>
      <c r="P1975" t="s">
        <v>9344</v>
      </c>
    </row>
    <row r="1976" spans="1:16" x14ac:dyDescent="0.3">
      <c r="A1976" t="s">
        <v>9345</v>
      </c>
      <c r="B1976">
        <v>2021</v>
      </c>
      <c r="C1976" t="s">
        <v>92</v>
      </c>
      <c r="D1976" t="s">
        <v>4753</v>
      </c>
      <c r="E1976" t="s">
        <v>4754</v>
      </c>
      <c r="F1976" t="s">
        <v>43</v>
      </c>
      <c r="G1976">
        <v>85000</v>
      </c>
      <c r="H1976" t="s">
        <v>4180</v>
      </c>
      <c r="I1976">
        <v>9500000</v>
      </c>
      <c r="J1976" t="s">
        <v>8778</v>
      </c>
      <c r="K1976">
        <v>9200000</v>
      </c>
      <c r="L1976">
        <v>9900000</v>
      </c>
      <c r="M1976">
        <v>24</v>
      </c>
      <c r="N1976" t="s">
        <v>4583</v>
      </c>
      <c r="O1976">
        <v>88.9</v>
      </c>
      <c r="P1976" t="s">
        <v>9346</v>
      </c>
    </row>
    <row r="1977" spans="1:16" x14ac:dyDescent="0.3">
      <c r="A1977" t="s">
        <v>1744</v>
      </c>
      <c r="B1977">
        <v>2023</v>
      </c>
      <c r="C1977" t="s">
        <v>62</v>
      </c>
      <c r="D1977" t="s">
        <v>4250</v>
      </c>
      <c r="E1977" t="s">
        <v>4462</v>
      </c>
      <c r="F1977" t="s">
        <v>43</v>
      </c>
      <c r="G1977">
        <v>56859</v>
      </c>
      <c r="H1977" t="s">
        <v>4180</v>
      </c>
      <c r="I1977">
        <v>16400000</v>
      </c>
      <c r="J1977" t="s">
        <v>8778</v>
      </c>
      <c r="K1977">
        <v>15600000</v>
      </c>
      <c r="L1977">
        <v>17200000</v>
      </c>
      <c r="M1977">
        <v>13</v>
      </c>
      <c r="N1977" t="s">
        <v>4260</v>
      </c>
      <c r="O1977">
        <v>58.4</v>
      </c>
      <c r="P1977" t="s">
        <v>9347</v>
      </c>
    </row>
    <row r="1978" spans="1:16" x14ac:dyDescent="0.3">
      <c r="A1978" t="s">
        <v>9348</v>
      </c>
      <c r="B1978">
        <v>2024</v>
      </c>
      <c r="C1978" t="s">
        <v>5179</v>
      </c>
      <c r="D1978" t="s">
        <v>9160</v>
      </c>
      <c r="E1978" t="s">
        <v>9161</v>
      </c>
      <c r="F1978" t="s">
        <v>143</v>
      </c>
      <c r="G1978">
        <v>32120</v>
      </c>
      <c r="H1978" t="s">
        <v>4180</v>
      </c>
      <c r="I1978">
        <v>11500000</v>
      </c>
      <c r="J1978" t="s">
        <v>8778</v>
      </c>
      <c r="K1978">
        <v>11000000</v>
      </c>
      <c r="L1978">
        <v>11900000</v>
      </c>
      <c r="M1978" t="s">
        <v>4175</v>
      </c>
      <c r="N1978" t="s">
        <v>6923</v>
      </c>
      <c r="O1978">
        <v>67</v>
      </c>
      <c r="P1978" t="s">
        <v>9349</v>
      </c>
    </row>
    <row r="1979" spans="1:16" x14ac:dyDescent="0.3">
      <c r="A1979" t="s">
        <v>9350</v>
      </c>
      <c r="B1979">
        <v>2024</v>
      </c>
      <c r="C1979" t="s">
        <v>24</v>
      </c>
      <c r="D1979" t="s">
        <v>4854</v>
      </c>
      <c r="E1979" t="s">
        <v>4191</v>
      </c>
      <c r="F1979" t="s">
        <v>4539</v>
      </c>
      <c r="G1979">
        <v>39800</v>
      </c>
      <c r="H1979" t="s">
        <v>4180</v>
      </c>
      <c r="I1979">
        <v>16100000</v>
      </c>
      <c r="J1979" t="s">
        <v>8778</v>
      </c>
      <c r="K1979">
        <v>15500000</v>
      </c>
      <c r="L1979">
        <v>16700000</v>
      </c>
      <c r="M1979">
        <v>25</v>
      </c>
      <c r="N1979" t="s">
        <v>4245</v>
      </c>
      <c r="O1979">
        <v>62.3</v>
      </c>
      <c r="P1979" t="s">
        <v>9351</v>
      </c>
    </row>
    <row r="1980" spans="1:16" x14ac:dyDescent="0.3">
      <c r="A1980" t="s">
        <v>8717</v>
      </c>
      <c r="B1980">
        <v>2018</v>
      </c>
      <c r="C1980" t="s">
        <v>24</v>
      </c>
      <c r="D1980" t="s">
        <v>4393</v>
      </c>
      <c r="E1980" t="s">
        <v>7747</v>
      </c>
      <c r="F1980" t="s">
        <v>43</v>
      </c>
      <c r="G1980">
        <v>63000</v>
      </c>
      <c r="H1980" t="s">
        <v>4180</v>
      </c>
      <c r="I1980">
        <v>8000000</v>
      </c>
      <c r="J1980" t="s">
        <v>8778</v>
      </c>
      <c r="K1980">
        <v>7740000</v>
      </c>
      <c r="L1980">
        <v>8300000</v>
      </c>
      <c r="M1980">
        <v>7</v>
      </c>
      <c r="N1980" t="s">
        <v>4248</v>
      </c>
      <c r="O1980">
        <v>69</v>
      </c>
      <c r="P1980" t="s">
        <v>9352</v>
      </c>
    </row>
    <row r="1981" spans="1:16" x14ac:dyDescent="0.3">
      <c r="A1981" t="s">
        <v>8730</v>
      </c>
      <c r="B1981">
        <v>2023</v>
      </c>
      <c r="C1981" t="s">
        <v>191</v>
      </c>
      <c r="D1981" t="s">
        <v>4314</v>
      </c>
      <c r="E1981" t="s">
        <v>9353</v>
      </c>
      <c r="F1981" t="s">
        <v>43</v>
      </c>
      <c r="G1981">
        <v>67096</v>
      </c>
      <c r="H1981" t="s">
        <v>4173</v>
      </c>
      <c r="I1981">
        <v>23800000</v>
      </c>
      <c r="J1981" t="s">
        <v>8778</v>
      </c>
      <c r="K1981">
        <v>23000000</v>
      </c>
      <c r="L1981">
        <v>24700000</v>
      </c>
      <c r="M1981">
        <v>2</v>
      </c>
      <c r="N1981" t="s">
        <v>4439</v>
      </c>
      <c r="O1981">
        <v>85</v>
      </c>
      <c r="P1981" t="s">
        <v>9354</v>
      </c>
    </row>
    <row r="1982" spans="1:16" x14ac:dyDescent="0.3">
      <c r="A1982" t="s">
        <v>9355</v>
      </c>
      <c r="B1982">
        <v>2023</v>
      </c>
      <c r="C1982" t="s">
        <v>131</v>
      </c>
      <c r="D1982" t="s">
        <v>5684</v>
      </c>
      <c r="E1982" t="s">
        <v>5685</v>
      </c>
      <c r="F1982" t="s">
        <v>173</v>
      </c>
      <c r="G1982">
        <v>48523</v>
      </c>
      <c r="H1982" t="s">
        <v>4180</v>
      </c>
      <c r="I1982">
        <v>18300000</v>
      </c>
      <c r="J1982" t="s">
        <v>8778</v>
      </c>
      <c r="K1982">
        <v>17600000</v>
      </c>
      <c r="L1982">
        <v>19000000</v>
      </c>
      <c r="M1982">
        <v>13</v>
      </c>
      <c r="N1982" t="s">
        <v>4260</v>
      </c>
      <c r="O1982">
        <v>79.3</v>
      </c>
      <c r="P1982" t="s">
        <v>9356</v>
      </c>
    </row>
    <row r="1983" spans="1:16" x14ac:dyDescent="0.3">
      <c r="A1983" t="s">
        <v>8729</v>
      </c>
      <c r="B1983">
        <v>2022</v>
      </c>
      <c r="C1983" t="s">
        <v>36</v>
      </c>
      <c r="D1983" t="s">
        <v>4775</v>
      </c>
      <c r="E1983" t="s">
        <v>5079</v>
      </c>
      <c r="F1983" t="s">
        <v>43</v>
      </c>
      <c r="G1983">
        <v>93000</v>
      </c>
      <c r="H1983" t="s">
        <v>4180</v>
      </c>
      <c r="I1983">
        <v>11400000</v>
      </c>
      <c r="J1983" t="s">
        <v>8778</v>
      </c>
      <c r="K1983">
        <v>11000000</v>
      </c>
      <c r="L1983">
        <v>11800000</v>
      </c>
      <c r="M1983">
        <v>21</v>
      </c>
      <c r="N1983" t="s">
        <v>4219</v>
      </c>
      <c r="O1983">
        <v>58.5</v>
      </c>
      <c r="P1983" t="s">
        <v>9357</v>
      </c>
    </row>
    <row r="1984" spans="1:16" x14ac:dyDescent="0.3">
      <c r="A1984" t="s">
        <v>9358</v>
      </c>
      <c r="B1984">
        <v>2024</v>
      </c>
      <c r="C1984" t="s">
        <v>62</v>
      </c>
      <c r="D1984" t="s">
        <v>4434</v>
      </c>
      <c r="E1984" t="s">
        <v>4435</v>
      </c>
      <c r="F1984" t="s">
        <v>43</v>
      </c>
      <c r="G1984">
        <v>58916</v>
      </c>
      <c r="H1984" t="s">
        <v>4180</v>
      </c>
      <c r="I1984">
        <v>19900000</v>
      </c>
      <c r="J1984" t="s">
        <v>8778</v>
      </c>
      <c r="K1984">
        <v>19200000</v>
      </c>
      <c r="L1984">
        <v>20700000</v>
      </c>
      <c r="M1984">
        <v>62</v>
      </c>
      <c r="N1984" t="s">
        <v>4192</v>
      </c>
      <c r="O1984">
        <v>67</v>
      </c>
      <c r="P1984" t="s">
        <v>9359</v>
      </c>
    </row>
    <row r="1985" spans="1:16" x14ac:dyDescent="0.3">
      <c r="A1985" t="s">
        <v>9360</v>
      </c>
      <c r="B1985">
        <v>2022</v>
      </c>
      <c r="C1985" t="s">
        <v>24</v>
      </c>
      <c r="D1985" t="s">
        <v>4369</v>
      </c>
      <c r="E1985" t="s">
        <v>8409</v>
      </c>
      <c r="F1985" t="s">
        <v>60</v>
      </c>
      <c r="G1985">
        <v>24000</v>
      </c>
      <c r="H1985" t="s">
        <v>4180</v>
      </c>
      <c r="I1985">
        <v>38500000</v>
      </c>
      <c r="J1985" t="s">
        <v>8787</v>
      </c>
      <c r="K1985">
        <v>37100000</v>
      </c>
      <c r="L1985">
        <v>39800000</v>
      </c>
      <c r="M1985">
        <v>6</v>
      </c>
      <c r="N1985" t="s">
        <v>6036</v>
      </c>
      <c r="O1985">
        <v>71.3</v>
      </c>
      <c r="P1985" t="s">
        <v>9361</v>
      </c>
    </row>
    <row r="1986" spans="1:16" x14ac:dyDescent="0.3">
      <c r="A1986" t="s">
        <v>4172</v>
      </c>
      <c r="B1986">
        <v>2016</v>
      </c>
      <c r="C1986" t="s">
        <v>194</v>
      </c>
      <c r="D1986">
        <v>2500</v>
      </c>
      <c r="E1986" t="s">
        <v>9275</v>
      </c>
      <c r="F1986" t="s">
        <v>4172</v>
      </c>
      <c r="G1986">
        <v>50000</v>
      </c>
      <c r="H1986" t="s">
        <v>4180</v>
      </c>
      <c r="I1986">
        <v>30400000</v>
      </c>
      <c r="J1986" t="s">
        <v>8787</v>
      </c>
      <c r="K1986">
        <v>29500000</v>
      </c>
      <c r="L1986">
        <v>31200000</v>
      </c>
      <c r="M1986" t="s">
        <v>4175</v>
      </c>
      <c r="N1986" t="s">
        <v>4219</v>
      </c>
      <c r="O1986">
        <v>71.2</v>
      </c>
      <c r="P1986" t="s">
        <v>9362</v>
      </c>
    </row>
    <row r="1987" spans="1:16" x14ac:dyDescent="0.3">
      <c r="A1987" t="s">
        <v>9363</v>
      </c>
      <c r="B1987">
        <v>2025</v>
      </c>
      <c r="C1987" t="s">
        <v>41</v>
      </c>
      <c r="D1987" t="s">
        <v>4452</v>
      </c>
      <c r="E1987" t="s">
        <v>7860</v>
      </c>
      <c r="F1987" t="s">
        <v>4172</v>
      </c>
      <c r="G1987">
        <v>42000</v>
      </c>
      <c r="H1987" t="s">
        <v>4173</v>
      </c>
      <c r="I1987">
        <v>14800000</v>
      </c>
      <c r="J1987" t="s">
        <v>8787</v>
      </c>
      <c r="K1987">
        <v>14200000</v>
      </c>
      <c r="L1987">
        <v>15400000</v>
      </c>
      <c r="M1987" t="s">
        <v>4175</v>
      </c>
      <c r="N1987" t="s">
        <v>4192</v>
      </c>
      <c r="O1987">
        <v>81.3</v>
      </c>
      <c r="P1987" t="s">
        <v>9364</v>
      </c>
    </row>
    <row r="1988" spans="1:16" x14ac:dyDescent="0.3">
      <c r="A1988" t="s">
        <v>9365</v>
      </c>
      <c r="B1988">
        <v>2023</v>
      </c>
      <c r="C1988" t="s">
        <v>92</v>
      </c>
      <c r="D1988" t="s">
        <v>4910</v>
      </c>
      <c r="E1988" t="s">
        <v>6071</v>
      </c>
      <c r="F1988" t="s">
        <v>43</v>
      </c>
      <c r="G1988">
        <v>70282</v>
      </c>
      <c r="H1988" t="s">
        <v>4180</v>
      </c>
      <c r="I1988">
        <v>7740000</v>
      </c>
      <c r="J1988" t="s">
        <v>8787</v>
      </c>
      <c r="K1988">
        <v>7450000</v>
      </c>
      <c r="L1988">
        <v>8000000</v>
      </c>
      <c r="M1988">
        <v>6</v>
      </c>
      <c r="N1988" t="s">
        <v>4425</v>
      </c>
      <c r="O1988">
        <v>74.900000000000006</v>
      </c>
      <c r="P1988" t="s">
        <v>9366</v>
      </c>
    </row>
    <row r="1989" spans="1:16" x14ac:dyDescent="0.3">
      <c r="A1989" t="s">
        <v>8671</v>
      </c>
      <c r="B1989">
        <v>2024</v>
      </c>
      <c r="C1989" t="s">
        <v>92</v>
      </c>
      <c r="D1989" t="s">
        <v>5076</v>
      </c>
      <c r="E1989" t="s">
        <v>8026</v>
      </c>
      <c r="F1989" t="s">
        <v>43</v>
      </c>
      <c r="G1989">
        <v>12000</v>
      </c>
      <c r="H1989" t="s">
        <v>4173</v>
      </c>
      <c r="I1989">
        <v>14700000</v>
      </c>
      <c r="J1989" t="s">
        <v>8787</v>
      </c>
      <c r="K1989">
        <v>14200000</v>
      </c>
      <c r="L1989">
        <v>15200000</v>
      </c>
      <c r="M1989">
        <v>20</v>
      </c>
      <c r="N1989" t="s">
        <v>4382</v>
      </c>
      <c r="O1989">
        <v>78.7</v>
      </c>
      <c r="P1989" t="s">
        <v>9367</v>
      </c>
    </row>
    <row r="1990" spans="1:16" x14ac:dyDescent="0.3">
      <c r="A1990" t="s">
        <v>9368</v>
      </c>
      <c r="B1990">
        <v>2023</v>
      </c>
      <c r="C1990" t="s">
        <v>137</v>
      </c>
      <c r="D1990" t="s">
        <v>4194</v>
      </c>
      <c r="E1990" t="s">
        <v>9369</v>
      </c>
      <c r="F1990" t="s">
        <v>43</v>
      </c>
      <c r="G1990">
        <v>75000</v>
      </c>
      <c r="H1990" t="s">
        <v>4173</v>
      </c>
      <c r="I1990">
        <v>15400000</v>
      </c>
      <c r="J1990" t="s">
        <v>8787</v>
      </c>
      <c r="K1990">
        <v>14800000</v>
      </c>
      <c r="L1990">
        <v>16000000</v>
      </c>
      <c r="M1990">
        <v>17</v>
      </c>
      <c r="N1990" t="s">
        <v>4417</v>
      </c>
      <c r="O1990">
        <v>49.8</v>
      </c>
      <c r="P1990" t="s">
        <v>9370</v>
      </c>
    </row>
    <row r="1991" spans="1:16" x14ac:dyDescent="0.3">
      <c r="A1991" t="s">
        <v>9371</v>
      </c>
      <c r="B1991">
        <v>2024</v>
      </c>
      <c r="C1991" t="s">
        <v>199</v>
      </c>
      <c r="D1991" t="s">
        <v>5967</v>
      </c>
      <c r="E1991" t="s">
        <v>5968</v>
      </c>
      <c r="F1991" t="s">
        <v>143</v>
      </c>
      <c r="G1991">
        <v>67358</v>
      </c>
      <c r="H1991" t="s">
        <v>4180</v>
      </c>
      <c r="I1991">
        <v>11700000</v>
      </c>
      <c r="J1991" t="s">
        <v>8787</v>
      </c>
      <c r="K1991">
        <v>11200000</v>
      </c>
      <c r="L1991">
        <v>12100000</v>
      </c>
      <c r="M1991">
        <v>2</v>
      </c>
      <c r="N1991" t="s">
        <v>4508</v>
      </c>
      <c r="O1991">
        <v>83.6</v>
      </c>
      <c r="P1991" t="s">
        <v>9372</v>
      </c>
    </row>
    <row r="1992" spans="1:16" x14ac:dyDescent="0.3">
      <c r="A1992" t="s">
        <v>9373</v>
      </c>
      <c r="B1992">
        <v>2023</v>
      </c>
      <c r="C1992" t="s">
        <v>4031</v>
      </c>
      <c r="D1992" t="s">
        <v>5973</v>
      </c>
      <c r="E1992" t="s">
        <v>5071</v>
      </c>
      <c r="F1992" t="s">
        <v>143</v>
      </c>
      <c r="G1992">
        <v>64000</v>
      </c>
      <c r="H1992" t="s">
        <v>4180</v>
      </c>
      <c r="I1992">
        <v>14000000</v>
      </c>
      <c r="J1992" t="s">
        <v>8787</v>
      </c>
      <c r="K1992">
        <v>13500000</v>
      </c>
      <c r="L1992">
        <v>14600000</v>
      </c>
      <c r="M1992">
        <v>3</v>
      </c>
      <c r="N1992" t="s">
        <v>4382</v>
      </c>
      <c r="O1992">
        <v>74</v>
      </c>
      <c r="P1992" t="s">
        <v>9374</v>
      </c>
    </row>
    <row r="1993" spans="1:16" x14ac:dyDescent="0.3">
      <c r="A1993" t="s">
        <v>9375</v>
      </c>
      <c r="B1993">
        <v>2022</v>
      </c>
      <c r="C1993" t="s">
        <v>62</v>
      </c>
      <c r="D1993" t="s">
        <v>4355</v>
      </c>
      <c r="E1993" t="s">
        <v>9376</v>
      </c>
      <c r="F1993" t="s">
        <v>43</v>
      </c>
      <c r="G1993">
        <v>70434</v>
      </c>
      <c r="H1993" t="s">
        <v>4180</v>
      </c>
      <c r="I1993">
        <v>10400000</v>
      </c>
      <c r="J1993" t="s">
        <v>8787</v>
      </c>
      <c r="K1993">
        <v>9900000</v>
      </c>
      <c r="L1993">
        <v>10900000</v>
      </c>
      <c r="M1993">
        <v>34</v>
      </c>
      <c r="N1993" t="s">
        <v>4552</v>
      </c>
      <c r="O1993">
        <v>59.9</v>
      </c>
      <c r="P1993" t="s">
        <v>9377</v>
      </c>
    </row>
    <row r="1994" spans="1:16" x14ac:dyDescent="0.3">
      <c r="A1994" t="s">
        <v>9378</v>
      </c>
      <c r="B1994">
        <v>2024</v>
      </c>
      <c r="C1994" t="s">
        <v>5179</v>
      </c>
      <c r="D1994" t="s">
        <v>7902</v>
      </c>
      <c r="E1994" t="s">
        <v>7903</v>
      </c>
      <c r="F1994" t="s">
        <v>143</v>
      </c>
      <c r="G1994">
        <v>23820</v>
      </c>
      <c r="H1994" t="s">
        <v>4180</v>
      </c>
      <c r="I1994">
        <v>14000000</v>
      </c>
      <c r="J1994" t="s">
        <v>8787</v>
      </c>
      <c r="K1994">
        <v>13500000</v>
      </c>
      <c r="L1994">
        <v>14500000</v>
      </c>
      <c r="M1994">
        <v>3</v>
      </c>
      <c r="N1994" t="s">
        <v>4325</v>
      </c>
      <c r="O1994">
        <v>87.6</v>
      </c>
      <c r="P1994" t="s">
        <v>9379</v>
      </c>
    </row>
    <row r="1995" spans="1:16" x14ac:dyDescent="0.3">
      <c r="A1995" t="s">
        <v>9380</v>
      </c>
      <c r="B1995">
        <v>2024</v>
      </c>
      <c r="C1995" t="s">
        <v>36</v>
      </c>
      <c r="D1995" t="s">
        <v>4427</v>
      </c>
      <c r="E1995" t="s">
        <v>5824</v>
      </c>
      <c r="F1995" t="s">
        <v>143</v>
      </c>
      <c r="G1995">
        <v>31000</v>
      </c>
      <c r="H1995" t="s">
        <v>4180</v>
      </c>
      <c r="I1995">
        <v>7930000</v>
      </c>
      <c r="J1995" t="s">
        <v>8787</v>
      </c>
      <c r="K1995">
        <v>7630000</v>
      </c>
      <c r="L1995">
        <v>8200000</v>
      </c>
      <c r="M1995">
        <v>16</v>
      </c>
      <c r="N1995" t="s">
        <v>4245</v>
      </c>
      <c r="O1995">
        <v>80.7</v>
      </c>
      <c r="P1995" t="s">
        <v>9381</v>
      </c>
    </row>
    <row r="1996" spans="1:16" x14ac:dyDescent="0.3">
      <c r="A1996" t="s">
        <v>9382</v>
      </c>
      <c r="B1996">
        <v>2019</v>
      </c>
      <c r="C1996" t="s">
        <v>4097</v>
      </c>
      <c r="D1996" t="s">
        <v>4950</v>
      </c>
      <c r="E1996" t="s">
        <v>9383</v>
      </c>
      <c r="F1996" t="s">
        <v>94</v>
      </c>
      <c r="G1996">
        <v>42000</v>
      </c>
      <c r="H1996" t="s">
        <v>4180</v>
      </c>
      <c r="I1996">
        <v>7800000</v>
      </c>
      <c r="J1996" t="s">
        <v>8787</v>
      </c>
      <c r="K1996">
        <v>7530000</v>
      </c>
      <c r="L1996">
        <v>8100000</v>
      </c>
      <c r="M1996">
        <v>18</v>
      </c>
      <c r="N1996" t="s">
        <v>4192</v>
      </c>
      <c r="O1996">
        <v>95</v>
      </c>
      <c r="P1996" t="s">
        <v>9384</v>
      </c>
    </row>
    <row r="1997" spans="1:16" x14ac:dyDescent="0.3">
      <c r="A1997" t="s">
        <v>9385</v>
      </c>
      <c r="B1997">
        <v>2023</v>
      </c>
      <c r="C1997" t="s">
        <v>108</v>
      </c>
      <c r="D1997" t="s">
        <v>4801</v>
      </c>
      <c r="E1997" t="s">
        <v>5196</v>
      </c>
      <c r="F1997" t="s">
        <v>143</v>
      </c>
      <c r="G1997">
        <v>63000</v>
      </c>
      <c r="H1997" t="s">
        <v>4180</v>
      </c>
      <c r="I1997">
        <v>14200000</v>
      </c>
      <c r="J1997" t="s">
        <v>8787</v>
      </c>
      <c r="K1997">
        <v>13700000</v>
      </c>
      <c r="L1997">
        <v>14800000</v>
      </c>
      <c r="M1997">
        <v>7</v>
      </c>
      <c r="N1997" t="s">
        <v>4192</v>
      </c>
      <c r="O1997">
        <v>63.1</v>
      </c>
      <c r="P1997" t="s">
        <v>9386</v>
      </c>
    </row>
    <row r="1998" spans="1:16" x14ac:dyDescent="0.3">
      <c r="A1998" t="s">
        <v>9387</v>
      </c>
      <c r="B1998">
        <v>2020</v>
      </c>
      <c r="C1998" t="s">
        <v>191</v>
      </c>
      <c r="D1998" t="s">
        <v>9388</v>
      </c>
      <c r="E1998" t="s">
        <v>9389</v>
      </c>
      <c r="F1998" t="s">
        <v>43</v>
      </c>
      <c r="G1998">
        <v>100000</v>
      </c>
      <c r="H1998" t="s">
        <v>4180</v>
      </c>
      <c r="I1998">
        <v>19600000</v>
      </c>
      <c r="J1998" t="s">
        <v>8787</v>
      </c>
      <c r="K1998">
        <v>19000000</v>
      </c>
      <c r="L1998">
        <v>20200000</v>
      </c>
      <c r="M1998" t="s">
        <v>4175</v>
      </c>
      <c r="N1998" t="s">
        <v>4560</v>
      </c>
      <c r="O1998">
        <v>70</v>
      </c>
      <c r="P1998" t="s">
        <v>9390</v>
      </c>
    </row>
    <row r="1999" spans="1:16" x14ac:dyDescent="0.3">
      <c r="A1999" t="s">
        <v>9391</v>
      </c>
      <c r="B1999">
        <v>2024</v>
      </c>
      <c r="C1999" t="s">
        <v>4184</v>
      </c>
      <c r="D1999" t="s">
        <v>4492</v>
      </c>
      <c r="E1999" t="s">
        <v>9392</v>
      </c>
      <c r="F1999" t="s">
        <v>43</v>
      </c>
      <c r="G1999">
        <v>11545</v>
      </c>
      <c r="H1999" t="s">
        <v>4180</v>
      </c>
      <c r="I1999">
        <v>13400000</v>
      </c>
      <c r="J1999" t="s">
        <v>8787</v>
      </c>
      <c r="K1999">
        <v>12900000</v>
      </c>
      <c r="L1999">
        <v>13900000</v>
      </c>
      <c r="M1999">
        <v>10</v>
      </c>
      <c r="N1999" t="s">
        <v>4260</v>
      </c>
      <c r="O1999">
        <v>83.8</v>
      </c>
      <c r="P1999" t="s">
        <v>9393</v>
      </c>
    </row>
    <row r="2000" spans="1:16" x14ac:dyDescent="0.3">
      <c r="A2000" t="s">
        <v>9394</v>
      </c>
      <c r="B2000">
        <v>2021</v>
      </c>
      <c r="C2000" t="s">
        <v>9395</v>
      </c>
      <c r="D2000" t="s">
        <v>9396</v>
      </c>
      <c r="E2000" t="s">
        <v>9397</v>
      </c>
      <c r="F2000" t="s">
        <v>4636</v>
      </c>
      <c r="G2000">
        <v>65300</v>
      </c>
      <c r="H2000" t="s">
        <v>4180</v>
      </c>
      <c r="I2000">
        <v>13100000</v>
      </c>
      <c r="J2000" t="s">
        <v>8787</v>
      </c>
      <c r="K2000">
        <v>12100000</v>
      </c>
      <c r="L2000">
        <v>14000000</v>
      </c>
      <c r="M2000" t="s">
        <v>4175</v>
      </c>
      <c r="N2000" t="s">
        <v>6923</v>
      </c>
      <c r="O2000">
        <v>69</v>
      </c>
      <c r="P2000" t="s">
        <v>9398</v>
      </c>
    </row>
    <row r="2001" spans="1:16" x14ac:dyDescent="0.3">
      <c r="A2001" t="s">
        <v>9399</v>
      </c>
      <c r="B2001">
        <v>2025</v>
      </c>
      <c r="C2001" t="s">
        <v>9400</v>
      </c>
      <c r="D2001" t="s">
        <v>9401</v>
      </c>
      <c r="E2001" t="s">
        <v>9402</v>
      </c>
      <c r="F2001" t="s">
        <v>4172</v>
      </c>
      <c r="G2001">
        <v>19500</v>
      </c>
      <c r="H2001" t="s">
        <v>4180</v>
      </c>
      <c r="I2001">
        <v>26600000</v>
      </c>
      <c r="J2001" t="s">
        <v>8787</v>
      </c>
      <c r="K2001">
        <v>25700000</v>
      </c>
      <c r="L2001">
        <v>27500000</v>
      </c>
      <c r="M2001" t="s">
        <v>4175</v>
      </c>
      <c r="N2001" t="s">
        <v>8912</v>
      </c>
      <c r="O2001">
        <v>78.5</v>
      </c>
      <c r="P2001" t="s">
        <v>9403</v>
      </c>
    </row>
    <row r="2002" spans="1:16" x14ac:dyDescent="0.3">
      <c r="A2002" t="s">
        <v>9404</v>
      </c>
      <c r="B2002">
        <v>2024</v>
      </c>
      <c r="C2002" t="s">
        <v>166</v>
      </c>
      <c r="D2002" t="s">
        <v>5005</v>
      </c>
      <c r="E2002" t="s">
        <v>5039</v>
      </c>
      <c r="F2002" t="s">
        <v>43</v>
      </c>
      <c r="G2002">
        <v>21183</v>
      </c>
      <c r="H2002" t="s">
        <v>4173</v>
      </c>
      <c r="I2002">
        <v>30100000</v>
      </c>
      <c r="J2002" t="s">
        <v>8787</v>
      </c>
      <c r="K2002">
        <v>29000000</v>
      </c>
      <c r="L2002">
        <v>31200000</v>
      </c>
      <c r="M2002">
        <v>2</v>
      </c>
      <c r="N2002" t="s">
        <v>4627</v>
      </c>
      <c r="O2002">
        <v>77.2</v>
      </c>
      <c r="P2002" t="s">
        <v>9405</v>
      </c>
    </row>
    <row r="2003" spans="1:16" x14ac:dyDescent="0.3">
      <c r="A2003" t="s">
        <v>9406</v>
      </c>
      <c r="B2003">
        <v>2023</v>
      </c>
      <c r="C2003" t="s">
        <v>4184</v>
      </c>
      <c r="D2003" t="s">
        <v>4492</v>
      </c>
      <c r="E2003" t="s">
        <v>4493</v>
      </c>
      <c r="F2003" t="s">
        <v>43</v>
      </c>
      <c r="G2003">
        <v>41300</v>
      </c>
      <c r="H2003" t="s">
        <v>4173</v>
      </c>
      <c r="I2003">
        <v>13100000</v>
      </c>
      <c r="J2003" t="s">
        <v>8787</v>
      </c>
      <c r="K2003">
        <v>12700000</v>
      </c>
      <c r="L2003">
        <v>13600000</v>
      </c>
      <c r="M2003">
        <v>7</v>
      </c>
      <c r="N2003" t="s">
        <v>4552</v>
      </c>
      <c r="O2003">
        <v>81.900000000000006</v>
      </c>
      <c r="P2003" t="s">
        <v>9407</v>
      </c>
    </row>
    <row r="2004" spans="1:16" x14ac:dyDescent="0.3">
      <c r="A2004" t="s">
        <v>9408</v>
      </c>
      <c r="B2004">
        <v>2018</v>
      </c>
      <c r="C2004" t="s">
        <v>137</v>
      </c>
      <c r="D2004" t="s">
        <v>4591</v>
      </c>
      <c r="E2004" t="s">
        <v>4925</v>
      </c>
      <c r="F2004" t="s">
        <v>60</v>
      </c>
      <c r="G2004">
        <v>72505</v>
      </c>
      <c r="H2004" t="s">
        <v>4173</v>
      </c>
      <c r="I2004">
        <v>9200000</v>
      </c>
      <c r="J2004" t="s">
        <v>8787</v>
      </c>
      <c r="K2004">
        <v>8900000</v>
      </c>
      <c r="L2004">
        <v>9500000</v>
      </c>
      <c r="M2004">
        <v>17</v>
      </c>
      <c r="N2004" t="s">
        <v>4583</v>
      </c>
      <c r="O2004">
        <v>79.400000000000006</v>
      </c>
      <c r="P2004" t="s">
        <v>9409</v>
      </c>
    </row>
    <row r="2005" spans="1:16" x14ac:dyDescent="0.3">
      <c r="A2005" t="s">
        <v>5265</v>
      </c>
      <c r="B2005">
        <v>2023</v>
      </c>
      <c r="C2005" t="s">
        <v>188</v>
      </c>
      <c r="D2005" t="s">
        <v>5765</v>
      </c>
      <c r="E2005" t="s">
        <v>5766</v>
      </c>
      <c r="F2005" t="s">
        <v>60</v>
      </c>
      <c r="G2005">
        <v>24756</v>
      </c>
      <c r="H2005" t="s">
        <v>4180</v>
      </c>
      <c r="I2005">
        <v>12400000</v>
      </c>
      <c r="J2005" t="s">
        <v>8787</v>
      </c>
      <c r="K2005">
        <v>12000000</v>
      </c>
      <c r="L2005">
        <v>12900000</v>
      </c>
      <c r="M2005" t="s">
        <v>4175</v>
      </c>
      <c r="N2005" t="s">
        <v>4236</v>
      </c>
      <c r="O2005">
        <v>82.7</v>
      </c>
      <c r="P2005" t="s">
        <v>9410</v>
      </c>
    </row>
    <row r="2006" spans="1:16" x14ac:dyDescent="0.3">
      <c r="A2006" t="s">
        <v>9411</v>
      </c>
      <c r="B2006">
        <v>2024</v>
      </c>
      <c r="C2006" t="s">
        <v>194</v>
      </c>
      <c r="D2006">
        <v>700</v>
      </c>
      <c r="E2006" t="s">
        <v>9412</v>
      </c>
      <c r="F2006" t="s">
        <v>43</v>
      </c>
      <c r="G2006">
        <v>100000</v>
      </c>
      <c r="H2006" t="s">
        <v>4173</v>
      </c>
      <c r="I2006">
        <v>13300000</v>
      </c>
      <c r="J2006" t="s">
        <v>8787</v>
      </c>
      <c r="K2006">
        <v>12800000</v>
      </c>
      <c r="L2006">
        <v>13800000</v>
      </c>
      <c r="M2006">
        <v>2</v>
      </c>
      <c r="N2006" t="s">
        <v>4382</v>
      </c>
      <c r="O2006">
        <v>74.599999999999994</v>
      </c>
      <c r="P2006" t="s">
        <v>9413</v>
      </c>
    </row>
    <row r="2007" spans="1:16" x14ac:dyDescent="0.3">
      <c r="A2007" t="s">
        <v>8724</v>
      </c>
      <c r="B2007">
        <v>2023</v>
      </c>
      <c r="C2007" t="s">
        <v>4031</v>
      </c>
      <c r="D2007" t="s">
        <v>5973</v>
      </c>
      <c r="E2007" t="s">
        <v>9414</v>
      </c>
      <c r="F2007" t="s">
        <v>94</v>
      </c>
      <c r="G2007">
        <v>51446</v>
      </c>
      <c r="H2007" t="s">
        <v>4180</v>
      </c>
      <c r="I2007">
        <v>14400000</v>
      </c>
      <c r="J2007" t="s">
        <v>8787</v>
      </c>
      <c r="K2007">
        <v>13900000</v>
      </c>
      <c r="L2007">
        <v>14900000</v>
      </c>
      <c r="M2007">
        <v>19</v>
      </c>
      <c r="N2007" t="s">
        <v>4245</v>
      </c>
      <c r="O2007">
        <v>88.8</v>
      </c>
      <c r="P2007" t="s">
        <v>9415</v>
      </c>
    </row>
    <row r="2008" spans="1:16" x14ac:dyDescent="0.3">
      <c r="A2008" t="s">
        <v>8658</v>
      </c>
      <c r="B2008">
        <v>2023</v>
      </c>
      <c r="C2008" t="s">
        <v>4184</v>
      </c>
      <c r="D2008" t="s">
        <v>5169</v>
      </c>
      <c r="E2008" t="s">
        <v>9416</v>
      </c>
      <c r="F2008" t="s">
        <v>143</v>
      </c>
      <c r="G2008">
        <v>107000</v>
      </c>
      <c r="H2008" t="s">
        <v>4180</v>
      </c>
      <c r="I2008">
        <v>10900000</v>
      </c>
      <c r="J2008" t="s">
        <v>8787</v>
      </c>
      <c r="K2008">
        <v>10400000</v>
      </c>
      <c r="L2008">
        <v>11400000</v>
      </c>
      <c r="M2008">
        <v>3</v>
      </c>
      <c r="N2008" t="s">
        <v>4245</v>
      </c>
      <c r="O2008">
        <v>75.7</v>
      </c>
      <c r="P2008" t="s">
        <v>9417</v>
      </c>
    </row>
    <row r="2009" spans="1:16" x14ac:dyDescent="0.3">
      <c r="A2009" t="s">
        <v>9418</v>
      </c>
      <c r="B2009">
        <v>2015</v>
      </c>
      <c r="C2009" t="s">
        <v>24</v>
      </c>
      <c r="D2009" t="s">
        <v>5850</v>
      </c>
      <c r="E2009" t="s">
        <v>9419</v>
      </c>
      <c r="F2009" t="s">
        <v>43</v>
      </c>
      <c r="G2009">
        <v>128000</v>
      </c>
      <c r="H2009" t="s">
        <v>4180</v>
      </c>
      <c r="I2009">
        <v>12800000</v>
      </c>
      <c r="J2009" t="s">
        <v>8787</v>
      </c>
      <c r="K2009">
        <v>12400000</v>
      </c>
      <c r="L2009">
        <v>13300000</v>
      </c>
      <c r="M2009">
        <v>11</v>
      </c>
      <c r="N2009" t="s">
        <v>4263</v>
      </c>
      <c r="O2009">
        <v>44.6</v>
      </c>
      <c r="P2009" t="s">
        <v>9420</v>
      </c>
    </row>
    <row r="2010" spans="1:16" x14ac:dyDescent="0.3">
      <c r="A2010" t="s">
        <v>9421</v>
      </c>
      <c r="B2010">
        <v>2019</v>
      </c>
      <c r="C2010" t="s">
        <v>24</v>
      </c>
      <c r="D2010" t="s">
        <v>4393</v>
      </c>
      <c r="E2010" t="s">
        <v>7747</v>
      </c>
      <c r="F2010" t="s">
        <v>60</v>
      </c>
      <c r="G2010">
        <v>55739</v>
      </c>
      <c r="H2010" t="s">
        <v>4180</v>
      </c>
      <c r="I2010">
        <v>8600000</v>
      </c>
      <c r="J2010" t="s">
        <v>8787</v>
      </c>
      <c r="K2010">
        <v>8300000</v>
      </c>
      <c r="L2010">
        <v>8900000</v>
      </c>
      <c r="M2010">
        <v>5</v>
      </c>
      <c r="N2010" t="s">
        <v>4248</v>
      </c>
      <c r="O2010">
        <v>74.2</v>
      </c>
      <c r="P2010" t="s">
        <v>9422</v>
      </c>
    </row>
    <row r="2011" spans="1:16" x14ac:dyDescent="0.3">
      <c r="A2011" t="s">
        <v>9423</v>
      </c>
      <c r="B2011">
        <v>2022</v>
      </c>
      <c r="C2011" t="s">
        <v>62</v>
      </c>
      <c r="D2011" t="s">
        <v>4207</v>
      </c>
      <c r="E2011" t="s">
        <v>5664</v>
      </c>
      <c r="F2011" t="s">
        <v>143</v>
      </c>
      <c r="G2011">
        <v>59076</v>
      </c>
      <c r="H2011" t="s">
        <v>4180</v>
      </c>
      <c r="I2011">
        <v>19700000</v>
      </c>
      <c r="J2011" t="s">
        <v>8787</v>
      </c>
      <c r="K2011">
        <v>18700000</v>
      </c>
      <c r="L2011">
        <v>20700000</v>
      </c>
      <c r="M2011">
        <v>5</v>
      </c>
      <c r="N2011" t="s">
        <v>4260</v>
      </c>
      <c r="O2011">
        <v>65.7</v>
      </c>
      <c r="P2011" t="s">
        <v>9424</v>
      </c>
    </row>
    <row r="2012" spans="1:16" x14ac:dyDescent="0.3">
      <c r="A2012" t="s">
        <v>8725</v>
      </c>
      <c r="B2012">
        <v>2025</v>
      </c>
      <c r="C2012" t="s">
        <v>188</v>
      </c>
      <c r="D2012" t="s">
        <v>5024</v>
      </c>
      <c r="E2012" t="s">
        <v>5025</v>
      </c>
      <c r="F2012" t="s">
        <v>4172</v>
      </c>
      <c r="G2012">
        <v>21318</v>
      </c>
      <c r="H2012" t="s">
        <v>4180</v>
      </c>
      <c r="I2012">
        <v>11500000</v>
      </c>
      <c r="J2012" t="s">
        <v>8787</v>
      </c>
      <c r="K2012">
        <v>11100000</v>
      </c>
      <c r="L2012">
        <v>11900000</v>
      </c>
      <c r="M2012">
        <v>14</v>
      </c>
      <c r="N2012" t="s">
        <v>4219</v>
      </c>
      <c r="O2012">
        <v>83.4</v>
      </c>
      <c r="P2012" t="s">
        <v>9425</v>
      </c>
    </row>
    <row r="2013" spans="1:16" x14ac:dyDescent="0.3">
      <c r="A2013" t="s">
        <v>9426</v>
      </c>
      <c r="B2013">
        <v>2023</v>
      </c>
      <c r="C2013" t="s">
        <v>92</v>
      </c>
      <c r="D2013" t="s">
        <v>4753</v>
      </c>
      <c r="E2013" t="s">
        <v>5213</v>
      </c>
      <c r="F2013" t="s">
        <v>173</v>
      </c>
      <c r="G2013">
        <v>58510</v>
      </c>
      <c r="H2013" t="s">
        <v>4180</v>
      </c>
      <c r="I2013">
        <v>10100000</v>
      </c>
      <c r="J2013" t="s">
        <v>8787</v>
      </c>
      <c r="K2013">
        <v>9700000</v>
      </c>
      <c r="L2013">
        <v>10400000</v>
      </c>
      <c r="M2013">
        <v>27</v>
      </c>
      <c r="N2013" t="s">
        <v>4649</v>
      </c>
      <c r="O2013">
        <v>84.2</v>
      </c>
      <c r="P2013" t="s">
        <v>9427</v>
      </c>
    </row>
    <row r="2014" spans="1:16" x14ac:dyDescent="0.3">
      <c r="A2014" t="s">
        <v>9428</v>
      </c>
      <c r="B2014">
        <v>2018</v>
      </c>
      <c r="C2014" t="s">
        <v>4216</v>
      </c>
      <c r="D2014" t="s">
        <v>4217</v>
      </c>
      <c r="E2014" t="s">
        <v>9429</v>
      </c>
      <c r="F2014" t="s">
        <v>43</v>
      </c>
      <c r="G2014">
        <v>69300</v>
      </c>
      <c r="H2014" t="s">
        <v>4180</v>
      </c>
      <c r="I2014">
        <v>9000000</v>
      </c>
      <c r="J2014" t="s">
        <v>8787</v>
      </c>
      <c r="K2014">
        <v>8400000</v>
      </c>
      <c r="L2014">
        <v>9500000</v>
      </c>
      <c r="M2014">
        <v>3</v>
      </c>
      <c r="N2014" t="s">
        <v>6075</v>
      </c>
      <c r="O2014">
        <v>81.900000000000006</v>
      </c>
      <c r="P2014" t="s">
        <v>9430</v>
      </c>
    </row>
    <row r="2015" spans="1:16" x14ac:dyDescent="0.3">
      <c r="A2015" t="s">
        <v>9431</v>
      </c>
      <c r="B2015">
        <v>2023</v>
      </c>
      <c r="C2015" t="s">
        <v>154</v>
      </c>
      <c r="D2015" t="s">
        <v>4483</v>
      </c>
      <c r="E2015" t="s">
        <v>4484</v>
      </c>
      <c r="F2015" t="s">
        <v>94</v>
      </c>
      <c r="G2015">
        <v>59258</v>
      </c>
      <c r="H2015" t="s">
        <v>4180</v>
      </c>
      <c r="I2015">
        <v>11800000</v>
      </c>
      <c r="J2015" t="s">
        <v>8787</v>
      </c>
      <c r="K2015">
        <v>11300000</v>
      </c>
      <c r="L2015">
        <v>12200000</v>
      </c>
      <c r="M2015">
        <v>11</v>
      </c>
      <c r="N2015" t="s">
        <v>4245</v>
      </c>
      <c r="O2015">
        <v>71.599999999999994</v>
      </c>
      <c r="P2015" t="s">
        <v>9432</v>
      </c>
    </row>
    <row r="2016" spans="1:16" x14ac:dyDescent="0.3">
      <c r="A2016" t="s">
        <v>9433</v>
      </c>
      <c r="B2016">
        <v>2023</v>
      </c>
      <c r="C2016" t="s">
        <v>24</v>
      </c>
      <c r="D2016" t="s">
        <v>4572</v>
      </c>
      <c r="E2016" t="s">
        <v>9434</v>
      </c>
      <c r="F2016" t="s">
        <v>60</v>
      </c>
      <c r="G2016">
        <v>94400</v>
      </c>
      <c r="H2016" t="s">
        <v>4180</v>
      </c>
      <c r="I2016">
        <v>25300000</v>
      </c>
      <c r="J2016" t="s">
        <v>8787</v>
      </c>
      <c r="K2016">
        <v>24400000</v>
      </c>
      <c r="L2016">
        <v>26200000</v>
      </c>
      <c r="M2016">
        <v>14</v>
      </c>
      <c r="N2016" t="s">
        <v>4257</v>
      </c>
      <c r="O2016">
        <v>64.400000000000006</v>
      </c>
      <c r="P2016" t="s">
        <v>9435</v>
      </c>
    </row>
    <row r="2017" spans="1:16" x14ac:dyDescent="0.3">
      <c r="A2017" t="s">
        <v>9436</v>
      </c>
      <c r="B2017">
        <v>2025</v>
      </c>
      <c r="C2017" t="s">
        <v>4184</v>
      </c>
      <c r="D2017" t="s">
        <v>4288</v>
      </c>
      <c r="E2017" t="s">
        <v>7213</v>
      </c>
      <c r="F2017" t="s">
        <v>4172</v>
      </c>
      <c r="G2017">
        <v>24565</v>
      </c>
      <c r="H2017" t="s">
        <v>4180</v>
      </c>
      <c r="I2017">
        <v>17100000</v>
      </c>
      <c r="J2017" t="s">
        <v>8787</v>
      </c>
      <c r="K2017">
        <v>16500000</v>
      </c>
      <c r="L2017">
        <v>17700000</v>
      </c>
      <c r="M2017">
        <v>11</v>
      </c>
      <c r="N2017" t="s">
        <v>4382</v>
      </c>
      <c r="O2017">
        <v>85.5</v>
      </c>
      <c r="P2017" t="s">
        <v>9437</v>
      </c>
    </row>
    <row r="2018" spans="1:16" x14ac:dyDescent="0.3">
      <c r="A2018" t="s">
        <v>9438</v>
      </c>
      <c r="B2018">
        <v>2021</v>
      </c>
      <c r="C2018" t="s">
        <v>191</v>
      </c>
      <c r="D2018" t="s">
        <v>7819</v>
      </c>
      <c r="E2018" t="s">
        <v>6190</v>
      </c>
      <c r="F2018" t="s">
        <v>143</v>
      </c>
      <c r="G2018">
        <v>88000</v>
      </c>
      <c r="H2018" t="s">
        <v>4173</v>
      </c>
      <c r="I2018">
        <v>11300000</v>
      </c>
      <c r="J2018" t="s">
        <v>8787</v>
      </c>
      <c r="K2018">
        <v>10900000</v>
      </c>
      <c r="L2018">
        <v>11800000</v>
      </c>
      <c r="M2018">
        <v>3</v>
      </c>
      <c r="N2018" t="s">
        <v>6923</v>
      </c>
      <c r="O2018">
        <v>77.7</v>
      </c>
      <c r="P2018" t="s">
        <v>9439</v>
      </c>
    </row>
    <row r="2019" spans="1:16" x14ac:dyDescent="0.3">
      <c r="A2019" t="s">
        <v>9440</v>
      </c>
      <c r="B2019">
        <v>2024</v>
      </c>
      <c r="C2019" t="s">
        <v>62</v>
      </c>
      <c r="D2019">
        <v>3008</v>
      </c>
      <c r="E2019" t="s">
        <v>4259</v>
      </c>
      <c r="F2019" t="s">
        <v>60</v>
      </c>
      <c r="G2019">
        <v>33200</v>
      </c>
      <c r="H2019" t="s">
        <v>4180</v>
      </c>
      <c r="I2019">
        <v>15000000</v>
      </c>
      <c r="J2019" t="s">
        <v>8787</v>
      </c>
      <c r="K2019">
        <v>14500000</v>
      </c>
      <c r="L2019">
        <v>15600000</v>
      </c>
      <c r="M2019">
        <v>16</v>
      </c>
      <c r="N2019" t="s">
        <v>4213</v>
      </c>
      <c r="O2019">
        <v>65.900000000000006</v>
      </c>
      <c r="P2019" t="s">
        <v>9441</v>
      </c>
    </row>
    <row r="2020" spans="1:16" x14ac:dyDescent="0.3">
      <c r="A2020" t="s">
        <v>9442</v>
      </c>
      <c r="B2020">
        <v>2024</v>
      </c>
      <c r="C2020" t="s">
        <v>92</v>
      </c>
      <c r="D2020" t="s">
        <v>9443</v>
      </c>
      <c r="E2020" t="s">
        <v>9444</v>
      </c>
      <c r="F2020" t="s">
        <v>94</v>
      </c>
      <c r="G2020">
        <v>55000</v>
      </c>
      <c r="H2020" t="s">
        <v>4180</v>
      </c>
      <c r="I2020">
        <v>52000000</v>
      </c>
      <c r="J2020" t="s">
        <v>8787</v>
      </c>
      <c r="K2020">
        <v>51000000</v>
      </c>
      <c r="L2020">
        <v>54000000</v>
      </c>
      <c r="M2020">
        <v>9</v>
      </c>
      <c r="N2020" t="s">
        <v>9445</v>
      </c>
      <c r="O2020">
        <v>71.2</v>
      </c>
      <c r="P2020" t="s">
        <v>9446</v>
      </c>
    </row>
    <row r="2021" spans="1:16" x14ac:dyDescent="0.3">
      <c r="A2021" t="s">
        <v>9447</v>
      </c>
      <c r="B2021">
        <v>2023</v>
      </c>
      <c r="C2021" t="s">
        <v>62</v>
      </c>
      <c r="D2021" t="s">
        <v>4295</v>
      </c>
      <c r="E2021" t="s">
        <v>9448</v>
      </c>
      <c r="F2021" t="s">
        <v>143</v>
      </c>
      <c r="G2021">
        <v>35161</v>
      </c>
      <c r="H2021" t="s">
        <v>4180</v>
      </c>
      <c r="I2021">
        <v>17000000</v>
      </c>
      <c r="J2021" t="s">
        <v>8787</v>
      </c>
      <c r="K2021">
        <v>16400000</v>
      </c>
      <c r="L2021">
        <v>17600000</v>
      </c>
      <c r="M2021">
        <v>15</v>
      </c>
      <c r="N2021" t="s">
        <v>4260</v>
      </c>
      <c r="O2021">
        <v>79.099999999999994</v>
      </c>
      <c r="P2021" t="s">
        <v>9449</v>
      </c>
    </row>
    <row r="2022" spans="1:16" x14ac:dyDescent="0.3">
      <c r="A2022" t="s">
        <v>9450</v>
      </c>
      <c r="B2022">
        <v>2021</v>
      </c>
      <c r="C2022" t="s">
        <v>188</v>
      </c>
      <c r="D2022" t="s">
        <v>5892</v>
      </c>
      <c r="E2022" t="s">
        <v>9451</v>
      </c>
      <c r="F2022" t="s">
        <v>43</v>
      </c>
      <c r="G2022">
        <v>57744</v>
      </c>
      <c r="H2022" t="s">
        <v>4180</v>
      </c>
      <c r="I2022">
        <v>16600000</v>
      </c>
      <c r="J2022" t="s">
        <v>8787</v>
      </c>
      <c r="K2022">
        <v>16000000</v>
      </c>
      <c r="L2022">
        <v>17200000</v>
      </c>
      <c r="M2022">
        <v>14</v>
      </c>
      <c r="N2022" t="s">
        <v>4275</v>
      </c>
      <c r="O2022">
        <v>87.4</v>
      </c>
      <c r="P2022" t="s">
        <v>9452</v>
      </c>
    </row>
    <row r="2023" spans="1:16" x14ac:dyDescent="0.3">
      <c r="A2023" t="s">
        <v>828</v>
      </c>
      <c r="B2023">
        <v>2023</v>
      </c>
      <c r="C2023" t="s">
        <v>62</v>
      </c>
      <c r="D2023" t="s">
        <v>4446</v>
      </c>
      <c r="E2023" t="s">
        <v>4283</v>
      </c>
      <c r="F2023" t="s">
        <v>94</v>
      </c>
      <c r="G2023">
        <v>60000</v>
      </c>
      <c r="H2023" t="s">
        <v>4180</v>
      </c>
      <c r="I2023">
        <v>12300000</v>
      </c>
      <c r="J2023" t="s">
        <v>8787</v>
      </c>
      <c r="K2023">
        <v>11600000</v>
      </c>
      <c r="L2023">
        <v>12900000</v>
      </c>
      <c r="M2023">
        <v>12</v>
      </c>
      <c r="N2023" t="s">
        <v>4260</v>
      </c>
      <c r="O2023">
        <v>60.9</v>
      </c>
      <c r="P2023" t="s">
        <v>9453</v>
      </c>
    </row>
    <row r="2024" spans="1:16" x14ac:dyDescent="0.3">
      <c r="A2024" t="s">
        <v>9454</v>
      </c>
      <c r="B2024">
        <v>2023</v>
      </c>
      <c r="C2024" t="s">
        <v>24</v>
      </c>
      <c r="D2024" t="s">
        <v>4431</v>
      </c>
      <c r="E2024" t="s">
        <v>4432</v>
      </c>
      <c r="F2024" t="s">
        <v>143</v>
      </c>
      <c r="G2024">
        <v>29200</v>
      </c>
      <c r="H2024" t="s">
        <v>4180</v>
      </c>
      <c r="I2024">
        <v>27800000</v>
      </c>
      <c r="J2024" t="s">
        <v>8787</v>
      </c>
      <c r="K2024">
        <v>26800000</v>
      </c>
      <c r="L2024">
        <v>28700000</v>
      </c>
      <c r="M2024">
        <v>10</v>
      </c>
      <c r="N2024" t="s">
        <v>5712</v>
      </c>
      <c r="O2024">
        <v>69</v>
      </c>
      <c r="P2024" t="s">
        <v>9455</v>
      </c>
    </row>
    <row r="2025" spans="1:16" x14ac:dyDescent="0.3">
      <c r="A2025" t="s">
        <v>9456</v>
      </c>
      <c r="B2025">
        <v>2025</v>
      </c>
      <c r="C2025" t="s">
        <v>4184</v>
      </c>
      <c r="D2025" t="s">
        <v>4185</v>
      </c>
      <c r="E2025" t="s">
        <v>8749</v>
      </c>
      <c r="F2025" t="s">
        <v>4862</v>
      </c>
      <c r="G2025">
        <v>2025</v>
      </c>
      <c r="H2025" t="s">
        <v>4180</v>
      </c>
      <c r="I2025">
        <v>11600000</v>
      </c>
      <c r="J2025" t="s">
        <v>8787</v>
      </c>
      <c r="K2025">
        <v>11200000</v>
      </c>
      <c r="L2025">
        <v>12000000</v>
      </c>
      <c r="M2025">
        <v>2</v>
      </c>
      <c r="N2025" t="s">
        <v>4275</v>
      </c>
      <c r="O2025">
        <v>95</v>
      </c>
      <c r="P2025" t="s">
        <v>9457</v>
      </c>
    </row>
    <row r="2026" spans="1:16" x14ac:dyDescent="0.3">
      <c r="A2026" t="s">
        <v>9458</v>
      </c>
      <c r="B2026">
        <v>2020</v>
      </c>
      <c r="C2026" t="s">
        <v>191</v>
      </c>
      <c r="D2026" t="s">
        <v>4211</v>
      </c>
      <c r="E2026" t="s">
        <v>9459</v>
      </c>
      <c r="F2026" t="s">
        <v>60</v>
      </c>
      <c r="G2026">
        <v>108000</v>
      </c>
      <c r="H2026" t="s">
        <v>4180</v>
      </c>
      <c r="I2026">
        <v>15700000</v>
      </c>
      <c r="J2026" t="s">
        <v>8787</v>
      </c>
      <c r="K2026">
        <v>15200000</v>
      </c>
      <c r="L2026">
        <v>16300000</v>
      </c>
      <c r="M2026">
        <v>7</v>
      </c>
      <c r="N2026" t="s">
        <v>4192</v>
      </c>
      <c r="O2026">
        <v>73.900000000000006</v>
      </c>
      <c r="P2026" t="s">
        <v>9460</v>
      </c>
    </row>
    <row r="2027" spans="1:16" x14ac:dyDescent="0.3">
      <c r="A2027" t="s">
        <v>9461</v>
      </c>
      <c r="B2027">
        <v>2023</v>
      </c>
      <c r="C2027" t="s">
        <v>4184</v>
      </c>
      <c r="D2027" t="s">
        <v>4365</v>
      </c>
      <c r="E2027" t="s">
        <v>7829</v>
      </c>
      <c r="F2027" t="s">
        <v>43</v>
      </c>
      <c r="G2027">
        <v>34000</v>
      </c>
      <c r="H2027" t="s">
        <v>4180</v>
      </c>
      <c r="I2027">
        <v>9000000</v>
      </c>
      <c r="J2027" t="s">
        <v>8787</v>
      </c>
      <c r="K2027">
        <v>8700000</v>
      </c>
      <c r="L2027">
        <v>9400000</v>
      </c>
      <c r="M2027">
        <v>9</v>
      </c>
      <c r="N2027" t="s">
        <v>4552</v>
      </c>
      <c r="O2027">
        <v>73.8</v>
      </c>
      <c r="P2027" t="s">
        <v>9462</v>
      </c>
    </row>
    <row r="2028" spans="1:16" x14ac:dyDescent="0.3">
      <c r="A2028" t="s">
        <v>9463</v>
      </c>
      <c r="B2028">
        <v>2021</v>
      </c>
      <c r="C2028" t="s">
        <v>50</v>
      </c>
      <c r="D2028">
        <v>580</v>
      </c>
      <c r="E2028" t="s">
        <v>7009</v>
      </c>
      <c r="F2028" t="s">
        <v>161</v>
      </c>
      <c r="G2028">
        <v>80000</v>
      </c>
      <c r="H2028" t="s">
        <v>4180</v>
      </c>
      <c r="I2028">
        <v>8200000</v>
      </c>
      <c r="J2028" t="s">
        <v>8787</v>
      </c>
      <c r="K2028">
        <v>7650000</v>
      </c>
      <c r="L2028">
        <v>8700000</v>
      </c>
      <c r="M2028" t="s">
        <v>4175</v>
      </c>
      <c r="N2028" t="s">
        <v>6075</v>
      </c>
      <c r="O2028">
        <v>65.7</v>
      </c>
      <c r="P2028" t="s">
        <v>9464</v>
      </c>
    </row>
    <row r="2029" spans="1:16" x14ac:dyDescent="0.3">
      <c r="A2029" t="s">
        <v>9465</v>
      </c>
      <c r="B2029">
        <v>2020</v>
      </c>
      <c r="C2029" t="s">
        <v>24</v>
      </c>
      <c r="D2029" t="s">
        <v>4431</v>
      </c>
      <c r="E2029" t="s">
        <v>9466</v>
      </c>
      <c r="F2029" t="s">
        <v>43</v>
      </c>
      <c r="G2029">
        <v>58900</v>
      </c>
      <c r="H2029" t="s">
        <v>4173</v>
      </c>
      <c r="I2029">
        <v>19600000</v>
      </c>
      <c r="J2029" t="s">
        <v>8787</v>
      </c>
      <c r="K2029">
        <v>18200000</v>
      </c>
      <c r="L2029">
        <v>21100000</v>
      </c>
      <c r="M2029" t="s">
        <v>4175</v>
      </c>
      <c r="N2029" t="s">
        <v>4245</v>
      </c>
      <c r="O2029">
        <v>78.7</v>
      </c>
      <c r="P2029" t="s">
        <v>9467</v>
      </c>
    </row>
    <row r="2030" spans="1:16" x14ac:dyDescent="0.3">
      <c r="A2030" t="s">
        <v>9468</v>
      </c>
      <c r="B2030">
        <v>2023</v>
      </c>
      <c r="C2030" t="s">
        <v>4641</v>
      </c>
      <c r="D2030" t="s">
        <v>6189</v>
      </c>
      <c r="E2030" t="s">
        <v>9469</v>
      </c>
      <c r="F2030" t="s">
        <v>94</v>
      </c>
      <c r="G2030">
        <v>44000</v>
      </c>
      <c r="H2030" t="s">
        <v>4180</v>
      </c>
      <c r="I2030">
        <v>13100000</v>
      </c>
      <c r="J2030" t="s">
        <v>8787</v>
      </c>
      <c r="K2030">
        <v>12700000</v>
      </c>
      <c r="L2030">
        <v>13600000</v>
      </c>
      <c r="M2030" t="s">
        <v>4175</v>
      </c>
      <c r="N2030" t="s">
        <v>4200</v>
      </c>
      <c r="O2030">
        <v>84</v>
      </c>
      <c r="P2030" t="s">
        <v>9470</v>
      </c>
    </row>
    <row r="2031" spans="1:16" x14ac:dyDescent="0.3">
      <c r="A2031" t="s">
        <v>9471</v>
      </c>
      <c r="B2031">
        <v>2025</v>
      </c>
      <c r="C2031" t="s">
        <v>24</v>
      </c>
      <c r="D2031" t="s">
        <v>5850</v>
      </c>
      <c r="E2031" t="s">
        <v>8118</v>
      </c>
      <c r="F2031" t="s">
        <v>4172</v>
      </c>
      <c r="G2031">
        <v>32200</v>
      </c>
      <c r="H2031" t="s">
        <v>4173</v>
      </c>
      <c r="I2031">
        <v>31200000</v>
      </c>
      <c r="J2031" t="s">
        <v>8787</v>
      </c>
      <c r="K2031">
        <v>30000000</v>
      </c>
      <c r="L2031">
        <v>32300000</v>
      </c>
      <c r="M2031">
        <v>3</v>
      </c>
      <c r="N2031" t="s">
        <v>4290</v>
      </c>
      <c r="O2031">
        <v>77.400000000000006</v>
      </c>
      <c r="P2031" t="s">
        <v>9472</v>
      </c>
    </row>
    <row r="2032" spans="1:16" x14ac:dyDescent="0.3">
      <c r="A2032" t="s">
        <v>8661</v>
      </c>
      <c r="B2032">
        <v>2019</v>
      </c>
      <c r="C2032" t="s">
        <v>36</v>
      </c>
      <c r="D2032" t="s">
        <v>9473</v>
      </c>
      <c r="E2032" t="s">
        <v>9474</v>
      </c>
      <c r="F2032" t="s">
        <v>161</v>
      </c>
      <c r="G2032">
        <v>66000</v>
      </c>
      <c r="H2032" t="s">
        <v>4180</v>
      </c>
      <c r="I2032">
        <v>5370000</v>
      </c>
      <c r="J2032" t="s">
        <v>8787</v>
      </c>
      <c r="K2032">
        <v>5090000</v>
      </c>
      <c r="L2032">
        <v>5650000</v>
      </c>
      <c r="M2032" t="s">
        <v>4175</v>
      </c>
      <c r="N2032" t="s">
        <v>4213</v>
      </c>
      <c r="O2032">
        <v>79.099999999999994</v>
      </c>
      <c r="P2032" t="s">
        <v>9475</v>
      </c>
    </row>
    <row r="2033" spans="1:16" x14ac:dyDescent="0.3">
      <c r="A2033" t="s">
        <v>9476</v>
      </c>
      <c r="B2033">
        <v>2022</v>
      </c>
      <c r="C2033" t="s">
        <v>62</v>
      </c>
      <c r="D2033" t="s">
        <v>4207</v>
      </c>
      <c r="E2033" t="s">
        <v>4208</v>
      </c>
      <c r="F2033" t="s">
        <v>143</v>
      </c>
      <c r="G2033">
        <v>44231</v>
      </c>
      <c r="H2033" t="s">
        <v>4173</v>
      </c>
      <c r="I2033">
        <v>13100000</v>
      </c>
      <c r="J2033" t="s">
        <v>8787</v>
      </c>
      <c r="K2033">
        <v>12600000</v>
      </c>
      <c r="L2033">
        <v>13600000</v>
      </c>
      <c r="M2033">
        <v>28</v>
      </c>
      <c r="N2033" t="s">
        <v>4219</v>
      </c>
      <c r="O2033">
        <v>64.900000000000006</v>
      </c>
      <c r="P2033" t="s">
        <v>9477</v>
      </c>
    </row>
    <row r="2034" spans="1:16" x14ac:dyDescent="0.3">
      <c r="A2034" t="s">
        <v>4172</v>
      </c>
      <c r="B2034">
        <v>2018</v>
      </c>
      <c r="C2034" t="s">
        <v>166</v>
      </c>
      <c r="D2034" t="s">
        <v>9478</v>
      </c>
      <c r="E2034" t="s">
        <v>9479</v>
      </c>
      <c r="F2034" t="s">
        <v>4172</v>
      </c>
      <c r="G2034">
        <v>67000</v>
      </c>
      <c r="H2034" t="s">
        <v>4180</v>
      </c>
      <c r="I2034">
        <v>12600000</v>
      </c>
      <c r="J2034" t="s">
        <v>8787</v>
      </c>
      <c r="K2034">
        <v>12200000</v>
      </c>
      <c r="L2034">
        <v>13000000</v>
      </c>
      <c r="M2034">
        <v>25</v>
      </c>
      <c r="N2034" t="s">
        <v>4388</v>
      </c>
      <c r="O2034">
        <v>95</v>
      </c>
      <c r="P2034" t="s">
        <v>9480</v>
      </c>
    </row>
    <row r="2035" spans="1:16" x14ac:dyDescent="0.3">
      <c r="A2035" t="s">
        <v>9481</v>
      </c>
      <c r="B2035">
        <v>2023</v>
      </c>
      <c r="C2035" t="s">
        <v>62</v>
      </c>
      <c r="D2035" t="s">
        <v>4292</v>
      </c>
      <c r="E2035" t="s">
        <v>4811</v>
      </c>
      <c r="F2035" t="s">
        <v>60</v>
      </c>
      <c r="G2035">
        <v>78500</v>
      </c>
      <c r="H2035" t="s">
        <v>4180</v>
      </c>
      <c r="I2035">
        <v>13500000</v>
      </c>
      <c r="J2035" t="s">
        <v>8787</v>
      </c>
      <c r="K2035">
        <v>13000000</v>
      </c>
      <c r="L2035">
        <v>14000000</v>
      </c>
      <c r="M2035">
        <v>18</v>
      </c>
      <c r="N2035" t="s">
        <v>4213</v>
      </c>
      <c r="O2035">
        <v>58.5</v>
      </c>
      <c r="P2035" t="s">
        <v>9482</v>
      </c>
    </row>
    <row r="2036" spans="1:16" x14ac:dyDescent="0.3">
      <c r="A2036" t="s">
        <v>1049</v>
      </c>
      <c r="B2036">
        <v>2023</v>
      </c>
      <c r="C2036" t="s">
        <v>62</v>
      </c>
      <c r="D2036" t="s">
        <v>4232</v>
      </c>
      <c r="E2036" t="s">
        <v>4254</v>
      </c>
      <c r="F2036" t="s">
        <v>43</v>
      </c>
      <c r="G2036">
        <v>12358</v>
      </c>
      <c r="H2036" t="s">
        <v>4173</v>
      </c>
      <c r="I2036">
        <v>12800000</v>
      </c>
      <c r="J2036" t="s">
        <v>8787</v>
      </c>
      <c r="K2036">
        <v>12300000</v>
      </c>
      <c r="L2036">
        <v>13200000</v>
      </c>
      <c r="M2036">
        <v>9</v>
      </c>
      <c r="N2036" t="s">
        <v>4187</v>
      </c>
      <c r="O2036">
        <v>66</v>
      </c>
      <c r="P2036" t="s">
        <v>9483</v>
      </c>
    </row>
    <row r="2037" spans="1:16" x14ac:dyDescent="0.3">
      <c r="A2037" t="s">
        <v>4172</v>
      </c>
      <c r="B2037">
        <v>2026</v>
      </c>
      <c r="C2037" t="s">
        <v>137</v>
      </c>
      <c r="D2037" t="s">
        <v>4202</v>
      </c>
      <c r="E2037" t="s">
        <v>5110</v>
      </c>
      <c r="F2037" t="s">
        <v>4172</v>
      </c>
      <c r="G2037">
        <v>600</v>
      </c>
      <c r="H2037" t="s">
        <v>4180</v>
      </c>
      <c r="I2037">
        <v>23500000</v>
      </c>
      <c r="J2037" t="s">
        <v>8787</v>
      </c>
      <c r="K2037">
        <v>22600000</v>
      </c>
      <c r="L2037">
        <v>24300000</v>
      </c>
      <c r="M2037" t="s">
        <v>4175</v>
      </c>
      <c r="N2037" t="s">
        <v>4425</v>
      </c>
      <c r="O2037">
        <v>91.5</v>
      </c>
      <c r="P2037" t="s">
        <v>9484</v>
      </c>
    </row>
    <row r="2038" spans="1:16" x14ac:dyDescent="0.3">
      <c r="A2038" t="s">
        <v>9485</v>
      </c>
      <c r="B2038">
        <v>2024</v>
      </c>
      <c r="C2038" t="s">
        <v>4184</v>
      </c>
      <c r="D2038" t="s">
        <v>4185</v>
      </c>
      <c r="E2038" t="s">
        <v>6258</v>
      </c>
      <c r="F2038" t="s">
        <v>143</v>
      </c>
      <c r="G2038">
        <v>18097</v>
      </c>
      <c r="H2038" t="s">
        <v>4173</v>
      </c>
      <c r="I2038">
        <v>9500000</v>
      </c>
      <c r="J2038" t="s">
        <v>8787</v>
      </c>
      <c r="K2038">
        <v>9200000</v>
      </c>
      <c r="L2038">
        <v>9900000</v>
      </c>
      <c r="M2038">
        <v>5</v>
      </c>
      <c r="N2038" t="s">
        <v>4382</v>
      </c>
      <c r="O2038">
        <v>95</v>
      </c>
      <c r="P2038" t="s">
        <v>9486</v>
      </c>
    </row>
    <row r="2039" spans="1:16" x14ac:dyDescent="0.3">
      <c r="A2039" t="s">
        <v>9487</v>
      </c>
      <c r="B2039">
        <v>2020</v>
      </c>
      <c r="C2039" t="s">
        <v>191</v>
      </c>
      <c r="D2039" t="s">
        <v>9488</v>
      </c>
      <c r="E2039" t="s">
        <v>9489</v>
      </c>
      <c r="F2039" t="s">
        <v>173</v>
      </c>
      <c r="G2039">
        <v>75421</v>
      </c>
      <c r="H2039" t="s">
        <v>4173</v>
      </c>
      <c r="I2039">
        <v>6900000</v>
      </c>
      <c r="J2039" t="s">
        <v>8787</v>
      </c>
      <c r="K2039">
        <v>6630000</v>
      </c>
      <c r="L2039">
        <v>7170000</v>
      </c>
      <c r="M2039" t="s">
        <v>4175</v>
      </c>
      <c r="N2039" t="s">
        <v>4200</v>
      </c>
      <c r="O2039">
        <v>94.7</v>
      </c>
      <c r="P2039" t="s">
        <v>9490</v>
      </c>
    </row>
    <row r="2040" spans="1:16" x14ac:dyDescent="0.3">
      <c r="A2040" t="s">
        <v>2014</v>
      </c>
      <c r="B2040">
        <v>2022</v>
      </c>
      <c r="C2040" t="s">
        <v>4184</v>
      </c>
      <c r="D2040" t="s">
        <v>4185</v>
      </c>
      <c r="E2040" t="s">
        <v>4792</v>
      </c>
      <c r="F2040" t="s">
        <v>143</v>
      </c>
      <c r="G2040">
        <v>72100</v>
      </c>
      <c r="H2040" t="s">
        <v>4180</v>
      </c>
      <c r="I2040">
        <v>8000000</v>
      </c>
      <c r="J2040" t="s">
        <v>8787</v>
      </c>
      <c r="K2040">
        <v>7740000</v>
      </c>
      <c r="L2040">
        <v>8300000</v>
      </c>
      <c r="M2040">
        <v>8</v>
      </c>
      <c r="N2040" t="s">
        <v>4245</v>
      </c>
      <c r="O2040">
        <v>85.2</v>
      </c>
      <c r="P2040" t="s">
        <v>9491</v>
      </c>
    </row>
    <row r="2041" spans="1:16" x14ac:dyDescent="0.3">
      <c r="A2041" t="s">
        <v>9492</v>
      </c>
      <c r="B2041">
        <v>2020</v>
      </c>
      <c r="C2041" t="s">
        <v>4097</v>
      </c>
      <c r="D2041" t="s">
        <v>4975</v>
      </c>
      <c r="E2041" t="s">
        <v>5755</v>
      </c>
      <c r="F2041" t="s">
        <v>43</v>
      </c>
      <c r="G2041">
        <v>71000</v>
      </c>
      <c r="H2041" t="s">
        <v>4180</v>
      </c>
      <c r="I2041">
        <v>8300000</v>
      </c>
      <c r="J2041" t="s">
        <v>8787</v>
      </c>
      <c r="K2041">
        <v>8000000</v>
      </c>
      <c r="L2041">
        <v>8600000</v>
      </c>
      <c r="M2041">
        <v>9</v>
      </c>
      <c r="N2041" t="s">
        <v>4257</v>
      </c>
      <c r="O2041">
        <v>95</v>
      </c>
      <c r="P2041" t="s">
        <v>9493</v>
      </c>
    </row>
    <row r="2042" spans="1:16" x14ac:dyDescent="0.3">
      <c r="A2042" t="s">
        <v>4172</v>
      </c>
      <c r="B2042">
        <v>2024</v>
      </c>
      <c r="C2042" t="s">
        <v>230</v>
      </c>
      <c r="D2042" t="s">
        <v>4555</v>
      </c>
      <c r="E2042" t="s">
        <v>5808</v>
      </c>
      <c r="F2042" t="s">
        <v>4172</v>
      </c>
      <c r="G2042">
        <v>28247</v>
      </c>
      <c r="H2042" t="s">
        <v>4180</v>
      </c>
      <c r="I2042">
        <v>14200000</v>
      </c>
      <c r="J2042" t="s">
        <v>8787</v>
      </c>
      <c r="K2042">
        <v>13700000</v>
      </c>
      <c r="L2042">
        <v>14700000</v>
      </c>
      <c r="M2042">
        <v>52</v>
      </c>
      <c r="N2042" t="s">
        <v>4552</v>
      </c>
      <c r="O2042">
        <v>70</v>
      </c>
      <c r="P2042" t="s">
        <v>9494</v>
      </c>
    </row>
    <row r="2043" spans="1:16" x14ac:dyDescent="0.3">
      <c r="A2043" t="s">
        <v>9495</v>
      </c>
      <c r="B2043">
        <v>2025</v>
      </c>
      <c r="C2043" t="s">
        <v>166</v>
      </c>
      <c r="D2043" t="s">
        <v>8211</v>
      </c>
      <c r="E2043" t="s">
        <v>4516</v>
      </c>
      <c r="F2043" t="s">
        <v>4172</v>
      </c>
      <c r="G2043">
        <v>11650</v>
      </c>
      <c r="H2043" t="s">
        <v>4180</v>
      </c>
      <c r="I2043">
        <v>22500000</v>
      </c>
      <c r="J2043" t="s">
        <v>8787</v>
      </c>
      <c r="K2043">
        <v>21700000</v>
      </c>
      <c r="L2043">
        <v>23300000</v>
      </c>
      <c r="M2043">
        <v>11</v>
      </c>
      <c r="N2043" t="s">
        <v>4388</v>
      </c>
      <c r="O2043">
        <v>95</v>
      </c>
      <c r="P2043" t="s">
        <v>9496</v>
      </c>
    </row>
    <row r="2044" spans="1:16" x14ac:dyDescent="0.3">
      <c r="A2044" t="s">
        <v>9497</v>
      </c>
      <c r="B2044">
        <v>2023</v>
      </c>
      <c r="C2044" t="s">
        <v>50</v>
      </c>
      <c r="D2044">
        <v>560</v>
      </c>
      <c r="E2044" t="s">
        <v>4582</v>
      </c>
      <c r="F2044" t="s">
        <v>143</v>
      </c>
      <c r="G2044">
        <v>43285</v>
      </c>
      <c r="H2044" t="s">
        <v>4180</v>
      </c>
      <c r="I2044">
        <v>9000000</v>
      </c>
      <c r="J2044" t="s">
        <v>8787</v>
      </c>
      <c r="K2044">
        <v>8700000</v>
      </c>
      <c r="L2044">
        <v>9400000</v>
      </c>
      <c r="M2044">
        <v>33</v>
      </c>
      <c r="N2044" t="s">
        <v>4649</v>
      </c>
      <c r="O2044">
        <v>72.599999999999994</v>
      </c>
      <c r="P2044" t="s">
        <v>9498</v>
      </c>
    </row>
    <row r="2045" spans="1:16" x14ac:dyDescent="0.3">
      <c r="A2045" t="s">
        <v>9499</v>
      </c>
      <c r="B2045">
        <v>2023</v>
      </c>
      <c r="C2045" t="s">
        <v>199</v>
      </c>
      <c r="D2045" t="s">
        <v>4988</v>
      </c>
      <c r="E2045" t="s">
        <v>4989</v>
      </c>
      <c r="F2045" t="s">
        <v>43</v>
      </c>
      <c r="G2045">
        <v>48291</v>
      </c>
      <c r="H2045" t="s">
        <v>4180</v>
      </c>
      <c r="I2045">
        <v>13900000</v>
      </c>
      <c r="J2045" t="s">
        <v>8787</v>
      </c>
      <c r="K2045">
        <v>13400000</v>
      </c>
      <c r="L2045">
        <v>14400000</v>
      </c>
      <c r="M2045">
        <v>6</v>
      </c>
      <c r="N2045" t="s">
        <v>4257</v>
      </c>
      <c r="O2045">
        <v>67.5</v>
      </c>
      <c r="P2045" t="s">
        <v>9500</v>
      </c>
    </row>
    <row r="2046" spans="1:16" x14ac:dyDescent="0.3">
      <c r="A2046" t="s">
        <v>9501</v>
      </c>
      <c r="B2046">
        <v>2023</v>
      </c>
      <c r="C2046" t="s">
        <v>137</v>
      </c>
      <c r="D2046" t="s">
        <v>4336</v>
      </c>
      <c r="E2046" t="s">
        <v>5690</v>
      </c>
      <c r="F2046" t="s">
        <v>143</v>
      </c>
      <c r="G2046">
        <v>46050</v>
      </c>
      <c r="H2046" t="s">
        <v>4173</v>
      </c>
      <c r="I2046">
        <v>17200000</v>
      </c>
      <c r="J2046" t="s">
        <v>8787</v>
      </c>
      <c r="K2046">
        <v>16600000</v>
      </c>
      <c r="L2046">
        <v>17900000</v>
      </c>
      <c r="M2046">
        <v>16</v>
      </c>
      <c r="N2046" t="s">
        <v>4226</v>
      </c>
      <c r="O2046">
        <v>78.2</v>
      </c>
      <c r="P2046" t="s">
        <v>9502</v>
      </c>
    </row>
    <row r="2047" spans="1:16" x14ac:dyDescent="0.3">
      <c r="A2047" t="s">
        <v>9503</v>
      </c>
      <c r="B2047">
        <v>2022</v>
      </c>
      <c r="C2047" t="s">
        <v>108</v>
      </c>
      <c r="D2047" t="s">
        <v>8089</v>
      </c>
      <c r="E2047" t="s">
        <v>9504</v>
      </c>
      <c r="F2047" t="s">
        <v>143</v>
      </c>
      <c r="G2047">
        <v>87085</v>
      </c>
      <c r="H2047" t="s">
        <v>4180</v>
      </c>
      <c r="I2047">
        <v>13000000</v>
      </c>
      <c r="J2047" t="s">
        <v>8787</v>
      </c>
      <c r="K2047">
        <v>12500000</v>
      </c>
      <c r="L2047">
        <v>13500000</v>
      </c>
      <c r="M2047">
        <v>6</v>
      </c>
      <c r="N2047" t="s">
        <v>4508</v>
      </c>
      <c r="O2047">
        <v>68.3</v>
      </c>
      <c r="P2047" t="s">
        <v>9505</v>
      </c>
    </row>
    <row r="2048" spans="1:16" x14ac:dyDescent="0.3">
      <c r="A2048" t="s">
        <v>9506</v>
      </c>
      <c r="B2048">
        <v>2023</v>
      </c>
      <c r="C2048" t="s">
        <v>89</v>
      </c>
      <c r="D2048" t="s">
        <v>8316</v>
      </c>
      <c r="E2048" t="s">
        <v>9507</v>
      </c>
      <c r="F2048" t="s">
        <v>43</v>
      </c>
      <c r="G2048">
        <v>42997</v>
      </c>
      <c r="H2048" t="s">
        <v>4173</v>
      </c>
      <c r="I2048">
        <v>8300000</v>
      </c>
      <c r="J2048" t="s">
        <v>8787</v>
      </c>
      <c r="K2048">
        <v>7890000</v>
      </c>
      <c r="L2048">
        <v>8600000</v>
      </c>
      <c r="M2048" t="s">
        <v>4175</v>
      </c>
      <c r="N2048" t="s">
        <v>4552</v>
      </c>
      <c r="O2048">
        <v>67</v>
      </c>
      <c r="P2048" t="s">
        <v>9508</v>
      </c>
    </row>
    <row r="2049" spans="1:16" x14ac:dyDescent="0.3">
      <c r="A2049" t="s">
        <v>5272</v>
      </c>
      <c r="B2049">
        <v>2021</v>
      </c>
      <c r="C2049" t="s">
        <v>250</v>
      </c>
      <c r="D2049" t="s">
        <v>5786</v>
      </c>
      <c r="E2049" t="s">
        <v>8380</v>
      </c>
      <c r="F2049" t="s">
        <v>143</v>
      </c>
      <c r="G2049">
        <v>93000</v>
      </c>
      <c r="H2049" t="s">
        <v>4180</v>
      </c>
      <c r="I2049">
        <v>15900000</v>
      </c>
      <c r="J2049" t="s">
        <v>8787</v>
      </c>
      <c r="K2049">
        <v>15300000</v>
      </c>
      <c r="L2049">
        <v>16400000</v>
      </c>
      <c r="M2049">
        <v>42</v>
      </c>
      <c r="N2049" t="s">
        <v>4219</v>
      </c>
      <c r="O2049">
        <v>90.4</v>
      </c>
      <c r="P2049" t="s">
        <v>9509</v>
      </c>
    </row>
    <row r="2050" spans="1:16" x14ac:dyDescent="0.3">
      <c r="A2050" t="s">
        <v>9510</v>
      </c>
      <c r="B2050">
        <v>2026</v>
      </c>
      <c r="C2050" t="s">
        <v>188</v>
      </c>
      <c r="D2050" t="s">
        <v>5024</v>
      </c>
      <c r="E2050" t="s">
        <v>9062</v>
      </c>
      <c r="F2050" t="s">
        <v>4172</v>
      </c>
      <c r="G2050">
        <v>21613</v>
      </c>
      <c r="H2050" t="s">
        <v>4180</v>
      </c>
      <c r="I2050">
        <v>14000000</v>
      </c>
      <c r="J2050" t="s">
        <v>8787</v>
      </c>
      <c r="K2050">
        <v>13300000</v>
      </c>
      <c r="L2050">
        <v>14700000</v>
      </c>
      <c r="M2050">
        <v>5</v>
      </c>
      <c r="N2050" t="s">
        <v>4280</v>
      </c>
      <c r="O2050">
        <v>89.2</v>
      </c>
      <c r="P2050" t="s">
        <v>9511</v>
      </c>
    </row>
    <row r="2051" spans="1:16" x14ac:dyDescent="0.3">
      <c r="A2051" t="s">
        <v>9512</v>
      </c>
      <c r="B2051">
        <v>2024</v>
      </c>
      <c r="C2051" t="s">
        <v>3991</v>
      </c>
      <c r="D2051" t="s">
        <v>4630</v>
      </c>
      <c r="E2051" t="s">
        <v>4478</v>
      </c>
      <c r="F2051" t="s">
        <v>43</v>
      </c>
      <c r="G2051">
        <v>48800</v>
      </c>
      <c r="H2051" t="s">
        <v>4180</v>
      </c>
      <c r="I2051">
        <v>9300000</v>
      </c>
      <c r="J2051" t="s">
        <v>8787</v>
      </c>
      <c r="K2051">
        <v>8800000</v>
      </c>
      <c r="L2051">
        <v>9800000</v>
      </c>
      <c r="M2051">
        <v>10</v>
      </c>
      <c r="N2051" t="s">
        <v>6923</v>
      </c>
      <c r="O2051">
        <v>83.4</v>
      </c>
      <c r="P2051" t="s">
        <v>9513</v>
      </c>
    </row>
    <row r="2052" spans="1:16" x14ac:dyDescent="0.3">
      <c r="A2052" t="s">
        <v>9514</v>
      </c>
      <c r="B2052">
        <v>2026</v>
      </c>
      <c r="C2052" t="s">
        <v>4184</v>
      </c>
      <c r="D2052" t="s">
        <v>4288</v>
      </c>
      <c r="E2052" t="s">
        <v>9515</v>
      </c>
      <c r="F2052" t="s">
        <v>4172</v>
      </c>
      <c r="G2052">
        <v>2356</v>
      </c>
      <c r="H2052" t="s">
        <v>4173</v>
      </c>
      <c r="I2052">
        <v>19000000</v>
      </c>
      <c r="J2052" t="s">
        <v>8787</v>
      </c>
      <c r="K2052">
        <v>17500000</v>
      </c>
      <c r="L2052">
        <v>20400000</v>
      </c>
      <c r="M2052" t="s">
        <v>4175</v>
      </c>
      <c r="N2052" t="s">
        <v>4649</v>
      </c>
      <c r="O2052">
        <v>88.4</v>
      </c>
      <c r="P2052" t="s">
        <v>9516</v>
      </c>
    </row>
    <row r="2053" spans="1:16" x14ac:dyDescent="0.3">
      <c r="A2053" t="s">
        <v>9517</v>
      </c>
      <c r="B2053">
        <v>2020</v>
      </c>
      <c r="C2053" t="s">
        <v>191</v>
      </c>
      <c r="D2053" t="s">
        <v>4211</v>
      </c>
      <c r="E2053" t="s">
        <v>4522</v>
      </c>
      <c r="F2053" t="s">
        <v>161</v>
      </c>
      <c r="G2053">
        <v>95000</v>
      </c>
      <c r="H2053" t="s">
        <v>4173</v>
      </c>
      <c r="I2053">
        <v>14000000</v>
      </c>
      <c r="J2053" t="s">
        <v>8787</v>
      </c>
      <c r="K2053">
        <v>13200000</v>
      </c>
      <c r="L2053">
        <v>14800000</v>
      </c>
      <c r="M2053">
        <v>14</v>
      </c>
      <c r="N2053" t="s">
        <v>4263</v>
      </c>
      <c r="O2053">
        <v>87.2</v>
      </c>
      <c r="P2053" t="s">
        <v>9518</v>
      </c>
    </row>
    <row r="2054" spans="1:16" x14ac:dyDescent="0.3">
      <c r="A2054" t="s">
        <v>9519</v>
      </c>
      <c r="B2054">
        <v>2024</v>
      </c>
      <c r="C2054" t="s">
        <v>4184</v>
      </c>
      <c r="D2054" t="s">
        <v>4492</v>
      </c>
      <c r="E2054" t="s">
        <v>9520</v>
      </c>
      <c r="F2054" t="s">
        <v>173</v>
      </c>
      <c r="G2054">
        <v>48884</v>
      </c>
      <c r="H2054" t="s">
        <v>4180</v>
      </c>
      <c r="I2054">
        <v>12800000</v>
      </c>
      <c r="J2054" t="s">
        <v>8787</v>
      </c>
      <c r="K2054">
        <v>12400000</v>
      </c>
      <c r="L2054">
        <v>13300000</v>
      </c>
      <c r="M2054">
        <v>24</v>
      </c>
      <c r="N2054" t="s">
        <v>4290</v>
      </c>
      <c r="O2054">
        <v>88.3</v>
      </c>
      <c r="P2054" t="s">
        <v>9521</v>
      </c>
    </row>
    <row r="2055" spans="1:16" x14ac:dyDescent="0.3">
      <c r="A2055" t="s">
        <v>8720</v>
      </c>
      <c r="B2055">
        <v>2023</v>
      </c>
      <c r="C2055" t="s">
        <v>137</v>
      </c>
      <c r="D2055" t="s">
        <v>4749</v>
      </c>
      <c r="E2055" t="s">
        <v>4750</v>
      </c>
      <c r="F2055" t="s">
        <v>43</v>
      </c>
      <c r="G2055">
        <v>45000</v>
      </c>
      <c r="H2055" t="s">
        <v>4180</v>
      </c>
      <c r="I2055">
        <v>13200000</v>
      </c>
      <c r="J2055" t="s">
        <v>8787</v>
      </c>
      <c r="K2055">
        <v>12700000</v>
      </c>
      <c r="L2055">
        <v>13600000</v>
      </c>
      <c r="M2055">
        <v>18</v>
      </c>
      <c r="N2055" t="s">
        <v>4382</v>
      </c>
      <c r="O2055">
        <v>92.4</v>
      </c>
      <c r="P2055" t="s">
        <v>9522</v>
      </c>
    </row>
    <row r="2056" spans="1:16" x14ac:dyDescent="0.3">
      <c r="A2056" t="s">
        <v>8663</v>
      </c>
      <c r="B2056">
        <v>2024</v>
      </c>
      <c r="C2056" t="s">
        <v>3991</v>
      </c>
      <c r="D2056" t="s">
        <v>4630</v>
      </c>
      <c r="E2056" t="s">
        <v>5027</v>
      </c>
      <c r="F2056" t="s">
        <v>161</v>
      </c>
      <c r="G2056">
        <v>12238</v>
      </c>
      <c r="H2056" t="s">
        <v>4180</v>
      </c>
      <c r="I2056">
        <v>12400000</v>
      </c>
      <c r="J2056" t="s">
        <v>8787</v>
      </c>
      <c r="K2056">
        <v>12000000</v>
      </c>
      <c r="L2056">
        <v>12800000</v>
      </c>
      <c r="M2056">
        <v>10</v>
      </c>
      <c r="N2056" t="s">
        <v>4176</v>
      </c>
      <c r="O2056">
        <v>89.3</v>
      </c>
      <c r="P2056" t="s">
        <v>9523</v>
      </c>
    </row>
    <row r="2057" spans="1:16" x14ac:dyDescent="0.3">
      <c r="A2057" t="s">
        <v>4172</v>
      </c>
      <c r="B2057">
        <v>2026</v>
      </c>
      <c r="C2057" t="s">
        <v>166</v>
      </c>
      <c r="D2057" t="s">
        <v>9524</v>
      </c>
      <c r="E2057" t="s">
        <v>9525</v>
      </c>
      <c r="F2057" t="s">
        <v>4172</v>
      </c>
      <c r="G2057">
        <v>1710</v>
      </c>
      <c r="H2057" t="s">
        <v>4180</v>
      </c>
      <c r="I2057">
        <v>14800000</v>
      </c>
      <c r="J2057" t="s">
        <v>8787</v>
      </c>
      <c r="K2057">
        <v>14200000</v>
      </c>
      <c r="L2057">
        <v>15400000</v>
      </c>
      <c r="M2057">
        <v>2</v>
      </c>
      <c r="N2057" t="s">
        <v>4402</v>
      </c>
      <c r="O2057">
        <v>95</v>
      </c>
      <c r="P2057" t="s">
        <v>9526</v>
      </c>
    </row>
    <row r="2058" spans="1:16" x14ac:dyDescent="0.3">
      <c r="A2058" t="s">
        <v>9527</v>
      </c>
      <c r="B2058">
        <v>2021</v>
      </c>
      <c r="C2058" t="s">
        <v>62</v>
      </c>
      <c r="D2058">
        <v>5008</v>
      </c>
      <c r="E2058" t="s">
        <v>9528</v>
      </c>
      <c r="F2058" t="s">
        <v>43</v>
      </c>
      <c r="G2058">
        <v>80616</v>
      </c>
      <c r="H2058" t="s">
        <v>4180</v>
      </c>
      <c r="I2058">
        <v>17000000</v>
      </c>
      <c r="J2058" t="s">
        <v>8787</v>
      </c>
      <c r="K2058">
        <v>16300000</v>
      </c>
      <c r="L2058">
        <v>17600000</v>
      </c>
      <c r="M2058">
        <v>10</v>
      </c>
      <c r="N2058" t="s">
        <v>4245</v>
      </c>
      <c r="O2058">
        <v>65.400000000000006</v>
      </c>
      <c r="P2058" t="s">
        <v>9529</v>
      </c>
    </row>
    <row r="2059" spans="1:16" x14ac:dyDescent="0.3">
      <c r="A2059" t="s">
        <v>9530</v>
      </c>
      <c r="B2059">
        <v>2023</v>
      </c>
      <c r="C2059" t="s">
        <v>199</v>
      </c>
      <c r="D2059" t="s">
        <v>6113</v>
      </c>
      <c r="E2059" t="s">
        <v>6114</v>
      </c>
      <c r="F2059" t="s">
        <v>43</v>
      </c>
      <c r="G2059">
        <v>50452</v>
      </c>
      <c r="H2059" t="s">
        <v>4180</v>
      </c>
      <c r="I2059">
        <v>9600000</v>
      </c>
      <c r="J2059" t="s">
        <v>8787</v>
      </c>
      <c r="K2059">
        <v>9200000</v>
      </c>
      <c r="L2059">
        <v>9900000</v>
      </c>
      <c r="M2059">
        <v>16</v>
      </c>
      <c r="N2059" t="s">
        <v>4402</v>
      </c>
      <c r="O2059">
        <v>63.2</v>
      </c>
      <c r="P2059" t="s">
        <v>9531</v>
      </c>
    </row>
    <row r="2060" spans="1:16" x14ac:dyDescent="0.3">
      <c r="A2060" t="s">
        <v>9532</v>
      </c>
      <c r="B2060">
        <v>2021</v>
      </c>
      <c r="C2060" t="s">
        <v>4184</v>
      </c>
      <c r="D2060" t="s">
        <v>4365</v>
      </c>
      <c r="E2060" t="s">
        <v>4708</v>
      </c>
      <c r="F2060" t="s">
        <v>161</v>
      </c>
      <c r="G2060">
        <v>67347</v>
      </c>
      <c r="H2060" t="s">
        <v>4180</v>
      </c>
      <c r="I2060">
        <v>7190000</v>
      </c>
      <c r="J2060" t="s">
        <v>8787</v>
      </c>
      <c r="K2060">
        <v>6700000</v>
      </c>
      <c r="L2060">
        <v>7670000</v>
      </c>
      <c r="M2060">
        <v>16</v>
      </c>
      <c r="N2060" t="s">
        <v>4649</v>
      </c>
      <c r="O2060">
        <v>72.7</v>
      </c>
      <c r="P2060" t="s">
        <v>9533</v>
      </c>
    </row>
    <row r="2061" spans="1:16" x14ac:dyDescent="0.3">
      <c r="A2061" t="s">
        <v>4172</v>
      </c>
      <c r="B2061">
        <v>2025</v>
      </c>
      <c r="C2061" t="s">
        <v>108</v>
      </c>
      <c r="D2061" t="s">
        <v>9534</v>
      </c>
      <c r="E2061" t="s">
        <v>9535</v>
      </c>
      <c r="F2061" t="s">
        <v>4172</v>
      </c>
      <c r="G2061">
        <v>15000</v>
      </c>
      <c r="H2061" t="s">
        <v>4173</v>
      </c>
      <c r="I2061">
        <v>20500000</v>
      </c>
      <c r="J2061" t="s">
        <v>8787</v>
      </c>
      <c r="K2061">
        <v>19900000</v>
      </c>
      <c r="L2061">
        <v>21200000</v>
      </c>
      <c r="M2061">
        <v>2</v>
      </c>
      <c r="N2061" t="s">
        <v>4333</v>
      </c>
      <c r="O2061">
        <v>89.2</v>
      </c>
      <c r="P2061" t="s">
        <v>9536</v>
      </c>
    </row>
    <row r="2062" spans="1:16" x14ac:dyDescent="0.3">
      <c r="A2062" t="s">
        <v>6557</v>
      </c>
      <c r="B2062">
        <v>2025</v>
      </c>
      <c r="C2062" t="s">
        <v>41</v>
      </c>
      <c r="D2062" t="s">
        <v>8226</v>
      </c>
      <c r="E2062" t="s">
        <v>8227</v>
      </c>
      <c r="F2062" t="s">
        <v>4172</v>
      </c>
      <c r="G2062">
        <v>12888</v>
      </c>
      <c r="H2062" t="s">
        <v>4173</v>
      </c>
      <c r="I2062">
        <v>17500000</v>
      </c>
      <c r="J2062" t="s">
        <v>8787</v>
      </c>
      <c r="K2062">
        <v>16900000</v>
      </c>
      <c r="L2062">
        <v>18100000</v>
      </c>
      <c r="M2062" t="s">
        <v>4175</v>
      </c>
      <c r="N2062" t="s">
        <v>4248</v>
      </c>
      <c r="O2062">
        <v>77.400000000000006</v>
      </c>
      <c r="P2062" t="s">
        <v>9537</v>
      </c>
    </row>
    <row r="2063" spans="1:16" x14ac:dyDescent="0.3">
      <c r="A2063" t="s">
        <v>9538</v>
      </c>
      <c r="B2063">
        <v>2022</v>
      </c>
      <c r="C2063" t="s">
        <v>131</v>
      </c>
      <c r="D2063" t="s">
        <v>5041</v>
      </c>
      <c r="E2063" t="s">
        <v>9539</v>
      </c>
      <c r="F2063" t="s">
        <v>4636</v>
      </c>
      <c r="G2063">
        <v>82000</v>
      </c>
      <c r="H2063" t="s">
        <v>4180</v>
      </c>
      <c r="I2063">
        <v>23400000</v>
      </c>
      <c r="J2063" t="s">
        <v>8787</v>
      </c>
      <c r="K2063">
        <v>22500000</v>
      </c>
      <c r="L2063">
        <v>24300000</v>
      </c>
      <c r="M2063">
        <v>7</v>
      </c>
      <c r="N2063" t="s">
        <v>4700</v>
      </c>
      <c r="O2063">
        <v>68.400000000000006</v>
      </c>
      <c r="P2063" t="s">
        <v>9540</v>
      </c>
    </row>
    <row r="2064" spans="1:16" x14ac:dyDescent="0.3">
      <c r="A2064" t="s">
        <v>9541</v>
      </c>
      <c r="B2064">
        <v>2023</v>
      </c>
      <c r="C2064" t="s">
        <v>85</v>
      </c>
      <c r="D2064" t="s">
        <v>8862</v>
      </c>
      <c r="E2064" t="s">
        <v>8863</v>
      </c>
      <c r="F2064" t="s">
        <v>43</v>
      </c>
      <c r="G2064">
        <v>19600</v>
      </c>
      <c r="H2064" t="s">
        <v>4173</v>
      </c>
      <c r="I2064">
        <v>15400000</v>
      </c>
      <c r="J2064" t="s">
        <v>8787</v>
      </c>
      <c r="K2064">
        <v>14900000</v>
      </c>
      <c r="L2064">
        <v>15900000</v>
      </c>
      <c r="M2064">
        <v>6</v>
      </c>
      <c r="N2064" t="s">
        <v>4425</v>
      </c>
      <c r="O2064">
        <v>76.2</v>
      </c>
      <c r="P2064" t="s">
        <v>9542</v>
      </c>
    </row>
    <row r="2065" spans="1:16" x14ac:dyDescent="0.3">
      <c r="A2065" t="s">
        <v>9543</v>
      </c>
      <c r="B2065">
        <v>2026</v>
      </c>
      <c r="C2065" t="s">
        <v>4641</v>
      </c>
      <c r="D2065" t="s">
        <v>7804</v>
      </c>
      <c r="E2065" t="s">
        <v>7994</v>
      </c>
      <c r="F2065" t="s">
        <v>4172</v>
      </c>
      <c r="G2065">
        <v>7474</v>
      </c>
      <c r="H2065" t="s">
        <v>4180</v>
      </c>
      <c r="I2065">
        <v>16700000</v>
      </c>
      <c r="J2065" t="s">
        <v>8787</v>
      </c>
      <c r="K2065">
        <v>16200000</v>
      </c>
      <c r="L2065">
        <v>17300000</v>
      </c>
      <c r="M2065" t="s">
        <v>4175</v>
      </c>
      <c r="N2065" t="s">
        <v>5777</v>
      </c>
      <c r="O2065">
        <v>95</v>
      </c>
      <c r="P2065" t="s">
        <v>9544</v>
      </c>
    </row>
    <row r="2066" spans="1:16" x14ac:dyDescent="0.3">
      <c r="A2066" t="s">
        <v>4172</v>
      </c>
      <c r="B2066">
        <v>2025</v>
      </c>
      <c r="C2066" t="s">
        <v>62</v>
      </c>
      <c r="D2066" t="s">
        <v>4198</v>
      </c>
      <c r="E2066" t="s">
        <v>9545</v>
      </c>
      <c r="F2066" t="s">
        <v>4172</v>
      </c>
      <c r="G2066">
        <v>31000</v>
      </c>
      <c r="H2066" t="s">
        <v>4180</v>
      </c>
      <c r="I2066">
        <v>17400000</v>
      </c>
      <c r="J2066" t="s">
        <v>8787</v>
      </c>
      <c r="K2066">
        <v>16800000</v>
      </c>
      <c r="L2066">
        <v>18100000</v>
      </c>
      <c r="M2066">
        <v>19</v>
      </c>
      <c r="N2066" t="s">
        <v>4388</v>
      </c>
      <c r="O2066">
        <v>74.099999999999994</v>
      </c>
      <c r="P2066" t="s">
        <v>9546</v>
      </c>
    </row>
    <row r="2067" spans="1:16" x14ac:dyDescent="0.3">
      <c r="A2067" t="s">
        <v>9547</v>
      </c>
      <c r="B2067">
        <v>2024</v>
      </c>
      <c r="C2067" t="s">
        <v>191</v>
      </c>
      <c r="D2067" t="s">
        <v>4211</v>
      </c>
      <c r="E2067" t="s">
        <v>4527</v>
      </c>
      <c r="F2067" t="s">
        <v>161</v>
      </c>
      <c r="G2067">
        <v>30652</v>
      </c>
      <c r="H2067" t="s">
        <v>4180</v>
      </c>
      <c r="I2067">
        <v>18700000</v>
      </c>
      <c r="J2067" t="s">
        <v>8787</v>
      </c>
      <c r="K2067">
        <v>17600000</v>
      </c>
      <c r="L2067">
        <v>19800000</v>
      </c>
      <c r="M2067">
        <v>3</v>
      </c>
      <c r="N2067" t="s">
        <v>4425</v>
      </c>
      <c r="O2067">
        <v>87.4</v>
      </c>
      <c r="P2067" t="s">
        <v>9548</v>
      </c>
    </row>
    <row r="2068" spans="1:16" x14ac:dyDescent="0.3">
      <c r="A2068" t="s">
        <v>4172</v>
      </c>
      <c r="B2068">
        <v>2026</v>
      </c>
      <c r="C2068" t="s">
        <v>194</v>
      </c>
      <c r="D2068">
        <v>700</v>
      </c>
      <c r="E2068" t="s">
        <v>7778</v>
      </c>
      <c r="F2068" t="s">
        <v>4172</v>
      </c>
      <c r="G2068">
        <v>2900</v>
      </c>
      <c r="H2068" t="s">
        <v>4173</v>
      </c>
      <c r="I2068">
        <v>13200000</v>
      </c>
      <c r="J2068" t="s">
        <v>8787</v>
      </c>
      <c r="K2068">
        <v>12800000</v>
      </c>
      <c r="L2068">
        <v>13700000</v>
      </c>
      <c r="M2068" t="s">
        <v>4175</v>
      </c>
      <c r="N2068" t="s">
        <v>4176</v>
      </c>
      <c r="O2068">
        <v>91.5</v>
      </c>
      <c r="P2068" t="s">
        <v>9549</v>
      </c>
    </row>
    <row r="2069" spans="1:16" x14ac:dyDescent="0.3">
      <c r="A2069" t="s">
        <v>9550</v>
      </c>
      <c r="B2069">
        <v>2022</v>
      </c>
      <c r="C2069" t="s">
        <v>92</v>
      </c>
      <c r="D2069" t="s">
        <v>4946</v>
      </c>
      <c r="E2069" t="s">
        <v>5805</v>
      </c>
      <c r="F2069" t="s">
        <v>43</v>
      </c>
      <c r="G2069">
        <v>53591</v>
      </c>
      <c r="H2069" t="s">
        <v>4173</v>
      </c>
      <c r="I2069">
        <v>12800000</v>
      </c>
      <c r="J2069" t="s">
        <v>8787</v>
      </c>
      <c r="K2069">
        <v>12400000</v>
      </c>
      <c r="L2069">
        <v>13300000</v>
      </c>
      <c r="M2069">
        <v>30</v>
      </c>
      <c r="N2069" t="s">
        <v>4439</v>
      </c>
      <c r="O2069">
        <v>68.900000000000006</v>
      </c>
      <c r="P2069" t="s">
        <v>9551</v>
      </c>
    </row>
    <row r="2070" spans="1:16" x14ac:dyDescent="0.3">
      <c r="A2070" t="s">
        <v>9552</v>
      </c>
      <c r="B2070">
        <v>2022</v>
      </c>
      <c r="C2070" t="s">
        <v>45</v>
      </c>
      <c r="D2070" t="s">
        <v>4935</v>
      </c>
      <c r="E2070" t="s">
        <v>9553</v>
      </c>
      <c r="F2070" t="s">
        <v>143</v>
      </c>
      <c r="G2070">
        <v>50000</v>
      </c>
      <c r="H2070" t="s">
        <v>4173</v>
      </c>
      <c r="I2070">
        <v>9700000</v>
      </c>
      <c r="J2070" t="s">
        <v>8798</v>
      </c>
      <c r="K2070">
        <v>9400000</v>
      </c>
      <c r="L2070">
        <v>10100000</v>
      </c>
      <c r="M2070">
        <v>10</v>
      </c>
      <c r="N2070" t="s">
        <v>4192</v>
      </c>
      <c r="O2070">
        <v>65.3</v>
      </c>
      <c r="P2070" t="s">
        <v>9554</v>
      </c>
    </row>
    <row r="2071" spans="1:16" x14ac:dyDescent="0.3">
      <c r="A2071" t="s">
        <v>9555</v>
      </c>
      <c r="B2071">
        <v>2022</v>
      </c>
      <c r="C2071" t="s">
        <v>24</v>
      </c>
      <c r="D2071" t="s">
        <v>4369</v>
      </c>
      <c r="E2071" t="s">
        <v>5720</v>
      </c>
      <c r="F2071" t="s">
        <v>43</v>
      </c>
      <c r="G2071">
        <v>87000</v>
      </c>
      <c r="H2071" t="s">
        <v>4180</v>
      </c>
      <c r="I2071">
        <v>33400000</v>
      </c>
      <c r="J2071" t="s">
        <v>8798</v>
      </c>
      <c r="K2071">
        <v>32000000</v>
      </c>
      <c r="L2071">
        <v>34800000</v>
      </c>
      <c r="M2071">
        <v>20</v>
      </c>
      <c r="N2071" t="s">
        <v>5969</v>
      </c>
      <c r="O2071">
        <v>66.7</v>
      </c>
      <c r="P2071" t="s">
        <v>9556</v>
      </c>
    </row>
    <row r="2072" spans="1:16" x14ac:dyDescent="0.3">
      <c r="A2072" t="s">
        <v>9557</v>
      </c>
      <c r="B2072">
        <v>2025</v>
      </c>
      <c r="C2072" t="s">
        <v>137</v>
      </c>
      <c r="D2072" t="s">
        <v>4749</v>
      </c>
      <c r="E2072" t="s">
        <v>4750</v>
      </c>
      <c r="F2072" t="s">
        <v>4172</v>
      </c>
      <c r="G2072">
        <v>35687</v>
      </c>
      <c r="H2072" t="s">
        <v>4180</v>
      </c>
      <c r="I2072">
        <v>14500000</v>
      </c>
      <c r="J2072" t="s">
        <v>8798</v>
      </c>
      <c r="K2072">
        <v>14000000</v>
      </c>
      <c r="L2072">
        <v>15000000</v>
      </c>
      <c r="M2072">
        <v>6</v>
      </c>
      <c r="N2072" t="s">
        <v>4187</v>
      </c>
      <c r="O2072">
        <v>90.7</v>
      </c>
      <c r="P2072" t="s">
        <v>9558</v>
      </c>
    </row>
    <row r="2073" spans="1:16" x14ac:dyDescent="0.3">
      <c r="A2073" t="s">
        <v>9559</v>
      </c>
      <c r="B2073">
        <v>2024</v>
      </c>
      <c r="C2073" t="s">
        <v>92</v>
      </c>
      <c r="D2073" t="s">
        <v>5751</v>
      </c>
      <c r="E2073" t="s">
        <v>7180</v>
      </c>
      <c r="F2073" t="s">
        <v>43</v>
      </c>
      <c r="G2073">
        <v>31810</v>
      </c>
      <c r="H2073" t="s">
        <v>4180</v>
      </c>
      <c r="I2073">
        <v>33700000</v>
      </c>
      <c r="J2073" t="s">
        <v>8798</v>
      </c>
      <c r="K2073">
        <v>32500000</v>
      </c>
      <c r="L2073">
        <v>34900000</v>
      </c>
      <c r="M2073">
        <v>13</v>
      </c>
      <c r="N2073" t="s">
        <v>4200</v>
      </c>
      <c r="O2073">
        <v>75.7</v>
      </c>
      <c r="P2073" t="s">
        <v>9560</v>
      </c>
    </row>
    <row r="2074" spans="1:16" x14ac:dyDescent="0.3">
      <c r="A2074" t="s">
        <v>9337</v>
      </c>
      <c r="B2074">
        <v>2022</v>
      </c>
      <c r="C2074" t="s">
        <v>62</v>
      </c>
      <c r="D2074" t="s">
        <v>4446</v>
      </c>
      <c r="E2074" t="s">
        <v>4782</v>
      </c>
      <c r="F2074" t="s">
        <v>60</v>
      </c>
      <c r="G2074">
        <v>47800</v>
      </c>
      <c r="H2074" t="s">
        <v>4180</v>
      </c>
      <c r="I2074">
        <v>15400000</v>
      </c>
      <c r="J2074" t="s">
        <v>8798</v>
      </c>
      <c r="K2074">
        <v>14800000</v>
      </c>
      <c r="L2074">
        <v>15900000</v>
      </c>
      <c r="M2074">
        <v>17</v>
      </c>
      <c r="N2074" t="s">
        <v>4248</v>
      </c>
      <c r="O2074">
        <v>68.8</v>
      </c>
      <c r="P2074" t="s">
        <v>9561</v>
      </c>
    </row>
    <row r="2075" spans="1:16" x14ac:dyDescent="0.3">
      <c r="A2075" t="s">
        <v>9562</v>
      </c>
      <c r="B2075">
        <v>2021</v>
      </c>
      <c r="C2075" t="s">
        <v>250</v>
      </c>
      <c r="D2075" t="s">
        <v>6003</v>
      </c>
      <c r="E2075" t="s">
        <v>9563</v>
      </c>
      <c r="F2075" t="s">
        <v>161</v>
      </c>
      <c r="G2075">
        <v>100840</v>
      </c>
      <c r="H2075" t="s">
        <v>4173</v>
      </c>
      <c r="I2075">
        <v>18400000</v>
      </c>
      <c r="J2075" t="s">
        <v>8798</v>
      </c>
      <c r="K2075">
        <v>17800000</v>
      </c>
      <c r="L2075">
        <v>19000000</v>
      </c>
      <c r="M2075">
        <v>10</v>
      </c>
      <c r="N2075" t="s">
        <v>4260</v>
      </c>
      <c r="O2075">
        <v>82.9</v>
      </c>
      <c r="P2075" t="s">
        <v>9564</v>
      </c>
    </row>
    <row r="2076" spans="1:16" x14ac:dyDescent="0.3">
      <c r="A2076" t="s">
        <v>612</v>
      </c>
      <c r="B2076">
        <v>2024</v>
      </c>
      <c r="C2076" t="s">
        <v>24</v>
      </c>
      <c r="D2076" t="s">
        <v>8393</v>
      </c>
      <c r="E2076" t="s">
        <v>9565</v>
      </c>
      <c r="F2076" t="s">
        <v>94</v>
      </c>
      <c r="G2076">
        <v>32000</v>
      </c>
      <c r="H2076" t="s">
        <v>4180</v>
      </c>
      <c r="I2076">
        <v>24800000</v>
      </c>
      <c r="J2076" t="s">
        <v>8798</v>
      </c>
      <c r="K2076">
        <v>24000000</v>
      </c>
      <c r="L2076">
        <v>25700000</v>
      </c>
      <c r="M2076">
        <v>3</v>
      </c>
      <c r="N2076" t="s">
        <v>4388</v>
      </c>
      <c r="O2076">
        <v>78.099999999999994</v>
      </c>
      <c r="P2076" t="s">
        <v>9566</v>
      </c>
    </row>
    <row r="2077" spans="1:16" x14ac:dyDescent="0.3">
      <c r="A2077" t="s">
        <v>9567</v>
      </c>
      <c r="B2077">
        <v>2023</v>
      </c>
      <c r="C2077" t="s">
        <v>137</v>
      </c>
      <c r="D2077" t="s">
        <v>4749</v>
      </c>
      <c r="E2077" t="s">
        <v>4750</v>
      </c>
      <c r="F2077" t="s">
        <v>60</v>
      </c>
      <c r="G2077">
        <v>32966</v>
      </c>
      <c r="H2077" t="s">
        <v>4173</v>
      </c>
      <c r="I2077">
        <v>13400000</v>
      </c>
      <c r="J2077" t="s">
        <v>8798</v>
      </c>
      <c r="K2077">
        <v>13000000</v>
      </c>
      <c r="L2077">
        <v>13900000</v>
      </c>
      <c r="M2077">
        <v>11</v>
      </c>
      <c r="N2077" t="s">
        <v>4425</v>
      </c>
      <c r="O2077">
        <v>93.8</v>
      </c>
      <c r="P2077" t="s">
        <v>9568</v>
      </c>
    </row>
    <row r="2078" spans="1:16" x14ac:dyDescent="0.3">
      <c r="A2078" t="s">
        <v>9569</v>
      </c>
      <c r="B2078">
        <v>2024</v>
      </c>
      <c r="C2078" t="s">
        <v>3991</v>
      </c>
      <c r="D2078" t="s">
        <v>4630</v>
      </c>
      <c r="E2078" t="s">
        <v>5027</v>
      </c>
      <c r="F2078" t="s">
        <v>43</v>
      </c>
      <c r="G2078">
        <v>42013</v>
      </c>
      <c r="H2078" t="s">
        <v>4180</v>
      </c>
      <c r="I2078">
        <v>11200000</v>
      </c>
      <c r="J2078" t="s">
        <v>8798</v>
      </c>
      <c r="K2078">
        <v>10800000</v>
      </c>
      <c r="L2078">
        <v>11600000</v>
      </c>
      <c r="M2078">
        <v>10</v>
      </c>
      <c r="N2078" t="s">
        <v>4402</v>
      </c>
      <c r="O2078">
        <v>80.599999999999994</v>
      </c>
      <c r="P2078" t="s">
        <v>9570</v>
      </c>
    </row>
    <row r="2079" spans="1:16" x14ac:dyDescent="0.3">
      <c r="A2079" t="s">
        <v>9571</v>
      </c>
      <c r="B2079">
        <v>2018</v>
      </c>
      <c r="C2079" t="s">
        <v>4184</v>
      </c>
      <c r="D2079" t="s">
        <v>4185</v>
      </c>
      <c r="E2079" t="s">
        <v>4792</v>
      </c>
      <c r="F2079" t="s">
        <v>4789</v>
      </c>
      <c r="G2079">
        <v>56814</v>
      </c>
      <c r="H2079" t="s">
        <v>4173</v>
      </c>
      <c r="I2079">
        <v>6830000</v>
      </c>
      <c r="J2079" t="s">
        <v>8798</v>
      </c>
      <c r="K2079">
        <v>6570000</v>
      </c>
      <c r="L2079">
        <v>7080000</v>
      </c>
      <c r="M2079">
        <v>17</v>
      </c>
      <c r="N2079" t="s">
        <v>4213</v>
      </c>
      <c r="O2079">
        <v>95</v>
      </c>
      <c r="P2079" t="s">
        <v>9572</v>
      </c>
    </row>
    <row r="2080" spans="1:16" x14ac:dyDescent="0.3">
      <c r="A2080" t="s">
        <v>9573</v>
      </c>
      <c r="B2080">
        <v>2014</v>
      </c>
      <c r="C2080" t="s">
        <v>9574</v>
      </c>
      <c r="D2080" t="s">
        <v>9575</v>
      </c>
      <c r="E2080" t="s">
        <v>9576</v>
      </c>
      <c r="F2080" t="s">
        <v>143</v>
      </c>
      <c r="G2080">
        <v>90000</v>
      </c>
      <c r="H2080" t="s">
        <v>4180</v>
      </c>
      <c r="I2080">
        <v>7220000</v>
      </c>
      <c r="J2080" t="s">
        <v>8798</v>
      </c>
      <c r="K2080">
        <v>6780000</v>
      </c>
      <c r="L2080">
        <v>7670000</v>
      </c>
      <c r="M2080">
        <v>6</v>
      </c>
      <c r="N2080" t="s">
        <v>4275</v>
      </c>
      <c r="O2080">
        <v>50.7</v>
      </c>
      <c r="P2080" t="s">
        <v>9577</v>
      </c>
    </row>
    <row r="2081" spans="1:16" x14ac:dyDescent="0.3">
      <c r="A2081" t="s">
        <v>9578</v>
      </c>
      <c r="B2081">
        <v>2025</v>
      </c>
      <c r="C2081" t="s">
        <v>108</v>
      </c>
      <c r="D2081" t="s">
        <v>9579</v>
      </c>
      <c r="E2081" t="s">
        <v>4478</v>
      </c>
      <c r="F2081" t="s">
        <v>4172</v>
      </c>
      <c r="G2081">
        <v>16147</v>
      </c>
      <c r="H2081" t="s">
        <v>4180</v>
      </c>
      <c r="I2081">
        <v>13100000</v>
      </c>
      <c r="J2081" t="s">
        <v>8798</v>
      </c>
      <c r="K2081">
        <v>12500000</v>
      </c>
      <c r="L2081">
        <v>13700000</v>
      </c>
      <c r="M2081">
        <v>2</v>
      </c>
      <c r="N2081" t="s">
        <v>4552</v>
      </c>
      <c r="O2081">
        <v>85.9</v>
      </c>
      <c r="P2081" t="s">
        <v>9580</v>
      </c>
    </row>
    <row r="2082" spans="1:16" x14ac:dyDescent="0.3">
      <c r="A2082" t="s">
        <v>9581</v>
      </c>
      <c r="B2082">
        <v>2022</v>
      </c>
      <c r="C2082" t="s">
        <v>4216</v>
      </c>
      <c r="D2082" t="s">
        <v>5050</v>
      </c>
      <c r="E2082" t="s">
        <v>9582</v>
      </c>
      <c r="F2082" t="s">
        <v>161</v>
      </c>
      <c r="G2082">
        <v>63000</v>
      </c>
      <c r="H2082" t="s">
        <v>4180</v>
      </c>
      <c r="I2082">
        <v>15500000</v>
      </c>
      <c r="J2082" t="s">
        <v>8798</v>
      </c>
      <c r="K2082">
        <v>14900000</v>
      </c>
      <c r="L2082">
        <v>16000000</v>
      </c>
      <c r="M2082">
        <v>4</v>
      </c>
      <c r="N2082" t="s">
        <v>4382</v>
      </c>
      <c r="O2082">
        <v>77.5</v>
      </c>
      <c r="P2082" t="s">
        <v>9583</v>
      </c>
    </row>
    <row r="2083" spans="1:16" x14ac:dyDescent="0.3">
      <c r="A2083" t="s">
        <v>9584</v>
      </c>
      <c r="B2083">
        <v>2026</v>
      </c>
      <c r="C2083" t="s">
        <v>24</v>
      </c>
      <c r="D2083" t="s">
        <v>4405</v>
      </c>
      <c r="E2083" t="s">
        <v>9585</v>
      </c>
      <c r="F2083" t="s">
        <v>4172</v>
      </c>
      <c r="G2083">
        <v>17000</v>
      </c>
      <c r="H2083" t="s">
        <v>4180</v>
      </c>
      <c r="I2083">
        <v>31000000</v>
      </c>
      <c r="J2083" t="s">
        <v>8798</v>
      </c>
      <c r="K2083">
        <v>29900000</v>
      </c>
      <c r="L2083">
        <v>32200000</v>
      </c>
      <c r="M2083" t="s">
        <v>4175</v>
      </c>
      <c r="N2083" t="s">
        <v>4213</v>
      </c>
      <c r="O2083">
        <v>87.4</v>
      </c>
      <c r="P2083" t="s">
        <v>9586</v>
      </c>
    </row>
    <row r="2084" spans="1:16" x14ac:dyDescent="0.3">
      <c r="A2084" t="s">
        <v>9587</v>
      </c>
      <c r="B2084">
        <v>2024</v>
      </c>
      <c r="C2084" t="s">
        <v>4184</v>
      </c>
      <c r="D2084" t="s">
        <v>4303</v>
      </c>
      <c r="E2084" t="s">
        <v>5836</v>
      </c>
      <c r="F2084" t="s">
        <v>143</v>
      </c>
      <c r="G2084">
        <v>20000</v>
      </c>
      <c r="H2084" t="s">
        <v>4180</v>
      </c>
      <c r="I2084">
        <v>29600000</v>
      </c>
      <c r="J2084" t="s">
        <v>8798</v>
      </c>
      <c r="K2084">
        <v>28600000</v>
      </c>
      <c r="L2084">
        <v>30700000</v>
      </c>
      <c r="M2084">
        <v>8</v>
      </c>
      <c r="N2084" t="s">
        <v>4272</v>
      </c>
      <c r="O2084">
        <v>81.099999999999994</v>
      </c>
      <c r="P2084" t="s">
        <v>9588</v>
      </c>
    </row>
    <row r="2085" spans="1:16" x14ac:dyDescent="0.3">
      <c r="A2085" t="s">
        <v>1299</v>
      </c>
      <c r="B2085">
        <v>2020</v>
      </c>
      <c r="C2085" t="s">
        <v>194</v>
      </c>
      <c r="D2085">
        <v>1500</v>
      </c>
      <c r="E2085" t="s">
        <v>9589</v>
      </c>
      <c r="F2085" t="s">
        <v>43</v>
      </c>
      <c r="G2085">
        <v>89000</v>
      </c>
      <c r="H2085" t="s">
        <v>4173</v>
      </c>
      <c r="I2085">
        <v>22300000</v>
      </c>
      <c r="J2085" t="s">
        <v>8798</v>
      </c>
      <c r="K2085">
        <v>21600000</v>
      </c>
      <c r="L2085">
        <v>23100000</v>
      </c>
      <c r="M2085">
        <v>13</v>
      </c>
      <c r="N2085" t="s">
        <v>4204</v>
      </c>
      <c r="O2085">
        <v>93.8</v>
      </c>
      <c r="P2085" t="s">
        <v>9590</v>
      </c>
    </row>
    <row r="2086" spans="1:16" x14ac:dyDescent="0.3">
      <c r="A2086" t="s">
        <v>9591</v>
      </c>
      <c r="B2086">
        <v>2024</v>
      </c>
      <c r="C2086" t="s">
        <v>194</v>
      </c>
      <c r="D2086" t="s">
        <v>4480</v>
      </c>
      <c r="E2086" t="s">
        <v>4481</v>
      </c>
      <c r="F2086" t="s">
        <v>173</v>
      </c>
      <c r="G2086">
        <v>14597</v>
      </c>
      <c r="H2086" t="s">
        <v>4180</v>
      </c>
      <c r="I2086">
        <v>29300000</v>
      </c>
      <c r="J2086" t="s">
        <v>8798</v>
      </c>
      <c r="K2086">
        <v>28300000</v>
      </c>
      <c r="L2086">
        <v>30300000</v>
      </c>
      <c r="M2086">
        <v>9</v>
      </c>
      <c r="N2086" t="s">
        <v>4627</v>
      </c>
      <c r="O2086">
        <v>79.5</v>
      </c>
      <c r="P2086" t="s">
        <v>9592</v>
      </c>
    </row>
    <row r="2087" spans="1:16" x14ac:dyDescent="0.3">
      <c r="A2087" t="s">
        <v>9593</v>
      </c>
      <c r="B2087">
        <v>2026</v>
      </c>
      <c r="C2087" t="s">
        <v>50</v>
      </c>
      <c r="D2087" t="s">
        <v>9594</v>
      </c>
      <c r="E2087" t="s">
        <v>9595</v>
      </c>
      <c r="F2087" t="s">
        <v>4172</v>
      </c>
      <c r="G2087">
        <v>9700</v>
      </c>
      <c r="H2087" t="s">
        <v>4180</v>
      </c>
      <c r="I2087">
        <v>17700000</v>
      </c>
      <c r="J2087" t="s">
        <v>8798</v>
      </c>
      <c r="K2087">
        <v>17100000</v>
      </c>
      <c r="L2087">
        <v>18400000</v>
      </c>
      <c r="M2087">
        <v>5</v>
      </c>
      <c r="N2087" t="s">
        <v>4649</v>
      </c>
      <c r="O2087">
        <v>89.1</v>
      </c>
      <c r="P2087" t="s">
        <v>9596</v>
      </c>
    </row>
    <row r="2088" spans="1:16" x14ac:dyDescent="0.3">
      <c r="A2088" t="s">
        <v>9597</v>
      </c>
      <c r="B2088">
        <v>2024</v>
      </c>
      <c r="C2088" t="s">
        <v>4184</v>
      </c>
      <c r="D2088" t="s">
        <v>4365</v>
      </c>
      <c r="E2088" t="s">
        <v>7829</v>
      </c>
      <c r="F2088" t="s">
        <v>60</v>
      </c>
      <c r="G2088">
        <v>46331</v>
      </c>
      <c r="H2088" t="s">
        <v>4180</v>
      </c>
      <c r="I2088">
        <v>8900000</v>
      </c>
      <c r="J2088" t="s">
        <v>8798</v>
      </c>
      <c r="K2088">
        <v>8600000</v>
      </c>
      <c r="L2088">
        <v>9300000</v>
      </c>
      <c r="M2088">
        <v>5</v>
      </c>
      <c r="N2088" t="s">
        <v>4649</v>
      </c>
      <c r="O2088">
        <v>81.7</v>
      </c>
      <c r="P2088" t="s">
        <v>9598</v>
      </c>
    </row>
    <row r="2089" spans="1:16" x14ac:dyDescent="0.3">
      <c r="A2089" t="s">
        <v>9599</v>
      </c>
      <c r="B2089">
        <v>2025</v>
      </c>
      <c r="C2089" t="s">
        <v>131</v>
      </c>
      <c r="D2089" t="s">
        <v>4994</v>
      </c>
      <c r="E2089" t="s">
        <v>8938</v>
      </c>
      <c r="F2089" t="s">
        <v>4172</v>
      </c>
      <c r="G2089">
        <v>38000</v>
      </c>
      <c r="H2089" t="s">
        <v>4180</v>
      </c>
      <c r="I2089">
        <v>22800000</v>
      </c>
      <c r="J2089" t="s">
        <v>8798</v>
      </c>
      <c r="K2089">
        <v>22000000</v>
      </c>
      <c r="L2089">
        <v>23700000</v>
      </c>
      <c r="M2089" t="s">
        <v>4175</v>
      </c>
      <c r="N2089" t="s">
        <v>4260</v>
      </c>
      <c r="O2089">
        <v>95</v>
      </c>
      <c r="P2089" t="s">
        <v>9600</v>
      </c>
    </row>
    <row r="2090" spans="1:16" x14ac:dyDescent="0.3">
      <c r="A2090" t="s">
        <v>1850</v>
      </c>
      <c r="B2090">
        <v>2020</v>
      </c>
      <c r="C2090" t="s">
        <v>182</v>
      </c>
      <c r="D2090" t="s">
        <v>5696</v>
      </c>
      <c r="E2090" t="s">
        <v>9601</v>
      </c>
      <c r="F2090" t="s">
        <v>173</v>
      </c>
      <c r="G2090">
        <v>95000</v>
      </c>
      <c r="H2090" t="s">
        <v>4180</v>
      </c>
      <c r="I2090">
        <v>15500000</v>
      </c>
      <c r="J2090" t="s">
        <v>8798</v>
      </c>
      <c r="K2090">
        <v>14400000</v>
      </c>
      <c r="L2090">
        <v>16500000</v>
      </c>
      <c r="M2090">
        <v>2</v>
      </c>
      <c r="N2090" t="s">
        <v>4245</v>
      </c>
      <c r="O2090">
        <v>80.8</v>
      </c>
      <c r="P2090" t="s">
        <v>9602</v>
      </c>
    </row>
    <row r="2091" spans="1:16" x14ac:dyDescent="0.3">
      <c r="A2091" t="s">
        <v>9603</v>
      </c>
      <c r="B2091">
        <v>2019</v>
      </c>
      <c r="C2091" t="s">
        <v>92</v>
      </c>
      <c r="D2091" t="s">
        <v>5081</v>
      </c>
      <c r="E2091" t="s">
        <v>9604</v>
      </c>
      <c r="F2091" t="s">
        <v>143</v>
      </c>
      <c r="G2091">
        <v>108000</v>
      </c>
      <c r="H2091" t="s">
        <v>4180</v>
      </c>
      <c r="I2091">
        <v>6450000</v>
      </c>
      <c r="J2091" t="s">
        <v>8798</v>
      </c>
      <c r="K2091">
        <v>6160000</v>
      </c>
      <c r="L2091">
        <v>6740000</v>
      </c>
      <c r="M2091">
        <v>4</v>
      </c>
      <c r="N2091" t="s">
        <v>4508</v>
      </c>
      <c r="O2091">
        <v>75.400000000000006</v>
      </c>
      <c r="P2091" t="s">
        <v>9605</v>
      </c>
    </row>
    <row r="2092" spans="1:16" x14ac:dyDescent="0.3">
      <c r="A2092" t="s">
        <v>9606</v>
      </c>
      <c r="B2092">
        <v>2024</v>
      </c>
      <c r="C2092" t="s">
        <v>154</v>
      </c>
      <c r="D2092" t="s">
        <v>9607</v>
      </c>
      <c r="E2092" t="s">
        <v>9608</v>
      </c>
      <c r="F2092" t="s">
        <v>161</v>
      </c>
      <c r="G2092">
        <v>42500</v>
      </c>
      <c r="H2092" t="s">
        <v>4180</v>
      </c>
      <c r="I2092">
        <v>16700000</v>
      </c>
      <c r="J2092" t="s">
        <v>8798</v>
      </c>
      <c r="K2092">
        <v>16100000</v>
      </c>
      <c r="L2092">
        <v>17300000</v>
      </c>
      <c r="M2092">
        <v>2</v>
      </c>
      <c r="N2092" t="s">
        <v>4978</v>
      </c>
      <c r="O2092">
        <v>72.599999999999994</v>
      </c>
      <c r="P2092" t="s">
        <v>9609</v>
      </c>
    </row>
    <row r="2093" spans="1:16" x14ac:dyDescent="0.3">
      <c r="A2093" t="s">
        <v>9610</v>
      </c>
      <c r="B2093">
        <v>2023</v>
      </c>
      <c r="C2093" t="s">
        <v>137</v>
      </c>
      <c r="D2093" t="s">
        <v>4437</v>
      </c>
      <c r="E2093" t="s">
        <v>9611</v>
      </c>
      <c r="F2093" t="s">
        <v>173</v>
      </c>
      <c r="G2093">
        <v>36700</v>
      </c>
      <c r="H2093" t="s">
        <v>4180</v>
      </c>
      <c r="I2093">
        <v>13500000</v>
      </c>
      <c r="J2093" t="s">
        <v>8798</v>
      </c>
      <c r="K2093">
        <v>13000000</v>
      </c>
      <c r="L2093">
        <v>13900000</v>
      </c>
      <c r="M2093">
        <v>6</v>
      </c>
      <c r="N2093" t="s">
        <v>4219</v>
      </c>
      <c r="O2093">
        <v>71.5</v>
      </c>
      <c r="P2093" t="s">
        <v>9612</v>
      </c>
    </row>
    <row r="2094" spans="1:16" x14ac:dyDescent="0.3">
      <c r="A2094" t="s">
        <v>9613</v>
      </c>
      <c r="B2094">
        <v>2025</v>
      </c>
      <c r="C2094" t="s">
        <v>36</v>
      </c>
      <c r="D2094" t="s">
        <v>5747</v>
      </c>
      <c r="E2094" t="s">
        <v>7786</v>
      </c>
      <c r="F2094" t="s">
        <v>4172</v>
      </c>
      <c r="G2094">
        <v>8500</v>
      </c>
      <c r="H2094" t="s">
        <v>4180</v>
      </c>
      <c r="I2094">
        <v>8700000</v>
      </c>
      <c r="J2094" t="s">
        <v>8798</v>
      </c>
      <c r="K2094">
        <v>8400000</v>
      </c>
      <c r="L2094">
        <v>9000000</v>
      </c>
      <c r="M2094">
        <v>14</v>
      </c>
      <c r="N2094" t="s">
        <v>4402</v>
      </c>
      <c r="O2094">
        <v>87.1</v>
      </c>
      <c r="P2094" t="s">
        <v>9614</v>
      </c>
    </row>
    <row r="2095" spans="1:16" x14ac:dyDescent="0.3">
      <c r="A2095" t="s">
        <v>9615</v>
      </c>
      <c r="B2095">
        <v>2022</v>
      </c>
      <c r="C2095" t="s">
        <v>4641</v>
      </c>
      <c r="D2095" t="s">
        <v>4642</v>
      </c>
      <c r="E2095" t="s">
        <v>5746</v>
      </c>
      <c r="F2095" t="s">
        <v>143</v>
      </c>
      <c r="G2095">
        <v>18000</v>
      </c>
      <c r="H2095" t="s">
        <v>4180</v>
      </c>
      <c r="I2095">
        <v>9400000</v>
      </c>
      <c r="J2095" t="s">
        <v>8798</v>
      </c>
      <c r="K2095">
        <v>9100000</v>
      </c>
      <c r="L2095">
        <v>9800000</v>
      </c>
      <c r="M2095">
        <v>7</v>
      </c>
      <c r="N2095" t="s">
        <v>4425</v>
      </c>
      <c r="O2095">
        <v>95</v>
      </c>
      <c r="P2095" t="s">
        <v>9616</v>
      </c>
    </row>
    <row r="2096" spans="1:16" x14ac:dyDescent="0.3">
      <c r="A2096" t="s">
        <v>9617</v>
      </c>
      <c r="B2096">
        <v>2019</v>
      </c>
      <c r="C2096" t="s">
        <v>131</v>
      </c>
      <c r="D2096" t="s">
        <v>9618</v>
      </c>
      <c r="E2096" t="s">
        <v>4995</v>
      </c>
      <c r="F2096" t="s">
        <v>143</v>
      </c>
      <c r="G2096">
        <v>83000</v>
      </c>
      <c r="H2096" t="s">
        <v>4180</v>
      </c>
      <c r="I2096">
        <v>15900000</v>
      </c>
      <c r="J2096" t="s">
        <v>8798</v>
      </c>
      <c r="K2096">
        <v>15300000</v>
      </c>
      <c r="L2096">
        <v>16400000</v>
      </c>
      <c r="M2096">
        <v>4</v>
      </c>
      <c r="N2096" t="s">
        <v>4192</v>
      </c>
      <c r="O2096">
        <v>84.6</v>
      </c>
      <c r="P2096" t="s">
        <v>9619</v>
      </c>
    </row>
    <row r="2097" spans="1:16" x14ac:dyDescent="0.3">
      <c r="A2097" t="s">
        <v>9620</v>
      </c>
      <c r="B2097">
        <v>2022</v>
      </c>
      <c r="C2097" t="s">
        <v>154</v>
      </c>
      <c r="D2097" t="s">
        <v>4483</v>
      </c>
      <c r="E2097" t="s">
        <v>4484</v>
      </c>
      <c r="F2097" t="s">
        <v>94</v>
      </c>
      <c r="G2097">
        <v>52000</v>
      </c>
      <c r="H2097" t="s">
        <v>4180</v>
      </c>
      <c r="I2097">
        <v>11600000</v>
      </c>
      <c r="J2097" t="s">
        <v>8798</v>
      </c>
      <c r="K2097">
        <v>11200000</v>
      </c>
      <c r="L2097">
        <v>12000000</v>
      </c>
      <c r="M2097">
        <v>23</v>
      </c>
      <c r="N2097" t="s">
        <v>4439</v>
      </c>
      <c r="O2097">
        <v>72.5</v>
      </c>
      <c r="P2097" t="s">
        <v>9621</v>
      </c>
    </row>
    <row r="2098" spans="1:16" x14ac:dyDescent="0.3">
      <c r="A2098" t="s">
        <v>9622</v>
      </c>
      <c r="B2098">
        <v>2024</v>
      </c>
      <c r="C2098" t="s">
        <v>62</v>
      </c>
      <c r="D2098" t="s">
        <v>4434</v>
      </c>
      <c r="E2098" t="s">
        <v>4435</v>
      </c>
      <c r="F2098" t="s">
        <v>143</v>
      </c>
      <c r="G2098">
        <v>40980</v>
      </c>
      <c r="H2098" t="s">
        <v>4180</v>
      </c>
      <c r="I2098">
        <v>20000000</v>
      </c>
      <c r="J2098" t="s">
        <v>8798</v>
      </c>
      <c r="K2098">
        <v>19300000</v>
      </c>
      <c r="L2098">
        <v>20800000</v>
      </c>
      <c r="M2098">
        <v>53</v>
      </c>
      <c r="N2098" t="s">
        <v>4219</v>
      </c>
      <c r="O2098">
        <v>67.400000000000006</v>
      </c>
      <c r="P2098" t="s">
        <v>9623</v>
      </c>
    </row>
    <row r="2099" spans="1:16" x14ac:dyDescent="0.3">
      <c r="A2099" t="s">
        <v>9622</v>
      </c>
      <c r="B2099">
        <v>2024</v>
      </c>
      <c r="C2099" t="s">
        <v>62</v>
      </c>
      <c r="D2099" t="s">
        <v>4434</v>
      </c>
      <c r="E2099" t="s">
        <v>5668</v>
      </c>
      <c r="F2099" t="s">
        <v>143</v>
      </c>
      <c r="G2099">
        <v>40980</v>
      </c>
      <c r="H2099" t="s">
        <v>4180</v>
      </c>
      <c r="I2099">
        <v>24400000</v>
      </c>
      <c r="J2099" t="s">
        <v>8798</v>
      </c>
      <c r="K2099">
        <v>23300000</v>
      </c>
      <c r="L2099">
        <v>25500000</v>
      </c>
      <c r="M2099">
        <v>6</v>
      </c>
      <c r="N2099" t="s">
        <v>4213</v>
      </c>
      <c r="O2099">
        <v>75.8</v>
      </c>
      <c r="P2099" t="s">
        <v>9624</v>
      </c>
    </row>
    <row r="2100" spans="1:16" x14ac:dyDescent="0.3">
      <c r="A2100" t="s">
        <v>5630</v>
      </c>
      <c r="B2100">
        <v>2025</v>
      </c>
      <c r="C2100" t="s">
        <v>4184</v>
      </c>
      <c r="D2100" t="s">
        <v>4365</v>
      </c>
      <c r="E2100" t="s">
        <v>6185</v>
      </c>
      <c r="F2100" t="s">
        <v>4172</v>
      </c>
      <c r="G2100">
        <v>28800</v>
      </c>
      <c r="H2100" t="s">
        <v>4180</v>
      </c>
      <c r="I2100">
        <v>10000000</v>
      </c>
      <c r="J2100" t="s">
        <v>8798</v>
      </c>
      <c r="K2100">
        <v>9700000</v>
      </c>
      <c r="L2100">
        <v>10400000</v>
      </c>
      <c r="M2100">
        <v>8</v>
      </c>
      <c r="N2100" t="s">
        <v>4649</v>
      </c>
      <c r="O2100">
        <v>86.3</v>
      </c>
      <c r="P2100" t="s">
        <v>9625</v>
      </c>
    </row>
    <row r="2101" spans="1:16" x14ac:dyDescent="0.3">
      <c r="A2101" t="s">
        <v>9626</v>
      </c>
      <c r="B2101">
        <v>2024</v>
      </c>
      <c r="C2101" t="s">
        <v>4184</v>
      </c>
      <c r="D2101" t="s">
        <v>4288</v>
      </c>
      <c r="E2101" t="s">
        <v>6053</v>
      </c>
      <c r="F2101" t="s">
        <v>60</v>
      </c>
      <c r="G2101">
        <v>9000</v>
      </c>
      <c r="H2101" t="s">
        <v>4173</v>
      </c>
      <c r="I2101">
        <v>18500000</v>
      </c>
      <c r="J2101" t="s">
        <v>8798</v>
      </c>
      <c r="K2101">
        <v>17900000</v>
      </c>
      <c r="L2101">
        <v>19200000</v>
      </c>
      <c r="M2101">
        <v>3</v>
      </c>
      <c r="N2101" t="s">
        <v>4439</v>
      </c>
      <c r="O2101">
        <v>79.400000000000006</v>
      </c>
      <c r="P2101" t="s">
        <v>9627</v>
      </c>
    </row>
    <row r="2102" spans="1:16" x14ac:dyDescent="0.3">
      <c r="A2102" t="s">
        <v>9628</v>
      </c>
      <c r="B2102">
        <v>2017</v>
      </c>
      <c r="C2102" t="s">
        <v>4216</v>
      </c>
      <c r="D2102" t="s">
        <v>4217</v>
      </c>
      <c r="E2102" t="s">
        <v>9629</v>
      </c>
      <c r="F2102" t="s">
        <v>161</v>
      </c>
      <c r="G2102">
        <v>62300</v>
      </c>
      <c r="H2102" t="s">
        <v>4180</v>
      </c>
      <c r="I2102">
        <v>8400000</v>
      </c>
      <c r="J2102" t="s">
        <v>8798</v>
      </c>
      <c r="K2102">
        <v>8100000</v>
      </c>
      <c r="L2102">
        <v>8800000</v>
      </c>
      <c r="M2102">
        <v>2</v>
      </c>
      <c r="N2102" t="s">
        <v>4245</v>
      </c>
      <c r="O2102">
        <v>84.1</v>
      </c>
      <c r="P2102" t="s">
        <v>9630</v>
      </c>
    </row>
    <row r="2103" spans="1:16" x14ac:dyDescent="0.3">
      <c r="A2103" t="s">
        <v>9631</v>
      </c>
      <c r="B2103">
        <v>2020</v>
      </c>
      <c r="C2103" t="s">
        <v>108</v>
      </c>
      <c r="D2103" t="s">
        <v>5195</v>
      </c>
      <c r="E2103" t="s">
        <v>4424</v>
      </c>
      <c r="F2103" t="s">
        <v>43</v>
      </c>
      <c r="G2103">
        <v>70000</v>
      </c>
      <c r="H2103" t="s">
        <v>4180</v>
      </c>
      <c r="I2103">
        <v>8800000</v>
      </c>
      <c r="J2103" t="s">
        <v>8798</v>
      </c>
      <c r="K2103">
        <v>8500000</v>
      </c>
      <c r="L2103">
        <v>9200000</v>
      </c>
      <c r="M2103">
        <v>3</v>
      </c>
      <c r="N2103" t="s">
        <v>4187</v>
      </c>
      <c r="O2103">
        <v>79.400000000000006</v>
      </c>
      <c r="P2103" t="s">
        <v>9632</v>
      </c>
    </row>
    <row r="2104" spans="1:16" x14ac:dyDescent="0.3">
      <c r="A2104" t="s">
        <v>9633</v>
      </c>
      <c r="B2104">
        <v>2019</v>
      </c>
      <c r="C2104" t="s">
        <v>145</v>
      </c>
      <c r="D2104" t="s">
        <v>9634</v>
      </c>
      <c r="E2104" t="s">
        <v>9635</v>
      </c>
      <c r="F2104" t="s">
        <v>161</v>
      </c>
      <c r="G2104">
        <v>77000</v>
      </c>
      <c r="H2104" t="s">
        <v>4180</v>
      </c>
      <c r="I2104">
        <v>8600000</v>
      </c>
      <c r="J2104" t="s">
        <v>8798</v>
      </c>
      <c r="K2104">
        <v>8300000</v>
      </c>
      <c r="L2104">
        <v>8900000</v>
      </c>
      <c r="M2104">
        <v>5</v>
      </c>
      <c r="N2104" t="s">
        <v>4213</v>
      </c>
      <c r="O2104">
        <v>60.2</v>
      </c>
      <c r="P2104" t="s">
        <v>9636</v>
      </c>
    </row>
    <row r="2105" spans="1:16" x14ac:dyDescent="0.3">
      <c r="A2105" t="s">
        <v>9637</v>
      </c>
      <c r="B2105">
        <v>2022</v>
      </c>
      <c r="C2105" t="s">
        <v>36</v>
      </c>
      <c r="D2105" t="s">
        <v>4400</v>
      </c>
      <c r="E2105" t="s">
        <v>5782</v>
      </c>
      <c r="F2105" t="s">
        <v>94</v>
      </c>
      <c r="G2105">
        <v>96329</v>
      </c>
      <c r="H2105" t="s">
        <v>4173</v>
      </c>
      <c r="I2105">
        <v>7800000</v>
      </c>
      <c r="J2105" t="s">
        <v>8798</v>
      </c>
      <c r="K2105">
        <v>7510000</v>
      </c>
      <c r="L2105">
        <v>8100000</v>
      </c>
      <c r="M2105">
        <v>29</v>
      </c>
      <c r="N2105" t="s">
        <v>6923</v>
      </c>
      <c r="O2105">
        <v>65.099999999999994</v>
      </c>
      <c r="P2105" t="s">
        <v>9638</v>
      </c>
    </row>
    <row r="2106" spans="1:16" x14ac:dyDescent="0.3">
      <c r="A2106" t="s">
        <v>9639</v>
      </c>
      <c r="B2106">
        <v>2021</v>
      </c>
      <c r="C2106" t="s">
        <v>137</v>
      </c>
      <c r="D2106" t="s">
        <v>4194</v>
      </c>
      <c r="E2106" t="s">
        <v>8233</v>
      </c>
      <c r="F2106" t="s">
        <v>161</v>
      </c>
      <c r="G2106">
        <v>62000</v>
      </c>
      <c r="H2106" t="s">
        <v>4180</v>
      </c>
      <c r="I2106">
        <v>15700000</v>
      </c>
      <c r="J2106" t="s">
        <v>8798</v>
      </c>
      <c r="K2106">
        <v>14800000</v>
      </c>
      <c r="L2106">
        <v>16700000</v>
      </c>
      <c r="M2106">
        <v>11</v>
      </c>
      <c r="N2106" t="s">
        <v>4245</v>
      </c>
      <c r="O2106">
        <v>71.599999999999994</v>
      </c>
      <c r="P2106" t="s">
        <v>9640</v>
      </c>
    </row>
    <row r="2107" spans="1:16" x14ac:dyDescent="0.3">
      <c r="A2107" t="s">
        <v>9641</v>
      </c>
      <c r="B2107">
        <v>2024</v>
      </c>
      <c r="C2107" t="s">
        <v>137</v>
      </c>
      <c r="D2107" t="s">
        <v>4437</v>
      </c>
      <c r="E2107" t="s">
        <v>9642</v>
      </c>
      <c r="F2107" t="s">
        <v>173</v>
      </c>
      <c r="G2107">
        <v>28600</v>
      </c>
      <c r="H2107" t="s">
        <v>4180</v>
      </c>
      <c r="I2107">
        <v>12600000</v>
      </c>
      <c r="J2107" t="s">
        <v>8798</v>
      </c>
      <c r="K2107">
        <v>12200000</v>
      </c>
      <c r="L2107">
        <v>13000000</v>
      </c>
      <c r="M2107">
        <v>9</v>
      </c>
      <c r="N2107" t="s">
        <v>4552</v>
      </c>
      <c r="O2107">
        <v>82.9</v>
      </c>
      <c r="P2107" t="s">
        <v>9643</v>
      </c>
    </row>
    <row r="2108" spans="1:16" x14ac:dyDescent="0.3">
      <c r="A2108" t="s">
        <v>9644</v>
      </c>
      <c r="B2108">
        <v>2024</v>
      </c>
      <c r="C2108" t="s">
        <v>188</v>
      </c>
      <c r="D2108" t="s">
        <v>4594</v>
      </c>
      <c r="E2108" t="s">
        <v>5806</v>
      </c>
      <c r="F2108" t="s">
        <v>43</v>
      </c>
      <c r="G2108">
        <v>40000</v>
      </c>
      <c r="H2108" t="s">
        <v>4180</v>
      </c>
      <c r="I2108">
        <v>9100000</v>
      </c>
      <c r="J2108" t="s">
        <v>8798</v>
      </c>
      <c r="K2108">
        <v>8800000</v>
      </c>
      <c r="L2108">
        <v>9400000</v>
      </c>
      <c r="M2108">
        <v>5</v>
      </c>
      <c r="N2108" t="s">
        <v>4508</v>
      </c>
      <c r="O2108">
        <v>95</v>
      </c>
      <c r="P2108" t="s">
        <v>9645</v>
      </c>
    </row>
    <row r="2109" spans="1:16" x14ac:dyDescent="0.3">
      <c r="A2109" t="s">
        <v>4172</v>
      </c>
      <c r="B2109">
        <v>2026</v>
      </c>
      <c r="C2109" t="s">
        <v>194</v>
      </c>
      <c r="D2109">
        <v>700</v>
      </c>
      <c r="E2109" t="s">
        <v>7778</v>
      </c>
      <c r="F2109" t="s">
        <v>4172</v>
      </c>
      <c r="G2109">
        <v>2900</v>
      </c>
      <c r="H2109" t="s">
        <v>4173</v>
      </c>
      <c r="I2109">
        <v>13200000</v>
      </c>
      <c r="J2109" t="s">
        <v>8798</v>
      </c>
      <c r="K2109">
        <v>12700000</v>
      </c>
      <c r="L2109">
        <v>13600000</v>
      </c>
      <c r="M2109" t="s">
        <v>4175</v>
      </c>
      <c r="N2109" t="s">
        <v>4176</v>
      </c>
      <c r="O2109">
        <v>91.5</v>
      </c>
      <c r="P2109" t="s">
        <v>9646</v>
      </c>
    </row>
    <row r="2110" spans="1:16" x14ac:dyDescent="0.3">
      <c r="A2110" t="s">
        <v>9647</v>
      </c>
      <c r="B2110">
        <v>2023</v>
      </c>
      <c r="C2110" t="s">
        <v>24</v>
      </c>
      <c r="D2110" t="s">
        <v>4572</v>
      </c>
      <c r="E2110" t="s">
        <v>9434</v>
      </c>
      <c r="F2110" t="s">
        <v>173</v>
      </c>
      <c r="G2110">
        <v>64000</v>
      </c>
      <c r="H2110" t="s">
        <v>4180</v>
      </c>
      <c r="I2110">
        <v>26400000</v>
      </c>
      <c r="J2110" t="s">
        <v>8798</v>
      </c>
      <c r="K2110">
        <v>25500000</v>
      </c>
      <c r="L2110">
        <v>27400000</v>
      </c>
      <c r="M2110">
        <v>17</v>
      </c>
      <c r="N2110" t="s">
        <v>4257</v>
      </c>
      <c r="O2110">
        <v>67.2</v>
      </c>
      <c r="P2110" t="s">
        <v>9648</v>
      </c>
    </row>
    <row r="2111" spans="1:16" x14ac:dyDescent="0.3">
      <c r="A2111" t="s">
        <v>988</v>
      </c>
      <c r="B2111">
        <v>2024</v>
      </c>
      <c r="C2111" t="s">
        <v>24</v>
      </c>
      <c r="D2111" t="s">
        <v>4431</v>
      </c>
      <c r="E2111" t="s">
        <v>4432</v>
      </c>
      <c r="F2111" t="s">
        <v>43</v>
      </c>
      <c r="G2111">
        <v>34000</v>
      </c>
      <c r="H2111" t="s">
        <v>4180</v>
      </c>
      <c r="I2111">
        <v>29600000</v>
      </c>
      <c r="J2111" t="s">
        <v>8798</v>
      </c>
      <c r="K2111">
        <v>28500000</v>
      </c>
      <c r="L2111">
        <v>30700000</v>
      </c>
      <c r="M2111">
        <v>7</v>
      </c>
      <c r="N2111" t="s">
        <v>5647</v>
      </c>
      <c r="O2111">
        <v>75</v>
      </c>
      <c r="P2111" t="s">
        <v>9649</v>
      </c>
    </row>
    <row r="2112" spans="1:16" x14ac:dyDescent="0.3">
      <c r="A2112" t="s">
        <v>9650</v>
      </c>
      <c r="B2112">
        <v>2021</v>
      </c>
      <c r="C2112" t="s">
        <v>4091</v>
      </c>
      <c r="D2112" t="s">
        <v>7226</v>
      </c>
      <c r="E2112" t="s">
        <v>9651</v>
      </c>
      <c r="F2112" t="s">
        <v>43</v>
      </c>
      <c r="G2112">
        <v>23000</v>
      </c>
      <c r="H2112" t="s">
        <v>4180</v>
      </c>
      <c r="I2112">
        <v>10900000</v>
      </c>
      <c r="J2112" t="s">
        <v>8798</v>
      </c>
      <c r="K2112">
        <v>10600000</v>
      </c>
      <c r="L2112">
        <v>11300000</v>
      </c>
      <c r="M2112">
        <v>2</v>
      </c>
      <c r="N2112" t="s">
        <v>4176</v>
      </c>
      <c r="O2112">
        <v>80.3</v>
      </c>
      <c r="P2112" t="s">
        <v>9652</v>
      </c>
    </row>
    <row r="2113" spans="1:16" x14ac:dyDescent="0.3">
      <c r="A2113" t="s">
        <v>9653</v>
      </c>
      <c r="B2113">
        <v>2022</v>
      </c>
      <c r="C2113" t="s">
        <v>131</v>
      </c>
      <c r="D2113" t="s">
        <v>5684</v>
      </c>
      <c r="E2113" t="s">
        <v>5767</v>
      </c>
      <c r="F2113" t="s">
        <v>43</v>
      </c>
      <c r="G2113">
        <v>76689</v>
      </c>
      <c r="H2113" t="s">
        <v>4173</v>
      </c>
      <c r="I2113">
        <v>17100000</v>
      </c>
      <c r="J2113" t="s">
        <v>8798</v>
      </c>
      <c r="K2113">
        <v>16500000</v>
      </c>
      <c r="L2113">
        <v>17700000</v>
      </c>
      <c r="M2113" t="s">
        <v>4175</v>
      </c>
      <c r="N2113" t="s">
        <v>4290</v>
      </c>
      <c r="O2113">
        <v>71</v>
      </c>
      <c r="P2113" t="s">
        <v>9654</v>
      </c>
    </row>
    <row r="2114" spans="1:16" x14ac:dyDescent="0.3">
      <c r="A2114" t="s">
        <v>1634</v>
      </c>
      <c r="B2114">
        <v>2024</v>
      </c>
      <c r="C2114" t="s">
        <v>4184</v>
      </c>
      <c r="D2114" t="s">
        <v>4492</v>
      </c>
      <c r="E2114" t="s">
        <v>9655</v>
      </c>
      <c r="F2114" t="s">
        <v>143</v>
      </c>
      <c r="G2114">
        <v>35089</v>
      </c>
      <c r="H2114" t="s">
        <v>4180</v>
      </c>
      <c r="I2114">
        <v>13900000</v>
      </c>
      <c r="J2114" t="s">
        <v>8798</v>
      </c>
      <c r="K2114">
        <v>13400000</v>
      </c>
      <c r="L2114">
        <v>14500000</v>
      </c>
      <c r="M2114">
        <v>11</v>
      </c>
      <c r="N2114" t="s">
        <v>4192</v>
      </c>
      <c r="O2114">
        <v>82.3</v>
      </c>
      <c r="P2114" t="s">
        <v>9656</v>
      </c>
    </row>
    <row r="2115" spans="1:16" x14ac:dyDescent="0.3">
      <c r="A2115" t="s">
        <v>9657</v>
      </c>
      <c r="B2115">
        <v>2026</v>
      </c>
      <c r="C2115" t="s">
        <v>62</v>
      </c>
      <c r="D2115" t="s">
        <v>4390</v>
      </c>
      <c r="E2115" t="s">
        <v>4682</v>
      </c>
      <c r="F2115" t="s">
        <v>4172</v>
      </c>
      <c r="G2115">
        <v>8813</v>
      </c>
      <c r="H2115" t="s">
        <v>4173</v>
      </c>
      <c r="I2115">
        <v>24100000</v>
      </c>
      <c r="J2115" t="s">
        <v>8798</v>
      </c>
      <c r="K2115">
        <v>23300000</v>
      </c>
      <c r="L2115">
        <v>24900000</v>
      </c>
      <c r="M2115">
        <v>4</v>
      </c>
      <c r="N2115" t="s">
        <v>4275</v>
      </c>
      <c r="O2115">
        <v>95</v>
      </c>
      <c r="P2115" t="s">
        <v>9658</v>
      </c>
    </row>
    <row r="2116" spans="1:16" x14ac:dyDescent="0.3">
      <c r="A2116" t="s">
        <v>9659</v>
      </c>
      <c r="B2116">
        <v>2017</v>
      </c>
      <c r="C2116" t="s">
        <v>24</v>
      </c>
      <c r="D2116" t="s">
        <v>4658</v>
      </c>
      <c r="E2116" t="s">
        <v>9660</v>
      </c>
      <c r="F2116" t="s">
        <v>173</v>
      </c>
      <c r="G2116">
        <v>57000</v>
      </c>
      <c r="H2116" t="s">
        <v>4180</v>
      </c>
      <c r="I2116">
        <v>11100000</v>
      </c>
      <c r="J2116" t="s">
        <v>8798</v>
      </c>
      <c r="K2116">
        <v>10700000</v>
      </c>
      <c r="L2116">
        <v>11500000</v>
      </c>
      <c r="M2116">
        <v>5</v>
      </c>
      <c r="N2116" t="s">
        <v>4275</v>
      </c>
      <c r="O2116">
        <v>57.3</v>
      </c>
      <c r="P2116" t="s">
        <v>9661</v>
      </c>
    </row>
    <row r="2117" spans="1:16" x14ac:dyDescent="0.3">
      <c r="A2117" t="s">
        <v>9662</v>
      </c>
      <c r="B2117">
        <v>2023</v>
      </c>
      <c r="C2117" t="s">
        <v>62</v>
      </c>
      <c r="D2117" t="s">
        <v>4232</v>
      </c>
      <c r="E2117" t="s">
        <v>9663</v>
      </c>
      <c r="F2117" t="s">
        <v>43</v>
      </c>
      <c r="G2117">
        <v>26000</v>
      </c>
      <c r="H2117" t="s">
        <v>4173</v>
      </c>
      <c r="I2117">
        <v>9000000</v>
      </c>
      <c r="J2117" t="s">
        <v>8798</v>
      </c>
      <c r="K2117">
        <v>8700000</v>
      </c>
      <c r="L2117">
        <v>9400000</v>
      </c>
      <c r="M2117">
        <v>35</v>
      </c>
      <c r="N2117" t="s">
        <v>4245</v>
      </c>
      <c r="O2117">
        <v>64.3</v>
      </c>
      <c r="P2117" t="s">
        <v>9664</v>
      </c>
    </row>
    <row r="2118" spans="1:16" x14ac:dyDescent="0.3">
      <c r="A2118" t="s">
        <v>9665</v>
      </c>
      <c r="B2118">
        <v>2023</v>
      </c>
      <c r="C2118" t="s">
        <v>3991</v>
      </c>
      <c r="D2118" t="s">
        <v>5962</v>
      </c>
      <c r="E2118" t="s">
        <v>5811</v>
      </c>
      <c r="F2118" t="s">
        <v>43</v>
      </c>
      <c r="G2118">
        <v>30868</v>
      </c>
      <c r="H2118" t="s">
        <v>4180</v>
      </c>
      <c r="I2118">
        <v>7910000</v>
      </c>
      <c r="J2118" t="s">
        <v>8798</v>
      </c>
      <c r="K2118">
        <v>7630000</v>
      </c>
      <c r="L2118">
        <v>8200000</v>
      </c>
      <c r="M2118">
        <v>3</v>
      </c>
      <c r="N2118" t="s">
        <v>7680</v>
      </c>
      <c r="O2118">
        <v>70.099999999999994</v>
      </c>
      <c r="P2118" t="s">
        <v>9666</v>
      </c>
    </row>
    <row r="2119" spans="1:16" x14ac:dyDescent="0.3">
      <c r="A2119" t="s">
        <v>6615</v>
      </c>
      <c r="B2119">
        <v>2026</v>
      </c>
      <c r="C2119" t="s">
        <v>36</v>
      </c>
      <c r="D2119" t="s">
        <v>7850</v>
      </c>
      <c r="E2119" t="s">
        <v>7851</v>
      </c>
      <c r="F2119" t="s">
        <v>4172</v>
      </c>
      <c r="G2119">
        <v>3200</v>
      </c>
      <c r="H2119" t="s">
        <v>4180</v>
      </c>
      <c r="I2119">
        <v>15400000</v>
      </c>
      <c r="J2119" t="s">
        <v>8798</v>
      </c>
      <c r="K2119">
        <v>14900000</v>
      </c>
      <c r="L2119">
        <v>15900000</v>
      </c>
      <c r="M2119">
        <v>3</v>
      </c>
      <c r="N2119" t="s">
        <v>4508</v>
      </c>
      <c r="O2119">
        <v>85.6</v>
      </c>
      <c r="P2119" t="s">
        <v>9667</v>
      </c>
    </row>
    <row r="2120" spans="1:16" x14ac:dyDescent="0.3">
      <c r="A2120" t="s">
        <v>9668</v>
      </c>
      <c r="B2120">
        <v>2022</v>
      </c>
      <c r="C2120" t="s">
        <v>24</v>
      </c>
      <c r="D2120" t="s">
        <v>4431</v>
      </c>
      <c r="E2120" t="s">
        <v>6005</v>
      </c>
      <c r="F2120" t="s">
        <v>43</v>
      </c>
      <c r="G2120">
        <v>64350</v>
      </c>
      <c r="H2120" t="s">
        <v>4180</v>
      </c>
      <c r="I2120">
        <v>28900000</v>
      </c>
      <c r="J2120" t="s">
        <v>8798</v>
      </c>
      <c r="K2120">
        <v>27800000</v>
      </c>
      <c r="L2120">
        <v>30000000</v>
      </c>
      <c r="M2120">
        <v>16</v>
      </c>
      <c r="N2120" t="s">
        <v>4200</v>
      </c>
      <c r="O2120">
        <v>62.8</v>
      </c>
      <c r="P2120" t="s">
        <v>9669</v>
      </c>
    </row>
    <row r="2121" spans="1:16" x14ac:dyDescent="0.3">
      <c r="A2121" t="s">
        <v>9670</v>
      </c>
      <c r="B2121">
        <v>2024</v>
      </c>
      <c r="C2121" t="s">
        <v>201</v>
      </c>
      <c r="D2121" t="s">
        <v>4669</v>
      </c>
      <c r="E2121" t="s">
        <v>4740</v>
      </c>
      <c r="F2121" t="s">
        <v>143</v>
      </c>
      <c r="G2121">
        <v>86498</v>
      </c>
      <c r="H2121" t="s">
        <v>4180</v>
      </c>
      <c r="I2121">
        <v>13000000</v>
      </c>
      <c r="J2121" t="s">
        <v>8798</v>
      </c>
      <c r="K2121">
        <v>12500000</v>
      </c>
      <c r="L2121">
        <v>13500000</v>
      </c>
      <c r="M2121">
        <v>12</v>
      </c>
      <c r="N2121" t="s">
        <v>4187</v>
      </c>
      <c r="O2121">
        <v>76.5</v>
      </c>
      <c r="P2121" t="s">
        <v>9671</v>
      </c>
    </row>
    <row r="2122" spans="1:16" x14ac:dyDescent="0.3">
      <c r="A2122" t="s">
        <v>9672</v>
      </c>
      <c r="B2122">
        <v>2025</v>
      </c>
      <c r="C2122" t="s">
        <v>36</v>
      </c>
      <c r="D2122" t="s">
        <v>4400</v>
      </c>
      <c r="E2122" t="s">
        <v>7783</v>
      </c>
      <c r="F2122" t="s">
        <v>4172</v>
      </c>
      <c r="G2122">
        <v>16446</v>
      </c>
      <c r="H2122" t="s">
        <v>4180</v>
      </c>
      <c r="I2122">
        <v>8800000</v>
      </c>
      <c r="J2122" t="s">
        <v>8798</v>
      </c>
      <c r="K2122">
        <v>8500000</v>
      </c>
      <c r="L2122">
        <v>9100000</v>
      </c>
      <c r="M2122" t="s">
        <v>4175</v>
      </c>
      <c r="N2122" t="s">
        <v>4583</v>
      </c>
      <c r="O2122">
        <v>92.7</v>
      </c>
      <c r="P2122" t="s">
        <v>9673</v>
      </c>
    </row>
    <row r="2123" spans="1:16" x14ac:dyDescent="0.3">
      <c r="A2123" t="s">
        <v>9674</v>
      </c>
      <c r="B2123">
        <v>2026</v>
      </c>
      <c r="C2123" t="s">
        <v>163</v>
      </c>
      <c r="D2123">
        <v>7</v>
      </c>
      <c r="E2123" t="s">
        <v>6000</v>
      </c>
      <c r="F2123" t="s">
        <v>4172</v>
      </c>
      <c r="G2123">
        <v>630</v>
      </c>
      <c r="H2123" t="s">
        <v>4180</v>
      </c>
      <c r="I2123">
        <v>24100000</v>
      </c>
      <c r="J2123" t="s">
        <v>8798</v>
      </c>
      <c r="K2123">
        <v>23300000</v>
      </c>
      <c r="L2123">
        <v>25000000</v>
      </c>
      <c r="M2123">
        <v>5</v>
      </c>
      <c r="N2123" t="s">
        <v>4388</v>
      </c>
      <c r="O2123">
        <v>89.3</v>
      </c>
      <c r="P2123" t="s">
        <v>9675</v>
      </c>
    </row>
    <row r="2124" spans="1:16" x14ac:dyDescent="0.3">
      <c r="A2124" t="s">
        <v>9676</v>
      </c>
      <c r="B2124">
        <v>2026</v>
      </c>
      <c r="C2124" t="s">
        <v>50</v>
      </c>
      <c r="D2124" t="s">
        <v>5704</v>
      </c>
      <c r="E2124" t="s">
        <v>9677</v>
      </c>
      <c r="F2124" t="s">
        <v>4172</v>
      </c>
      <c r="G2124">
        <v>1800</v>
      </c>
      <c r="H2124" t="s">
        <v>4180</v>
      </c>
      <c r="I2124">
        <v>8500000</v>
      </c>
      <c r="J2124" t="s">
        <v>8798</v>
      </c>
      <c r="K2124">
        <v>8200000</v>
      </c>
      <c r="L2124">
        <v>8800000</v>
      </c>
      <c r="M2124" t="s">
        <v>4175</v>
      </c>
      <c r="N2124" t="s">
        <v>6075</v>
      </c>
      <c r="O2124">
        <v>85.1</v>
      </c>
      <c r="P2124" t="s">
        <v>9678</v>
      </c>
    </row>
    <row r="2125" spans="1:16" x14ac:dyDescent="0.3">
      <c r="A2125" t="s">
        <v>9679</v>
      </c>
      <c r="B2125">
        <v>2023</v>
      </c>
      <c r="C2125" t="s">
        <v>24</v>
      </c>
      <c r="D2125" t="s">
        <v>4919</v>
      </c>
      <c r="E2125" t="s">
        <v>9680</v>
      </c>
      <c r="F2125" t="s">
        <v>143</v>
      </c>
      <c r="G2125">
        <v>20000</v>
      </c>
      <c r="H2125" t="s">
        <v>4180</v>
      </c>
      <c r="I2125">
        <v>21700000</v>
      </c>
      <c r="J2125" t="s">
        <v>8798</v>
      </c>
      <c r="K2125">
        <v>20900000</v>
      </c>
      <c r="L2125">
        <v>22500000</v>
      </c>
      <c r="M2125">
        <v>7</v>
      </c>
      <c r="N2125" t="s">
        <v>4388</v>
      </c>
      <c r="O2125">
        <v>70.8</v>
      </c>
      <c r="P2125" t="s">
        <v>9681</v>
      </c>
    </row>
    <row r="2126" spans="1:16" x14ac:dyDescent="0.3">
      <c r="A2126" t="s">
        <v>1097</v>
      </c>
      <c r="B2126">
        <v>2021</v>
      </c>
      <c r="C2126" t="s">
        <v>36</v>
      </c>
      <c r="D2126" t="s">
        <v>4372</v>
      </c>
      <c r="E2126" t="s">
        <v>5099</v>
      </c>
      <c r="F2126" t="s">
        <v>143</v>
      </c>
      <c r="G2126">
        <v>52946</v>
      </c>
      <c r="H2126" t="s">
        <v>4180</v>
      </c>
      <c r="I2126">
        <v>11100000</v>
      </c>
      <c r="J2126" t="s">
        <v>8798</v>
      </c>
      <c r="K2126">
        <v>10700000</v>
      </c>
      <c r="L2126">
        <v>11500000</v>
      </c>
      <c r="M2126">
        <v>9</v>
      </c>
      <c r="N2126" t="s">
        <v>4439</v>
      </c>
      <c r="O2126">
        <v>74</v>
      </c>
      <c r="P2126" t="s">
        <v>9682</v>
      </c>
    </row>
    <row r="2127" spans="1:16" x14ac:dyDescent="0.3">
      <c r="A2127" t="s">
        <v>5598</v>
      </c>
      <c r="B2127">
        <v>2017</v>
      </c>
      <c r="C2127" t="s">
        <v>24</v>
      </c>
      <c r="D2127" t="s">
        <v>5850</v>
      </c>
      <c r="E2127" t="s">
        <v>5166</v>
      </c>
      <c r="F2127" t="s">
        <v>94</v>
      </c>
      <c r="G2127">
        <v>89000</v>
      </c>
      <c r="H2127" t="s">
        <v>4180</v>
      </c>
      <c r="I2127">
        <v>14000000</v>
      </c>
      <c r="J2127" t="s">
        <v>8828</v>
      </c>
      <c r="K2127">
        <v>13400000</v>
      </c>
      <c r="L2127">
        <v>14500000</v>
      </c>
      <c r="M2127">
        <v>5</v>
      </c>
      <c r="N2127" t="s">
        <v>4248</v>
      </c>
      <c r="O2127">
        <v>68.2</v>
      </c>
      <c r="P2127" t="s">
        <v>9683</v>
      </c>
    </row>
    <row r="2128" spans="1:16" x14ac:dyDescent="0.3">
      <c r="A2128" t="s">
        <v>9684</v>
      </c>
      <c r="B2128">
        <v>2024</v>
      </c>
      <c r="C2128" t="s">
        <v>4184</v>
      </c>
      <c r="D2128" t="s">
        <v>4365</v>
      </c>
      <c r="E2128" t="s">
        <v>4708</v>
      </c>
      <c r="F2128" t="s">
        <v>161</v>
      </c>
      <c r="G2128">
        <v>29000</v>
      </c>
      <c r="H2128" t="s">
        <v>4173</v>
      </c>
      <c r="I2128">
        <v>9000000</v>
      </c>
      <c r="J2128" t="s">
        <v>8828</v>
      </c>
      <c r="K2128">
        <v>8700000</v>
      </c>
      <c r="L2128">
        <v>9300000</v>
      </c>
      <c r="M2128">
        <v>17</v>
      </c>
      <c r="N2128" t="s">
        <v>4552</v>
      </c>
      <c r="O2128">
        <v>91.9</v>
      </c>
      <c r="P2128" t="s">
        <v>9685</v>
      </c>
    </row>
    <row r="2129" spans="1:16" x14ac:dyDescent="0.3">
      <c r="A2129" t="s">
        <v>9686</v>
      </c>
      <c r="B2129">
        <v>2021</v>
      </c>
      <c r="C2129" t="s">
        <v>131</v>
      </c>
      <c r="D2129" t="s">
        <v>9687</v>
      </c>
      <c r="E2129" t="s">
        <v>9688</v>
      </c>
      <c r="F2129" t="s">
        <v>173</v>
      </c>
      <c r="G2129">
        <v>87500</v>
      </c>
      <c r="H2129" t="s">
        <v>4180</v>
      </c>
      <c r="I2129">
        <v>13500000</v>
      </c>
      <c r="J2129" t="s">
        <v>8828</v>
      </c>
      <c r="K2129">
        <v>13000000</v>
      </c>
      <c r="L2129">
        <v>14100000</v>
      </c>
      <c r="M2129">
        <v>4</v>
      </c>
      <c r="N2129" t="s">
        <v>4508</v>
      </c>
      <c r="O2129">
        <v>79.900000000000006</v>
      </c>
      <c r="P2129" t="s">
        <v>9689</v>
      </c>
    </row>
    <row r="2130" spans="1:16" x14ac:dyDescent="0.3">
      <c r="A2130" t="s">
        <v>9690</v>
      </c>
      <c r="B2130">
        <v>2024</v>
      </c>
      <c r="C2130" t="s">
        <v>194</v>
      </c>
      <c r="D2130" t="s">
        <v>4480</v>
      </c>
      <c r="E2130" t="s">
        <v>4481</v>
      </c>
      <c r="F2130" t="s">
        <v>161</v>
      </c>
      <c r="G2130">
        <v>68896</v>
      </c>
      <c r="H2130" t="s">
        <v>4180</v>
      </c>
      <c r="I2130">
        <v>27300000</v>
      </c>
      <c r="J2130" t="s">
        <v>8828</v>
      </c>
      <c r="K2130">
        <v>26300000</v>
      </c>
      <c r="L2130">
        <v>28300000</v>
      </c>
      <c r="M2130">
        <v>9</v>
      </c>
      <c r="N2130" t="s">
        <v>4252</v>
      </c>
      <c r="O2130">
        <v>74</v>
      </c>
      <c r="P2130" t="s">
        <v>9691</v>
      </c>
    </row>
    <row r="2131" spans="1:16" x14ac:dyDescent="0.3">
      <c r="A2131" t="s">
        <v>9692</v>
      </c>
      <c r="B2131">
        <v>2023</v>
      </c>
      <c r="C2131" t="s">
        <v>5179</v>
      </c>
      <c r="D2131" t="s">
        <v>5216</v>
      </c>
      <c r="E2131" t="s">
        <v>6068</v>
      </c>
      <c r="F2131" t="s">
        <v>94</v>
      </c>
      <c r="G2131">
        <v>60085</v>
      </c>
      <c r="H2131" t="s">
        <v>4173</v>
      </c>
      <c r="I2131">
        <v>8100000</v>
      </c>
      <c r="J2131" t="s">
        <v>8828</v>
      </c>
      <c r="K2131">
        <v>7810000</v>
      </c>
      <c r="L2131">
        <v>8400000</v>
      </c>
      <c r="M2131">
        <v>12</v>
      </c>
      <c r="N2131" t="s">
        <v>4649</v>
      </c>
      <c r="O2131">
        <v>73.7</v>
      </c>
      <c r="P2131" t="s">
        <v>9693</v>
      </c>
    </row>
    <row r="2132" spans="1:16" x14ac:dyDescent="0.3">
      <c r="A2132" t="s">
        <v>4172</v>
      </c>
      <c r="B2132">
        <v>2023</v>
      </c>
      <c r="C2132" t="s">
        <v>250</v>
      </c>
      <c r="D2132" t="s">
        <v>4967</v>
      </c>
      <c r="E2132" t="s">
        <v>4968</v>
      </c>
      <c r="F2132" t="s">
        <v>4172</v>
      </c>
      <c r="G2132">
        <v>67200</v>
      </c>
      <c r="H2132" t="s">
        <v>4180</v>
      </c>
      <c r="I2132">
        <v>24000000</v>
      </c>
      <c r="J2132" t="s">
        <v>8828</v>
      </c>
      <c r="K2132">
        <v>23100000</v>
      </c>
      <c r="L2132">
        <v>24800000</v>
      </c>
      <c r="M2132">
        <v>7</v>
      </c>
      <c r="N2132" t="s">
        <v>4192</v>
      </c>
      <c r="O2132">
        <v>81.900000000000006</v>
      </c>
      <c r="P2132" t="s">
        <v>9694</v>
      </c>
    </row>
    <row r="2133" spans="1:16" x14ac:dyDescent="0.3">
      <c r="A2133" t="s">
        <v>9695</v>
      </c>
      <c r="B2133">
        <v>2024</v>
      </c>
      <c r="C2133" t="s">
        <v>4184</v>
      </c>
      <c r="D2133" t="s">
        <v>4288</v>
      </c>
      <c r="E2133" t="s">
        <v>4289</v>
      </c>
      <c r="F2133" t="s">
        <v>43</v>
      </c>
      <c r="G2133">
        <v>51500</v>
      </c>
      <c r="H2133" t="s">
        <v>4180</v>
      </c>
      <c r="I2133">
        <v>17100000</v>
      </c>
      <c r="J2133" t="s">
        <v>8828</v>
      </c>
      <c r="K2133">
        <v>16500000</v>
      </c>
      <c r="L2133">
        <v>17700000</v>
      </c>
      <c r="M2133">
        <v>5</v>
      </c>
      <c r="N2133" t="s">
        <v>4382</v>
      </c>
      <c r="O2133">
        <v>80.3</v>
      </c>
      <c r="P2133" t="s">
        <v>9696</v>
      </c>
    </row>
    <row r="2134" spans="1:16" x14ac:dyDescent="0.3">
      <c r="A2134" t="s">
        <v>9697</v>
      </c>
      <c r="B2134">
        <v>2023</v>
      </c>
      <c r="C2134" t="s">
        <v>62</v>
      </c>
      <c r="D2134" t="s">
        <v>4446</v>
      </c>
      <c r="E2134" t="s">
        <v>4459</v>
      </c>
      <c r="F2134" t="s">
        <v>43</v>
      </c>
      <c r="G2134">
        <v>27000</v>
      </c>
      <c r="H2134" t="s">
        <v>4180</v>
      </c>
      <c r="I2134">
        <v>12200000</v>
      </c>
      <c r="J2134" t="s">
        <v>8828</v>
      </c>
      <c r="K2134">
        <v>11800000</v>
      </c>
      <c r="L2134">
        <v>12700000</v>
      </c>
      <c r="M2134">
        <v>20</v>
      </c>
      <c r="N2134" t="s">
        <v>4257</v>
      </c>
      <c r="O2134">
        <v>68.400000000000006</v>
      </c>
      <c r="P2134" t="s">
        <v>9698</v>
      </c>
    </row>
    <row r="2135" spans="1:16" x14ac:dyDescent="0.3">
      <c r="A2135" t="s">
        <v>8721</v>
      </c>
      <c r="B2135">
        <v>2026</v>
      </c>
      <c r="C2135" t="s">
        <v>191</v>
      </c>
      <c r="D2135" t="s">
        <v>9699</v>
      </c>
      <c r="E2135" t="s">
        <v>9700</v>
      </c>
      <c r="F2135" t="s">
        <v>4172</v>
      </c>
      <c r="G2135">
        <v>6207</v>
      </c>
      <c r="H2135" t="s">
        <v>4180</v>
      </c>
      <c r="I2135">
        <v>17400000</v>
      </c>
      <c r="J2135" t="s">
        <v>8828</v>
      </c>
      <c r="K2135">
        <v>16800000</v>
      </c>
      <c r="L2135">
        <v>18000000</v>
      </c>
      <c r="M2135" t="s">
        <v>4175</v>
      </c>
      <c r="N2135" t="s">
        <v>4552</v>
      </c>
      <c r="O2135">
        <v>94.1</v>
      </c>
      <c r="P2135" t="s">
        <v>9701</v>
      </c>
    </row>
    <row r="2136" spans="1:16" x14ac:dyDescent="0.3">
      <c r="A2136" t="s">
        <v>4172</v>
      </c>
      <c r="B2136">
        <v>2022</v>
      </c>
      <c r="C2136" t="s">
        <v>62</v>
      </c>
      <c r="D2136">
        <v>308</v>
      </c>
      <c r="E2136" t="s">
        <v>6926</v>
      </c>
      <c r="F2136" t="s">
        <v>4172</v>
      </c>
      <c r="G2136">
        <v>80316</v>
      </c>
      <c r="H2136" t="s">
        <v>4180</v>
      </c>
      <c r="I2136">
        <v>10800000</v>
      </c>
      <c r="J2136" t="s">
        <v>8828</v>
      </c>
      <c r="K2136">
        <v>10400000</v>
      </c>
      <c r="L2136">
        <v>11200000</v>
      </c>
      <c r="M2136" t="s">
        <v>4175</v>
      </c>
      <c r="N2136" t="s">
        <v>4290</v>
      </c>
      <c r="O2136">
        <v>70.599999999999994</v>
      </c>
      <c r="P2136" t="s">
        <v>9702</v>
      </c>
    </row>
    <row r="2137" spans="1:16" x14ac:dyDescent="0.3">
      <c r="A2137" t="s">
        <v>9703</v>
      </c>
      <c r="B2137">
        <v>2025</v>
      </c>
      <c r="C2137" t="s">
        <v>62</v>
      </c>
      <c r="D2137" t="s">
        <v>5714</v>
      </c>
      <c r="E2137" t="s">
        <v>6017</v>
      </c>
      <c r="F2137" t="s">
        <v>4172</v>
      </c>
      <c r="G2137">
        <v>17000</v>
      </c>
      <c r="H2137" t="s">
        <v>4180</v>
      </c>
      <c r="I2137">
        <v>15300000</v>
      </c>
      <c r="J2137" t="s">
        <v>8828</v>
      </c>
      <c r="K2137">
        <v>14700000</v>
      </c>
      <c r="L2137">
        <v>15900000</v>
      </c>
      <c r="M2137">
        <v>2</v>
      </c>
      <c r="N2137" t="s">
        <v>4583</v>
      </c>
      <c r="O2137">
        <v>71.900000000000006</v>
      </c>
      <c r="P2137" t="s">
        <v>9704</v>
      </c>
    </row>
    <row r="2138" spans="1:16" x14ac:dyDescent="0.3">
      <c r="A2138" t="s">
        <v>9705</v>
      </c>
      <c r="B2138">
        <v>2023</v>
      </c>
      <c r="C2138" t="s">
        <v>188</v>
      </c>
      <c r="D2138" t="s">
        <v>5892</v>
      </c>
      <c r="E2138" t="s">
        <v>8087</v>
      </c>
      <c r="F2138" t="s">
        <v>161</v>
      </c>
      <c r="G2138">
        <v>26000</v>
      </c>
      <c r="H2138" t="s">
        <v>4180</v>
      </c>
      <c r="I2138">
        <v>18700000</v>
      </c>
      <c r="J2138" t="s">
        <v>8828</v>
      </c>
      <c r="K2138">
        <v>18000000</v>
      </c>
      <c r="L2138">
        <v>19300000</v>
      </c>
      <c r="M2138">
        <v>24</v>
      </c>
      <c r="N2138" t="s">
        <v>4260</v>
      </c>
      <c r="O2138">
        <v>89.1</v>
      </c>
      <c r="P2138" t="s">
        <v>9706</v>
      </c>
    </row>
    <row r="2139" spans="1:16" x14ac:dyDescent="0.3">
      <c r="A2139" t="s">
        <v>9707</v>
      </c>
      <c r="B2139">
        <v>2022</v>
      </c>
      <c r="C2139" t="s">
        <v>24</v>
      </c>
      <c r="D2139" t="s">
        <v>4572</v>
      </c>
      <c r="E2139" t="s">
        <v>9434</v>
      </c>
      <c r="F2139" t="s">
        <v>143</v>
      </c>
      <c r="G2139">
        <v>50000</v>
      </c>
      <c r="H2139" t="s">
        <v>4180</v>
      </c>
      <c r="I2139">
        <v>25200000</v>
      </c>
      <c r="J2139" t="s">
        <v>8828</v>
      </c>
      <c r="K2139">
        <v>24400000</v>
      </c>
      <c r="L2139">
        <v>26100000</v>
      </c>
      <c r="M2139">
        <v>10</v>
      </c>
      <c r="N2139" t="s">
        <v>4272</v>
      </c>
      <c r="O2139">
        <v>64.400000000000006</v>
      </c>
      <c r="P2139" t="s">
        <v>9708</v>
      </c>
    </row>
    <row r="2140" spans="1:16" x14ac:dyDescent="0.3">
      <c r="A2140" t="s">
        <v>9709</v>
      </c>
      <c r="B2140">
        <v>2018</v>
      </c>
      <c r="C2140" t="s">
        <v>4184</v>
      </c>
      <c r="D2140" t="s">
        <v>4185</v>
      </c>
      <c r="E2140" t="s">
        <v>4792</v>
      </c>
      <c r="F2140" t="s">
        <v>94</v>
      </c>
      <c r="G2140">
        <v>45000</v>
      </c>
      <c r="H2140" t="s">
        <v>4180</v>
      </c>
      <c r="I2140">
        <v>6860000</v>
      </c>
      <c r="J2140" t="s">
        <v>8828</v>
      </c>
      <c r="K2140">
        <v>6620000</v>
      </c>
      <c r="L2140">
        <v>7100000</v>
      </c>
      <c r="M2140">
        <v>20</v>
      </c>
      <c r="N2140" t="s">
        <v>4192</v>
      </c>
      <c r="O2140">
        <v>95</v>
      </c>
      <c r="P2140" t="s">
        <v>9710</v>
      </c>
    </row>
    <row r="2141" spans="1:16" x14ac:dyDescent="0.3">
      <c r="A2141" t="s">
        <v>8719</v>
      </c>
      <c r="B2141">
        <v>2022</v>
      </c>
      <c r="C2141" t="s">
        <v>41</v>
      </c>
      <c r="D2141" t="s">
        <v>6028</v>
      </c>
      <c r="E2141" t="s">
        <v>4877</v>
      </c>
      <c r="F2141" t="s">
        <v>60</v>
      </c>
      <c r="G2141">
        <v>65534</v>
      </c>
      <c r="H2141" t="s">
        <v>4173</v>
      </c>
      <c r="I2141">
        <v>7820000</v>
      </c>
      <c r="J2141" t="s">
        <v>8828</v>
      </c>
      <c r="K2141">
        <v>7540000</v>
      </c>
      <c r="L2141">
        <v>8100000</v>
      </c>
      <c r="M2141">
        <v>10</v>
      </c>
      <c r="N2141" t="s">
        <v>4439</v>
      </c>
      <c r="O2141">
        <v>71.2</v>
      </c>
      <c r="P2141" t="s">
        <v>9711</v>
      </c>
    </row>
    <row r="2142" spans="1:16" x14ac:dyDescent="0.3">
      <c r="A2142" t="s">
        <v>9712</v>
      </c>
      <c r="B2142">
        <v>2018</v>
      </c>
      <c r="C2142" t="s">
        <v>166</v>
      </c>
      <c r="D2142" t="s">
        <v>8279</v>
      </c>
      <c r="E2142" t="s">
        <v>9713</v>
      </c>
      <c r="F2142" t="s">
        <v>60</v>
      </c>
      <c r="G2142">
        <v>80968</v>
      </c>
      <c r="H2142" t="s">
        <v>4180</v>
      </c>
      <c r="I2142">
        <v>19700000</v>
      </c>
      <c r="J2142" t="s">
        <v>8828</v>
      </c>
      <c r="K2142">
        <v>18300000</v>
      </c>
      <c r="L2142">
        <v>21100000</v>
      </c>
      <c r="M2142" t="s">
        <v>4175</v>
      </c>
      <c r="N2142" t="s">
        <v>4187</v>
      </c>
      <c r="O2142">
        <v>74.3</v>
      </c>
      <c r="P2142" t="s">
        <v>9714</v>
      </c>
    </row>
    <row r="2143" spans="1:16" x14ac:dyDescent="0.3">
      <c r="A2143" t="s">
        <v>9715</v>
      </c>
      <c r="B2143">
        <v>2024</v>
      </c>
      <c r="C2143" t="s">
        <v>24</v>
      </c>
      <c r="D2143" t="s">
        <v>4405</v>
      </c>
      <c r="E2143" t="s">
        <v>5793</v>
      </c>
      <c r="F2143" t="s">
        <v>60</v>
      </c>
      <c r="G2143">
        <v>45000</v>
      </c>
      <c r="H2143" t="s">
        <v>4180</v>
      </c>
      <c r="I2143">
        <v>30300000</v>
      </c>
      <c r="J2143" t="s">
        <v>8828</v>
      </c>
      <c r="K2143">
        <v>28800000</v>
      </c>
      <c r="L2143">
        <v>31700000</v>
      </c>
      <c r="M2143">
        <v>17</v>
      </c>
      <c r="N2143" t="s">
        <v>4252</v>
      </c>
      <c r="O2143">
        <v>69.8</v>
      </c>
      <c r="P2143" t="s">
        <v>9716</v>
      </c>
    </row>
    <row r="2144" spans="1:16" x14ac:dyDescent="0.3">
      <c r="A2144" t="s">
        <v>2779</v>
      </c>
      <c r="B2144">
        <v>2018</v>
      </c>
      <c r="C2144" t="s">
        <v>5329</v>
      </c>
      <c r="D2144" t="s">
        <v>5660</v>
      </c>
      <c r="E2144" t="s">
        <v>9717</v>
      </c>
      <c r="F2144" t="s">
        <v>94</v>
      </c>
      <c r="G2144">
        <v>82000</v>
      </c>
      <c r="H2144" t="s">
        <v>4173</v>
      </c>
      <c r="I2144">
        <v>6850000</v>
      </c>
      <c r="J2144" t="s">
        <v>8828</v>
      </c>
      <c r="K2144">
        <v>6600000</v>
      </c>
      <c r="L2144">
        <v>7110000</v>
      </c>
      <c r="M2144">
        <v>2</v>
      </c>
      <c r="N2144" t="s">
        <v>4213</v>
      </c>
      <c r="O2144">
        <v>76.900000000000006</v>
      </c>
      <c r="P2144" t="s">
        <v>9718</v>
      </c>
    </row>
    <row r="2145" spans="1:16" x14ac:dyDescent="0.3">
      <c r="A2145" t="s">
        <v>9719</v>
      </c>
      <c r="B2145">
        <v>2024</v>
      </c>
      <c r="C2145" t="s">
        <v>24</v>
      </c>
      <c r="D2145" t="s">
        <v>4405</v>
      </c>
      <c r="E2145" t="s">
        <v>4406</v>
      </c>
      <c r="F2145" t="s">
        <v>143</v>
      </c>
      <c r="G2145">
        <v>22000</v>
      </c>
      <c r="H2145" t="s">
        <v>4180</v>
      </c>
      <c r="I2145">
        <v>37000000</v>
      </c>
      <c r="J2145" t="s">
        <v>8828</v>
      </c>
      <c r="K2145">
        <v>35700000</v>
      </c>
      <c r="L2145">
        <v>38300000</v>
      </c>
      <c r="M2145">
        <v>27</v>
      </c>
      <c r="N2145" t="s">
        <v>5829</v>
      </c>
      <c r="O2145">
        <v>74.8</v>
      </c>
      <c r="P2145" t="s">
        <v>9720</v>
      </c>
    </row>
    <row r="2146" spans="1:16" x14ac:dyDescent="0.3">
      <c r="A2146" t="s">
        <v>9721</v>
      </c>
      <c r="B2146">
        <v>2023</v>
      </c>
      <c r="C2146" t="s">
        <v>4896</v>
      </c>
      <c r="D2146" t="s">
        <v>4897</v>
      </c>
      <c r="E2146" t="s">
        <v>9722</v>
      </c>
      <c r="F2146" t="s">
        <v>94</v>
      </c>
      <c r="G2146">
        <v>38000</v>
      </c>
      <c r="H2146" t="s">
        <v>4180</v>
      </c>
      <c r="I2146">
        <v>12100000</v>
      </c>
      <c r="J2146" t="s">
        <v>8828</v>
      </c>
      <c r="K2146">
        <v>11600000</v>
      </c>
      <c r="L2146">
        <v>12500000</v>
      </c>
      <c r="M2146" t="s">
        <v>4175</v>
      </c>
      <c r="N2146" t="s">
        <v>4425</v>
      </c>
      <c r="O2146">
        <v>63.7</v>
      </c>
      <c r="P2146" t="s">
        <v>9723</v>
      </c>
    </row>
    <row r="2147" spans="1:16" x14ac:dyDescent="0.3">
      <c r="A2147" t="s">
        <v>9724</v>
      </c>
      <c r="B2147">
        <v>2024</v>
      </c>
      <c r="C2147" t="s">
        <v>4184</v>
      </c>
      <c r="D2147" t="s">
        <v>4185</v>
      </c>
      <c r="E2147" t="s">
        <v>6105</v>
      </c>
      <c r="F2147" t="s">
        <v>43</v>
      </c>
      <c r="G2147">
        <v>10200</v>
      </c>
      <c r="H2147" t="s">
        <v>4180</v>
      </c>
      <c r="I2147">
        <v>10400000</v>
      </c>
      <c r="J2147" t="s">
        <v>8828</v>
      </c>
      <c r="K2147">
        <v>10000000</v>
      </c>
      <c r="L2147">
        <v>10800000</v>
      </c>
      <c r="M2147">
        <v>9</v>
      </c>
      <c r="N2147" t="s">
        <v>4508</v>
      </c>
      <c r="O2147">
        <v>95</v>
      </c>
      <c r="P2147" t="s">
        <v>9725</v>
      </c>
    </row>
    <row r="2148" spans="1:16" x14ac:dyDescent="0.3">
      <c r="A2148" t="s">
        <v>9726</v>
      </c>
      <c r="B2148">
        <v>2022</v>
      </c>
      <c r="C2148" t="s">
        <v>4641</v>
      </c>
      <c r="D2148" t="s">
        <v>5094</v>
      </c>
      <c r="E2148" t="s">
        <v>9727</v>
      </c>
      <c r="F2148" t="s">
        <v>43</v>
      </c>
      <c r="G2148">
        <v>62000</v>
      </c>
      <c r="H2148" t="s">
        <v>4180</v>
      </c>
      <c r="I2148">
        <v>10400000</v>
      </c>
      <c r="J2148" t="s">
        <v>8828</v>
      </c>
      <c r="K2148">
        <v>10000000</v>
      </c>
      <c r="L2148">
        <v>10700000</v>
      </c>
      <c r="M2148">
        <v>20</v>
      </c>
      <c r="N2148" t="s">
        <v>4508</v>
      </c>
      <c r="O2148">
        <v>86</v>
      </c>
      <c r="P2148" t="s">
        <v>9728</v>
      </c>
    </row>
    <row r="2149" spans="1:16" x14ac:dyDescent="0.3">
      <c r="A2149" t="s">
        <v>9729</v>
      </c>
      <c r="B2149">
        <v>2019</v>
      </c>
      <c r="C2149" t="s">
        <v>137</v>
      </c>
      <c r="D2149" t="s">
        <v>4622</v>
      </c>
      <c r="E2149" t="s">
        <v>9730</v>
      </c>
      <c r="F2149" t="s">
        <v>143</v>
      </c>
      <c r="G2149">
        <v>110000</v>
      </c>
      <c r="H2149" t="s">
        <v>4180</v>
      </c>
      <c r="I2149">
        <v>18100000</v>
      </c>
      <c r="J2149" t="s">
        <v>8828</v>
      </c>
      <c r="K2149">
        <v>17400000</v>
      </c>
      <c r="L2149">
        <v>18700000</v>
      </c>
      <c r="M2149">
        <v>19</v>
      </c>
      <c r="N2149" t="s">
        <v>4280</v>
      </c>
      <c r="O2149">
        <v>73.400000000000006</v>
      </c>
      <c r="P2149" t="s">
        <v>9731</v>
      </c>
    </row>
    <row r="2150" spans="1:16" x14ac:dyDescent="0.3">
      <c r="A2150" t="s">
        <v>4524</v>
      </c>
      <c r="B2150">
        <v>2023</v>
      </c>
      <c r="C2150" t="s">
        <v>4184</v>
      </c>
      <c r="D2150" t="s">
        <v>4303</v>
      </c>
      <c r="E2150" t="s">
        <v>4311</v>
      </c>
      <c r="F2150" t="s">
        <v>143</v>
      </c>
      <c r="G2150">
        <v>60200</v>
      </c>
      <c r="H2150" t="s">
        <v>4173</v>
      </c>
      <c r="I2150">
        <v>20700000</v>
      </c>
      <c r="J2150" t="s">
        <v>8828</v>
      </c>
      <c r="K2150">
        <v>20000000</v>
      </c>
      <c r="L2150">
        <v>21500000</v>
      </c>
      <c r="M2150">
        <v>11</v>
      </c>
      <c r="N2150" t="s">
        <v>4192</v>
      </c>
      <c r="O2150">
        <v>72.7</v>
      </c>
      <c r="P2150" t="s">
        <v>9732</v>
      </c>
    </row>
    <row r="2151" spans="1:16" x14ac:dyDescent="0.3">
      <c r="A2151" t="s">
        <v>9733</v>
      </c>
      <c r="B2151">
        <v>2019</v>
      </c>
      <c r="C2151" t="s">
        <v>191</v>
      </c>
      <c r="D2151" t="s">
        <v>9248</v>
      </c>
      <c r="E2151" t="s">
        <v>9734</v>
      </c>
      <c r="F2151" t="s">
        <v>60</v>
      </c>
      <c r="G2151">
        <v>158000</v>
      </c>
      <c r="H2151" t="s">
        <v>4173</v>
      </c>
      <c r="I2151">
        <v>13100000</v>
      </c>
      <c r="J2151" t="s">
        <v>8828</v>
      </c>
      <c r="K2151">
        <v>12600000</v>
      </c>
      <c r="L2151">
        <v>13600000</v>
      </c>
      <c r="M2151">
        <v>9</v>
      </c>
      <c r="N2151" t="s">
        <v>4627</v>
      </c>
      <c r="O2151">
        <v>76.5</v>
      </c>
      <c r="P2151" t="s">
        <v>9735</v>
      </c>
    </row>
    <row r="2152" spans="1:16" x14ac:dyDescent="0.3">
      <c r="A2152" t="s">
        <v>9736</v>
      </c>
      <c r="B2152">
        <v>2023</v>
      </c>
      <c r="C2152" t="s">
        <v>85</v>
      </c>
      <c r="D2152" t="s">
        <v>5774</v>
      </c>
      <c r="E2152" t="s">
        <v>9737</v>
      </c>
      <c r="F2152" t="s">
        <v>43</v>
      </c>
      <c r="G2152">
        <v>57591</v>
      </c>
      <c r="H2152" t="s">
        <v>4180</v>
      </c>
      <c r="I2152">
        <v>9500000</v>
      </c>
      <c r="J2152" t="s">
        <v>8828</v>
      </c>
      <c r="K2152">
        <v>9200000</v>
      </c>
      <c r="L2152">
        <v>9800000</v>
      </c>
      <c r="M2152">
        <v>16</v>
      </c>
      <c r="N2152" t="s">
        <v>4176</v>
      </c>
      <c r="O2152">
        <v>80.7</v>
      </c>
      <c r="P2152" t="s">
        <v>9738</v>
      </c>
    </row>
    <row r="2153" spans="1:16" x14ac:dyDescent="0.3">
      <c r="A2153" t="s">
        <v>5584</v>
      </c>
      <c r="B2153">
        <v>2022</v>
      </c>
      <c r="C2153" t="s">
        <v>24</v>
      </c>
      <c r="D2153" t="s">
        <v>4369</v>
      </c>
      <c r="E2153" t="s">
        <v>5720</v>
      </c>
      <c r="F2153" t="s">
        <v>43</v>
      </c>
      <c r="G2153">
        <v>62000</v>
      </c>
      <c r="H2153" t="s">
        <v>4180</v>
      </c>
      <c r="I2153">
        <v>35400000</v>
      </c>
      <c r="J2153" t="s">
        <v>8828</v>
      </c>
      <c r="K2153">
        <v>33900000</v>
      </c>
      <c r="L2153">
        <v>36800000</v>
      </c>
      <c r="M2153">
        <v>20</v>
      </c>
      <c r="N2153" t="s">
        <v>4588</v>
      </c>
      <c r="O2153">
        <v>70.7</v>
      </c>
      <c r="P2153" t="s">
        <v>9739</v>
      </c>
    </row>
    <row r="2154" spans="1:16" x14ac:dyDescent="0.3">
      <c r="A2154" t="s">
        <v>9740</v>
      </c>
      <c r="B2154">
        <v>2020</v>
      </c>
      <c r="C2154" t="s">
        <v>24</v>
      </c>
      <c r="D2154" t="s">
        <v>4830</v>
      </c>
      <c r="E2154" t="s">
        <v>8166</v>
      </c>
      <c r="F2154" t="s">
        <v>43</v>
      </c>
      <c r="G2154">
        <v>30000</v>
      </c>
      <c r="H2154" t="s">
        <v>4180</v>
      </c>
      <c r="I2154">
        <v>32600000</v>
      </c>
      <c r="J2154" t="s">
        <v>8828</v>
      </c>
      <c r="K2154">
        <v>31500000</v>
      </c>
      <c r="L2154">
        <v>33700000</v>
      </c>
      <c r="M2154">
        <v>10</v>
      </c>
      <c r="N2154" t="s">
        <v>4280</v>
      </c>
      <c r="O2154">
        <v>67.5</v>
      </c>
      <c r="P2154" t="s">
        <v>9741</v>
      </c>
    </row>
    <row r="2155" spans="1:16" x14ac:dyDescent="0.3">
      <c r="A2155" t="s">
        <v>9742</v>
      </c>
      <c r="B2155">
        <v>2025</v>
      </c>
      <c r="C2155" t="s">
        <v>36</v>
      </c>
      <c r="D2155" t="s">
        <v>4372</v>
      </c>
      <c r="E2155" t="s">
        <v>5099</v>
      </c>
      <c r="F2155" t="s">
        <v>4172</v>
      </c>
      <c r="G2155">
        <v>15000</v>
      </c>
      <c r="H2155" t="s">
        <v>4180</v>
      </c>
      <c r="I2155">
        <v>14000000</v>
      </c>
      <c r="J2155" t="s">
        <v>8828</v>
      </c>
      <c r="K2155">
        <v>13500000</v>
      </c>
      <c r="L2155">
        <v>14500000</v>
      </c>
      <c r="M2155">
        <v>10</v>
      </c>
      <c r="N2155" t="s">
        <v>4176</v>
      </c>
      <c r="O2155">
        <v>95</v>
      </c>
      <c r="P2155" t="s">
        <v>9743</v>
      </c>
    </row>
    <row r="2156" spans="1:16" x14ac:dyDescent="0.3">
      <c r="A2156" t="s">
        <v>5055</v>
      </c>
      <c r="B2156">
        <v>2021</v>
      </c>
      <c r="C2156" t="s">
        <v>92</v>
      </c>
      <c r="D2156" t="s">
        <v>5056</v>
      </c>
      <c r="E2156" t="s">
        <v>5057</v>
      </c>
      <c r="F2156" t="s">
        <v>173</v>
      </c>
      <c r="G2156">
        <v>55000</v>
      </c>
      <c r="H2156" t="s">
        <v>4180</v>
      </c>
      <c r="I2156">
        <v>8800000</v>
      </c>
      <c r="J2156" t="s">
        <v>8828</v>
      </c>
      <c r="K2156">
        <v>8500000</v>
      </c>
      <c r="L2156">
        <v>9100000</v>
      </c>
      <c r="M2156">
        <v>15</v>
      </c>
      <c r="N2156" t="s">
        <v>4649</v>
      </c>
      <c r="O2156">
        <v>73.099999999999994</v>
      </c>
      <c r="P2156" t="s">
        <v>9744</v>
      </c>
    </row>
    <row r="2157" spans="1:16" x14ac:dyDescent="0.3">
      <c r="A2157" t="s">
        <v>9745</v>
      </c>
      <c r="B2157">
        <v>2022</v>
      </c>
      <c r="C2157" t="s">
        <v>4530</v>
      </c>
      <c r="D2157" t="s">
        <v>9746</v>
      </c>
      <c r="E2157" t="s">
        <v>9747</v>
      </c>
      <c r="F2157" t="s">
        <v>43</v>
      </c>
      <c r="G2157">
        <v>56000</v>
      </c>
      <c r="H2157" t="s">
        <v>4173</v>
      </c>
      <c r="I2157">
        <v>6580000</v>
      </c>
      <c r="J2157" t="s">
        <v>8828</v>
      </c>
      <c r="K2157">
        <v>6350000</v>
      </c>
      <c r="L2157">
        <v>6810000</v>
      </c>
      <c r="M2157" t="s">
        <v>4175</v>
      </c>
      <c r="N2157" t="s">
        <v>4200</v>
      </c>
      <c r="O2157">
        <v>65.099999999999994</v>
      </c>
      <c r="P2157" t="s">
        <v>9748</v>
      </c>
    </row>
    <row r="2158" spans="1:16" x14ac:dyDescent="0.3">
      <c r="A2158" t="s">
        <v>9749</v>
      </c>
      <c r="B2158">
        <v>2023</v>
      </c>
      <c r="C2158" t="s">
        <v>85</v>
      </c>
      <c r="D2158" t="s">
        <v>4221</v>
      </c>
      <c r="E2158" t="s">
        <v>9750</v>
      </c>
      <c r="F2158" t="s">
        <v>43</v>
      </c>
      <c r="G2158">
        <v>78324</v>
      </c>
      <c r="H2158" t="s">
        <v>4173</v>
      </c>
      <c r="I2158">
        <v>31600000</v>
      </c>
      <c r="J2158" t="s">
        <v>8828</v>
      </c>
      <c r="K2158">
        <v>30500000</v>
      </c>
      <c r="L2158">
        <v>32800000</v>
      </c>
      <c r="M2158">
        <v>5</v>
      </c>
      <c r="N2158" t="s">
        <v>4347</v>
      </c>
      <c r="O2158">
        <v>62.3</v>
      </c>
      <c r="P2158" t="s">
        <v>9751</v>
      </c>
    </row>
    <row r="2159" spans="1:16" x14ac:dyDescent="0.3">
      <c r="A2159" t="s">
        <v>9752</v>
      </c>
      <c r="B2159">
        <v>2024</v>
      </c>
      <c r="C2159" t="s">
        <v>24</v>
      </c>
      <c r="D2159" t="s">
        <v>4854</v>
      </c>
      <c r="E2159" t="s">
        <v>4308</v>
      </c>
      <c r="F2159" t="s">
        <v>60</v>
      </c>
      <c r="G2159">
        <v>19000</v>
      </c>
      <c r="H2159" t="s">
        <v>4180</v>
      </c>
      <c r="I2159">
        <v>15300000</v>
      </c>
      <c r="J2159" t="s">
        <v>8828</v>
      </c>
      <c r="K2159">
        <v>14700000</v>
      </c>
      <c r="L2159">
        <v>15800000</v>
      </c>
      <c r="M2159">
        <v>21</v>
      </c>
      <c r="N2159" t="s">
        <v>4382</v>
      </c>
      <c r="O2159">
        <v>75.3</v>
      </c>
      <c r="P2159" t="s">
        <v>9753</v>
      </c>
    </row>
    <row r="2160" spans="1:16" x14ac:dyDescent="0.3">
      <c r="A2160" t="s">
        <v>9754</v>
      </c>
      <c r="B2160">
        <v>2024</v>
      </c>
      <c r="C2160" t="s">
        <v>4641</v>
      </c>
      <c r="D2160" t="s">
        <v>5133</v>
      </c>
      <c r="E2160" t="s">
        <v>4244</v>
      </c>
      <c r="F2160" t="s">
        <v>60</v>
      </c>
      <c r="G2160">
        <v>32500</v>
      </c>
      <c r="H2160" t="s">
        <v>4180</v>
      </c>
      <c r="I2160">
        <v>16800000</v>
      </c>
      <c r="J2160" t="s">
        <v>8828</v>
      </c>
      <c r="K2160">
        <v>16200000</v>
      </c>
      <c r="L2160">
        <v>17400000</v>
      </c>
      <c r="M2160">
        <v>2</v>
      </c>
      <c r="N2160" t="s">
        <v>4417</v>
      </c>
      <c r="O2160">
        <v>89.4</v>
      </c>
      <c r="P2160" t="s">
        <v>9755</v>
      </c>
    </row>
    <row r="2161" spans="1:16" x14ac:dyDescent="0.3">
      <c r="A2161" t="s">
        <v>6575</v>
      </c>
      <c r="B2161">
        <v>2025</v>
      </c>
      <c r="C2161" t="s">
        <v>166</v>
      </c>
      <c r="D2161" t="s">
        <v>8211</v>
      </c>
      <c r="E2161" t="s">
        <v>5750</v>
      </c>
      <c r="F2161" t="s">
        <v>4172</v>
      </c>
      <c r="G2161">
        <v>4950</v>
      </c>
      <c r="H2161" t="s">
        <v>4173</v>
      </c>
      <c r="I2161">
        <v>24700000</v>
      </c>
      <c r="J2161" t="s">
        <v>8828</v>
      </c>
      <c r="K2161">
        <v>23600000</v>
      </c>
      <c r="L2161">
        <v>25900000</v>
      </c>
      <c r="M2161">
        <v>2</v>
      </c>
      <c r="N2161" t="s">
        <v>4181</v>
      </c>
      <c r="O2161">
        <v>93.2</v>
      </c>
      <c r="P2161" t="s">
        <v>9756</v>
      </c>
    </row>
    <row r="2162" spans="1:16" x14ac:dyDescent="0.3">
      <c r="A2162" t="s">
        <v>9757</v>
      </c>
      <c r="B2162">
        <v>2020</v>
      </c>
      <c r="C2162" t="s">
        <v>24</v>
      </c>
      <c r="D2162" t="s">
        <v>4869</v>
      </c>
      <c r="E2162" t="s">
        <v>4659</v>
      </c>
      <c r="F2162" t="s">
        <v>143</v>
      </c>
      <c r="G2162">
        <v>75500</v>
      </c>
      <c r="H2162" t="s">
        <v>4180</v>
      </c>
      <c r="I2162">
        <v>16700000</v>
      </c>
      <c r="J2162" t="s">
        <v>8828</v>
      </c>
      <c r="K2162">
        <v>16100000</v>
      </c>
      <c r="L2162">
        <v>17300000</v>
      </c>
      <c r="M2162">
        <v>3</v>
      </c>
      <c r="N2162" t="s">
        <v>4200</v>
      </c>
      <c r="O2162">
        <v>66.3</v>
      </c>
      <c r="P2162" t="s">
        <v>9758</v>
      </c>
    </row>
    <row r="2163" spans="1:16" x14ac:dyDescent="0.3">
      <c r="A2163" t="s">
        <v>9759</v>
      </c>
      <c r="B2163">
        <v>2025</v>
      </c>
      <c r="C2163" t="s">
        <v>137</v>
      </c>
      <c r="D2163" t="s">
        <v>4202</v>
      </c>
      <c r="E2163" t="s">
        <v>5110</v>
      </c>
      <c r="F2163" t="s">
        <v>4172</v>
      </c>
      <c r="G2163">
        <v>12600</v>
      </c>
      <c r="H2163" t="s">
        <v>4173</v>
      </c>
      <c r="I2163">
        <v>22600000</v>
      </c>
      <c r="J2163" t="s">
        <v>8828</v>
      </c>
      <c r="K2163">
        <v>21800000</v>
      </c>
      <c r="L2163">
        <v>23300000</v>
      </c>
      <c r="M2163">
        <v>22</v>
      </c>
      <c r="N2163" t="s">
        <v>4236</v>
      </c>
      <c r="O2163">
        <v>84.4</v>
      </c>
      <c r="P2163" t="s">
        <v>9760</v>
      </c>
    </row>
    <row r="2164" spans="1:16" x14ac:dyDescent="0.3">
      <c r="A2164" t="s">
        <v>9761</v>
      </c>
      <c r="B2164">
        <v>2024</v>
      </c>
      <c r="C2164" t="s">
        <v>188</v>
      </c>
      <c r="D2164" t="s">
        <v>4594</v>
      </c>
      <c r="E2164" t="s">
        <v>4595</v>
      </c>
      <c r="F2164" t="s">
        <v>43</v>
      </c>
      <c r="G2164">
        <v>22251</v>
      </c>
      <c r="H2164" t="s">
        <v>4180</v>
      </c>
      <c r="I2164">
        <v>9700000</v>
      </c>
      <c r="J2164" t="s">
        <v>8828</v>
      </c>
      <c r="K2164">
        <v>9400000</v>
      </c>
      <c r="L2164">
        <v>10000000</v>
      </c>
      <c r="M2164">
        <v>7</v>
      </c>
      <c r="N2164" t="s">
        <v>4583</v>
      </c>
      <c r="O2164">
        <v>95</v>
      </c>
      <c r="P2164" t="s">
        <v>9762</v>
      </c>
    </row>
    <row r="2165" spans="1:16" x14ac:dyDescent="0.3">
      <c r="A2165" t="s">
        <v>9763</v>
      </c>
      <c r="B2165">
        <v>2019</v>
      </c>
      <c r="C2165" t="s">
        <v>137</v>
      </c>
      <c r="D2165" t="s">
        <v>5769</v>
      </c>
      <c r="E2165" t="s">
        <v>8065</v>
      </c>
      <c r="F2165" t="s">
        <v>161</v>
      </c>
      <c r="G2165">
        <v>81724</v>
      </c>
      <c r="H2165" t="s">
        <v>4180</v>
      </c>
      <c r="I2165">
        <v>11200000</v>
      </c>
      <c r="J2165" t="s">
        <v>8828</v>
      </c>
      <c r="K2165">
        <v>10800000</v>
      </c>
      <c r="L2165">
        <v>11600000</v>
      </c>
      <c r="M2165">
        <v>23</v>
      </c>
      <c r="N2165" t="s">
        <v>4439</v>
      </c>
      <c r="O2165">
        <v>93.4</v>
      </c>
      <c r="P2165" t="s">
        <v>9764</v>
      </c>
    </row>
    <row r="2166" spans="1:16" x14ac:dyDescent="0.3">
      <c r="A2166" t="s">
        <v>5409</v>
      </c>
      <c r="B2166">
        <v>2018</v>
      </c>
      <c r="C2166" t="s">
        <v>188</v>
      </c>
      <c r="D2166" t="s">
        <v>5101</v>
      </c>
      <c r="E2166" t="s">
        <v>6065</v>
      </c>
      <c r="F2166" t="s">
        <v>143</v>
      </c>
      <c r="G2166">
        <v>46500</v>
      </c>
      <c r="H2166" t="s">
        <v>4180</v>
      </c>
      <c r="I2166">
        <v>9300000</v>
      </c>
      <c r="J2166" t="s">
        <v>8828</v>
      </c>
      <c r="K2166">
        <v>8900000</v>
      </c>
      <c r="L2166">
        <v>9600000</v>
      </c>
      <c r="M2166" t="s">
        <v>4175</v>
      </c>
      <c r="N2166" t="s">
        <v>4245</v>
      </c>
      <c r="O2166">
        <v>78.099999999999994</v>
      </c>
      <c r="P2166" t="s">
        <v>9765</v>
      </c>
    </row>
    <row r="2167" spans="1:16" x14ac:dyDescent="0.3">
      <c r="A2167" t="s">
        <v>9766</v>
      </c>
      <c r="B2167">
        <v>2025</v>
      </c>
      <c r="C2167" t="s">
        <v>85</v>
      </c>
      <c r="D2167" t="s">
        <v>7996</v>
      </c>
      <c r="E2167" t="s">
        <v>6236</v>
      </c>
      <c r="F2167" t="s">
        <v>4172</v>
      </c>
      <c r="G2167">
        <v>3650</v>
      </c>
      <c r="H2167" t="s">
        <v>4180</v>
      </c>
      <c r="I2167">
        <v>22500000</v>
      </c>
      <c r="J2167" t="s">
        <v>8828</v>
      </c>
      <c r="K2167">
        <v>21700000</v>
      </c>
      <c r="L2167">
        <v>23200000</v>
      </c>
      <c r="M2167">
        <v>8</v>
      </c>
      <c r="N2167" t="s">
        <v>4382</v>
      </c>
      <c r="O2167">
        <v>83.1</v>
      </c>
      <c r="P2167" t="s">
        <v>9767</v>
      </c>
    </row>
    <row r="2168" spans="1:16" x14ac:dyDescent="0.3">
      <c r="A2168" t="s">
        <v>9768</v>
      </c>
      <c r="B2168">
        <v>2021</v>
      </c>
      <c r="C2168" t="s">
        <v>24</v>
      </c>
      <c r="D2168" t="s">
        <v>4190</v>
      </c>
      <c r="E2168" t="s">
        <v>4191</v>
      </c>
      <c r="F2168" t="s">
        <v>43</v>
      </c>
      <c r="G2168">
        <v>24058</v>
      </c>
      <c r="H2168" t="s">
        <v>4180</v>
      </c>
      <c r="I2168">
        <v>12200000</v>
      </c>
      <c r="J2168" t="s">
        <v>8828</v>
      </c>
      <c r="K2168">
        <v>11800000</v>
      </c>
      <c r="L2168">
        <v>12600000</v>
      </c>
      <c r="M2168">
        <v>20</v>
      </c>
      <c r="N2168" t="s">
        <v>4508</v>
      </c>
      <c r="O2168">
        <v>59.8</v>
      </c>
      <c r="P2168" t="s">
        <v>9769</v>
      </c>
    </row>
    <row r="2169" spans="1:16" x14ac:dyDescent="0.3">
      <c r="A2169" t="s">
        <v>9770</v>
      </c>
      <c r="B2169">
        <v>2023</v>
      </c>
      <c r="C2169" t="s">
        <v>137</v>
      </c>
      <c r="D2169" t="s">
        <v>4202</v>
      </c>
      <c r="E2169" t="s">
        <v>6920</v>
      </c>
      <c r="F2169" t="s">
        <v>43</v>
      </c>
      <c r="G2169">
        <v>74010</v>
      </c>
      <c r="H2169" t="s">
        <v>4180</v>
      </c>
      <c r="I2169">
        <v>19100000</v>
      </c>
      <c r="J2169" t="s">
        <v>8828</v>
      </c>
      <c r="K2169">
        <v>18400000</v>
      </c>
      <c r="L2169">
        <v>19700000</v>
      </c>
      <c r="M2169">
        <v>23</v>
      </c>
      <c r="N2169" t="s">
        <v>4272</v>
      </c>
      <c r="O2169">
        <v>88.1</v>
      </c>
      <c r="P2169" t="s">
        <v>9771</v>
      </c>
    </row>
    <row r="2170" spans="1:16" x14ac:dyDescent="0.3">
      <c r="A2170" t="s">
        <v>9770</v>
      </c>
      <c r="B2170">
        <v>2023</v>
      </c>
      <c r="C2170" t="s">
        <v>137</v>
      </c>
      <c r="D2170" t="s">
        <v>4202</v>
      </c>
      <c r="E2170" t="s">
        <v>4841</v>
      </c>
      <c r="F2170" t="s">
        <v>43</v>
      </c>
      <c r="G2170">
        <v>74010</v>
      </c>
      <c r="H2170" t="s">
        <v>4180</v>
      </c>
      <c r="I2170">
        <v>17000000</v>
      </c>
      <c r="J2170" t="s">
        <v>8828</v>
      </c>
      <c r="K2170">
        <v>16400000</v>
      </c>
      <c r="L2170">
        <v>17700000</v>
      </c>
      <c r="M2170">
        <v>23</v>
      </c>
      <c r="N2170" t="s">
        <v>4257</v>
      </c>
      <c r="O2170">
        <v>83.4</v>
      </c>
      <c r="P2170" t="s">
        <v>9772</v>
      </c>
    </row>
    <row r="2171" spans="1:16" x14ac:dyDescent="0.3">
      <c r="A2171" t="s">
        <v>9773</v>
      </c>
      <c r="B2171">
        <v>2024</v>
      </c>
      <c r="C2171" t="s">
        <v>230</v>
      </c>
      <c r="D2171" t="s">
        <v>4555</v>
      </c>
      <c r="E2171" t="s">
        <v>5808</v>
      </c>
      <c r="F2171" t="s">
        <v>43</v>
      </c>
      <c r="G2171">
        <v>40700</v>
      </c>
      <c r="H2171" t="s">
        <v>4173</v>
      </c>
      <c r="I2171">
        <v>13700000</v>
      </c>
      <c r="J2171" t="s">
        <v>8828</v>
      </c>
      <c r="K2171">
        <v>13200000</v>
      </c>
      <c r="L2171">
        <v>14200000</v>
      </c>
      <c r="M2171">
        <v>62</v>
      </c>
      <c r="N2171" t="s">
        <v>4417</v>
      </c>
      <c r="O2171">
        <v>67.5</v>
      </c>
      <c r="P2171" t="s">
        <v>9774</v>
      </c>
    </row>
    <row r="2172" spans="1:16" x14ac:dyDescent="0.3">
      <c r="A2172" t="s">
        <v>9775</v>
      </c>
      <c r="B2172">
        <v>2024</v>
      </c>
      <c r="C2172" t="s">
        <v>4184</v>
      </c>
      <c r="D2172" t="s">
        <v>4288</v>
      </c>
      <c r="E2172" t="s">
        <v>7213</v>
      </c>
      <c r="F2172" t="s">
        <v>161</v>
      </c>
      <c r="G2172">
        <v>33200</v>
      </c>
      <c r="H2172" t="s">
        <v>4173</v>
      </c>
      <c r="I2172">
        <v>16500000</v>
      </c>
      <c r="J2172" t="s">
        <v>8828</v>
      </c>
      <c r="K2172">
        <v>15900000</v>
      </c>
      <c r="L2172">
        <v>17000000</v>
      </c>
      <c r="M2172">
        <v>10</v>
      </c>
      <c r="N2172" t="s">
        <v>4439</v>
      </c>
      <c r="O2172">
        <v>85.5</v>
      </c>
      <c r="P2172" t="s">
        <v>9776</v>
      </c>
    </row>
    <row r="2173" spans="1:16" x14ac:dyDescent="0.3">
      <c r="A2173" t="s">
        <v>9777</v>
      </c>
      <c r="B2173">
        <v>2025</v>
      </c>
      <c r="C2173" t="s">
        <v>201</v>
      </c>
      <c r="D2173" t="s">
        <v>4669</v>
      </c>
      <c r="E2173" t="s">
        <v>4670</v>
      </c>
      <c r="F2173" t="s">
        <v>4172</v>
      </c>
      <c r="G2173">
        <v>29000</v>
      </c>
      <c r="H2173" t="s">
        <v>4180</v>
      </c>
      <c r="I2173">
        <v>12100000</v>
      </c>
      <c r="J2173" t="s">
        <v>8828</v>
      </c>
      <c r="K2173">
        <v>11700000</v>
      </c>
      <c r="L2173">
        <v>12500000</v>
      </c>
      <c r="M2173">
        <v>13</v>
      </c>
      <c r="N2173" t="s">
        <v>4649</v>
      </c>
      <c r="O2173">
        <v>86.5</v>
      </c>
      <c r="P2173" t="s">
        <v>9778</v>
      </c>
    </row>
    <row r="2174" spans="1:16" x14ac:dyDescent="0.3">
      <c r="A2174" t="s">
        <v>9779</v>
      </c>
      <c r="B2174">
        <v>2021</v>
      </c>
      <c r="C2174" t="s">
        <v>36</v>
      </c>
      <c r="D2174" t="s">
        <v>5638</v>
      </c>
      <c r="E2174" t="s">
        <v>5639</v>
      </c>
      <c r="F2174" t="s">
        <v>43</v>
      </c>
      <c r="G2174">
        <v>91000</v>
      </c>
      <c r="H2174" t="s">
        <v>4180</v>
      </c>
      <c r="I2174">
        <v>7550000</v>
      </c>
      <c r="J2174" t="s">
        <v>8828</v>
      </c>
      <c r="K2174">
        <v>7260000</v>
      </c>
      <c r="L2174">
        <v>7830000</v>
      </c>
      <c r="M2174">
        <v>21</v>
      </c>
      <c r="N2174" t="s">
        <v>4649</v>
      </c>
      <c r="O2174">
        <v>72</v>
      </c>
      <c r="P2174" t="s">
        <v>9780</v>
      </c>
    </row>
    <row r="2175" spans="1:16" x14ac:dyDescent="0.3">
      <c r="A2175" t="s">
        <v>9781</v>
      </c>
      <c r="B2175">
        <v>2025</v>
      </c>
      <c r="C2175" t="s">
        <v>166</v>
      </c>
      <c r="D2175" t="s">
        <v>8211</v>
      </c>
      <c r="E2175" t="s">
        <v>5750</v>
      </c>
      <c r="F2175" t="s">
        <v>4172</v>
      </c>
      <c r="G2175">
        <v>19000</v>
      </c>
      <c r="H2175" t="s">
        <v>4180</v>
      </c>
      <c r="I2175">
        <v>24100000</v>
      </c>
      <c r="J2175" t="s">
        <v>8828</v>
      </c>
      <c r="K2175">
        <v>23000000</v>
      </c>
      <c r="L2175">
        <v>25200000</v>
      </c>
      <c r="M2175">
        <v>2</v>
      </c>
      <c r="N2175" t="s">
        <v>4181</v>
      </c>
      <c r="O2175">
        <v>91</v>
      </c>
      <c r="P2175" t="s">
        <v>9782</v>
      </c>
    </row>
    <row r="2176" spans="1:16" x14ac:dyDescent="0.3">
      <c r="A2176" t="s">
        <v>9783</v>
      </c>
      <c r="B2176">
        <v>2023</v>
      </c>
      <c r="C2176" t="s">
        <v>62</v>
      </c>
      <c r="D2176" t="s">
        <v>4207</v>
      </c>
      <c r="E2176" t="s">
        <v>4387</v>
      </c>
      <c r="F2176" t="s">
        <v>143</v>
      </c>
      <c r="G2176">
        <v>50200</v>
      </c>
      <c r="H2176" t="s">
        <v>4180</v>
      </c>
      <c r="I2176">
        <v>16900000</v>
      </c>
      <c r="J2176" t="s">
        <v>8828</v>
      </c>
      <c r="K2176">
        <v>16300000</v>
      </c>
      <c r="L2176">
        <v>17500000</v>
      </c>
      <c r="M2176">
        <v>16</v>
      </c>
      <c r="N2176" t="s">
        <v>4213</v>
      </c>
      <c r="O2176">
        <v>66.599999999999994</v>
      </c>
      <c r="P2176" t="s">
        <v>9784</v>
      </c>
    </row>
    <row r="2177" spans="1:16" x14ac:dyDescent="0.3">
      <c r="A2177" t="s">
        <v>9785</v>
      </c>
      <c r="B2177">
        <v>2024</v>
      </c>
      <c r="C2177" t="s">
        <v>50</v>
      </c>
      <c r="D2177" t="s">
        <v>6029</v>
      </c>
      <c r="E2177" t="s">
        <v>9786</v>
      </c>
      <c r="F2177" t="s">
        <v>94</v>
      </c>
      <c r="G2177">
        <v>18548</v>
      </c>
      <c r="H2177" t="s">
        <v>4180</v>
      </c>
      <c r="I2177">
        <v>16300000</v>
      </c>
      <c r="J2177" t="s">
        <v>8828</v>
      </c>
      <c r="K2177">
        <v>15300000</v>
      </c>
      <c r="L2177">
        <v>17300000</v>
      </c>
      <c r="M2177">
        <v>2</v>
      </c>
      <c r="N2177" t="s">
        <v>4627</v>
      </c>
      <c r="O2177">
        <v>80.599999999999994</v>
      </c>
      <c r="P2177" t="s">
        <v>9787</v>
      </c>
    </row>
    <row r="2178" spans="1:16" x14ac:dyDescent="0.3">
      <c r="A2178" t="s">
        <v>9788</v>
      </c>
      <c r="B2178">
        <v>2020</v>
      </c>
      <c r="C2178" t="s">
        <v>62</v>
      </c>
      <c r="D2178">
        <v>3008</v>
      </c>
      <c r="E2178" t="s">
        <v>9789</v>
      </c>
      <c r="F2178" t="s">
        <v>43</v>
      </c>
      <c r="G2178">
        <v>84600</v>
      </c>
      <c r="H2178" t="s">
        <v>4180</v>
      </c>
      <c r="I2178">
        <v>12800000</v>
      </c>
      <c r="J2178" t="s">
        <v>8828</v>
      </c>
      <c r="K2178">
        <v>12200000</v>
      </c>
      <c r="L2178">
        <v>13500000</v>
      </c>
      <c r="M2178">
        <v>13</v>
      </c>
      <c r="N2178" t="s">
        <v>4245</v>
      </c>
      <c r="O2178">
        <v>60.7</v>
      </c>
      <c r="P2178" t="s">
        <v>9790</v>
      </c>
    </row>
    <row r="2179" spans="1:16" x14ac:dyDescent="0.3">
      <c r="A2179" t="s">
        <v>9791</v>
      </c>
      <c r="B2179">
        <v>2019</v>
      </c>
      <c r="C2179" t="s">
        <v>4184</v>
      </c>
      <c r="D2179" t="s">
        <v>4377</v>
      </c>
      <c r="E2179" t="s">
        <v>9792</v>
      </c>
      <c r="F2179" t="s">
        <v>173</v>
      </c>
      <c r="G2179">
        <v>75800</v>
      </c>
      <c r="H2179" t="s">
        <v>4180</v>
      </c>
      <c r="I2179">
        <v>17300000</v>
      </c>
      <c r="J2179" t="s">
        <v>8828</v>
      </c>
      <c r="K2179">
        <v>16000000</v>
      </c>
      <c r="L2179">
        <v>18700000</v>
      </c>
      <c r="M2179">
        <v>4</v>
      </c>
      <c r="N2179" t="s">
        <v>4263</v>
      </c>
      <c r="O2179">
        <v>75.3</v>
      </c>
      <c r="P2179" t="s">
        <v>9793</v>
      </c>
    </row>
    <row r="2180" spans="1:16" x14ac:dyDescent="0.3">
      <c r="A2180" t="s">
        <v>9794</v>
      </c>
      <c r="B2180">
        <v>2024</v>
      </c>
      <c r="C2180" t="s">
        <v>24</v>
      </c>
      <c r="D2180" t="s">
        <v>8393</v>
      </c>
      <c r="E2180" t="s">
        <v>9795</v>
      </c>
      <c r="F2180" t="s">
        <v>161</v>
      </c>
      <c r="G2180">
        <v>31490</v>
      </c>
      <c r="H2180" t="s">
        <v>4180</v>
      </c>
      <c r="I2180">
        <v>25500000</v>
      </c>
      <c r="J2180" t="s">
        <v>8828</v>
      </c>
      <c r="K2180">
        <v>23500000</v>
      </c>
      <c r="L2180">
        <v>27500000</v>
      </c>
      <c r="M2180">
        <v>3</v>
      </c>
      <c r="N2180" t="s">
        <v>4388</v>
      </c>
      <c r="O2180">
        <v>75.5</v>
      </c>
      <c r="P2180" t="s">
        <v>9796</v>
      </c>
    </row>
    <row r="2181" spans="1:16" x14ac:dyDescent="0.3">
      <c r="A2181" t="s">
        <v>9797</v>
      </c>
      <c r="B2181">
        <v>2022</v>
      </c>
      <c r="C2181" t="s">
        <v>24</v>
      </c>
      <c r="D2181" t="s">
        <v>4572</v>
      </c>
      <c r="E2181" t="s">
        <v>9434</v>
      </c>
      <c r="F2181" t="s">
        <v>143</v>
      </c>
      <c r="G2181">
        <v>54000</v>
      </c>
      <c r="H2181" t="s">
        <v>4180</v>
      </c>
      <c r="I2181">
        <v>25100000</v>
      </c>
      <c r="J2181" t="s">
        <v>8828</v>
      </c>
      <c r="K2181">
        <v>24300000</v>
      </c>
      <c r="L2181">
        <v>26000000</v>
      </c>
      <c r="M2181">
        <v>10</v>
      </c>
      <c r="N2181" t="s">
        <v>4272</v>
      </c>
      <c r="O2181">
        <v>64.099999999999994</v>
      </c>
      <c r="P2181" t="s">
        <v>9798</v>
      </c>
    </row>
    <row r="2182" spans="1:16" x14ac:dyDescent="0.3">
      <c r="A2182" t="s">
        <v>9799</v>
      </c>
      <c r="B2182">
        <v>2022</v>
      </c>
      <c r="C2182" t="s">
        <v>137</v>
      </c>
      <c r="D2182" t="s">
        <v>4194</v>
      </c>
      <c r="E2182" t="s">
        <v>8233</v>
      </c>
      <c r="F2182" t="s">
        <v>161</v>
      </c>
      <c r="G2182">
        <v>24600</v>
      </c>
      <c r="H2182" t="s">
        <v>4180</v>
      </c>
      <c r="I2182">
        <v>16500000</v>
      </c>
      <c r="J2182" t="s">
        <v>8828</v>
      </c>
      <c r="K2182">
        <v>16000000</v>
      </c>
      <c r="L2182">
        <v>17100000</v>
      </c>
      <c r="M2182">
        <v>4</v>
      </c>
      <c r="N2182" t="s">
        <v>4263</v>
      </c>
      <c r="O2182">
        <v>63.6</v>
      </c>
      <c r="P2182" t="s">
        <v>9800</v>
      </c>
    </row>
    <row r="2183" spans="1:16" x14ac:dyDescent="0.3">
      <c r="A2183" t="s">
        <v>9801</v>
      </c>
      <c r="B2183">
        <v>2024</v>
      </c>
      <c r="C2183" t="s">
        <v>24</v>
      </c>
      <c r="D2183" t="s">
        <v>8393</v>
      </c>
      <c r="E2183" t="s">
        <v>8394</v>
      </c>
      <c r="F2183" t="s">
        <v>173</v>
      </c>
      <c r="G2183">
        <v>14400</v>
      </c>
      <c r="H2183" t="s">
        <v>4180</v>
      </c>
      <c r="I2183">
        <v>22100000</v>
      </c>
      <c r="J2183" t="s">
        <v>8828</v>
      </c>
      <c r="K2183">
        <v>21300000</v>
      </c>
      <c r="L2183">
        <v>22900000</v>
      </c>
      <c r="M2183">
        <v>13</v>
      </c>
      <c r="N2183" t="s">
        <v>4248</v>
      </c>
      <c r="O2183">
        <v>83.8</v>
      </c>
      <c r="P2183" t="s">
        <v>9802</v>
      </c>
    </row>
    <row r="2184" spans="1:16" x14ac:dyDescent="0.3">
      <c r="A2184" t="s">
        <v>9803</v>
      </c>
      <c r="B2184">
        <v>2024</v>
      </c>
      <c r="C2184" t="s">
        <v>24</v>
      </c>
      <c r="D2184" t="s">
        <v>4405</v>
      </c>
      <c r="E2184" t="s">
        <v>8932</v>
      </c>
      <c r="F2184" t="s">
        <v>43</v>
      </c>
      <c r="G2184">
        <v>26900</v>
      </c>
      <c r="H2184" t="s">
        <v>4180</v>
      </c>
      <c r="I2184">
        <v>29100000</v>
      </c>
      <c r="J2184" t="s">
        <v>8828</v>
      </c>
      <c r="K2184">
        <v>28100000</v>
      </c>
      <c r="L2184">
        <v>30100000</v>
      </c>
      <c r="M2184">
        <v>13</v>
      </c>
      <c r="N2184" t="s">
        <v>4236</v>
      </c>
      <c r="O2184">
        <v>75.8</v>
      </c>
      <c r="P2184" t="s">
        <v>9804</v>
      </c>
    </row>
    <row r="2185" spans="1:16" x14ac:dyDescent="0.3">
      <c r="A2185" t="s">
        <v>9805</v>
      </c>
      <c r="B2185">
        <v>2019</v>
      </c>
      <c r="C2185" t="s">
        <v>131</v>
      </c>
      <c r="D2185" t="s">
        <v>5684</v>
      </c>
      <c r="E2185" t="s">
        <v>5767</v>
      </c>
      <c r="F2185" t="s">
        <v>43</v>
      </c>
      <c r="G2185">
        <v>75467</v>
      </c>
      <c r="H2185" t="s">
        <v>4173</v>
      </c>
      <c r="I2185">
        <v>16100000</v>
      </c>
      <c r="J2185" t="s">
        <v>8828</v>
      </c>
      <c r="K2185">
        <v>15500000</v>
      </c>
      <c r="L2185">
        <v>16700000</v>
      </c>
      <c r="M2185">
        <v>3</v>
      </c>
      <c r="N2185" t="s">
        <v>4219</v>
      </c>
      <c r="O2185">
        <v>90</v>
      </c>
      <c r="P2185" t="s">
        <v>9806</v>
      </c>
    </row>
    <row r="2186" spans="1:16" x14ac:dyDescent="0.3">
      <c r="A2186" t="s">
        <v>9807</v>
      </c>
      <c r="B2186">
        <v>2023</v>
      </c>
      <c r="C2186" t="s">
        <v>24</v>
      </c>
      <c r="D2186" t="s">
        <v>4572</v>
      </c>
      <c r="E2186" t="s">
        <v>9434</v>
      </c>
      <c r="F2186" t="s">
        <v>143</v>
      </c>
      <c r="G2186">
        <v>101000</v>
      </c>
      <c r="H2186" t="s">
        <v>4180</v>
      </c>
      <c r="I2186">
        <v>25300000</v>
      </c>
      <c r="J2186" t="s">
        <v>8828</v>
      </c>
      <c r="K2186">
        <v>24400000</v>
      </c>
      <c r="L2186">
        <v>26300000</v>
      </c>
      <c r="M2186">
        <v>15</v>
      </c>
      <c r="N2186" t="s">
        <v>4388</v>
      </c>
      <c r="O2186">
        <v>64.400000000000006</v>
      </c>
      <c r="P2186" t="s">
        <v>9808</v>
      </c>
    </row>
    <row r="2187" spans="1:16" x14ac:dyDescent="0.3">
      <c r="A2187" t="s">
        <v>9809</v>
      </c>
      <c r="B2187">
        <v>2022</v>
      </c>
      <c r="C2187" t="s">
        <v>4184</v>
      </c>
      <c r="D2187" t="s">
        <v>4185</v>
      </c>
      <c r="E2187" t="s">
        <v>4551</v>
      </c>
      <c r="F2187" t="s">
        <v>143</v>
      </c>
      <c r="G2187">
        <v>38900</v>
      </c>
      <c r="H2187" t="s">
        <v>4180</v>
      </c>
      <c r="I2187">
        <v>8700000</v>
      </c>
      <c r="J2187" t="s">
        <v>8828</v>
      </c>
      <c r="K2187">
        <v>8400000</v>
      </c>
      <c r="L2187">
        <v>9000000</v>
      </c>
      <c r="M2187">
        <v>11</v>
      </c>
      <c r="N2187" t="s">
        <v>4439</v>
      </c>
      <c r="O2187">
        <v>87.1</v>
      </c>
      <c r="P2187" t="s">
        <v>9810</v>
      </c>
    </row>
    <row r="2188" spans="1:16" x14ac:dyDescent="0.3">
      <c r="A2188" t="s">
        <v>9811</v>
      </c>
      <c r="B2188">
        <v>2024</v>
      </c>
      <c r="C2188" t="s">
        <v>166</v>
      </c>
      <c r="D2188" t="s">
        <v>5779</v>
      </c>
      <c r="E2188" t="s">
        <v>5780</v>
      </c>
      <c r="F2188" t="s">
        <v>43</v>
      </c>
      <c r="G2188">
        <v>54000</v>
      </c>
      <c r="H2188" t="s">
        <v>4180</v>
      </c>
      <c r="I2188">
        <v>11100000</v>
      </c>
      <c r="J2188" t="s">
        <v>8828</v>
      </c>
      <c r="K2188">
        <v>10700000</v>
      </c>
      <c r="L2188">
        <v>11500000</v>
      </c>
      <c r="M2188">
        <v>13</v>
      </c>
      <c r="N2188" t="s">
        <v>4417</v>
      </c>
      <c r="O2188">
        <v>79.3</v>
      </c>
      <c r="P2188" t="s">
        <v>9812</v>
      </c>
    </row>
    <row r="2189" spans="1:16" x14ac:dyDescent="0.3">
      <c r="A2189" t="s">
        <v>9813</v>
      </c>
      <c r="B2189">
        <v>2020</v>
      </c>
      <c r="C2189" t="s">
        <v>182</v>
      </c>
      <c r="D2189" t="s">
        <v>5696</v>
      </c>
      <c r="E2189" t="s">
        <v>9814</v>
      </c>
      <c r="F2189" t="s">
        <v>43</v>
      </c>
      <c r="G2189">
        <v>68000</v>
      </c>
      <c r="H2189" t="s">
        <v>4180</v>
      </c>
      <c r="I2189">
        <v>17500000</v>
      </c>
      <c r="J2189" t="s">
        <v>8828</v>
      </c>
      <c r="K2189">
        <v>16900000</v>
      </c>
      <c r="L2189">
        <v>18100000</v>
      </c>
      <c r="M2189">
        <v>4</v>
      </c>
      <c r="N2189" t="s">
        <v>4382</v>
      </c>
      <c r="O2189">
        <v>86.7</v>
      </c>
      <c r="P2189" t="s">
        <v>9815</v>
      </c>
    </row>
    <row r="2190" spans="1:16" x14ac:dyDescent="0.3">
      <c r="A2190" t="s">
        <v>5503</v>
      </c>
      <c r="B2190">
        <v>2022</v>
      </c>
      <c r="C2190" t="s">
        <v>62</v>
      </c>
      <c r="D2190" t="s">
        <v>4446</v>
      </c>
      <c r="E2190" t="s">
        <v>5048</v>
      </c>
      <c r="F2190" t="s">
        <v>43</v>
      </c>
      <c r="G2190">
        <v>63400</v>
      </c>
      <c r="H2190" t="s">
        <v>4180</v>
      </c>
      <c r="I2190">
        <v>12600000</v>
      </c>
      <c r="J2190" t="s">
        <v>8828</v>
      </c>
      <c r="K2190">
        <v>12100000</v>
      </c>
      <c r="L2190">
        <v>13100000</v>
      </c>
      <c r="M2190">
        <v>16</v>
      </c>
      <c r="N2190" t="s">
        <v>4187</v>
      </c>
      <c r="O2190">
        <v>61.2</v>
      </c>
      <c r="P2190" t="s">
        <v>9816</v>
      </c>
    </row>
    <row r="2191" spans="1:16" x14ac:dyDescent="0.3">
      <c r="A2191" t="s">
        <v>9817</v>
      </c>
      <c r="B2191">
        <v>2024</v>
      </c>
      <c r="C2191" t="s">
        <v>4184</v>
      </c>
      <c r="D2191" t="s">
        <v>4303</v>
      </c>
      <c r="E2191" t="s">
        <v>5836</v>
      </c>
      <c r="F2191" t="s">
        <v>143</v>
      </c>
      <c r="G2191">
        <v>55000</v>
      </c>
      <c r="H2191" t="s">
        <v>4180</v>
      </c>
      <c r="I2191">
        <v>27600000</v>
      </c>
      <c r="J2191" t="s">
        <v>8828</v>
      </c>
      <c r="K2191">
        <v>26600000</v>
      </c>
      <c r="L2191">
        <v>28600000</v>
      </c>
      <c r="M2191">
        <v>6</v>
      </c>
      <c r="N2191" t="s">
        <v>4200</v>
      </c>
      <c r="O2191">
        <v>75.599999999999994</v>
      </c>
      <c r="P2191" t="s">
        <v>9818</v>
      </c>
    </row>
    <row r="2192" spans="1:16" x14ac:dyDescent="0.3">
      <c r="A2192" t="s">
        <v>9819</v>
      </c>
      <c r="B2192">
        <v>2022</v>
      </c>
      <c r="C2192" t="s">
        <v>4184</v>
      </c>
      <c r="D2192" t="s">
        <v>4303</v>
      </c>
      <c r="E2192" t="s">
        <v>9820</v>
      </c>
      <c r="F2192" t="s">
        <v>43</v>
      </c>
      <c r="G2192">
        <v>46700</v>
      </c>
      <c r="H2192" t="s">
        <v>4180</v>
      </c>
      <c r="I2192">
        <v>19900000</v>
      </c>
      <c r="J2192" t="s">
        <v>8828</v>
      </c>
      <c r="K2192">
        <v>19000000</v>
      </c>
      <c r="L2192">
        <v>20800000</v>
      </c>
      <c r="M2192">
        <v>2</v>
      </c>
      <c r="N2192" t="s">
        <v>4248</v>
      </c>
      <c r="O2192">
        <v>72.400000000000006</v>
      </c>
      <c r="P2192" t="s">
        <v>9821</v>
      </c>
    </row>
    <row r="2193" spans="1:16" x14ac:dyDescent="0.3">
      <c r="A2193" t="s">
        <v>9822</v>
      </c>
      <c r="B2193">
        <v>2023</v>
      </c>
      <c r="C2193" t="s">
        <v>50</v>
      </c>
      <c r="D2193">
        <v>560</v>
      </c>
      <c r="E2193" t="s">
        <v>4582</v>
      </c>
      <c r="F2193" t="s">
        <v>143</v>
      </c>
      <c r="G2193">
        <v>40000</v>
      </c>
      <c r="H2193" t="s">
        <v>4180</v>
      </c>
      <c r="I2193">
        <v>8900000</v>
      </c>
      <c r="J2193" t="s">
        <v>8828</v>
      </c>
      <c r="K2193">
        <v>8600000</v>
      </c>
      <c r="L2193">
        <v>9200000</v>
      </c>
      <c r="M2193">
        <v>31</v>
      </c>
      <c r="N2193" t="s">
        <v>4583</v>
      </c>
      <c r="O2193">
        <v>71.8</v>
      </c>
      <c r="P2193" t="s">
        <v>9823</v>
      </c>
    </row>
    <row r="2194" spans="1:16" x14ac:dyDescent="0.3">
      <c r="A2194" t="s">
        <v>573</v>
      </c>
      <c r="B2194">
        <v>2024</v>
      </c>
      <c r="C2194" t="s">
        <v>36</v>
      </c>
      <c r="D2194" t="s">
        <v>4400</v>
      </c>
      <c r="E2194" t="s">
        <v>5782</v>
      </c>
      <c r="F2194" t="s">
        <v>43</v>
      </c>
      <c r="G2194">
        <v>30883</v>
      </c>
      <c r="H2194" t="s">
        <v>4180</v>
      </c>
      <c r="I2194">
        <v>9400000</v>
      </c>
      <c r="J2194" t="s">
        <v>8828</v>
      </c>
      <c r="K2194">
        <v>9100000</v>
      </c>
      <c r="L2194">
        <v>9700000</v>
      </c>
      <c r="M2194">
        <v>29</v>
      </c>
      <c r="N2194" t="s">
        <v>4417</v>
      </c>
      <c r="O2194">
        <v>81.8</v>
      </c>
      <c r="P2194" t="s">
        <v>9824</v>
      </c>
    </row>
    <row r="2195" spans="1:16" x14ac:dyDescent="0.3">
      <c r="A2195" t="s">
        <v>9825</v>
      </c>
      <c r="B2195">
        <v>2024</v>
      </c>
      <c r="C2195" t="s">
        <v>230</v>
      </c>
      <c r="D2195" t="s">
        <v>4555</v>
      </c>
      <c r="E2195" t="s">
        <v>5808</v>
      </c>
      <c r="F2195" t="s">
        <v>43</v>
      </c>
      <c r="G2195">
        <v>29400</v>
      </c>
      <c r="H2195" t="s">
        <v>4180</v>
      </c>
      <c r="I2195">
        <v>14100000</v>
      </c>
      <c r="J2195" t="s">
        <v>8828</v>
      </c>
      <c r="K2195">
        <v>13600000</v>
      </c>
      <c r="L2195">
        <v>14600000</v>
      </c>
      <c r="M2195">
        <v>62</v>
      </c>
      <c r="N2195" t="s">
        <v>4417</v>
      </c>
      <c r="O2195">
        <v>69.5</v>
      </c>
      <c r="P2195" t="s">
        <v>9826</v>
      </c>
    </row>
    <row r="2196" spans="1:16" x14ac:dyDescent="0.3">
      <c r="A2196" t="s">
        <v>9827</v>
      </c>
      <c r="B2196">
        <v>2025</v>
      </c>
      <c r="C2196" t="s">
        <v>50</v>
      </c>
      <c r="D2196">
        <v>580</v>
      </c>
      <c r="E2196" t="s">
        <v>4582</v>
      </c>
      <c r="F2196" t="s">
        <v>4172</v>
      </c>
      <c r="G2196">
        <v>27000</v>
      </c>
      <c r="H2196" t="s">
        <v>4180</v>
      </c>
      <c r="I2196">
        <v>11900000</v>
      </c>
      <c r="J2196" t="s">
        <v>8828</v>
      </c>
      <c r="K2196">
        <v>11400000</v>
      </c>
      <c r="L2196">
        <v>12400000</v>
      </c>
      <c r="M2196" t="s">
        <v>4175</v>
      </c>
      <c r="N2196" t="s">
        <v>4700</v>
      </c>
      <c r="O2196">
        <v>82.1</v>
      </c>
      <c r="P2196" t="s">
        <v>9828</v>
      </c>
    </row>
    <row r="2197" spans="1:16" x14ac:dyDescent="0.3">
      <c r="A2197" t="s">
        <v>9829</v>
      </c>
      <c r="B2197">
        <v>2024</v>
      </c>
      <c r="C2197" t="s">
        <v>45</v>
      </c>
      <c r="D2197" t="s">
        <v>4886</v>
      </c>
      <c r="E2197" t="s">
        <v>9207</v>
      </c>
      <c r="F2197" t="s">
        <v>161</v>
      </c>
      <c r="G2197">
        <v>30000</v>
      </c>
      <c r="H2197" t="s">
        <v>4180</v>
      </c>
      <c r="I2197">
        <v>15800000</v>
      </c>
      <c r="J2197" t="s">
        <v>8828</v>
      </c>
      <c r="K2197">
        <v>15000000</v>
      </c>
      <c r="L2197">
        <v>16600000</v>
      </c>
      <c r="M2197">
        <v>4</v>
      </c>
      <c r="N2197" t="s">
        <v>4402</v>
      </c>
      <c r="O2197">
        <v>80.5</v>
      </c>
      <c r="P2197" t="s">
        <v>9830</v>
      </c>
    </row>
    <row r="2198" spans="1:16" x14ac:dyDescent="0.3">
      <c r="A2198" t="s">
        <v>9831</v>
      </c>
      <c r="B2198">
        <v>2024</v>
      </c>
      <c r="C2198" t="s">
        <v>182</v>
      </c>
      <c r="D2198" t="s">
        <v>5869</v>
      </c>
      <c r="E2198" t="s">
        <v>9832</v>
      </c>
      <c r="F2198" t="s">
        <v>43</v>
      </c>
      <c r="G2198">
        <v>31536</v>
      </c>
      <c r="H2198" t="s">
        <v>4180</v>
      </c>
      <c r="I2198">
        <v>22600000</v>
      </c>
      <c r="J2198" t="s">
        <v>8828</v>
      </c>
      <c r="K2198">
        <v>21700000</v>
      </c>
      <c r="L2198">
        <v>23500000</v>
      </c>
      <c r="M2198">
        <v>9</v>
      </c>
      <c r="N2198" t="s">
        <v>4260</v>
      </c>
      <c r="O2198">
        <v>77.5</v>
      </c>
      <c r="P2198" t="s">
        <v>9833</v>
      </c>
    </row>
    <row r="2199" spans="1:16" x14ac:dyDescent="0.3">
      <c r="A2199" t="s">
        <v>9831</v>
      </c>
      <c r="B2199">
        <v>2024</v>
      </c>
      <c r="C2199" t="s">
        <v>182</v>
      </c>
      <c r="D2199" t="s">
        <v>5869</v>
      </c>
      <c r="E2199" t="s">
        <v>9834</v>
      </c>
      <c r="F2199" t="s">
        <v>43</v>
      </c>
      <c r="G2199">
        <v>31536</v>
      </c>
      <c r="H2199" t="s">
        <v>4180</v>
      </c>
      <c r="I2199">
        <v>27700000</v>
      </c>
      <c r="J2199" t="s">
        <v>8828</v>
      </c>
      <c r="K2199">
        <v>26700000</v>
      </c>
      <c r="L2199">
        <v>28700000</v>
      </c>
      <c r="M2199">
        <v>3</v>
      </c>
      <c r="N2199" t="s">
        <v>4181</v>
      </c>
      <c r="O2199">
        <v>77.599999999999994</v>
      </c>
      <c r="P2199" t="s">
        <v>9835</v>
      </c>
    </row>
    <row r="2200" spans="1:16" x14ac:dyDescent="0.3">
      <c r="A2200" t="s">
        <v>9836</v>
      </c>
      <c r="B2200">
        <v>2022</v>
      </c>
      <c r="C2200" t="s">
        <v>62</v>
      </c>
      <c r="D2200" t="s">
        <v>4446</v>
      </c>
      <c r="E2200" t="s">
        <v>4283</v>
      </c>
      <c r="F2200" t="s">
        <v>60</v>
      </c>
      <c r="G2200">
        <v>50834</v>
      </c>
      <c r="H2200" t="s">
        <v>4180</v>
      </c>
      <c r="I2200">
        <v>12200000</v>
      </c>
      <c r="J2200" t="s">
        <v>8828</v>
      </c>
      <c r="K2200">
        <v>11800000</v>
      </c>
      <c r="L2200">
        <v>12600000</v>
      </c>
      <c r="M2200">
        <v>16</v>
      </c>
      <c r="N2200" t="s">
        <v>4263</v>
      </c>
      <c r="O2200">
        <v>64.2</v>
      </c>
      <c r="P2200" t="s">
        <v>9837</v>
      </c>
    </row>
    <row r="2201" spans="1:16" x14ac:dyDescent="0.3">
      <c r="A2201" t="s">
        <v>9838</v>
      </c>
      <c r="B2201">
        <v>2024</v>
      </c>
      <c r="C2201" t="s">
        <v>188</v>
      </c>
      <c r="D2201" t="s">
        <v>4594</v>
      </c>
      <c r="E2201" t="s">
        <v>5806</v>
      </c>
      <c r="F2201" t="s">
        <v>161</v>
      </c>
      <c r="G2201">
        <v>25600</v>
      </c>
      <c r="H2201" t="s">
        <v>4180</v>
      </c>
      <c r="I2201">
        <v>9300000</v>
      </c>
      <c r="J2201" t="s">
        <v>8828</v>
      </c>
      <c r="K2201">
        <v>9000000</v>
      </c>
      <c r="L2201">
        <v>9700000</v>
      </c>
      <c r="M2201">
        <v>10</v>
      </c>
      <c r="N2201" t="s">
        <v>4649</v>
      </c>
      <c r="O2201">
        <v>95</v>
      </c>
      <c r="P2201" t="s">
        <v>9839</v>
      </c>
    </row>
    <row r="2202" spans="1:16" x14ac:dyDescent="0.3">
      <c r="A2202" t="s">
        <v>149</v>
      </c>
      <c r="B2202">
        <v>2022</v>
      </c>
      <c r="C2202" t="s">
        <v>145</v>
      </c>
      <c r="D2202" t="s">
        <v>5682</v>
      </c>
      <c r="E2202" t="s">
        <v>5716</v>
      </c>
      <c r="F2202" t="s">
        <v>43</v>
      </c>
      <c r="G2202">
        <v>19000</v>
      </c>
      <c r="H2202" t="s">
        <v>4180</v>
      </c>
      <c r="I2202">
        <v>6860000</v>
      </c>
      <c r="J2202" t="s">
        <v>10224</v>
      </c>
      <c r="K2202">
        <v>6630000</v>
      </c>
      <c r="L2202">
        <v>7100000</v>
      </c>
      <c r="M2202">
        <v>5</v>
      </c>
      <c r="N2202" t="s">
        <v>4382</v>
      </c>
      <c r="O2202">
        <v>81.8</v>
      </c>
      <c r="P2202" t="s">
        <v>10227</v>
      </c>
    </row>
    <row r="2203" spans="1:16" x14ac:dyDescent="0.3">
      <c r="A2203" t="s">
        <v>10196</v>
      </c>
      <c r="B2203">
        <v>2022</v>
      </c>
      <c r="C2203" t="s">
        <v>191</v>
      </c>
      <c r="D2203" t="s">
        <v>8300</v>
      </c>
      <c r="E2203" t="s">
        <v>6190</v>
      </c>
      <c r="F2203" t="s">
        <v>161</v>
      </c>
      <c r="G2203">
        <v>54000</v>
      </c>
      <c r="H2203" t="s">
        <v>4180</v>
      </c>
      <c r="I2203">
        <v>12900000</v>
      </c>
      <c r="J2203" t="s">
        <v>10224</v>
      </c>
      <c r="K2203">
        <v>12400000</v>
      </c>
      <c r="L2203">
        <v>13300000</v>
      </c>
      <c r="M2203">
        <v>4</v>
      </c>
      <c r="N2203" t="s">
        <v>4402</v>
      </c>
      <c r="O2203">
        <v>75</v>
      </c>
      <c r="P2203" t="s">
        <v>10228</v>
      </c>
    </row>
    <row r="2204" spans="1:16" x14ac:dyDescent="0.3">
      <c r="A2204" t="s">
        <v>10197</v>
      </c>
      <c r="B2204">
        <v>2024</v>
      </c>
      <c r="C2204" t="s">
        <v>24</v>
      </c>
      <c r="D2204" t="s">
        <v>4854</v>
      </c>
      <c r="E2204" t="s">
        <v>4308</v>
      </c>
      <c r="F2204" t="s">
        <v>94</v>
      </c>
      <c r="G2204">
        <v>36000</v>
      </c>
      <c r="H2204" t="s">
        <v>4180</v>
      </c>
      <c r="I2204">
        <v>14800000</v>
      </c>
      <c r="J2204" t="s">
        <v>10224</v>
      </c>
      <c r="K2204">
        <v>14300000</v>
      </c>
      <c r="L2204">
        <v>15300000</v>
      </c>
      <c r="M2204">
        <v>21</v>
      </c>
      <c r="N2204" t="s">
        <v>4439</v>
      </c>
      <c r="O2204">
        <v>72.8</v>
      </c>
      <c r="P2204" t="s">
        <v>10229</v>
      </c>
    </row>
    <row r="2205" spans="1:16" x14ac:dyDescent="0.3">
      <c r="A2205" t="s">
        <v>10198</v>
      </c>
      <c r="B2205">
        <v>2022</v>
      </c>
      <c r="C2205" t="s">
        <v>92</v>
      </c>
      <c r="D2205" t="s">
        <v>4910</v>
      </c>
      <c r="E2205" t="s">
        <v>6071</v>
      </c>
      <c r="F2205" t="s">
        <v>60</v>
      </c>
      <c r="G2205">
        <v>90450</v>
      </c>
      <c r="H2205" t="s">
        <v>4180</v>
      </c>
      <c r="I2205">
        <v>7180000</v>
      </c>
      <c r="J2205" t="s">
        <v>10224</v>
      </c>
      <c r="K2205">
        <v>6910000</v>
      </c>
      <c r="L2205">
        <v>7450000</v>
      </c>
      <c r="M2205">
        <v>23</v>
      </c>
      <c r="N2205" t="s">
        <v>4439</v>
      </c>
      <c r="O2205">
        <v>80.099999999999994</v>
      </c>
      <c r="P2205" t="s">
        <v>10230</v>
      </c>
    </row>
    <row r="2206" spans="1:16" x14ac:dyDescent="0.3">
      <c r="A2206" t="s">
        <v>10199</v>
      </c>
      <c r="B2206">
        <v>2021</v>
      </c>
      <c r="C2206" t="s">
        <v>36</v>
      </c>
      <c r="D2206" t="s">
        <v>4372</v>
      </c>
      <c r="E2206" t="s">
        <v>4373</v>
      </c>
      <c r="F2206" t="s">
        <v>143</v>
      </c>
      <c r="G2206">
        <v>77000</v>
      </c>
      <c r="H2206" t="s">
        <v>4180</v>
      </c>
      <c r="I2206">
        <v>11100000</v>
      </c>
      <c r="J2206" t="s">
        <v>10224</v>
      </c>
      <c r="K2206">
        <v>10700000</v>
      </c>
      <c r="L2206">
        <v>11500000</v>
      </c>
      <c r="M2206">
        <v>2</v>
      </c>
      <c r="N2206" t="s">
        <v>4425</v>
      </c>
      <c r="O2206">
        <v>69.400000000000006</v>
      </c>
      <c r="P2206" t="s">
        <v>10231</v>
      </c>
    </row>
    <row r="2207" spans="1:16" x14ac:dyDescent="0.3">
      <c r="A2207" t="s">
        <v>10200</v>
      </c>
      <c r="B2207">
        <v>2025</v>
      </c>
      <c r="C2207" t="s">
        <v>201</v>
      </c>
      <c r="D2207" t="s">
        <v>4669</v>
      </c>
      <c r="E2207" t="s">
        <v>4670</v>
      </c>
      <c r="F2207" t="s">
        <v>4172</v>
      </c>
      <c r="G2207">
        <v>11000</v>
      </c>
      <c r="H2207" t="s">
        <v>4180</v>
      </c>
      <c r="I2207">
        <v>12500000</v>
      </c>
      <c r="J2207" t="s">
        <v>10224</v>
      </c>
      <c r="K2207">
        <v>12100000</v>
      </c>
      <c r="L2207">
        <v>13000000</v>
      </c>
      <c r="M2207">
        <v>13</v>
      </c>
      <c r="N2207" t="s">
        <v>4649</v>
      </c>
      <c r="O2207">
        <v>89.3</v>
      </c>
      <c r="P2207" t="s">
        <v>10232</v>
      </c>
    </row>
    <row r="2208" spans="1:16" x14ac:dyDescent="0.3">
      <c r="A2208" t="s">
        <v>5429</v>
      </c>
      <c r="B2208">
        <v>2023</v>
      </c>
      <c r="C2208" t="s">
        <v>4184</v>
      </c>
      <c r="D2208" t="s">
        <v>4185</v>
      </c>
      <c r="E2208" t="s">
        <v>4186</v>
      </c>
      <c r="F2208" t="s">
        <v>161</v>
      </c>
      <c r="G2208">
        <v>29800</v>
      </c>
      <c r="H2208" t="s">
        <v>4180</v>
      </c>
      <c r="I2208">
        <v>9700000</v>
      </c>
      <c r="J2208" t="s">
        <v>10224</v>
      </c>
      <c r="K2208">
        <v>9400000</v>
      </c>
      <c r="L2208">
        <v>10000000</v>
      </c>
      <c r="M2208">
        <v>9</v>
      </c>
      <c r="N2208" t="s">
        <v>4417</v>
      </c>
      <c r="O2208">
        <v>80.900000000000006</v>
      </c>
      <c r="P2208" t="s">
        <v>10233</v>
      </c>
    </row>
    <row r="2209" spans="1:16" x14ac:dyDescent="0.3">
      <c r="A2209" t="s">
        <v>10201</v>
      </c>
      <c r="B2209">
        <v>2024</v>
      </c>
      <c r="C2209" t="s">
        <v>62</v>
      </c>
      <c r="D2209">
        <v>3008</v>
      </c>
      <c r="E2209" t="s">
        <v>5668</v>
      </c>
      <c r="F2209" t="s">
        <v>143</v>
      </c>
      <c r="G2209">
        <v>27000</v>
      </c>
      <c r="H2209" t="s">
        <v>4180</v>
      </c>
      <c r="I2209">
        <v>23300000</v>
      </c>
      <c r="J2209" t="s">
        <v>10224</v>
      </c>
      <c r="K2209">
        <v>22500000</v>
      </c>
      <c r="L2209">
        <v>24100000</v>
      </c>
      <c r="M2209">
        <v>13</v>
      </c>
      <c r="N2209" t="s">
        <v>4248</v>
      </c>
      <c r="O2209">
        <v>74.900000000000006</v>
      </c>
      <c r="P2209" t="s">
        <v>10234</v>
      </c>
    </row>
    <row r="2210" spans="1:16" x14ac:dyDescent="0.3">
      <c r="A2210" t="s">
        <v>10202</v>
      </c>
      <c r="B2210">
        <v>2025</v>
      </c>
      <c r="C2210" t="s">
        <v>24</v>
      </c>
      <c r="D2210" t="s">
        <v>4405</v>
      </c>
      <c r="E2210" t="s">
        <v>5702</v>
      </c>
      <c r="F2210" t="s">
        <v>4172</v>
      </c>
      <c r="G2210">
        <v>61000</v>
      </c>
      <c r="H2210" t="s">
        <v>4180</v>
      </c>
      <c r="I2210">
        <v>45700000</v>
      </c>
      <c r="J2210" t="s">
        <v>10224</v>
      </c>
      <c r="K2210">
        <v>44000000</v>
      </c>
      <c r="L2210">
        <v>47400000</v>
      </c>
      <c r="M2210">
        <v>19</v>
      </c>
      <c r="N2210" t="s">
        <v>4734</v>
      </c>
      <c r="O2210">
        <v>77.599999999999994</v>
      </c>
      <c r="P2210" t="s">
        <v>10235</v>
      </c>
    </row>
    <row r="2211" spans="1:16" x14ac:dyDescent="0.3">
      <c r="A2211" t="s">
        <v>10203</v>
      </c>
      <c r="B2211">
        <v>2025</v>
      </c>
      <c r="C2211" t="s">
        <v>163</v>
      </c>
      <c r="D2211">
        <v>7</v>
      </c>
      <c r="E2211" t="s">
        <v>4277</v>
      </c>
      <c r="F2211" t="s">
        <v>4172</v>
      </c>
      <c r="G2211">
        <v>48080</v>
      </c>
      <c r="H2211" t="s">
        <v>4180</v>
      </c>
      <c r="I2211">
        <v>17100000</v>
      </c>
      <c r="J2211" t="s">
        <v>10224</v>
      </c>
      <c r="K2211">
        <v>16300000</v>
      </c>
      <c r="L2211">
        <v>17800000</v>
      </c>
      <c r="M2211">
        <v>18</v>
      </c>
      <c r="N2211" t="s">
        <v>4248</v>
      </c>
      <c r="O2211">
        <v>87</v>
      </c>
      <c r="P2211" t="s">
        <v>10236</v>
      </c>
    </row>
    <row r="2212" spans="1:16" x14ac:dyDescent="0.3">
      <c r="A2212" t="s">
        <v>10204</v>
      </c>
      <c r="B2212">
        <v>2021</v>
      </c>
      <c r="C2212" t="s">
        <v>4641</v>
      </c>
      <c r="D2212" t="s">
        <v>6121</v>
      </c>
      <c r="E2212" t="s">
        <v>6122</v>
      </c>
      <c r="F2212" t="s">
        <v>143</v>
      </c>
      <c r="G2212">
        <v>42600</v>
      </c>
      <c r="H2212" t="s">
        <v>4180</v>
      </c>
      <c r="I2212">
        <v>6170000</v>
      </c>
      <c r="J2212" t="s">
        <v>10224</v>
      </c>
      <c r="K2212">
        <v>5950000</v>
      </c>
      <c r="L2212">
        <v>6390000</v>
      </c>
      <c r="M2212">
        <v>11</v>
      </c>
      <c r="N2212" t="s">
        <v>4176</v>
      </c>
      <c r="O2212">
        <v>84.1</v>
      </c>
      <c r="P2212" t="s">
        <v>10237</v>
      </c>
    </row>
    <row r="2213" spans="1:16" x14ac:dyDescent="0.3">
      <c r="A2213" t="s">
        <v>6476</v>
      </c>
      <c r="B2213">
        <v>2024</v>
      </c>
      <c r="C2213" t="s">
        <v>62</v>
      </c>
      <c r="D2213">
        <v>3008</v>
      </c>
      <c r="E2213" t="s">
        <v>4387</v>
      </c>
      <c r="F2213" t="s">
        <v>43</v>
      </c>
      <c r="G2213">
        <v>15000</v>
      </c>
      <c r="H2213" t="s">
        <v>4180</v>
      </c>
      <c r="I2213">
        <v>18500000</v>
      </c>
      <c r="J2213" t="s">
        <v>10224</v>
      </c>
      <c r="K2213">
        <v>17900000</v>
      </c>
      <c r="L2213">
        <v>19200000</v>
      </c>
      <c r="M2213">
        <v>69</v>
      </c>
      <c r="N2213" t="s">
        <v>4219</v>
      </c>
      <c r="O2213">
        <v>70</v>
      </c>
      <c r="P2213" t="s">
        <v>10238</v>
      </c>
    </row>
    <row r="2214" spans="1:16" x14ac:dyDescent="0.3">
      <c r="A2214" t="s">
        <v>1245</v>
      </c>
      <c r="B2214">
        <v>2021</v>
      </c>
      <c r="C2214" t="s">
        <v>154</v>
      </c>
      <c r="D2214" t="s">
        <v>4395</v>
      </c>
      <c r="E2214" t="s">
        <v>7857</v>
      </c>
      <c r="F2214" t="s">
        <v>143</v>
      </c>
      <c r="G2214">
        <v>57555</v>
      </c>
      <c r="H2214" t="s">
        <v>4173</v>
      </c>
      <c r="I2214">
        <v>21200000</v>
      </c>
      <c r="J2214" t="s">
        <v>10224</v>
      </c>
      <c r="K2214">
        <v>20200000</v>
      </c>
      <c r="L2214">
        <v>22300000</v>
      </c>
      <c r="M2214">
        <v>6</v>
      </c>
      <c r="N2214" t="s">
        <v>4219</v>
      </c>
      <c r="O2214">
        <v>70.7</v>
      </c>
      <c r="P2214" t="s">
        <v>10239</v>
      </c>
    </row>
    <row r="2215" spans="1:16" x14ac:dyDescent="0.3">
      <c r="A2215" t="s">
        <v>10205</v>
      </c>
      <c r="B2215">
        <v>2026</v>
      </c>
      <c r="C2215" t="s">
        <v>4641</v>
      </c>
      <c r="D2215" t="s">
        <v>7804</v>
      </c>
      <c r="E2215" t="s">
        <v>10216</v>
      </c>
      <c r="F2215" t="s">
        <v>4172</v>
      </c>
      <c r="G2215">
        <v>4000</v>
      </c>
      <c r="H2215" t="s">
        <v>4180</v>
      </c>
      <c r="I2215">
        <v>18200000</v>
      </c>
      <c r="J2215" t="s">
        <v>10224</v>
      </c>
      <c r="K2215">
        <v>17300000</v>
      </c>
      <c r="L2215">
        <v>19200000</v>
      </c>
      <c r="M2215">
        <v>7</v>
      </c>
      <c r="N2215" t="s">
        <v>4552</v>
      </c>
      <c r="O2215">
        <v>95</v>
      </c>
      <c r="P2215" t="s">
        <v>10240</v>
      </c>
    </row>
    <row r="2216" spans="1:16" x14ac:dyDescent="0.3">
      <c r="A2216" t="s">
        <v>10206</v>
      </c>
      <c r="B2216">
        <v>2023</v>
      </c>
      <c r="C2216" t="s">
        <v>191</v>
      </c>
      <c r="D2216" t="s">
        <v>4211</v>
      </c>
      <c r="E2216" t="s">
        <v>10217</v>
      </c>
      <c r="F2216" t="s">
        <v>161</v>
      </c>
      <c r="G2216">
        <v>90000</v>
      </c>
      <c r="H2216" t="s">
        <v>4180</v>
      </c>
      <c r="I2216">
        <v>15900000</v>
      </c>
      <c r="J2216" t="s">
        <v>10224</v>
      </c>
      <c r="K2216">
        <v>15300000</v>
      </c>
      <c r="L2216">
        <v>16500000</v>
      </c>
      <c r="M2216">
        <v>16</v>
      </c>
      <c r="N2216" t="s">
        <v>4245</v>
      </c>
      <c r="O2216">
        <v>64.599999999999994</v>
      </c>
      <c r="P2216" t="s">
        <v>10241</v>
      </c>
    </row>
    <row r="2217" spans="1:16" x14ac:dyDescent="0.3">
      <c r="A2217" t="s">
        <v>10207</v>
      </c>
      <c r="B2217">
        <v>2025</v>
      </c>
      <c r="C2217" t="s">
        <v>24</v>
      </c>
      <c r="D2217" t="s">
        <v>5850</v>
      </c>
      <c r="E2217" t="s">
        <v>8809</v>
      </c>
      <c r="F2217" t="s">
        <v>4172</v>
      </c>
      <c r="G2217">
        <v>43000</v>
      </c>
      <c r="H2217" t="s">
        <v>4180</v>
      </c>
      <c r="I2217">
        <v>37500000</v>
      </c>
      <c r="J2217" t="s">
        <v>10224</v>
      </c>
      <c r="K2217">
        <v>36200000</v>
      </c>
      <c r="L2217">
        <v>38800000</v>
      </c>
      <c r="M2217">
        <v>5</v>
      </c>
      <c r="N2217" t="s">
        <v>4181</v>
      </c>
      <c r="O2217">
        <v>81.2</v>
      </c>
      <c r="P2217" t="s">
        <v>10242</v>
      </c>
    </row>
    <row r="2218" spans="1:16" x14ac:dyDescent="0.3">
      <c r="A2218" t="s">
        <v>10208</v>
      </c>
      <c r="B2218">
        <v>2022</v>
      </c>
      <c r="C2218" t="s">
        <v>36</v>
      </c>
      <c r="D2218" t="s">
        <v>5638</v>
      </c>
      <c r="E2218" t="s">
        <v>5639</v>
      </c>
      <c r="F2218" t="s">
        <v>8695</v>
      </c>
      <c r="G2218">
        <v>62000</v>
      </c>
      <c r="H2218" t="s">
        <v>4180</v>
      </c>
      <c r="I2218">
        <v>8100000</v>
      </c>
      <c r="J2218" t="s">
        <v>10224</v>
      </c>
      <c r="K2218">
        <v>7830000</v>
      </c>
      <c r="L2218">
        <v>8400000</v>
      </c>
      <c r="M2218">
        <v>36</v>
      </c>
      <c r="N2218" t="s">
        <v>4508</v>
      </c>
      <c r="O2218">
        <v>67.599999999999994</v>
      </c>
      <c r="P2218" t="s">
        <v>10243</v>
      </c>
    </row>
    <row r="2219" spans="1:16" x14ac:dyDescent="0.3">
      <c r="A2219" t="s">
        <v>10209</v>
      </c>
      <c r="B2219">
        <v>2023</v>
      </c>
      <c r="C2219" t="s">
        <v>137</v>
      </c>
      <c r="D2219" t="s">
        <v>4749</v>
      </c>
      <c r="E2219" t="s">
        <v>4925</v>
      </c>
      <c r="F2219" t="s">
        <v>143</v>
      </c>
      <c r="G2219">
        <v>41120</v>
      </c>
      <c r="H2219" t="s">
        <v>4180</v>
      </c>
      <c r="I2219">
        <v>13000000</v>
      </c>
      <c r="J2219" t="s">
        <v>10224</v>
      </c>
      <c r="K2219">
        <v>12500000</v>
      </c>
      <c r="L2219">
        <v>13500000</v>
      </c>
      <c r="M2219">
        <v>32</v>
      </c>
      <c r="N2219" t="s">
        <v>4649</v>
      </c>
      <c r="O2219">
        <v>86.3</v>
      </c>
      <c r="P2219" t="s">
        <v>10244</v>
      </c>
    </row>
    <row r="2220" spans="1:16" x14ac:dyDescent="0.3">
      <c r="A2220" t="s">
        <v>4172</v>
      </c>
      <c r="B2220">
        <v>2025</v>
      </c>
      <c r="C2220" t="s">
        <v>108</v>
      </c>
      <c r="D2220" t="s">
        <v>9534</v>
      </c>
      <c r="E2220" t="s">
        <v>9535</v>
      </c>
      <c r="F2220" t="s">
        <v>4172</v>
      </c>
      <c r="G2220">
        <v>15000</v>
      </c>
      <c r="H2220" t="s">
        <v>4173</v>
      </c>
      <c r="I2220">
        <v>20300000</v>
      </c>
      <c r="J2220" t="s">
        <v>10224</v>
      </c>
      <c r="K2220">
        <v>19600000</v>
      </c>
      <c r="L2220">
        <v>20900000</v>
      </c>
      <c r="M2220">
        <v>6</v>
      </c>
      <c r="N2220" t="s">
        <v>4863</v>
      </c>
      <c r="O2220">
        <v>88.3</v>
      </c>
      <c r="P2220" t="s">
        <v>10245</v>
      </c>
    </row>
    <row r="2221" spans="1:16" x14ac:dyDescent="0.3">
      <c r="A2221" t="s">
        <v>10210</v>
      </c>
      <c r="B2221">
        <v>2022</v>
      </c>
      <c r="C2221" t="s">
        <v>188</v>
      </c>
      <c r="D2221" t="s">
        <v>5101</v>
      </c>
      <c r="E2221" t="s">
        <v>10218</v>
      </c>
      <c r="F2221" t="s">
        <v>43</v>
      </c>
      <c r="G2221">
        <v>54274</v>
      </c>
      <c r="H2221" t="s">
        <v>4180</v>
      </c>
      <c r="I2221">
        <v>12200000</v>
      </c>
      <c r="J2221" t="s">
        <v>10224</v>
      </c>
      <c r="K2221">
        <v>11500000</v>
      </c>
      <c r="L2221">
        <v>12900000</v>
      </c>
      <c r="M2221">
        <v>2</v>
      </c>
      <c r="N2221" t="s">
        <v>6923</v>
      </c>
      <c r="O2221">
        <v>71</v>
      </c>
      <c r="P2221" t="s">
        <v>10246</v>
      </c>
    </row>
    <row r="2222" spans="1:16" x14ac:dyDescent="0.3">
      <c r="A2222" t="s">
        <v>10211</v>
      </c>
      <c r="B2222">
        <v>2023</v>
      </c>
      <c r="C2222" t="s">
        <v>4496</v>
      </c>
      <c r="D2222" t="s">
        <v>10219</v>
      </c>
      <c r="E2222" t="s">
        <v>10220</v>
      </c>
      <c r="F2222" t="s">
        <v>173</v>
      </c>
      <c r="G2222">
        <v>52550</v>
      </c>
      <c r="H2222" t="s">
        <v>4173</v>
      </c>
      <c r="I2222">
        <v>41400000</v>
      </c>
      <c r="J2222" t="s">
        <v>10224</v>
      </c>
      <c r="K2222">
        <v>38100000</v>
      </c>
      <c r="L2222">
        <v>44700000</v>
      </c>
      <c r="M2222">
        <v>3</v>
      </c>
      <c r="N2222" t="s">
        <v>4661</v>
      </c>
      <c r="O2222">
        <v>69</v>
      </c>
      <c r="P2222" t="s">
        <v>10247</v>
      </c>
    </row>
    <row r="2223" spans="1:16" x14ac:dyDescent="0.3">
      <c r="A2223" t="s">
        <v>10212</v>
      </c>
      <c r="B2223">
        <v>2021</v>
      </c>
      <c r="C2223" t="s">
        <v>89</v>
      </c>
      <c r="D2223" t="s">
        <v>4380</v>
      </c>
      <c r="E2223" t="s">
        <v>4381</v>
      </c>
      <c r="F2223" t="s">
        <v>43</v>
      </c>
      <c r="G2223">
        <v>60000</v>
      </c>
      <c r="H2223" t="s">
        <v>4173</v>
      </c>
      <c r="I2223">
        <v>7030000</v>
      </c>
      <c r="J2223" t="s">
        <v>10224</v>
      </c>
      <c r="K2223">
        <v>6770000</v>
      </c>
      <c r="L2223">
        <v>7300000</v>
      </c>
      <c r="M2223">
        <v>27</v>
      </c>
      <c r="N2223" t="s">
        <v>4439</v>
      </c>
      <c r="O2223">
        <v>79.099999999999994</v>
      </c>
      <c r="P2223" t="s">
        <v>10248</v>
      </c>
    </row>
    <row r="2224" spans="1:16" x14ac:dyDescent="0.3">
      <c r="A2224" t="s">
        <v>10213</v>
      </c>
      <c r="B2224">
        <v>2021</v>
      </c>
      <c r="C2224" t="s">
        <v>4496</v>
      </c>
      <c r="D2224" t="s">
        <v>7699</v>
      </c>
      <c r="E2224" t="s">
        <v>6159</v>
      </c>
      <c r="F2224" t="s">
        <v>43</v>
      </c>
      <c r="G2224">
        <v>66000</v>
      </c>
      <c r="H2224" t="s">
        <v>4180</v>
      </c>
      <c r="I2224">
        <v>24200000</v>
      </c>
      <c r="J2224" t="s">
        <v>10224</v>
      </c>
      <c r="K2224">
        <v>23300000</v>
      </c>
      <c r="L2224">
        <v>25100000</v>
      </c>
      <c r="M2224">
        <v>7</v>
      </c>
      <c r="N2224" t="s">
        <v>4439</v>
      </c>
      <c r="O2224">
        <v>75.599999999999994</v>
      </c>
      <c r="P2224" t="s">
        <v>10249</v>
      </c>
    </row>
    <row r="2225" spans="1:16" x14ac:dyDescent="0.3">
      <c r="A2225" t="s">
        <v>10214</v>
      </c>
      <c r="B2225">
        <v>2023</v>
      </c>
      <c r="C2225" t="s">
        <v>36</v>
      </c>
      <c r="D2225" t="s">
        <v>4178</v>
      </c>
      <c r="E2225" t="s">
        <v>4179</v>
      </c>
      <c r="F2225" t="s">
        <v>173</v>
      </c>
      <c r="G2225">
        <v>55000</v>
      </c>
      <c r="H2225" t="s">
        <v>4180</v>
      </c>
      <c r="I2225">
        <v>14000000</v>
      </c>
      <c r="J2225" t="s">
        <v>10224</v>
      </c>
      <c r="K2225">
        <v>13400000</v>
      </c>
      <c r="L2225">
        <v>14500000</v>
      </c>
      <c r="M2225">
        <v>44</v>
      </c>
      <c r="N2225" t="s">
        <v>4275</v>
      </c>
      <c r="O2225">
        <v>70</v>
      </c>
      <c r="P2225" t="s">
        <v>10250</v>
      </c>
    </row>
    <row r="2226" spans="1:16" x14ac:dyDescent="0.3">
      <c r="A2226" t="s">
        <v>10215</v>
      </c>
      <c r="B2226">
        <v>2026</v>
      </c>
      <c r="C2226" t="s">
        <v>62</v>
      </c>
      <c r="D2226" t="s">
        <v>5653</v>
      </c>
      <c r="E2226" t="s">
        <v>5654</v>
      </c>
      <c r="F2226" t="s">
        <v>4172</v>
      </c>
      <c r="G2226">
        <v>16540</v>
      </c>
      <c r="H2226" t="s">
        <v>4180</v>
      </c>
      <c r="I2226">
        <v>19700000</v>
      </c>
      <c r="J2226" t="s">
        <v>10224</v>
      </c>
      <c r="K2226">
        <v>19000000</v>
      </c>
      <c r="L2226">
        <v>20400000</v>
      </c>
      <c r="M2226" t="s">
        <v>4175</v>
      </c>
      <c r="N2226" t="s">
        <v>4583</v>
      </c>
      <c r="O2226">
        <v>88.8</v>
      </c>
      <c r="P2226" t="s">
        <v>10251</v>
      </c>
    </row>
    <row r="2227" spans="1:16" x14ac:dyDescent="0.3">
      <c r="A2227" t="s">
        <v>8992</v>
      </c>
      <c r="B2227">
        <v>2019</v>
      </c>
      <c r="C2227" t="s">
        <v>154</v>
      </c>
      <c r="D2227" t="s">
        <v>6256</v>
      </c>
      <c r="E2227" t="s">
        <v>10221</v>
      </c>
      <c r="F2227" t="s">
        <v>161</v>
      </c>
      <c r="G2227">
        <v>73000</v>
      </c>
      <c r="H2227" t="s">
        <v>4173</v>
      </c>
      <c r="I2227">
        <v>10500000</v>
      </c>
      <c r="J2227" t="s">
        <v>10224</v>
      </c>
      <c r="K2227">
        <v>9900000</v>
      </c>
      <c r="L2227">
        <v>11100000</v>
      </c>
      <c r="M2227">
        <v>22</v>
      </c>
      <c r="N2227" t="s">
        <v>4245</v>
      </c>
      <c r="O2227">
        <v>70</v>
      </c>
      <c r="P2227" t="s">
        <v>10252</v>
      </c>
    </row>
    <row r="2228" spans="1:16" x14ac:dyDescent="0.3">
      <c r="A2228" t="s">
        <v>140</v>
      </c>
      <c r="B2228">
        <v>2020</v>
      </c>
      <c r="C2228" t="s">
        <v>62</v>
      </c>
      <c r="D2228">
        <v>2008</v>
      </c>
      <c r="E2228" t="s">
        <v>5250</v>
      </c>
      <c r="F2228" t="s">
        <v>43</v>
      </c>
      <c r="G2228" t="s">
        <v>4172</v>
      </c>
      <c r="H2228" t="s">
        <v>4172</v>
      </c>
      <c r="I2228">
        <v>12300000</v>
      </c>
      <c r="J2228" t="s">
        <v>4241</v>
      </c>
      <c r="K2228">
        <v>11300000</v>
      </c>
      <c r="L2228">
        <v>13200000</v>
      </c>
      <c r="M2228">
        <v>10</v>
      </c>
      <c r="N2228" t="s">
        <v>4192</v>
      </c>
      <c r="O2228">
        <v>76.900000000000006</v>
      </c>
      <c r="P2228" t="s">
        <v>5251</v>
      </c>
    </row>
    <row r="2229" spans="1:16" x14ac:dyDescent="0.3">
      <c r="A2229" t="s">
        <v>140</v>
      </c>
      <c r="B2229">
        <v>2020</v>
      </c>
      <c r="C2229" t="s">
        <v>62</v>
      </c>
      <c r="D2229">
        <v>2008</v>
      </c>
      <c r="E2229" t="s">
        <v>5250</v>
      </c>
      <c r="F2229" t="s">
        <v>43</v>
      </c>
      <c r="G2229">
        <v>10000</v>
      </c>
      <c r="H2229" t="s">
        <v>4180</v>
      </c>
      <c r="I2229">
        <v>12800000</v>
      </c>
      <c r="J2229" t="s">
        <v>4241</v>
      </c>
      <c r="K2229">
        <v>11900000</v>
      </c>
      <c r="L2229">
        <v>13800000</v>
      </c>
      <c r="M2229">
        <v>10</v>
      </c>
      <c r="N2229" t="s">
        <v>4192</v>
      </c>
      <c r="O2229">
        <v>80.099999999999994</v>
      </c>
      <c r="P2229" t="s">
        <v>8422</v>
      </c>
    </row>
    <row r="2230" spans="1:16" x14ac:dyDescent="0.3">
      <c r="A2230" t="s">
        <v>379</v>
      </c>
      <c r="B2230">
        <v>2023</v>
      </c>
      <c r="C2230" t="s">
        <v>62</v>
      </c>
      <c r="D2230" t="s">
        <v>4232</v>
      </c>
      <c r="E2230" t="s">
        <v>4254</v>
      </c>
      <c r="F2230" t="s">
        <v>143</v>
      </c>
      <c r="G2230">
        <v>100</v>
      </c>
      <c r="H2230" t="s">
        <v>4173</v>
      </c>
      <c r="I2230">
        <v>13800000</v>
      </c>
      <c r="J2230" t="s">
        <v>4241</v>
      </c>
      <c r="K2230">
        <v>13300000</v>
      </c>
      <c r="L2230">
        <v>14300000</v>
      </c>
      <c r="M2230">
        <v>9</v>
      </c>
      <c r="N2230" t="s">
        <v>4187</v>
      </c>
      <c r="O2230">
        <v>71.2</v>
      </c>
      <c r="P2230" t="s">
        <v>8423</v>
      </c>
    </row>
    <row r="2231" spans="1:16" x14ac:dyDescent="0.3">
      <c r="A2231" t="s">
        <v>196</v>
      </c>
      <c r="B2231">
        <v>2021</v>
      </c>
      <c r="C2231" t="s">
        <v>137</v>
      </c>
      <c r="D2231" t="s">
        <v>5252</v>
      </c>
      <c r="E2231" t="s">
        <v>5253</v>
      </c>
      <c r="F2231" t="s">
        <v>43</v>
      </c>
      <c r="G2231">
        <v>69000</v>
      </c>
      <c r="H2231" t="s">
        <v>4180</v>
      </c>
      <c r="I2231">
        <v>24400000</v>
      </c>
      <c r="J2231" t="s">
        <v>4241</v>
      </c>
      <c r="K2231">
        <v>22900000</v>
      </c>
      <c r="L2231">
        <v>25800000</v>
      </c>
      <c r="M2231" t="s">
        <v>4175</v>
      </c>
      <c r="N2231" t="s">
        <v>4290</v>
      </c>
      <c r="O2231">
        <v>66.8</v>
      </c>
      <c r="P2231" t="s">
        <v>5254</v>
      </c>
    </row>
    <row r="2232" spans="1:16" x14ac:dyDescent="0.3">
      <c r="A2232" t="s">
        <v>4172</v>
      </c>
      <c r="B2232">
        <v>2026</v>
      </c>
      <c r="C2232" t="s">
        <v>7208</v>
      </c>
      <c r="D2232" t="s">
        <v>7209</v>
      </c>
      <c r="E2232" t="s">
        <v>7210</v>
      </c>
      <c r="F2232" t="s">
        <v>4172</v>
      </c>
      <c r="G2232">
        <v>3000</v>
      </c>
      <c r="H2232" t="s">
        <v>4173</v>
      </c>
      <c r="I2232">
        <v>16000000</v>
      </c>
      <c r="J2232" t="s">
        <v>5229</v>
      </c>
      <c r="K2232">
        <v>15200000</v>
      </c>
      <c r="L2232">
        <v>16800000</v>
      </c>
      <c r="M2232" t="s">
        <v>4175</v>
      </c>
      <c r="N2232" t="s">
        <v>4196</v>
      </c>
      <c r="O2232">
        <v>91.7</v>
      </c>
      <c r="P2232" t="s">
        <v>8424</v>
      </c>
    </row>
    <row r="2233" spans="1:16" x14ac:dyDescent="0.3">
      <c r="A2233" t="s">
        <v>4172</v>
      </c>
      <c r="B2233">
        <v>2025</v>
      </c>
      <c r="C2233" t="s">
        <v>36</v>
      </c>
      <c r="D2233" t="s">
        <v>7850</v>
      </c>
      <c r="E2233" t="s">
        <v>7851</v>
      </c>
      <c r="F2233" t="s">
        <v>4172</v>
      </c>
      <c r="G2233">
        <v>12500</v>
      </c>
      <c r="H2233" t="s">
        <v>4180</v>
      </c>
      <c r="I2233">
        <v>15000000</v>
      </c>
      <c r="J2233" t="s">
        <v>5871</v>
      </c>
      <c r="K2233">
        <v>13900000</v>
      </c>
      <c r="L2233">
        <v>16100000</v>
      </c>
      <c r="M2233">
        <v>3</v>
      </c>
      <c r="N2233" t="s">
        <v>4219</v>
      </c>
      <c r="O2233">
        <v>81.099999999999994</v>
      </c>
      <c r="P2233" t="s">
        <v>8425</v>
      </c>
    </row>
    <row r="2234" spans="1:16" x14ac:dyDescent="0.3">
      <c r="A2234" t="s">
        <v>5325</v>
      </c>
      <c r="B2234">
        <v>2024</v>
      </c>
      <c r="C2234" t="s">
        <v>194</v>
      </c>
      <c r="D2234" t="s">
        <v>4480</v>
      </c>
      <c r="E2234" t="s">
        <v>4481</v>
      </c>
      <c r="F2234" t="s">
        <v>143</v>
      </c>
      <c r="G2234">
        <v>40000</v>
      </c>
      <c r="H2234" t="s">
        <v>4180</v>
      </c>
      <c r="I2234">
        <v>28900000</v>
      </c>
      <c r="J2234" t="s">
        <v>5871</v>
      </c>
      <c r="K2234">
        <v>27900000</v>
      </c>
      <c r="L2234">
        <v>30000000</v>
      </c>
      <c r="M2234">
        <v>9</v>
      </c>
      <c r="N2234" t="s">
        <v>4226</v>
      </c>
      <c r="O2234">
        <v>78.400000000000006</v>
      </c>
      <c r="P2234" t="s">
        <v>8426</v>
      </c>
    </row>
    <row r="2235" spans="1:16" x14ac:dyDescent="0.3">
      <c r="A2235" t="s">
        <v>6267</v>
      </c>
      <c r="B2235">
        <v>2024</v>
      </c>
      <c r="C2235" t="s">
        <v>24</v>
      </c>
      <c r="D2235" t="s">
        <v>4405</v>
      </c>
      <c r="E2235" t="s">
        <v>4406</v>
      </c>
      <c r="F2235" t="s">
        <v>143</v>
      </c>
      <c r="G2235">
        <v>33800</v>
      </c>
      <c r="H2235" t="s">
        <v>4180</v>
      </c>
      <c r="I2235">
        <v>37500000</v>
      </c>
      <c r="J2235" t="s">
        <v>5871</v>
      </c>
      <c r="K2235">
        <v>36100000</v>
      </c>
      <c r="L2235">
        <v>38900000</v>
      </c>
      <c r="M2235">
        <v>26</v>
      </c>
      <c r="N2235" t="s">
        <v>4965</v>
      </c>
      <c r="O2235">
        <v>75.8</v>
      </c>
      <c r="P2235" t="s">
        <v>8427</v>
      </c>
    </row>
    <row r="2236" spans="1:16" x14ac:dyDescent="0.3">
      <c r="A2236" t="s">
        <v>300</v>
      </c>
      <c r="B2236">
        <v>2024</v>
      </c>
      <c r="C2236" t="s">
        <v>24</v>
      </c>
      <c r="D2236" t="s">
        <v>4658</v>
      </c>
      <c r="E2236" t="s">
        <v>4659</v>
      </c>
      <c r="F2236" t="s">
        <v>43</v>
      </c>
      <c r="G2236">
        <v>5000</v>
      </c>
      <c r="H2236" t="s">
        <v>4180</v>
      </c>
      <c r="I2236">
        <v>26100000</v>
      </c>
      <c r="J2236" t="s">
        <v>5871</v>
      </c>
      <c r="K2236">
        <v>25200000</v>
      </c>
      <c r="L2236">
        <v>27100000</v>
      </c>
      <c r="M2236">
        <v>6</v>
      </c>
      <c r="N2236" t="s">
        <v>4347</v>
      </c>
      <c r="O2236">
        <v>78.2</v>
      </c>
      <c r="P2236" t="s">
        <v>8428</v>
      </c>
    </row>
    <row r="2237" spans="1:16" x14ac:dyDescent="0.3">
      <c r="A2237" t="s">
        <v>136</v>
      </c>
      <c r="B2237">
        <v>2024</v>
      </c>
      <c r="C2237" t="s">
        <v>137</v>
      </c>
      <c r="D2237" t="s">
        <v>4336</v>
      </c>
      <c r="E2237" t="s">
        <v>4833</v>
      </c>
      <c r="F2237" t="s">
        <v>46</v>
      </c>
      <c r="G2237">
        <v>7000</v>
      </c>
      <c r="H2237" t="s">
        <v>4173</v>
      </c>
      <c r="I2237">
        <v>21900000</v>
      </c>
      <c r="J2237" t="s">
        <v>5871</v>
      </c>
      <c r="K2237">
        <v>21100000</v>
      </c>
      <c r="L2237">
        <v>22600000</v>
      </c>
      <c r="M2237">
        <v>10</v>
      </c>
      <c r="N2237" t="s">
        <v>4257</v>
      </c>
      <c r="O2237">
        <v>80.5</v>
      </c>
      <c r="P2237" t="s">
        <v>8429</v>
      </c>
    </row>
    <row r="2238" spans="1:16" x14ac:dyDescent="0.3">
      <c r="A2238" t="s">
        <v>337</v>
      </c>
      <c r="B2238">
        <v>2024</v>
      </c>
      <c r="C2238" t="s">
        <v>62</v>
      </c>
      <c r="D2238">
        <v>3008</v>
      </c>
      <c r="E2238" t="s">
        <v>4259</v>
      </c>
      <c r="F2238" t="s">
        <v>143</v>
      </c>
      <c r="G2238">
        <v>53000</v>
      </c>
      <c r="H2238" t="s">
        <v>4180</v>
      </c>
      <c r="I2238">
        <v>15600000</v>
      </c>
      <c r="J2238" t="s">
        <v>5871</v>
      </c>
      <c r="K2238">
        <v>15000000</v>
      </c>
      <c r="L2238">
        <v>16200000</v>
      </c>
      <c r="M2238">
        <v>28</v>
      </c>
      <c r="N2238" t="s">
        <v>4260</v>
      </c>
      <c r="O2238">
        <v>68.599999999999994</v>
      </c>
      <c r="P2238" t="s">
        <v>8430</v>
      </c>
    </row>
    <row r="2239" spans="1:16" x14ac:dyDescent="0.3">
      <c r="A2239" t="s">
        <v>40</v>
      </c>
      <c r="B2239">
        <v>2023</v>
      </c>
      <c r="C2239" t="s">
        <v>41</v>
      </c>
      <c r="D2239" t="s">
        <v>4464</v>
      </c>
      <c r="E2239" t="s">
        <v>4465</v>
      </c>
      <c r="F2239" t="s">
        <v>43</v>
      </c>
      <c r="G2239">
        <v>38000</v>
      </c>
      <c r="H2239" t="s">
        <v>4173</v>
      </c>
      <c r="I2239">
        <v>13200000</v>
      </c>
      <c r="J2239" t="s">
        <v>5871</v>
      </c>
      <c r="K2239">
        <v>12000000</v>
      </c>
      <c r="L2239">
        <v>14300000</v>
      </c>
      <c r="M2239">
        <v>3</v>
      </c>
      <c r="N2239" t="s">
        <v>4425</v>
      </c>
      <c r="O2239">
        <v>75</v>
      </c>
      <c r="P2239" t="s">
        <v>8431</v>
      </c>
    </row>
    <row r="2240" spans="1:16" x14ac:dyDescent="0.3">
      <c r="A2240" t="s">
        <v>314</v>
      </c>
      <c r="B2240">
        <v>2024</v>
      </c>
      <c r="C2240" t="s">
        <v>137</v>
      </c>
      <c r="D2240" t="s">
        <v>4336</v>
      </c>
      <c r="E2240" t="s">
        <v>4833</v>
      </c>
      <c r="F2240" t="s">
        <v>143</v>
      </c>
      <c r="G2240">
        <v>14000</v>
      </c>
      <c r="H2240" t="s">
        <v>4180</v>
      </c>
      <c r="I2240">
        <v>21800000</v>
      </c>
      <c r="J2240" t="s">
        <v>5871</v>
      </c>
      <c r="K2240">
        <v>21100000</v>
      </c>
      <c r="L2240">
        <v>22600000</v>
      </c>
      <c r="M2240">
        <v>10</v>
      </c>
      <c r="N2240" t="s">
        <v>4257</v>
      </c>
      <c r="O2240">
        <v>80.2</v>
      </c>
      <c r="P2240" t="s">
        <v>8432</v>
      </c>
    </row>
    <row r="2241" spans="1:16" x14ac:dyDescent="0.3">
      <c r="A2241" t="s">
        <v>299</v>
      </c>
      <c r="B2241">
        <v>2024</v>
      </c>
      <c r="C2241" t="s">
        <v>24</v>
      </c>
      <c r="D2241" t="s">
        <v>4405</v>
      </c>
      <c r="E2241" t="s">
        <v>4406</v>
      </c>
      <c r="F2241" t="s">
        <v>43</v>
      </c>
      <c r="G2241">
        <v>54774</v>
      </c>
      <c r="H2241" t="s">
        <v>4180</v>
      </c>
      <c r="I2241">
        <v>35800000</v>
      </c>
      <c r="J2241" t="s">
        <v>5871</v>
      </c>
      <c r="K2241">
        <v>34400000</v>
      </c>
      <c r="L2241">
        <v>37200000</v>
      </c>
      <c r="M2241">
        <v>26</v>
      </c>
      <c r="N2241" t="s">
        <v>4965</v>
      </c>
      <c r="O2241">
        <v>72.3</v>
      </c>
      <c r="P2241" t="s">
        <v>8433</v>
      </c>
    </row>
    <row r="2242" spans="1:16" x14ac:dyDescent="0.3">
      <c r="A2242" t="s">
        <v>234</v>
      </c>
      <c r="B2242">
        <v>2023</v>
      </c>
      <c r="C2242" t="s">
        <v>137</v>
      </c>
      <c r="D2242" t="s">
        <v>4336</v>
      </c>
      <c r="E2242" t="s">
        <v>4337</v>
      </c>
      <c r="F2242" t="s">
        <v>143</v>
      </c>
      <c r="G2242">
        <v>45836</v>
      </c>
      <c r="H2242" t="s">
        <v>4180</v>
      </c>
      <c r="I2242">
        <v>17600000</v>
      </c>
      <c r="J2242" t="s">
        <v>5871</v>
      </c>
      <c r="K2242">
        <v>16900000</v>
      </c>
      <c r="L2242">
        <v>18200000</v>
      </c>
      <c r="M2242">
        <v>11</v>
      </c>
      <c r="N2242" t="s">
        <v>4245</v>
      </c>
      <c r="O2242">
        <v>73.400000000000006</v>
      </c>
      <c r="P2242" t="s">
        <v>8434</v>
      </c>
    </row>
    <row r="2243" spans="1:16" x14ac:dyDescent="0.3">
      <c r="A2243" t="s">
        <v>77</v>
      </c>
      <c r="B2243">
        <v>2022</v>
      </c>
      <c r="C2243" t="s">
        <v>62</v>
      </c>
      <c r="D2243" t="s">
        <v>4207</v>
      </c>
      <c r="E2243" t="s">
        <v>8435</v>
      </c>
      <c r="F2243" t="s">
        <v>43</v>
      </c>
      <c r="G2243">
        <v>38000</v>
      </c>
      <c r="H2243" t="s">
        <v>4180</v>
      </c>
      <c r="I2243">
        <v>17000000</v>
      </c>
      <c r="J2243" t="s">
        <v>5871</v>
      </c>
      <c r="K2243">
        <v>16400000</v>
      </c>
      <c r="L2243">
        <v>17700000</v>
      </c>
      <c r="M2243">
        <v>21</v>
      </c>
      <c r="N2243" t="s">
        <v>4272</v>
      </c>
      <c r="O2243">
        <v>74.599999999999994</v>
      </c>
      <c r="P2243" t="s">
        <v>8436</v>
      </c>
    </row>
    <row r="2244" spans="1:16" x14ac:dyDescent="0.3">
      <c r="A2244" t="s">
        <v>79</v>
      </c>
      <c r="B2244">
        <v>2024</v>
      </c>
      <c r="C2244" t="s">
        <v>62</v>
      </c>
      <c r="D2244">
        <v>3008</v>
      </c>
      <c r="E2244" t="s">
        <v>4259</v>
      </c>
      <c r="F2244" t="s">
        <v>43</v>
      </c>
      <c r="G2244">
        <v>17500</v>
      </c>
      <c r="H2244" t="s">
        <v>4173</v>
      </c>
      <c r="I2244">
        <v>16400000</v>
      </c>
      <c r="J2244" t="s">
        <v>5871</v>
      </c>
      <c r="K2244">
        <v>15800000</v>
      </c>
      <c r="L2244">
        <v>17000000</v>
      </c>
      <c r="M2244">
        <v>28</v>
      </c>
      <c r="N2244" t="s">
        <v>4260</v>
      </c>
      <c r="O2244">
        <v>72.099999999999994</v>
      </c>
      <c r="P2244" t="s">
        <v>8437</v>
      </c>
    </row>
    <row r="2245" spans="1:16" x14ac:dyDescent="0.3">
      <c r="A2245" t="s">
        <v>128</v>
      </c>
      <c r="B2245">
        <v>2023</v>
      </c>
      <c r="C2245" t="s">
        <v>62</v>
      </c>
      <c r="D2245" t="s">
        <v>4434</v>
      </c>
      <c r="E2245" t="s">
        <v>4346</v>
      </c>
      <c r="F2245" t="s">
        <v>143</v>
      </c>
      <c r="G2245">
        <v>28800</v>
      </c>
      <c r="H2245" t="s">
        <v>4180</v>
      </c>
      <c r="I2245">
        <v>22600000</v>
      </c>
      <c r="J2245" t="s">
        <v>5871</v>
      </c>
      <c r="K2245">
        <v>21800000</v>
      </c>
      <c r="L2245">
        <v>23400000</v>
      </c>
      <c r="M2245">
        <v>3</v>
      </c>
      <c r="N2245" t="s">
        <v>4290</v>
      </c>
      <c r="O2245">
        <v>72.099999999999994</v>
      </c>
      <c r="P2245" t="s">
        <v>8438</v>
      </c>
    </row>
    <row r="2246" spans="1:16" x14ac:dyDescent="0.3">
      <c r="A2246" t="s">
        <v>321</v>
      </c>
      <c r="B2246">
        <v>2024</v>
      </c>
      <c r="C2246" t="s">
        <v>24</v>
      </c>
      <c r="D2246" t="s">
        <v>4405</v>
      </c>
      <c r="E2246" t="s">
        <v>5702</v>
      </c>
      <c r="F2246" t="s">
        <v>94</v>
      </c>
      <c r="G2246">
        <v>44000</v>
      </c>
      <c r="H2246" t="s">
        <v>4180</v>
      </c>
      <c r="I2246">
        <v>45100000</v>
      </c>
      <c r="J2246" t="s">
        <v>5871</v>
      </c>
      <c r="K2246">
        <v>43400000</v>
      </c>
      <c r="L2246">
        <v>46800000</v>
      </c>
      <c r="M2246">
        <v>16</v>
      </c>
      <c r="N2246" t="s">
        <v>4473</v>
      </c>
      <c r="O2246">
        <v>79.599999999999994</v>
      </c>
      <c r="P2246" t="s">
        <v>8439</v>
      </c>
    </row>
    <row r="2247" spans="1:16" x14ac:dyDescent="0.3">
      <c r="A2247" t="s">
        <v>168</v>
      </c>
      <c r="B2247">
        <v>2021</v>
      </c>
      <c r="C2247" t="s">
        <v>166</v>
      </c>
      <c r="D2247" t="s">
        <v>5694</v>
      </c>
      <c r="E2247" t="s">
        <v>5695</v>
      </c>
      <c r="F2247" t="s">
        <v>161</v>
      </c>
      <c r="G2247">
        <v>48014</v>
      </c>
      <c r="H2247" t="s">
        <v>4173</v>
      </c>
      <c r="I2247">
        <v>19300000</v>
      </c>
      <c r="J2247" t="s">
        <v>5871</v>
      </c>
      <c r="K2247">
        <v>18600000</v>
      </c>
      <c r="L2247">
        <v>20100000</v>
      </c>
      <c r="M2247">
        <v>3</v>
      </c>
      <c r="N2247" t="s">
        <v>4263</v>
      </c>
      <c r="O2247">
        <v>71.5</v>
      </c>
      <c r="P2247" t="s">
        <v>8440</v>
      </c>
    </row>
    <row r="2248" spans="1:16" x14ac:dyDescent="0.3">
      <c r="A2248" t="s">
        <v>285</v>
      </c>
      <c r="B2248">
        <v>2022</v>
      </c>
      <c r="C2248" t="s">
        <v>188</v>
      </c>
      <c r="D2248" t="s">
        <v>5709</v>
      </c>
      <c r="E2248" t="s">
        <v>5710</v>
      </c>
      <c r="F2248" t="s">
        <v>43</v>
      </c>
      <c r="G2248">
        <v>28000</v>
      </c>
      <c r="H2248" t="s">
        <v>4180</v>
      </c>
      <c r="I2248">
        <v>21800000</v>
      </c>
      <c r="J2248" t="s">
        <v>5871</v>
      </c>
      <c r="K2248">
        <v>21000000</v>
      </c>
      <c r="L2248">
        <v>22600000</v>
      </c>
      <c r="M2248">
        <v>7</v>
      </c>
      <c r="N2248" t="s">
        <v>4325</v>
      </c>
      <c r="O2248">
        <v>81.5</v>
      </c>
      <c r="P2248" t="s">
        <v>8441</v>
      </c>
    </row>
    <row r="2249" spans="1:16" x14ac:dyDescent="0.3">
      <c r="A2249" t="s">
        <v>153</v>
      </c>
      <c r="B2249">
        <v>2025</v>
      </c>
      <c r="C2249" t="s">
        <v>154</v>
      </c>
      <c r="D2249" t="s">
        <v>5691</v>
      </c>
      <c r="E2249" t="s">
        <v>5692</v>
      </c>
      <c r="F2249" t="s">
        <v>4172</v>
      </c>
      <c r="G2249">
        <v>7500</v>
      </c>
      <c r="H2249" t="s">
        <v>4180</v>
      </c>
      <c r="I2249">
        <v>25600000</v>
      </c>
      <c r="J2249" t="s">
        <v>5871</v>
      </c>
      <c r="K2249">
        <v>24800000</v>
      </c>
      <c r="L2249">
        <v>26500000</v>
      </c>
      <c r="M2249">
        <v>2</v>
      </c>
      <c r="N2249" t="s">
        <v>4260</v>
      </c>
      <c r="O2249">
        <v>89.3</v>
      </c>
      <c r="P2249" t="s">
        <v>8442</v>
      </c>
    </row>
    <row r="2250" spans="1:16" x14ac:dyDescent="0.3">
      <c r="A2250" t="s">
        <v>48</v>
      </c>
      <c r="B2250">
        <v>2025</v>
      </c>
      <c r="C2250" t="s">
        <v>50</v>
      </c>
      <c r="D2250" t="s">
        <v>5704</v>
      </c>
      <c r="E2250" t="s">
        <v>5705</v>
      </c>
      <c r="F2250" t="s">
        <v>4172</v>
      </c>
      <c r="G2250">
        <v>300</v>
      </c>
      <c r="H2250" t="s">
        <v>4180</v>
      </c>
      <c r="I2250">
        <v>7430000</v>
      </c>
      <c r="J2250" t="s">
        <v>5871</v>
      </c>
      <c r="K2250">
        <v>7170000</v>
      </c>
      <c r="L2250">
        <v>7690000</v>
      </c>
      <c r="M2250" t="s">
        <v>4175</v>
      </c>
      <c r="N2250" t="s">
        <v>4275</v>
      </c>
      <c r="O2250">
        <v>90.6</v>
      </c>
      <c r="P2250" t="s">
        <v>8443</v>
      </c>
    </row>
    <row r="2251" spans="1:16" x14ac:dyDescent="0.3">
      <c r="A2251" t="s">
        <v>214</v>
      </c>
      <c r="B2251">
        <v>2024</v>
      </c>
      <c r="C2251" t="s">
        <v>24</v>
      </c>
      <c r="D2251" t="s">
        <v>4405</v>
      </c>
      <c r="E2251" t="s">
        <v>4406</v>
      </c>
      <c r="F2251" t="s">
        <v>143</v>
      </c>
      <c r="G2251">
        <v>69690</v>
      </c>
      <c r="H2251" t="s">
        <v>4180</v>
      </c>
      <c r="I2251">
        <v>35600000</v>
      </c>
      <c r="J2251" t="s">
        <v>5871</v>
      </c>
      <c r="K2251">
        <v>34200000</v>
      </c>
      <c r="L2251">
        <v>37000000</v>
      </c>
      <c r="M2251">
        <v>26</v>
      </c>
      <c r="N2251" t="s">
        <v>4965</v>
      </c>
      <c r="O2251">
        <v>71.900000000000006</v>
      </c>
      <c r="P2251" t="s">
        <v>8444</v>
      </c>
    </row>
    <row r="2252" spans="1:16" x14ac:dyDescent="0.3">
      <c r="A2252" t="s">
        <v>117</v>
      </c>
      <c r="B2252">
        <v>2023</v>
      </c>
      <c r="C2252" t="s">
        <v>62</v>
      </c>
      <c r="D2252" t="s">
        <v>4207</v>
      </c>
      <c r="E2252" t="s">
        <v>4259</v>
      </c>
      <c r="F2252" t="s">
        <v>43</v>
      </c>
      <c r="G2252">
        <v>45360</v>
      </c>
      <c r="H2252" t="s">
        <v>4180</v>
      </c>
      <c r="I2252">
        <v>14400000</v>
      </c>
      <c r="J2252" t="s">
        <v>5871</v>
      </c>
      <c r="K2252">
        <v>13800000</v>
      </c>
      <c r="L2252">
        <v>15000000</v>
      </c>
      <c r="M2252">
        <v>13</v>
      </c>
      <c r="N2252" t="s">
        <v>4192</v>
      </c>
      <c r="O2252">
        <v>66.3</v>
      </c>
      <c r="P2252" t="s">
        <v>8445</v>
      </c>
    </row>
    <row r="2253" spans="1:16" x14ac:dyDescent="0.3">
      <c r="A2253" t="s">
        <v>256</v>
      </c>
      <c r="B2253">
        <v>2025</v>
      </c>
      <c r="C2253" t="s">
        <v>62</v>
      </c>
      <c r="D2253" t="s">
        <v>4390</v>
      </c>
      <c r="E2253" t="s">
        <v>4682</v>
      </c>
      <c r="F2253" t="s">
        <v>4172</v>
      </c>
      <c r="G2253">
        <v>4687</v>
      </c>
      <c r="H2253" t="s">
        <v>4180</v>
      </c>
      <c r="I2253">
        <v>22300000</v>
      </c>
      <c r="J2253" t="s">
        <v>5871</v>
      </c>
      <c r="K2253">
        <v>21500000</v>
      </c>
      <c r="L2253">
        <v>23000000</v>
      </c>
      <c r="M2253">
        <v>16</v>
      </c>
      <c r="N2253" t="s">
        <v>4272</v>
      </c>
      <c r="O2253">
        <v>80.599999999999994</v>
      </c>
      <c r="P2253" t="s">
        <v>8446</v>
      </c>
    </row>
    <row r="2254" spans="1:16" x14ac:dyDescent="0.3">
      <c r="A2254" t="s">
        <v>69</v>
      </c>
      <c r="B2254">
        <v>2025</v>
      </c>
      <c r="C2254" t="s">
        <v>62</v>
      </c>
      <c r="D2254" t="s">
        <v>4250</v>
      </c>
      <c r="E2254" t="s">
        <v>4279</v>
      </c>
      <c r="F2254" t="s">
        <v>143</v>
      </c>
      <c r="G2254">
        <v>5800</v>
      </c>
      <c r="H2254" t="s">
        <v>4180</v>
      </c>
      <c r="I2254">
        <v>26300000</v>
      </c>
      <c r="J2254" t="s">
        <v>5871</v>
      </c>
      <c r="K2254">
        <v>25400000</v>
      </c>
      <c r="L2254">
        <v>27200000</v>
      </c>
      <c r="M2254" t="s">
        <v>4175</v>
      </c>
      <c r="N2254" t="s">
        <v>4388</v>
      </c>
      <c r="O2254">
        <v>80.5</v>
      </c>
      <c r="P2254" t="s">
        <v>8447</v>
      </c>
    </row>
    <row r="2255" spans="1:16" x14ac:dyDescent="0.3">
      <c r="A2255" t="s">
        <v>249</v>
      </c>
      <c r="B2255">
        <v>2025</v>
      </c>
      <c r="C2255" t="s">
        <v>250</v>
      </c>
      <c r="D2255" t="s">
        <v>5686</v>
      </c>
      <c r="E2255" t="s">
        <v>5687</v>
      </c>
      <c r="F2255" t="s">
        <v>4172</v>
      </c>
      <c r="G2255">
        <v>19678</v>
      </c>
      <c r="H2255" t="s">
        <v>4180</v>
      </c>
      <c r="I2255">
        <v>40100000</v>
      </c>
      <c r="J2255" t="s">
        <v>5871</v>
      </c>
      <c r="K2255">
        <v>38600000</v>
      </c>
      <c r="L2255">
        <v>41600000</v>
      </c>
      <c r="M2255">
        <v>6</v>
      </c>
      <c r="N2255" t="s">
        <v>8122</v>
      </c>
      <c r="O2255">
        <v>83.6</v>
      </c>
      <c r="P2255" t="s">
        <v>8448</v>
      </c>
    </row>
    <row r="2256" spans="1:16" x14ac:dyDescent="0.3">
      <c r="A2256" t="s">
        <v>279</v>
      </c>
      <c r="B2256">
        <v>2020</v>
      </c>
      <c r="C2256" t="s">
        <v>24</v>
      </c>
      <c r="D2256" t="s">
        <v>4393</v>
      </c>
      <c r="E2256" t="s">
        <v>7747</v>
      </c>
      <c r="F2256" t="s">
        <v>60</v>
      </c>
      <c r="G2256">
        <v>95000</v>
      </c>
      <c r="H2256" t="s">
        <v>4180</v>
      </c>
      <c r="I2256">
        <v>9300000</v>
      </c>
      <c r="J2256" t="s">
        <v>5871</v>
      </c>
      <c r="K2256">
        <v>8900000</v>
      </c>
      <c r="L2256">
        <v>9700000</v>
      </c>
      <c r="M2256">
        <v>10</v>
      </c>
      <c r="N2256" t="s">
        <v>4248</v>
      </c>
      <c r="O2256">
        <v>74.5</v>
      </c>
      <c r="P2256" t="s">
        <v>8449</v>
      </c>
    </row>
    <row r="2257" spans="1:16" x14ac:dyDescent="0.3">
      <c r="A2257" t="s">
        <v>53</v>
      </c>
      <c r="B2257">
        <v>2023</v>
      </c>
      <c r="C2257" t="s">
        <v>4269</v>
      </c>
      <c r="D2257" t="s">
        <v>4419</v>
      </c>
      <c r="E2257" t="s">
        <v>4420</v>
      </c>
      <c r="F2257" t="s">
        <v>143</v>
      </c>
      <c r="G2257">
        <v>49906</v>
      </c>
      <c r="H2257" t="s">
        <v>4180</v>
      </c>
      <c r="I2257">
        <v>16700000</v>
      </c>
      <c r="J2257" t="s">
        <v>5871</v>
      </c>
      <c r="K2257">
        <v>16100000</v>
      </c>
      <c r="L2257">
        <v>17300000</v>
      </c>
      <c r="M2257">
        <v>13</v>
      </c>
      <c r="N2257" t="s">
        <v>4248</v>
      </c>
      <c r="O2257">
        <v>55.7</v>
      </c>
      <c r="P2257" t="s">
        <v>8450</v>
      </c>
    </row>
    <row r="2258" spans="1:16" x14ac:dyDescent="0.3">
      <c r="A2258" t="s">
        <v>315</v>
      </c>
      <c r="B2258">
        <v>2023</v>
      </c>
      <c r="C2258" t="s">
        <v>62</v>
      </c>
      <c r="D2258" t="s">
        <v>4434</v>
      </c>
      <c r="E2258" t="s">
        <v>4435</v>
      </c>
      <c r="F2258" t="s">
        <v>43</v>
      </c>
      <c r="G2258">
        <v>66999</v>
      </c>
      <c r="H2258" t="s">
        <v>4180</v>
      </c>
      <c r="I2258">
        <v>20400000</v>
      </c>
      <c r="J2258" t="s">
        <v>5871</v>
      </c>
      <c r="K2258">
        <v>19600000</v>
      </c>
      <c r="L2258">
        <v>21100000</v>
      </c>
      <c r="M2258">
        <v>7</v>
      </c>
      <c r="N2258" t="s">
        <v>4260</v>
      </c>
      <c r="O2258">
        <v>71.099999999999994</v>
      </c>
      <c r="P2258" t="s">
        <v>8451</v>
      </c>
    </row>
    <row r="2259" spans="1:16" x14ac:dyDescent="0.3">
      <c r="A2259" t="s">
        <v>220</v>
      </c>
      <c r="B2259">
        <v>2022</v>
      </c>
      <c r="C2259" t="s">
        <v>85</v>
      </c>
      <c r="D2259" t="s">
        <v>4411</v>
      </c>
      <c r="E2259" t="s">
        <v>4412</v>
      </c>
      <c r="F2259" t="s">
        <v>143</v>
      </c>
      <c r="G2259">
        <v>39257</v>
      </c>
      <c r="H2259" t="s">
        <v>4180</v>
      </c>
      <c r="I2259">
        <v>10700000</v>
      </c>
      <c r="J2259" t="s">
        <v>5871</v>
      </c>
      <c r="K2259">
        <v>10300000</v>
      </c>
      <c r="L2259">
        <v>11100000</v>
      </c>
      <c r="M2259">
        <v>6</v>
      </c>
      <c r="N2259" t="s">
        <v>4275</v>
      </c>
      <c r="O2259">
        <v>74.900000000000006</v>
      </c>
      <c r="P2259" t="s">
        <v>8452</v>
      </c>
    </row>
    <row r="2260" spans="1:16" x14ac:dyDescent="0.3">
      <c r="A2260" t="s">
        <v>220</v>
      </c>
      <c r="B2260">
        <v>2022</v>
      </c>
      <c r="C2260" t="s">
        <v>85</v>
      </c>
      <c r="D2260" t="s">
        <v>4411</v>
      </c>
      <c r="E2260" t="s">
        <v>4412</v>
      </c>
      <c r="F2260" t="s">
        <v>143</v>
      </c>
      <c r="G2260">
        <v>39257</v>
      </c>
      <c r="H2260" t="s">
        <v>4180</v>
      </c>
      <c r="I2260">
        <v>10700000</v>
      </c>
      <c r="J2260" t="s">
        <v>5871</v>
      </c>
      <c r="K2260">
        <v>10300000</v>
      </c>
      <c r="L2260">
        <v>11100000</v>
      </c>
      <c r="M2260">
        <v>6</v>
      </c>
      <c r="N2260" t="s">
        <v>4275</v>
      </c>
      <c r="O2260">
        <v>74.900000000000006</v>
      </c>
      <c r="P2260" t="s">
        <v>8453</v>
      </c>
    </row>
    <row r="2261" spans="1:16" x14ac:dyDescent="0.3">
      <c r="A2261" t="s">
        <v>134</v>
      </c>
      <c r="B2261">
        <v>2022</v>
      </c>
      <c r="C2261" t="s">
        <v>108</v>
      </c>
      <c r="D2261" t="s">
        <v>4477</v>
      </c>
      <c r="E2261" t="s">
        <v>5027</v>
      </c>
      <c r="F2261" t="s">
        <v>60</v>
      </c>
      <c r="G2261">
        <v>71500</v>
      </c>
      <c r="H2261" t="s">
        <v>4180</v>
      </c>
      <c r="I2261">
        <v>9400000</v>
      </c>
      <c r="J2261" t="s">
        <v>5871</v>
      </c>
      <c r="K2261">
        <v>8900000</v>
      </c>
      <c r="L2261">
        <v>9800000</v>
      </c>
      <c r="M2261">
        <v>18</v>
      </c>
      <c r="N2261" t="s">
        <v>4425</v>
      </c>
      <c r="O2261">
        <v>72.900000000000006</v>
      </c>
      <c r="P2261" t="s">
        <v>8454</v>
      </c>
    </row>
    <row r="2262" spans="1:16" x14ac:dyDescent="0.3">
      <c r="A2262" t="s">
        <v>297</v>
      </c>
      <c r="B2262">
        <v>2023</v>
      </c>
      <c r="C2262" t="s">
        <v>137</v>
      </c>
      <c r="D2262" t="s">
        <v>4336</v>
      </c>
      <c r="E2262" t="s">
        <v>4337</v>
      </c>
      <c r="F2262" t="s">
        <v>43</v>
      </c>
      <c r="G2262">
        <v>45000</v>
      </c>
      <c r="H2262" t="s">
        <v>4180</v>
      </c>
      <c r="I2262">
        <v>17600000</v>
      </c>
      <c r="J2262" t="s">
        <v>5871</v>
      </c>
      <c r="K2262">
        <v>17000000</v>
      </c>
      <c r="L2262">
        <v>18200000</v>
      </c>
      <c r="M2262">
        <v>11</v>
      </c>
      <c r="N2262" t="s">
        <v>4245</v>
      </c>
      <c r="O2262">
        <v>73.400000000000006</v>
      </c>
      <c r="P2262" t="s">
        <v>8455</v>
      </c>
    </row>
    <row r="2263" spans="1:16" x14ac:dyDescent="0.3">
      <c r="A2263" t="s">
        <v>290</v>
      </c>
      <c r="B2263">
        <v>2023</v>
      </c>
      <c r="C2263" t="s">
        <v>62</v>
      </c>
      <c r="D2263" t="s">
        <v>4207</v>
      </c>
      <c r="E2263" t="s">
        <v>4387</v>
      </c>
      <c r="F2263" t="s">
        <v>60</v>
      </c>
      <c r="G2263">
        <v>25000</v>
      </c>
      <c r="H2263" t="s">
        <v>4180</v>
      </c>
      <c r="I2263">
        <v>18200000</v>
      </c>
      <c r="J2263" t="s">
        <v>5945</v>
      </c>
      <c r="K2263">
        <v>17600000</v>
      </c>
      <c r="L2263">
        <v>18900000</v>
      </c>
      <c r="M2263">
        <v>24</v>
      </c>
      <c r="N2263" t="s">
        <v>4260</v>
      </c>
      <c r="O2263">
        <v>71.7</v>
      </c>
      <c r="P2263" t="s">
        <v>8456</v>
      </c>
    </row>
    <row r="2264" spans="1:16" x14ac:dyDescent="0.3">
      <c r="A2264" t="s">
        <v>203</v>
      </c>
      <c r="B2264">
        <v>2025</v>
      </c>
      <c r="C2264" t="s">
        <v>163</v>
      </c>
      <c r="D2264">
        <v>7</v>
      </c>
      <c r="E2264" t="s">
        <v>4277</v>
      </c>
      <c r="F2264" t="s">
        <v>4172</v>
      </c>
      <c r="G2264">
        <v>6119</v>
      </c>
      <c r="H2264" t="s">
        <v>4180</v>
      </c>
      <c r="I2264">
        <v>17500000</v>
      </c>
      <c r="J2264" t="s">
        <v>5945</v>
      </c>
      <c r="K2264">
        <v>16900000</v>
      </c>
      <c r="L2264">
        <v>18100000</v>
      </c>
      <c r="M2264">
        <v>4</v>
      </c>
      <c r="N2264" t="s">
        <v>4290</v>
      </c>
      <c r="O2264">
        <v>89</v>
      </c>
      <c r="P2264" t="s">
        <v>8457</v>
      </c>
    </row>
    <row r="2265" spans="1:16" x14ac:dyDescent="0.3">
      <c r="A2265" t="s">
        <v>311</v>
      </c>
      <c r="B2265">
        <v>2024</v>
      </c>
      <c r="C2265" t="s">
        <v>36</v>
      </c>
      <c r="D2265" t="s">
        <v>4372</v>
      </c>
      <c r="E2265" t="s">
        <v>4373</v>
      </c>
      <c r="F2265" t="s">
        <v>173</v>
      </c>
      <c r="G2265">
        <v>16000</v>
      </c>
      <c r="H2265" t="s">
        <v>4180</v>
      </c>
      <c r="I2265">
        <v>13800000</v>
      </c>
      <c r="J2265" t="s">
        <v>5945</v>
      </c>
      <c r="K2265">
        <v>13300000</v>
      </c>
      <c r="L2265">
        <v>14300000</v>
      </c>
      <c r="M2265">
        <v>21</v>
      </c>
      <c r="N2265" t="s">
        <v>4263</v>
      </c>
      <c r="O2265">
        <v>86.3</v>
      </c>
      <c r="P2265" t="s">
        <v>8458</v>
      </c>
    </row>
    <row r="2266" spans="1:16" x14ac:dyDescent="0.3">
      <c r="A2266" t="s">
        <v>442</v>
      </c>
      <c r="B2266">
        <v>2023</v>
      </c>
      <c r="C2266" t="s">
        <v>24</v>
      </c>
      <c r="D2266" t="s">
        <v>4572</v>
      </c>
      <c r="E2266" t="s">
        <v>8459</v>
      </c>
      <c r="F2266" t="s">
        <v>143</v>
      </c>
      <c r="G2266">
        <v>97500</v>
      </c>
      <c r="H2266" t="s">
        <v>4180</v>
      </c>
      <c r="I2266">
        <v>18600000</v>
      </c>
      <c r="J2266" t="s">
        <v>5945</v>
      </c>
      <c r="K2266">
        <v>17900000</v>
      </c>
      <c r="L2266">
        <v>19400000</v>
      </c>
      <c r="M2266">
        <v>11</v>
      </c>
      <c r="N2266" t="s">
        <v>4280</v>
      </c>
      <c r="O2266">
        <v>63.3</v>
      </c>
      <c r="P2266" t="s">
        <v>8460</v>
      </c>
    </row>
    <row r="2267" spans="1:16" x14ac:dyDescent="0.3">
      <c r="A2267" t="s">
        <v>29</v>
      </c>
      <c r="B2267">
        <v>2025</v>
      </c>
      <c r="C2267" t="s">
        <v>24</v>
      </c>
      <c r="D2267" t="s">
        <v>5642</v>
      </c>
      <c r="E2267" t="s">
        <v>5643</v>
      </c>
      <c r="F2267" t="s">
        <v>4172</v>
      </c>
      <c r="G2267">
        <v>9972</v>
      </c>
      <c r="H2267" t="s">
        <v>4180</v>
      </c>
      <c r="I2267">
        <v>50000000</v>
      </c>
      <c r="J2267" t="s">
        <v>5945</v>
      </c>
      <c r="K2267">
        <v>48300000</v>
      </c>
      <c r="L2267">
        <v>52000000</v>
      </c>
      <c r="M2267">
        <v>4</v>
      </c>
      <c r="N2267" t="s">
        <v>7034</v>
      </c>
      <c r="O2267">
        <v>82.5</v>
      </c>
      <c r="P2267" t="s">
        <v>8461</v>
      </c>
    </row>
    <row r="2268" spans="1:16" x14ac:dyDescent="0.3">
      <c r="A2268" t="s">
        <v>103</v>
      </c>
      <c r="B2268">
        <v>2019</v>
      </c>
      <c r="C2268" t="s">
        <v>36</v>
      </c>
      <c r="D2268" t="s">
        <v>4427</v>
      </c>
      <c r="E2268" t="s">
        <v>4428</v>
      </c>
      <c r="F2268" t="s">
        <v>173</v>
      </c>
      <c r="G2268">
        <v>67000</v>
      </c>
      <c r="H2268" t="s">
        <v>4173</v>
      </c>
      <c r="I2268">
        <v>7140000</v>
      </c>
      <c r="J2268" t="s">
        <v>5945</v>
      </c>
      <c r="K2268">
        <v>6900000</v>
      </c>
      <c r="L2268">
        <v>7390000</v>
      </c>
      <c r="M2268">
        <v>6</v>
      </c>
      <c r="N2268" t="s">
        <v>4425</v>
      </c>
      <c r="O2268">
        <v>91.7</v>
      </c>
      <c r="P2268" t="s">
        <v>8462</v>
      </c>
    </row>
    <row r="2269" spans="1:16" x14ac:dyDescent="0.3">
      <c r="A2269" t="s">
        <v>377</v>
      </c>
      <c r="B2269">
        <v>2023</v>
      </c>
      <c r="C2269" t="s">
        <v>62</v>
      </c>
      <c r="D2269" t="s">
        <v>4207</v>
      </c>
      <c r="E2269" t="s">
        <v>4259</v>
      </c>
      <c r="F2269" t="s">
        <v>173</v>
      </c>
      <c r="G2269">
        <v>3324</v>
      </c>
      <c r="H2269" t="s">
        <v>4180</v>
      </c>
      <c r="I2269">
        <v>15000000</v>
      </c>
      <c r="J2269" t="s">
        <v>5989</v>
      </c>
      <c r="K2269">
        <v>14300000</v>
      </c>
      <c r="L2269">
        <v>15800000</v>
      </c>
      <c r="M2269">
        <v>14</v>
      </c>
      <c r="N2269" t="s">
        <v>4192</v>
      </c>
      <c r="O2269">
        <v>69.099999999999994</v>
      </c>
      <c r="P2269" t="s">
        <v>8463</v>
      </c>
    </row>
    <row r="2270" spans="1:16" x14ac:dyDescent="0.3">
      <c r="A2270" t="s">
        <v>223</v>
      </c>
      <c r="B2270">
        <v>2017</v>
      </c>
      <c r="C2270" t="s">
        <v>24</v>
      </c>
      <c r="D2270" t="s">
        <v>4830</v>
      </c>
      <c r="E2270" t="s">
        <v>4504</v>
      </c>
      <c r="F2270" t="s">
        <v>94</v>
      </c>
      <c r="G2270">
        <v>107300</v>
      </c>
      <c r="H2270" t="s">
        <v>4180</v>
      </c>
      <c r="I2270">
        <v>15300000</v>
      </c>
      <c r="J2270" t="s">
        <v>5989</v>
      </c>
      <c r="K2270">
        <v>14100000</v>
      </c>
      <c r="L2270">
        <v>16500000</v>
      </c>
      <c r="M2270">
        <v>2</v>
      </c>
      <c r="N2270" t="s">
        <v>4965</v>
      </c>
      <c r="O2270">
        <v>55.8</v>
      </c>
      <c r="P2270" t="s">
        <v>8464</v>
      </c>
    </row>
    <row r="2271" spans="1:16" x14ac:dyDescent="0.3">
      <c r="A2271" t="s">
        <v>352</v>
      </c>
      <c r="B2271">
        <v>2024</v>
      </c>
      <c r="C2271" t="s">
        <v>62</v>
      </c>
      <c r="D2271" t="s">
        <v>4292</v>
      </c>
      <c r="E2271" t="s">
        <v>4811</v>
      </c>
      <c r="F2271" t="s">
        <v>94</v>
      </c>
      <c r="G2271">
        <v>89</v>
      </c>
      <c r="H2271" t="s">
        <v>4180</v>
      </c>
      <c r="I2271">
        <v>16500000</v>
      </c>
      <c r="J2271" t="s">
        <v>5989</v>
      </c>
      <c r="K2271">
        <v>15900000</v>
      </c>
      <c r="L2271">
        <v>17000000</v>
      </c>
      <c r="M2271">
        <v>21</v>
      </c>
      <c r="N2271" t="s">
        <v>4213</v>
      </c>
      <c r="O2271">
        <v>70.3</v>
      </c>
      <c r="P2271" t="s">
        <v>8465</v>
      </c>
    </row>
    <row r="2272" spans="1:16" x14ac:dyDescent="0.3">
      <c r="A2272" t="s">
        <v>5325</v>
      </c>
      <c r="B2272">
        <v>2024</v>
      </c>
      <c r="C2272" t="s">
        <v>194</v>
      </c>
      <c r="D2272" t="s">
        <v>4480</v>
      </c>
      <c r="E2272" t="s">
        <v>4481</v>
      </c>
      <c r="F2272" t="s">
        <v>143</v>
      </c>
      <c r="G2272">
        <v>40010</v>
      </c>
      <c r="H2272" t="s">
        <v>4180</v>
      </c>
      <c r="I2272">
        <v>27800000</v>
      </c>
      <c r="J2272" t="s">
        <v>5989</v>
      </c>
      <c r="K2272">
        <v>26700000</v>
      </c>
      <c r="L2272">
        <v>28800000</v>
      </c>
      <c r="M2272">
        <v>10</v>
      </c>
      <c r="N2272" t="s">
        <v>4347</v>
      </c>
      <c r="O2272">
        <v>75.400000000000006</v>
      </c>
      <c r="P2272" t="s">
        <v>8466</v>
      </c>
    </row>
    <row r="2273" spans="1:16" x14ac:dyDescent="0.3">
      <c r="A2273" t="s">
        <v>4127</v>
      </c>
      <c r="B2273">
        <v>2024</v>
      </c>
      <c r="C2273" t="s">
        <v>62</v>
      </c>
      <c r="D2273">
        <v>2008</v>
      </c>
      <c r="E2273" t="s">
        <v>4329</v>
      </c>
      <c r="F2273" t="s">
        <v>94</v>
      </c>
      <c r="G2273">
        <v>23200</v>
      </c>
      <c r="H2273" t="s">
        <v>4180</v>
      </c>
      <c r="I2273">
        <v>16200000</v>
      </c>
      <c r="J2273" t="s">
        <v>5989</v>
      </c>
      <c r="K2273">
        <v>15200000</v>
      </c>
      <c r="L2273">
        <v>17300000</v>
      </c>
      <c r="M2273">
        <v>32</v>
      </c>
      <c r="N2273" t="s">
        <v>4290</v>
      </c>
      <c r="O2273">
        <v>72.099999999999994</v>
      </c>
      <c r="P2273" t="s">
        <v>8467</v>
      </c>
    </row>
    <row r="2274" spans="1:16" x14ac:dyDescent="0.3">
      <c r="A2274" t="s">
        <v>300</v>
      </c>
      <c r="B2274">
        <v>2024</v>
      </c>
      <c r="C2274" t="s">
        <v>24</v>
      </c>
      <c r="D2274" t="s">
        <v>4658</v>
      </c>
      <c r="E2274" t="s">
        <v>4659</v>
      </c>
      <c r="F2274" t="s">
        <v>43</v>
      </c>
      <c r="G2274">
        <v>5000</v>
      </c>
      <c r="H2274" t="s">
        <v>4180</v>
      </c>
      <c r="I2274">
        <v>25700000</v>
      </c>
      <c r="J2274" t="s">
        <v>5989</v>
      </c>
      <c r="K2274">
        <v>24800000</v>
      </c>
      <c r="L2274">
        <v>26600000</v>
      </c>
      <c r="M2274">
        <v>3</v>
      </c>
      <c r="N2274" t="s">
        <v>4627</v>
      </c>
      <c r="O2274">
        <v>77</v>
      </c>
      <c r="P2274" t="s">
        <v>8468</v>
      </c>
    </row>
    <row r="2275" spans="1:16" x14ac:dyDescent="0.3">
      <c r="A2275" t="s">
        <v>136</v>
      </c>
      <c r="B2275">
        <v>2024</v>
      </c>
      <c r="C2275" t="s">
        <v>137</v>
      </c>
      <c r="D2275" t="s">
        <v>4336</v>
      </c>
      <c r="E2275" t="s">
        <v>4826</v>
      </c>
      <c r="F2275" t="s">
        <v>46</v>
      </c>
      <c r="G2275">
        <v>7000</v>
      </c>
      <c r="H2275" t="s">
        <v>4180</v>
      </c>
      <c r="I2275">
        <v>21400000</v>
      </c>
      <c r="J2275" t="s">
        <v>5989</v>
      </c>
      <c r="K2275">
        <v>20600000</v>
      </c>
      <c r="L2275">
        <v>22100000</v>
      </c>
      <c r="M2275">
        <v>14</v>
      </c>
      <c r="N2275" t="s">
        <v>4290</v>
      </c>
      <c r="O2275">
        <v>81.599999999999994</v>
      </c>
      <c r="P2275" t="s">
        <v>8469</v>
      </c>
    </row>
    <row r="2276" spans="1:16" x14ac:dyDescent="0.3">
      <c r="A2276" t="s">
        <v>4172</v>
      </c>
      <c r="B2276">
        <v>2022</v>
      </c>
      <c r="C2276" t="s">
        <v>4269</v>
      </c>
      <c r="D2276" t="s">
        <v>4419</v>
      </c>
      <c r="E2276" t="s">
        <v>6059</v>
      </c>
      <c r="F2276" t="s">
        <v>4172</v>
      </c>
      <c r="G2276">
        <v>36200</v>
      </c>
      <c r="H2276" t="s">
        <v>4180</v>
      </c>
      <c r="I2276">
        <v>19600000</v>
      </c>
      <c r="J2276" t="s">
        <v>5989</v>
      </c>
      <c r="K2276">
        <v>18800000</v>
      </c>
      <c r="L2276">
        <v>20500000</v>
      </c>
      <c r="M2276" t="s">
        <v>4175</v>
      </c>
      <c r="N2276" t="s">
        <v>4192</v>
      </c>
      <c r="O2276">
        <v>61.3</v>
      </c>
      <c r="P2276" t="s">
        <v>8470</v>
      </c>
    </row>
    <row r="2277" spans="1:16" x14ac:dyDescent="0.3">
      <c r="A2277" t="s">
        <v>4025</v>
      </c>
      <c r="B2277">
        <v>2024</v>
      </c>
      <c r="C2277" t="s">
        <v>62</v>
      </c>
      <c r="D2277">
        <v>3008</v>
      </c>
      <c r="E2277" t="s">
        <v>4259</v>
      </c>
      <c r="F2277" t="s">
        <v>43</v>
      </c>
      <c r="G2277">
        <v>6300</v>
      </c>
      <c r="H2277" t="s">
        <v>4180</v>
      </c>
      <c r="I2277">
        <v>16300000</v>
      </c>
      <c r="J2277" t="s">
        <v>5989</v>
      </c>
      <c r="K2277">
        <v>15800000</v>
      </c>
      <c r="L2277">
        <v>16900000</v>
      </c>
      <c r="M2277">
        <v>22</v>
      </c>
      <c r="N2277" t="s">
        <v>4290</v>
      </c>
      <c r="O2277">
        <v>71.599999999999994</v>
      </c>
      <c r="P2277" t="s">
        <v>8471</v>
      </c>
    </row>
    <row r="2278" spans="1:16" x14ac:dyDescent="0.3">
      <c r="A2278" t="s">
        <v>380</v>
      </c>
      <c r="B2278">
        <v>2024</v>
      </c>
      <c r="C2278" t="s">
        <v>62</v>
      </c>
      <c r="D2278" t="s">
        <v>4331</v>
      </c>
      <c r="E2278" t="s">
        <v>4332</v>
      </c>
      <c r="F2278" t="s">
        <v>43</v>
      </c>
      <c r="G2278">
        <v>2139</v>
      </c>
      <c r="H2278" t="s">
        <v>4180</v>
      </c>
      <c r="I2278">
        <v>21700000</v>
      </c>
      <c r="J2278" t="s">
        <v>5989</v>
      </c>
      <c r="K2278">
        <v>20900000</v>
      </c>
      <c r="L2278">
        <v>22400000</v>
      </c>
      <c r="M2278">
        <v>11</v>
      </c>
      <c r="N2278" t="s">
        <v>4200</v>
      </c>
      <c r="O2278">
        <v>59.6</v>
      </c>
      <c r="P2278" t="s">
        <v>8472</v>
      </c>
    </row>
    <row r="2279" spans="1:16" x14ac:dyDescent="0.3">
      <c r="A2279" t="s">
        <v>4136</v>
      </c>
      <c r="B2279">
        <v>2023</v>
      </c>
      <c r="C2279" t="s">
        <v>36</v>
      </c>
      <c r="D2279" t="s">
        <v>4178</v>
      </c>
      <c r="E2279" t="s">
        <v>4179</v>
      </c>
      <c r="F2279" t="s">
        <v>143</v>
      </c>
      <c r="G2279">
        <v>717</v>
      </c>
      <c r="H2279" t="s">
        <v>4180</v>
      </c>
      <c r="I2279">
        <v>14700000</v>
      </c>
      <c r="J2279" t="s">
        <v>5989</v>
      </c>
      <c r="K2279">
        <v>13900000</v>
      </c>
      <c r="L2279">
        <v>15500000</v>
      </c>
      <c r="M2279">
        <v>29</v>
      </c>
      <c r="N2279" t="s">
        <v>4223</v>
      </c>
      <c r="O2279">
        <v>73.5</v>
      </c>
      <c r="P2279" t="s">
        <v>8473</v>
      </c>
    </row>
    <row r="2280" spans="1:16" x14ac:dyDescent="0.3">
      <c r="A2280" t="s">
        <v>4018</v>
      </c>
      <c r="B2280">
        <v>2024</v>
      </c>
      <c r="C2280" t="s">
        <v>62</v>
      </c>
      <c r="D2280">
        <v>208</v>
      </c>
      <c r="E2280" t="s">
        <v>4254</v>
      </c>
      <c r="F2280" t="s">
        <v>43</v>
      </c>
      <c r="G2280">
        <v>1800</v>
      </c>
      <c r="H2280" t="s">
        <v>4180</v>
      </c>
      <c r="I2280">
        <v>13900000</v>
      </c>
      <c r="J2280" t="s">
        <v>5989</v>
      </c>
      <c r="K2280">
        <v>13500000</v>
      </c>
      <c r="L2280">
        <v>14400000</v>
      </c>
      <c r="M2280">
        <v>12</v>
      </c>
      <c r="N2280" t="s">
        <v>4187</v>
      </c>
      <c r="O2280">
        <v>77</v>
      </c>
      <c r="P2280" t="s">
        <v>8474</v>
      </c>
    </row>
    <row r="2281" spans="1:16" x14ac:dyDescent="0.3">
      <c r="A2281" t="s">
        <v>382</v>
      </c>
      <c r="B2281">
        <v>2024</v>
      </c>
      <c r="C2281" t="s">
        <v>62</v>
      </c>
      <c r="D2281" t="s">
        <v>4250</v>
      </c>
      <c r="E2281" t="s">
        <v>4251</v>
      </c>
      <c r="F2281" t="s">
        <v>94</v>
      </c>
      <c r="G2281">
        <v>21000</v>
      </c>
      <c r="H2281" t="s">
        <v>4180</v>
      </c>
      <c r="I2281">
        <v>19800000</v>
      </c>
      <c r="J2281" t="s">
        <v>5989</v>
      </c>
      <c r="K2281">
        <v>18900000</v>
      </c>
      <c r="L2281">
        <v>20800000</v>
      </c>
      <c r="M2281">
        <v>30</v>
      </c>
      <c r="N2281" t="s">
        <v>4290</v>
      </c>
      <c r="O2281">
        <v>76.400000000000006</v>
      </c>
      <c r="P2281" t="s">
        <v>8475</v>
      </c>
    </row>
    <row r="2282" spans="1:16" x14ac:dyDescent="0.3">
      <c r="A2282" t="s">
        <v>4137</v>
      </c>
      <c r="B2282">
        <v>2023</v>
      </c>
      <c r="C2282" t="s">
        <v>182</v>
      </c>
      <c r="D2282" t="s">
        <v>5987</v>
      </c>
      <c r="E2282" t="s">
        <v>6243</v>
      </c>
      <c r="F2282" t="s">
        <v>38</v>
      </c>
      <c r="G2282">
        <v>5732</v>
      </c>
      <c r="H2282" t="s">
        <v>4180</v>
      </c>
      <c r="I2282">
        <v>24800000</v>
      </c>
      <c r="J2282" t="s">
        <v>5989</v>
      </c>
      <c r="K2282">
        <v>23900000</v>
      </c>
      <c r="L2282">
        <v>25600000</v>
      </c>
      <c r="M2282">
        <v>4</v>
      </c>
      <c r="N2282" t="s">
        <v>4627</v>
      </c>
      <c r="O2282">
        <v>78.8</v>
      </c>
      <c r="P2282" t="s">
        <v>8476</v>
      </c>
    </row>
    <row r="2283" spans="1:16" x14ac:dyDescent="0.3">
      <c r="A2283" t="s">
        <v>345</v>
      </c>
      <c r="B2283">
        <v>2025</v>
      </c>
      <c r="C2283" t="s">
        <v>62</v>
      </c>
      <c r="D2283" t="s">
        <v>5714</v>
      </c>
      <c r="E2283" t="s">
        <v>5715</v>
      </c>
      <c r="F2283" t="s">
        <v>43</v>
      </c>
      <c r="G2283">
        <v>12600</v>
      </c>
      <c r="H2283" t="s">
        <v>4180</v>
      </c>
      <c r="I2283">
        <v>16500000</v>
      </c>
      <c r="J2283" t="s">
        <v>5989</v>
      </c>
      <c r="K2283">
        <v>16000000</v>
      </c>
      <c r="L2283">
        <v>17100000</v>
      </c>
      <c r="M2283">
        <v>26</v>
      </c>
      <c r="N2283" t="s">
        <v>4263</v>
      </c>
      <c r="O2283">
        <v>81.099999999999994</v>
      </c>
      <c r="P2283" t="s">
        <v>8477</v>
      </c>
    </row>
    <row r="2284" spans="1:16" x14ac:dyDescent="0.3">
      <c r="A2284" t="s">
        <v>369</v>
      </c>
      <c r="B2284">
        <v>2025</v>
      </c>
      <c r="C2284" t="s">
        <v>62</v>
      </c>
      <c r="D2284">
        <v>3008</v>
      </c>
      <c r="E2284" t="s">
        <v>4259</v>
      </c>
      <c r="F2284" t="s">
        <v>43</v>
      </c>
      <c r="G2284">
        <v>3150</v>
      </c>
      <c r="H2284" t="s">
        <v>4180</v>
      </c>
      <c r="I2284">
        <v>17200000</v>
      </c>
      <c r="J2284" t="s">
        <v>5989</v>
      </c>
      <c r="K2284">
        <v>16500000</v>
      </c>
      <c r="L2284">
        <v>17800000</v>
      </c>
      <c r="M2284">
        <v>16</v>
      </c>
      <c r="N2284" t="s">
        <v>4213</v>
      </c>
      <c r="O2284">
        <v>81.2</v>
      </c>
      <c r="P2284" t="s">
        <v>8478</v>
      </c>
    </row>
    <row r="2285" spans="1:16" x14ac:dyDescent="0.3">
      <c r="A2285" t="s">
        <v>4119</v>
      </c>
      <c r="B2285">
        <v>2024</v>
      </c>
      <c r="C2285" t="s">
        <v>62</v>
      </c>
      <c r="D2285" t="s">
        <v>4355</v>
      </c>
      <c r="E2285" t="s">
        <v>4356</v>
      </c>
      <c r="F2285" t="s">
        <v>43</v>
      </c>
      <c r="G2285">
        <v>37</v>
      </c>
      <c r="H2285" t="s">
        <v>4180</v>
      </c>
      <c r="I2285">
        <v>13800000</v>
      </c>
      <c r="J2285" t="s">
        <v>5989</v>
      </c>
      <c r="K2285">
        <v>13100000</v>
      </c>
      <c r="L2285">
        <v>14500000</v>
      </c>
      <c r="M2285">
        <v>21</v>
      </c>
      <c r="N2285" t="s">
        <v>4181</v>
      </c>
      <c r="O2285">
        <v>69.599999999999994</v>
      </c>
      <c r="P2285" t="s">
        <v>8479</v>
      </c>
    </row>
    <row r="2286" spans="1:16" x14ac:dyDescent="0.3">
      <c r="A2286" t="s">
        <v>5337</v>
      </c>
      <c r="B2286">
        <v>2025</v>
      </c>
      <c r="C2286" t="s">
        <v>4184</v>
      </c>
      <c r="D2286" t="s">
        <v>4228</v>
      </c>
      <c r="E2286" t="s">
        <v>4229</v>
      </c>
      <c r="F2286" t="s">
        <v>4172</v>
      </c>
      <c r="G2286" t="s">
        <v>4172</v>
      </c>
      <c r="H2286" t="s">
        <v>4180</v>
      </c>
      <c r="I2286">
        <v>16300000</v>
      </c>
      <c r="J2286" t="s">
        <v>5989</v>
      </c>
      <c r="K2286">
        <v>15700000</v>
      </c>
      <c r="L2286">
        <v>16900000</v>
      </c>
      <c r="M2286">
        <v>11</v>
      </c>
      <c r="N2286" t="s">
        <v>4260</v>
      </c>
      <c r="O2286">
        <v>88.2</v>
      </c>
      <c r="P2286" t="s">
        <v>8480</v>
      </c>
    </row>
    <row r="2287" spans="1:16" x14ac:dyDescent="0.3">
      <c r="A2287" t="s">
        <v>5413</v>
      </c>
      <c r="B2287">
        <v>2026</v>
      </c>
      <c r="C2287" t="s">
        <v>201</v>
      </c>
      <c r="D2287" t="s">
        <v>4669</v>
      </c>
      <c r="E2287" t="s">
        <v>4740</v>
      </c>
      <c r="F2287" t="s">
        <v>4172</v>
      </c>
      <c r="G2287">
        <v>3800</v>
      </c>
      <c r="H2287" t="s">
        <v>4180</v>
      </c>
      <c r="I2287">
        <v>14700000</v>
      </c>
      <c r="J2287" t="s">
        <v>6048</v>
      </c>
      <c r="K2287">
        <v>14200000</v>
      </c>
      <c r="L2287">
        <v>15300000</v>
      </c>
      <c r="M2287">
        <v>9</v>
      </c>
      <c r="N2287" t="s">
        <v>4388</v>
      </c>
      <c r="O2287">
        <v>86.5</v>
      </c>
      <c r="P2287" t="s">
        <v>8481</v>
      </c>
    </row>
    <row r="2288" spans="1:16" x14ac:dyDescent="0.3">
      <c r="A2288" t="s">
        <v>8482</v>
      </c>
      <c r="B2288">
        <v>2018</v>
      </c>
      <c r="C2288" t="s">
        <v>154</v>
      </c>
      <c r="D2288" t="s">
        <v>4395</v>
      </c>
      <c r="E2288" t="s">
        <v>8483</v>
      </c>
      <c r="F2288" t="s">
        <v>161</v>
      </c>
      <c r="G2288">
        <v>90000</v>
      </c>
      <c r="H2288" t="s">
        <v>5855</v>
      </c>
      <c r="I2288">
        <v>17500000</v>
      </c>
      <c r="J2288" t="s">
        <v>7148</v>
      </c>
      <c r="K2288">
        <v>16900000</v>
      </c>
      <c r="L2288">
        <v>18100000</v>
      </c>
      <c r="M2288">
        <v>8</v>
      </c>
      <c r="N2288" t="s">
        <v>4333</v>
      </c>
      <c r="O2288">
        <v>67.3</v>
      </c>
      <c r="P2288" t="s">
        <v>8484</v>
      </c>
    </row>
    <row r="2289" spans="1:16" x14ac:dyDescent="0.3">
      <c r="A2289" t="s">
        <v>5557</v>
      </c>
      <c r="B2289">
        <v>2025</v>
      </c>
      <c r="C2289" t="s">
        <v>392</v>
      </c>
      <c r="D2289" t="s">
        <v>6198</v>
      </c>
      <c r="E2289" t="s">
        <v>6199</v>
      </c>
      <c r="F2289" t="s">
        <v>4172</v>
      </c>
      <c r="G2289" t="s">
        <v>4172</v>
      </c>
      <c r="H2289" t="s">
        <v>4172</v>
      </c>
      <c r="I2289">
        <v>39800000</v>
      </c>
      <c r="J2289" t="s">
        <v>7174</v>
      </c>
      <c r="K2289">
        <v>37300000</v>
      </c>
      <c r="L2289">
        <v>42400000</v>
      </c>
      <c r="M2289" t="s">
        <v>4175</v>
      </c>
      <c r="N2289" t="s">
        <v>4280</v>
      </c>
      <c r="O2289">
        <v>79.7</v>
      </c>
      <c r="P2289" t="s">
        <v>8485</v>
      </c>
    </row>
    <row r="2290" spans="1:16" x14ac:dyDescent="0.3">
      <c r="A2290" t="s">
        <v>5527</v>
      </c>
      <c r="B2290">
        <v>2025</v>
      </c>
      <c r="C2290" t="s">
        <v>4184</v>
      </c>
      <c r="D2290" t="s">
        <v>6182</v>
      </c>
      <c r="E2290" t="s">
        <v>6183</v>
      </c>
      <c r="F2290" t="s">
        <v>4172</v>
      </c>
      <c r="G2290">
        <v>7000</v>
      </c>
      <c r="H2290" t="s">
        <v>4180</v>
      </c>
      <c r="I2290">
        <v>13100000</v>
      </c>
      <c r="J2290" t="s">
        <v>7181</v>
      </c>
      <c r="K2290">
        <v>12600000</v>
      </c>
      <c r="L2290">
        <v>13500000</v>
      </c>
      <c r="M2290">
        <v>4</v>
      </c>
      <c r="N2290" t="s">
        <v>4263</v>
      </c>
      <c r="O2290">
        <v>95</v>
      </c>
      <c r="P2290" t="s">
        <v>8486</v>
      </c>
    </row>
    <row r="2291" spans="1:16" x14ac:dyDescent="0.3">
      <c r="A2291" t="s">
        <v>9840</v>
      </c>
      <c r="B2291">
        <v>2021</v>
      </c>
      <c r="C2291" t="s">
        <v>62</v>
      </c>
      <c r="D2291" t="s">
        <v>4355</v>
      </c>
      <c r="E2291" t="s">
        <v>8920</v>
      </c>
      <c r="F2291" t="s">
        <v>43</v>
      </c>
      <c r="G2291">
        <v>50000</v>
      </c>
      <c r="H2291" t="s">
        <v>4180</v>
      </c>
      <c r="I2291">
        <v>11500000</v>
      </c>
      <c r="J2291" t="s">
        <v>8763</v>
      </c>
      <c r="K2291">
        <v>11100000</v>
      </c>
      <c r="L2291">
        <v>11900000</v>
      </c>
      <c r="M2291">
        <v>3</v>
      </c>
      <c r="N2291" t="s">
        <v>4260</v>
      </c>
      <c r="O2291">
        <v>64.5</v>
      </c>
      <c r="P2291" t="s">
        <v>9841</v>
      </c>
    </row>
    <row r="2292" spans="1:16" x14ac:dyDescent="0.3">
      <c r="A2292" t="s">
        <v>4172</v>
      </c>
      <c r="B2292">
        <v>2024</v>
      </c>
      <c r="C2292" t="s">
        <v>24</v>
      </c>
      <c r="D2292" t="s">
        <v>4405</v>
      </c>
      <c r="E2292" t="s">
        <v>9842</v>
      </c>
      <c r="F2292" t="s">
        <v>4172</v>
      </c>
      <c r="G2292">
        <v>50000</v>
      </c>
      <c r="H2292" t="s">
        <v>5855</v>
      </c>
      <c r="I2292">
        <v>23600000</v>
      </c>
      <c r="J2292" t="s">
        <v>8778</v>
      </c>
      <c r="K2292">
        <v>22600000</v>
      </c>
      <c r="L2292">
        <v>24600000</v>
      </c>
      <c r="M2292" t="s">
        <v>4175</v>
      </c>
      <c r="N2292" t="s">
        <v>4181</v>
      </c>
      <c r="O2292">
        <v>71.400000000000006</v>
      </c>
      <c r="P2292" t="s">
        <v>9843</v>
      </c>
    </row>
    <row r="2293" spans="1:16" x14ac:dyDescent="0.3">
      <c r="A2293" t="s">
        <v>4172</v>
      </c>
      <c r="B2293">
        <v>2024</v>
      </c>
      <c r="C2293" t="s">
        <v>24</v>
      </c>
      <c r="D2293" t="s">
        <v>4405</v>
      </c>
      <c r="E2293" t="s">
        <v>9842</v>
      </c>
      <c r="F2293" t="s">
        <v>4172</v>
      </c>
      <c r="G2293">
        <v>50000</v>
      </c>
      <c r="H2293" t="s">
        <v>5855</v>
      </c>
      <c r="I2293">
        <v>23600000</v>
      </c>
      <c r="J2293" t="s">
        <v>8778</v>
      </c>
      <c r="K2293">
        <v>22600000</v>
      </c>
      <c r="L2293">
        <v>24600000</v>
      </c>
      <c r="M2293" t="s">
        <v>4175</v>
      </c>
      <c r="N2293" t="s">
        <v>4181</v>
      </c>
      <c r="O2293">
        <v>71.400000000000006</v>
      </c>
      <c r="P2293" t="s">
        <v>9844</v>
      </c>
    </row>
    <row r="2294" spans="1:16" x14ac:dyDescent="0.3">
      <c r="A2294" t="s">
        <v>4172</v>
      </c>
      <c r="B2294">
        <v>2024</v>
      </c>
      <c r="C2294" t="s">
        <v>24</v>
      </c>
      <c r="D2294" t="s">
        <v>4405</v>
      </c>
      <c r="E2294" t="s">
        <v>9842</v>
      </c>
      <c r="F2294" t="s">
        <v>4172</v>
      </c>
      <c r="G2294">
        <v>50000</v>
      </c>
      <c r="H2294" t="s">
        <v>5855</v>
      </c>
      <c r="I2294">
        <v>23600000</v>
      </c>
      <c r="J2294" t="s">
        <v>8778</v>
      </c>
      <c r="K2294">
        <v>22600000</v>
      </c>
      <c r="L2294">
        <v>24600000</v>
      </c>
      <c r="M2294" t="s">
        <v>4175</v>
      </c>
      <c r="N2294" t="s">
        <v>4181</v>
      </c>
      <c r="O2294">
        <v>71.400000000000006</v>
      </c>
      <c r="P2294" t="s">
        <v>9845</v>
      </c>
    </row>
    <row r="2295" spans="1:16" x14ac:dyDescent="0.3">
      <c r="A2295" t="s">
        <v>4172</v>
      </c>
      <c r="B2295">
        <v>2024</v>
      </c>
      <c r="C2295" t="s">
        <v>24</v>
      </c>
      <c r="D2295" t="s">
        <v>4405</v>
      </c>
      <c r="E2295" t="s">
        <v>9842</v>
      </c>
      <c r="F2295" t="s">
        <v>4172</v>
      </c>
      <c r="G2295">
        <v>50000</v>
      </c>
      <c r="H2295" t="s">
        <v>5855</v>
      </c>
      <c r="I2295">
        <v>23600000</v>
      </c>
      <c r="J2295" t="s">
        <v>8778</v>
      </c>
      <c r="K2295">
        <v>22600000</v>
      </c>
      <c r="L2295">
        <v>24600000</v>
      </c>
      <c r="M2295" t="s">
        <v>4175</v>
      </c>
      <c r="N2295" t="s">
        <v>4181</v>
      </c>
      <c r="O2295">
        <v>71.400000000000006</v>
      </c>
      <c r="P2295" t="s">
        <v>9846</v>
      </c>
    </row>
    <row r="2296" spans="1:16" x14ac:dyDescent="0.3">
      <c r="A2296" t="s">
        <v>4172</v>
      </c>
      <c r="B2296">
        <v>2024</v>
      </c>
      <c r="C2296" t="s">
        <v>24</v>
      </c>
      <c r="D2296" t="s">
        <v>4405</v>
      </c>
      <c r="E2296" t="s">
        <v>9842</v>
      </c>
      <c r="F2296" t="s">
        <v>4172</v>
      </c>
      <c r="G2296">
        <v>50000</v>
      </c>
      <c r="H2296" t="s">
        <v>5855</v>
      </c>
      <c r="I2296">
        <v>23600000</v>
      </c>
      <c r="J2296" t="s">
        <v>8778</v>
      </c>
      <c r="K2296">
        <v>22600000</v>
      </c>
      <c r="L2296">
        <v>24600000</v>
      </c>
      <c r="M2296" t="s">
        <v>4175</v>
      </c>
      <c r="N2296" t="s">
        <v>4181</v>
      </c>
      <c r="O2296">
        <v>71.400000000000006</v>
      </c>
      <c r="P2296" t="s">
        <v>9847</v>
      </c>
    </row>
    <row r="2297" spans="1:16" x14ac:dyDescent="0.3">
      <c r="A2297" t="s">
        <v>4172</v>
      </c>
      <c r="B2297">
        <v>2024</v>
      </c>
      <c r="C2297" t="s">
        <v>24</v>
      </c>
      <c r="D2297" t="s">
        <v>4405</v>
      </c>
      <c r="E2297" t="s">
        <v>9842</v>
      </c>
      <c r="F2297" t="s">
        <v>4172</v>
      </c>
      <c r="G2297">
        <v>50000</v>
      </c>
      <c r="H2297" t="s">
        <v>5855</v>
      </c>
      <c r="I2297">
        <v>23600000</v>
      </c>
      <c r="J2297" t="s">
        <v>8778</v>
      </c>
      <c r="K2297">
        <v>22600000</v>
      </c>
      <c r="L2297">
        <v>24600000</v>
      </c>
      <c r="M2297" t="s">
        <v>4175</v>
      </c>
      <c r="N2297" t="s">
        <v>4181</v>
      </c>
      <c r="O2297">
        <v>71.400000000000006</v>
      </c>
      <c r="P2297" t="s">
        <v>9848</v>
      </c>
    </row>
    <row r="2298" spans="1:16" x14ac:dyDescent="0.3">
      <c r="A2298" t="s">
        <v>4172</v>
      </c>
      <c r="B2298">
        <v>2024</v>
      </c>
      <c r="C2298" t="s">
        <v>24</v>
      </c>
      <c r="D2298" t="s">
        <v>4405</v>
      </c>
      <c r="E2298" t="s">
        <v>9842</v>
      </c>
      <c r="F2298" t="s">
        <v>4172</v>
      </c>
      <c r="G2298">
        <v>50</v>
      </c>
      <c r="H2298" t="s">
        <v>5855</v>
      </c>
      <c r="I2298">
        <v>24900000</v>
      </c>
      <c r="J2298" t="s">
        <v>8778</v>
      </c>
      <c r="K2298">
        <v>24000000</v>
      </c>
      <c r="L2298">
        <v>25900000</v>
      </c>
      <c r="M2298" t="s">
        <v>4175</v>
      </c>
      <c r="N2298" t="s">
        <v>4181</v>
      </c>
      <c r="O2298">
        <v>75.3</v>
      </c>
      <c r="P2298" t="s">
        <v>9849</v>
      </c>
    </row>
    <row r="2299" spans="1:16" x14ac:dyDescent="0.3">
      <c r="A2299" t="s">
        <v>4172</v>
      </c>
      <c r="B2299">
        <v>2024</v>
      </c>
      <c r="C2299" t="s">
        <v>24</v>
      </c>
      <c r="D2299" t="s">
        <v>4405</v>
      </c>
      <c r="E2299" t="s">
        <v>9842</v>
      </c>
      <c r="F2299" t="s">
        <v>4172</v>
      </c>
      <c r="G2299">
        <v>50000</v>
      </c>
      <c r="H2299" t="s">
        <v>5855</v>
      </c>
      <c r="I2299">
        <v>23600000</v>
      </c>
      <c r="J2299" t="s">
        <v>8778</v>
      </c>
      <c r="K2299">
        <v>22600000</v>
      </c>
      <c r="L2299">
        <v>24600000</v>
      </c>
      <c r="M2299" t="s">
        <v>4175</v>
      </c>
      <c r="N2299" t="s">
        <v>4181</v>
      </c>
      <c r="O2299">
        <v>71.400000000000006</v>
      </c>
      <c r="P2299" t="s">
        <v>9850</v>
      </c>
    </row>
    <row r="2300" spans="1:16" x14ac:dyDescent="0.3">
      <c r="A2300" t="s">
        <v>4172</v>
      </c>
      <c r="B2300">
        <v>2024</v>
      </c>
      <c r="C2300" t="s">
        <v>24</v>
      </c>
      <c r="D2300" t="s">
        <v>4405</v>
      </c>
      <c r="E2300" t="s">
        <v>9842</v>
      </c>
      <c r="F2300" t="s">
        <v>4172</v>
      </c>
      <c r="G2300">
        <v>50000</v>
      </c>
      <c r="H2300" t="s">
        <v>5855</v>
      </c>
      <c r="I2300">
        <v>23600000</v>
      </c>
      <c r="J2300" t="s">
        <v>8778</v>
      </c>
      <c r="K2300">
        <v>22600000</v>
      </c>
      <c r="L2300">
        <v>24600000</v>
      </c>
      <c r="M2300" t="s">
        <v>4175</v>
      </c>
      <c r="N2300" t="s">
        <v>4181</v>
      </c>
      <c r="O2300">
        <v>71.400000000000006</v>
      </c>
      <c r="P2300" t="s">
        <v>9851</v>
      </c>
    </row>
    <row r="2301" spans="1:16" x14ac:dyDescent="0.3">
      <c r="A2301" t="s">
        <v>4172</v>
      </c>
      <c r="B2301">
        <v>2025</v>
      </c>
      <c r="C2301" t="s">
        <v>62</v>
      </c>
      <c r="D2301">
        <v>3008</v>
      </c>
      <c r="E2301" t="s">
        <v>4259</v>
      </c>
      <c r="F2301" t="s">
        <v>4172</v>
      </c>
      <c r="G2301">
        <v>50000</v>
      </c>
      <c r="H2301" t="s">
        <v>5855</v>
      </c>
      <c r="I2301">
        <v>17200000</v>
      </c>
      <c r="J2301" t="s">
        <v>8778</v>
      </c>
      <c r="K2301">
        <v>16600000</v>
      </c>
      <c r="L2301">
        <v>17800000</v>
      </c>
      <c r="M2301">
        <v>11</v>
      </c>
      <c r="N2301" t="s">
        <v>4257</v>
      </c>
      <c r="O2301">
        <v>81.2</v>
      </c>
      <c r="P2301" t="s">
        <v>9852</v>
      </c>
    </row>
    <row r="2302" spans="1:16" x14ac:dyDescent="0.3">
      <c r="A2302" t="s">
        <v>4172</v>
      </c>
      <c r="B2302">
        <v>2024</v>
      </c>
      <c r="C2302" t="s">
        <v>24</v>
      </c>
      <c r="D2302" t="s">
        <v>4405</v>
      </c>
      <c r="E2302" t="s">
        <v>9842</v>
      </c>
      <c r="F2302" t="s">
        <v>4172</v>
      </c>
      <c r="G2302">
        <v>50000</v>
      </c>
      <c r="H2302" t="s">
        <v>5855</v>
      </c>
      <c r="I2302">
        <v>23600000</v>
      </c>
      <c r="J2302" t="s">
        <v>8778</v>
      </c>
      <c r="K2302">
        <v>22600000</v>
      </c>
      <c r="L2302">
        <v>24600000</v>
      </c>
      <c r="M2302" t="s">
        <v>4175</v>
      </c>
      <c r="N2302" t="s">
        <v>4181</v>
      </c>
      <c r="O2302">
        <v>71.400000000000006</v>
      </c>
      <c r="P2302" t="s">
        <v>9853</v>
      </c>
    </row>
    <row r="2303" spans="1:16" x14ac:dyDescent="0.3">
      <c r="A2303" t="s">
        <v>4172</v>
      </c>
      <c r="B2303">
        <v>2024</v>
      </c>
      <c r="C2303" t="s">
        <v>62</v>
      </c>
      <c r="D2303" t="s">
        <v>4250</v>
      </c>
      <c r="E2303" t="s">
        <v>4279</v>
      </c>
      <c r="F2303" t="s">
        <v>4172</v>
      </c>
      <c r="G2303">
        <v>50000</v>
      </c>
      <c r="H2303" t="s">
        <v>5855</v>
      </c>
      <c r="I2303">
        <v>20700000</v>
      </c>
      <c r="J2303" t="s">
        <v>8778</v>
      </c>
      <c r="K2303">
        <v>20000000</v>
      </c>
      <c r="L2303">
        <v>21500000</v>
      </c>
      <c r="M2303">
        <v>22</v>
      </c>
      <c r="N2303" t="s">
        <v>4248</v>
      </c>
      <c r="O2303">
        <v>64.7</v>
      </c>
      <c r="P2303" t="s">
        <v>9854</v>
      </c>
    </row>
    <row r="2304" spans="1:16" x14ac:dyDescent="0.3">
      <c r="A2304" t="s">
        <v>4172</v>
      </c>
      <c r="B2304">
        <v>2024</v>
      </c>
      <c r="C2304" t="s">
        <v>62</v>
      </c>
      <c r="D2304">
        <v>2008</v>
      </c>
      <c r="E2304" t="s">
        <v>4256</v>
      </c>
      <c r="F2304" t="s">
        <v>4172</v>
      </c>
      <c r="G2304">
        <v>50000</v>
      </c>
      <c r="H2304" t="s">
        <v>5855</v>
      </c>
      <c r="I2304">
        <v>12800000</v>
      </c>
      <c r="J2304" t="s">
        <v>8778</v>
      </c>
      <c r="K2304">
        <v>12300000</v>
      </c>
      <c r="L2304">
        <v>13200000</v>
      </c>
      <c r="M2304">
        <v>14</v>
      </c>
      <c r="N2304" t="s">
        <v>4245</v>
      </c>
      <c r="O2304">
        <v>70.8</v>
      </c>
      <c r="P2304" t="s">
        <v>9855</v>
      </c>
    </row>
    <row r="2305" spans="1:16" x14ac:dyDescent="0.3">
      <c r="A2305" t="s">
        <v>4172</v>
      </c>
      <c r="B2305">
        <v>2025</v>
      </c>
      <c r="C2305" t="s">
        <v>163</v>
      </c>
      <c r="D2305">
        <v>7</v>
      </c>
      <c r="E2305" t="s">
        <v>9856</v>
      </c>
      <c r="F2305" t="s">
        <v>4172</v>
      </c>
      <c r="G2305">
        <v>50000</v>
      </c>
      <c r="H2305" t="s">
        <v>5855</v>
      </c>
      <c r="I2305">
        <v>21400000</v>
      </c>
      <c r="J2305" t="s">
        <v>8778</v>
      </c>
      <c r="K2305">
        <v>20600000</v>
      </c>
      <c r="L2305">
        <v>22100000</v>
      </c>
      <c r="M2305">
        <v>2</v>
      </c>
      <c r="N2305" t="s">
        <v>4290</v>
      </c>
      <c r="O2305">
        <v>85.6</v>
      </c>
      <c r="P2305" t="s">
        <v>9857</v>
      </c>
    </row>
    <row r="2306" spans="1:16" x14ac:dyDescent="0.3">
      <c r="A2306" t="s">
        <v>4172</v>
      </c>
      <c r="B2306">
        <v>2025</v>
      </c>
      <c r="C2306" t="s">
        <v>24</v>
      </c>
      <c r="D2306" t="s">
        <v>4431</v>
      </c>
      <c r="E2306" t="s">
        <v>5844</v>
      </c>
      <c r="F2306" t="s">
        <v>4172</v>
      </c>
      <c r="G2306">
        <v>50000</v>
      </c>
      <c r="H2306" t="s">
        <v>5855</v>
      </c>
      <c r="I2306">
        <v>35000000</v>
      </c>
      <c r="J2306" t="s">
        <v>8778</v>
      </c>
      <c r="K2306">
        <v>33700000</v>
      </c>
      <c r="L2306">
        <v>36300000</v>
      </c>
      <c r="M2306" t="s">
        <v>4175</v>
      </c>
      <c r="N2306" t="s">
        <v>4280</v>
      </c>
      <c r="O2306">
        <v>78.400000000000006</v>
      </c>
      <c r="P2306" t="s">
        <v>9858</v>
      </c>
    </row>
    <row r="2307" spans="1:16" x14ac:dyDescent="0.3">
      <c r="A2307" t="s">
        <v>4172</v>
      </c>
      <c r="B2307">
        <v>2023</v>
      </c>
      <c r="C2307" t="s">
        <v>62</v>
      </c>
      <c r="D2307" t="s">
        <v>4434</v>
      </c>
      <c r="E2307" t="s">
        <v>4435</v>
      </c>
      <c r="F2307" t="s">
        <v>4172</v>
      </c>
      <c r="G2307">
        <v>50000</v>
      </c>
      <c r="H2307" t="s">
        <v>5855</v>
      </c>
      <c r="I2307">
        <v>19800000</v>
      </c>
      <c r="J2307" t="s">
        <v>8778</v>
      </c>
      <c r="K2307">
        <v>19100000</v>
      </c>
      <c r="L2307">
        <v>20500000</v>
      </c>
      <c r="M2307">
        <v>16</v>
      </c>
      <c r="N2307" t="s">
        <v>4226</v>
      </c>
      <c r="O2307">
        <v>69</v>
      </c>
      <c r="P2307" t="s">
        <v>9859</v>
      </c>
    </row>
    <row r="2308" spans="1:16" x14ac:dyDescent="0.3">
      <c r="A2308" t="s">
        <v>4172</v>
      </c>
      <c r="B2308">
        <v>2025</v>
      </c>
      <c r="C2308" t="s">
        <v>62</v>
      </c>
      <c r="D2308" t="s">
        <v>4250</v>
      </c>
      <c r="E2308" t="s">
        <v>4279</v>
      </c>
      <c r="F2308" t="s">
        <v>4172</v>
      </c>
      <c r="G2308">
        <v>50000</v>
      </c>
      <c r="H2308" t="s">
        <v>5855</v>
      </c>
      <c r="I2308">
        <v>24900000</v>
      </c>
      <c r="J2308" t="s">
        <v>8778</v>
      </c>
      <c r="K2308">
        <v>24000000</v>
      </c>
      <c r="L2308">
        <v>25700000</v>
      </c>
      <c r="M2308" t="s">
        <v>4175</v>
      </c>
      <c r="N2308" t="s">
        <v>4192</v>
      </c>
      <c r="O2308">
        <v>76.2</v>
      </c>
      <c r="P2308" t="s">
        <v>9860</v>
      </c>
    </row>
    <row r="2309" spans="1:16" x14ac:dyDescent="0.3">
      <c r="A2309" t="s">
        <v>4172</v>
      </c>
      <c r="B2309">
        <v>2023</v>
      </c>
      <c r="C2309" t="s">
        <v>137</v>
      </c>
      <c r="D2309" t="s">
        <v>5109</v>
      </c>
      <c r="E2309" t="s">
        <v>5127</v>
      </c>
      <c r="F2309" t="s">
        <v>4172</v>
      </c>
      <c r="G2309">
        <v>50000</v>
      </c>
      <c r="H2309" t="s">
        <v>5855</v>
      </c>
      <c r="I2309">
        <v>26900000</v>
      </c>
      <c r="J2309" t="s">
        <v>8778</v>
      </c>
      <c r="K2309">
        <v>26000000</v>
      </c>
      <c r="L2309">
        <v>27900000</v>
      </c>
      <c r="M2309">
        <v>10</v>
      </c>
      <c r="N2309" t="s">
        <v>4223</v>
      </c>
      <c r="O2309">
        <v>72.900000000000006</v>
      </c>
      <c r="P2309" t="s">
        <v>9861</v>
      </c>
    </row>
    <row r="2310" spans="1:16" x14ac:dyDescent="0.3">
      <c r="A2310" t="s">
        <v>4172</v>
      </c>
      <c r="B2310">
        <v>2023</v>
      </c>
      <c r="C2310" t="s">
        <v>62</v>
      </c>
      <c r="D2310" t="s">
        <v>4207</v>
      </c>
      <c r="E2310" t="s">
        <v>4259</v>
      </c>
      <c r="F2310" t="s">
        <v>4172</v>
      </c>
      <c r="G2310">
        <v>50000</v>
      </c>
      <c r="H2310" t="s">
        <v>5855</v>
      </c>
      <c r="I2310">
        <v>13800000</v>
      </c>
      <c r="J2310" t="s">
        <v>8778</v>
      </c>
      <c r="K2310">
        <v>13100000</v>
      </c>
      <c r="L2310">
        <v>14600000</v>
      </c>
      <c r="M2310">
        <v>20</v>
      </c>
      <c r="N2310" t="s">
        <v>4192</v>
      </c>
      <c r="O2310">
        <v>63.5</v>
      </c>
      <c r="P2310" t="s">
        <v>9862</v>
      </c>
    </row>
    <row r="2311" spans="1:16" x14ac:dyDescent="0.3">
      <c r="A2311" t="s">
        <v>4172</v>
      </c>
      <c r="B2311">
        <v>2024</v>
      </c>
      <c r="C2311" t="s">
        <v>392</v>
      </c>
      <c r="D2311" t="s">
        <v>4243</v>
      </c>
      <c r="E2311" t="s">
        <v>4244</v>
      </c>
      <c r="F2311" t="s">
        <v>4172</v>
      </c>
      <c r="G2311">
        <v>50000</v>
      </c>
      <c r="H2311" t="s">
        <v>5855</v>
      </c>
      <c r="I2311">
        <v>18100000</v>
      </c>
      <c r="J2311" t="s">
        <v>8778</v>
      </c>
      <c r="K2311">
        <v>17500000</v>
      </c>
      <c r="L2311">
        <v>18800000</v>
      </c>
      <c r="M2311">
        <v>2</v>
      </c>
      <c r="N2311" t="s">
        <v>4382</v>
      </c>
      <c r="O2311">
        <v>56.6</v>
      </c>
      <c r="P2311" t="s">
        <v>9863</v>
      </c>
    </row>
    <row r="2312" spans="1:16" x14ac:dyDescent="0.3">
      <c r="A2312" t="s">
        <v>4172</v>
      </c>
      <c r="B2312">
        <v>2023</v>
      </c>
      <c r="C2312" t="s">
        <v>92</v>
      </c>
      <c r="D2312" t="s">
        <v>4471</v>
      </c>
      <c r="E2312" t="s">
        <v>4472</v>
      </c>
      <c r="F2312" t="s">
        <v>4172</v>
      </c>
      <c r="G2312">
        <v>50000</v>
      </c>
      <c r="H2312" t="s">
        <v>5855</v>
      </c>
      <c r="I2312">
        <v>47600000</v>
      </c>
      <c r="J2312" t="s">
        <v>8778</v>
      </c>
      <c r="K2312">
        <v>46000000</v>
      </c>
      <c r="L2312">
        <v>49200000</v>
      </c>
      <c r="M2312">
        <v>48</v>
      </c>
      <c r="N2312" t="s">
        <v>4473</v>
      </c>
      <c r="O2312">
        <v>75.3</v>
      </c>
      <c r="P2312" t="s">
        <v>9864</v>
      </c>
    </row>
    <row r="2313" spans="1:16" x14ac:dyDescent="0.3">
      <c r="A2313" t="s">
        <v>4172</v>
      </c>
      <c r="B2313">
        <v>2023</v>
      </c>
      <c r="C2313" t="s">
        <v>24</v>
      </c>
      <c r="D2313" t="s">
        <v>4405</v>
      </c>
      <c r="E2313" t="s">
        <v>9842</v>
      </c>
      <c r="F2313" t="s">
        <v>4172</v>
      </c>
      <c r="G2313">
        <v>50000</v>
      </c>
      <c r="H2313" t="s">
        <v>5855</v>
      </c>
      <c r="I2313">
        <v>20100000</v>
      </c>
      <c r="J2313" t="s">
        <v>8778</v>
      </c>
      <c r="K2313">
        <v>19300000</v>
      </c>
      <c r="L2313">
        <v>21000000</v>
      </c>
      <c r="M2313" t="s">
        <v>4175</v>
      </c>
      <c r="N2313" t="s">
        <v>4263</v>
      </c>
      <c r="O2313">
        <v>72.2</v>
      </c>
      <c r="P2313" t="s">
        <v>9865</v>
      </c>
    </row>
    <row r="2314" spans="1:16" x14ac:dyDescent="0.3">
      <c r="A2314" t="s">
        <v>4172</v>
      </c>
      <c r="B2314">
        <v>2025</v>
      </c>
      <c r="C2314" t="s">
        <v>250</v>
      </c>
      <c r="D2314" t="s">
        <v>5686</v>
      </c>
      <c r="E2314" t="s">
        <v>9866</v>
      </c>
      <c r="F2314" t="s">
        <v>4172</v>
      </c>
      <c r="G2314">
        <v>50000</v>
      </c>
      <c r="H2314" t="s">
        <v>5855</v>
      </c>
      <c r="I2314">
        <v>33900000</v>
      </c>
      <c r="J2314" t="s">
        <v>8778</v>
      </c>
      <c r="K2314">
        <v>32100000</v>
      </c>
      <c r="L2314">
        <v>35700000</v>
      </c>
      <c r="M2314">
        <v>4</v>
      </c>
      <c r="N2314" t="s">
        <v>4388</v>
      </c>
      <c r="O2314">
        <v>84.8</v>
      </c>
      <c r="P2314" t="s">
        <v>9867</v>
      </c>
    </row>
    <row r="2315" spans="1:16" x14ac:dyDescent="0.3">
      <c r="A2315" t="s">
        <v>4172</v>
      </c>
      <c r="B2315">
        <v>2026</v>
      </c>
      <c r="C2315" t="s">
        <v>163</v>
      </c>
      <c r="D2315">
        <v>7</v>
      </c>
      <c r="E2315" t="s">
        <v>9856</v>
      </c>
      <c r="F2315" t="s">
        <v>4172</v>
      </c>
      <c r="G2315">
        <v>50000</v>
      </c>
      <c r="H2315" t="s">
        <v>5855</v>
      </c>
      <c r="I2315">
        <v>22600000</v>
      </c>
      <c r="J2315" t="s">
        <v>8778</v>
      </c>
      <c r="K2315">
        <v>21800000</v>
      </c>
      <c r="L2315">
        <v>23300000</v>
      </c>
      <c r="M2315" t="s">
        <v>4175</v>
      </c>
      <c r="N2315" t="s">
        <v>4248</v>
      </c>
      <c r="O2315">
        <v>95</v>
      </c>
      <c r="P2315" t="s">
        <v>9868</v>
      </c>
    </row>
    <row r="2316" spans="1:16" x14ac:dyDescent="0.3">
      <c r="A2316" t="s">
        <v>4172</v>
      </c>
      <c r="B2316">
        <v>2024</v>
      </c>
      <c r="C2316" t="s">
        <v>62</v>
      </c>
      <c r="D2316">
        <v>208</v>
      </c>
      <c r="E2316" t="s">
        <v>5151</v>
      </c>
      <c r="F2316" t="s">
        <v>4172</v>
      </c>
      <c r="G2316">
        <v>50000</v>
      </c>
      <c r="H2316" t="s">
        <v>5855</v>
      </c>
      <c r="I2316">
        <v>10000000</v>
      </c>
      <c r="J2316" t="s">
        <v>8778</v>
      </c>
      <c r="K2316">
        <v>9600000</v>
      </c>
      <c r="L2316">
        <v>10300000</v>
      </c>
      <c r="M2316">
        <v>11</v>
      </c>
      <c r="N2316" t="s">
        <v>4583</v>
      </c>
      <c r="O2316">
        <v>73.599999999999994</v>
      </c>
      <c r="P2316" t="s">
        <v>9869</v>
      </c>
    </row>
    <row r="2317" spans="1:16" x14ac:dyDescent="0.3">
      <c r="A2317" t="s">
        <v>4172</v>
      </c>
      <c r="B2317">
        <v>2026</v>
      </c>
      <c r="C2317" t="s">
        <v>4184</v>
      </c>
      <c r="D2317" t="s">
        <v>4941</v>
      </c>
      <c r="E2317" t="s">
        <v>9870</v>
      </c>
      <c r="F2317" t="s">
        <v>4172</v>
      </c>
      <c r="G2317">
        <v>50000</v>
      </c>
      <c r="H2317" t="s">
        <v>5855</v>
      </c>
      <c r="I2317">
        <v>43100000</v>
      </c>
      <c r="J2317" t="s">
        <v>8778</v>
      </c>
      <c r="K2317">
        <v>40900000</v>
      </c>
      <c r="L2317">
        <v>45400000</v>
      </c>
      <c r="M2317" t="s">
        <v>4175</v>
      </c>
      <c r="N2317" t="s">
        <v>9871</v>
      </c>
      <c r="O2317">
        <v>86.2</v>
      </c>
      <c r="P2317" t="s">
        <v>9872</v>
      </c>
    </row>
    <row r="2318" spans="1:16" x14ac:dyDescent="0.3">
      <c r="A2318" t="s">
        <v>4172</v>
      </c>
      <c r="B2318">
        <v>2024</v>
      </c>
      <c r="C2318" t="s">
        <v>24</v>
      </c>
      <c r="D2318" t="s">
        <v>4658</v>
      </c>
      <c r="E2318" t="s">
        <v>4659</v>
      </c>
      <c r="F2318" t="s">
        <v>4172</v>
      </c>
      <c r="G2318">
        <v>50000</v>
      </c>
      <c r="H2318" t="s">
        <v>5855</v>
      </c>
      <c r="I2318">
        <v>24100000</v>
      </c>
      <c r="J2318" t="s">
        <v>8778</v>
      </c>
      <c r="K2318">
        <v>23200000</v>
      </c>
      <c r="L2318">
        <v>25000000</v>
      </c>
      <c r="M2318">
        <v>2</v>
      </c>
      <c r="N2318" t="s">
        <v>5644</v>
      </c>
      <c r="O2318">
        <v>72.2</v>
      </c>
      <c r="P2318" t="s">
        <v>9873</v>
      </c>
    </row>
    <row r="2319" spans="1:16" x14ac:dyDescent="0.3">
      <c r="A2319" t="s">
        <v>4172</v>
      </c>
      <c r="B2319">
        <v>2023</v>
      </c>
      <c r="C2319" t="s">
        <v>137</v>
      </c>
      <c r="D2319" t="s">
        <v>4336</v>
      </c>
      <c r="E2319" t="s">
        <v>4337</v>
      </c>
      <c r="F2319" t="s">
        <v>4172</v>
      </c>
      <c r="G2319">
        <v>50000</v>
      </c>
      <c r="H2319" t="s">
        <v>5855</v>
      </c>
      <c r="I2319">
        <v>17500000</v>
      </c>
      <c r="J2319" t="s">
        <v>8778</v>
      </c>
      <c r="K2319">
        <v>16900000</v>
      </c>
      <c r="L2319">
        <v>18200000</v>
      </c>
      <c r="M2319">
        <v>7</v>
      </c>
      <c r="N2319" t="s">
        <v>4252</v>
      </c>
      <c r="O2319">
        <v>72.900000000000006</v>
      </c>
      <c r="P2319" t="s">
        <v>9874</v>
      </c>
    </row>
    <row r="2320" spans="1:16" x14ac:dyDescent="0.3">
      <c r="A2320" t="s">
        <v>4172</v>
      </c>
      <c r="B2320">
        <v>2023</v>
      </c>
      <c r="C2320" t="s">
        <v>24</v>
      </c>
      <c r="D2320" t="s">
        <v>4919</v>
      </c>
      <c r="E2320" t="s">
        <v>9680</v>
      </c>
      <c r="F2320" t="s">
        <v>4172</v>
      </c>
      <c r="G2320">
        <v>50000</v>
      </c>
      <c r="H2320" t="s">
        <v>5855</v>
      </c>
      <c r="I2320">
        <v>21000000</v>
      </c>
      <c r="J2320" t="s">
        <v>8778</v>
      </c>
      <c r="K2320">
        <v>20100000</v>
      </c>
      <c r="L2320">
        <v>21800000</v>
      </c>
      <c r="M2320">
        <v>6</v>
      </c>
      <c r="N2320" t="s">
        <v>4272</v>
      </c>
      <c r="O2320">
        <v>68.5</v>
      </c>
      <c r="P2320" t="s">
        <v>9875</v>
      </c>
    </row>
    <row r="2321" spans="1:16" x14ac:dyDescent="0.3">
      <c r="A2321" t="s">
        <v>4172</v>
      </c>
      <c r="B2321">
        <v>2023</v>
      </c>
      <c r="C2321" t="s">
        <v>4184</v>
      </c>
      <c r="D2321" t="s">
        <v>4303</v>
      </c>
      <c r="E2321" t="s">
        <v>8389</v>
      </c>
      <c r="F2321" t="s">
        <v>4172</v>
      </c>
      <c r="G2321">
        <v>50000</v>
      </c>
      <c r="H2321" t="s">
        <v>5855</v>
      </c>
      <c r="I2321">
        <v>23700000</v>
      </c>
      <c r="J2321" t="s">
        <v>8778</v>
      </c>
      <c r="K2321">
        <v>22800000</v>
      </c>
      <c r="L2321">
        <v>24600000</v>
      </c>
      <c r="M2321" t="s">
        <v>4175</v>
      </c>
      <c r="N2321" t="s">
        <v>4187</v>
      </c>
      <c r="O2321">
        <v>68.900000000000006</v>
      </c>
      <c r="P2321" t="s">
        <v>9876</v>
      </c>
    </row>
    <row r="2322" spans="1:16" x14ac:dyDescent="0.3">
      <c r="A2322" t="s">
        <v>4172</v>
      </c>
      <c r="B2322">
        <v>2024</v>
      </c>
      <c r="C2322" t="s">
        <v>194</v>
      </c>
      <c r="D2322" t="s">
        <v>4480</v>
      </c>
      <c r="E2322" t="s">
        <v>8341</v>
      </c>
      <c r="F2322" t="s">
        <v>4172</v>
      </c>
      <c r="G2322">
        <v>50000</v>
      </c>
      <c r="H2322" t="s">
        <v>5855</v>
      </c>
      <c r="I2322">
        <v>25300000</v>
      </c>
      <c r="J2322" t="s">
        <v>8778</v>
      </c>
      <c r="K2322">
        <v>24000000</v>
      </c>
      <c r="L2322">
        <v>26600000</v>
      </c>
      <c r="M2322">
        <v>3</v>
      </c>
      <c r="N2322" t="s">
        <v>4226</v>
      </c>
      <c r="O2322">
        <v>76</v>
      </c>
      <c r="P2322" t="s">
        <v>9877</v>
      </c>
    </row>
    <row r="2323" spans="1:16" x14ac:dyDescent="0.3">
      <c r="A2323" t="s">
        <v>4172</v>
      </c>
      <c r="B2323">
        <v>2022</v>
      </c>
      <c r="C2323" t="s">
        <v>194</v>
      </c>
      <c r="D2323">
        <v>1500</v>
      </c>
      <c r="E2323" t="s">
        <v>9878</v>
      </c>
      <c r="F2323" t="s">
        <v>4172</v>
      </c>
      <c r="G2323">
        <v>50000</v>
      </c>
      <c r="H2323" t="s">
        <v>5855</v>
      </c>
      <c r="I2323">
        <v>39000000</v>
      </c>
      <c r="J2323" t="s">
        <v>8778</v>
      </c>
      <c r="K2323">
        <v>37800000</v>
      </c>
      <c r="L2323">
        <v>40200000</v>
      </c>
      <c r="M2323" t="s">
        <v>4175</v>
      </c>
      <c r="N2323" t="s">
        <v>6089</v>
      </c>
      <c r="O2323">
        <v>88.6</v>
      </c>
      <c r="P2323" t="s">
        <v>9879</v>
      </c>
    </row>
    <row r="2324" spans="1:16" x14ac:dyDescent="0.3">
      <c r="A2324" t="s">
        <v>4172</v>
      </c>
      <c r="B2324">
        <v>2025</v>
      </c>
      <c r="C2324" t="s">
        <v>194</v>
      </c>
      <c r="D2324">
        <v>1500</v>
      </c>
      <c r="E2324" t="s">
        <v>4559</v>
      </c>
      <c r="F2324" t="s">
        <v>4172</v>
      </c>
      <c r="G2324">
        <v>50000</v>
      </c>
      <c r="H2324" t="s">
        <v>5855</v>
      </c>
      <c r="I2324">
        <v>49700000</v>
      </c>
      <c r="J2324" t="s">
        <v>8778</v>
      </c>
      <c r="K2324">
        <v>47900000</v>
      </c>
      <c r="L2324">
        <v>52000000</v>
      </c>
      <c r="M2324" t="s">
        <v>4175</v>
      </c>
      <c r="N2324" t="s">
        <v>4325</v>
      </c>
      <c r="O2324">
        <v>70.8</v>
      </c>
      <c r="P2324" t="s">
        <v>9880</v>
      </c>
    </row>
    <row r="2325" spans="1:16" x14ac:dyDescent="0.3">
      <c r="A2325" t="s">
        <v>4172</v>
      </c>
      <c r="B2325">
        <v>2024</v>
      </c>
      <c r="C2325" t="s">
        <v>166</v>
      </c>
      <c r="D2325" t="s">
        <v>4515</v>
      </c>
      <c r="E2325" t="s">
        <v>5750</v>
      </c>
      <c r="F2325" t="s">
        <v>4172</v>
      </c>
      <c r="G2325">
        <v>50000</v>
      </c>
      <c r="H2325" t="s">
        <v>5855</v>
      </c>
      <c r="I2325">
        <v>20700000</v>
      </c>
      <c r="J2325" t="s">
        <v>8778</v>
      </c>
      <c r="K2325">
        <v>19900000</v>
      </c>
      <c r="L2325">
        <v>21600000</v>
      </c>
      <c r="M2325">
        <v>2</v>
      </c>
      <c r="N2325" t="s">
        <v>4213</v>
      </c>
      <c r="O2325">
        <v>80.2</v>
      </c>
      <c r="P2325" t="s">
        <v>9881</v>
      </c>
    </row>
    <row r="2326" spans="1:16" x14ac:dyDescent="0.3">
      <c r="A2326" t="s">
        <v>4172</v>
      </c>
      <c r="B2326">
        <v>2024</v>
      </c>
      <c r="C2326" t="s">
        <v>137</v>
      </c>
      <c r="D2326" t="s">
        <v>4749</v>
      </c>
      <c r="E2326" t="s">
        <v>4925</v>
      </c>
      <c r="F2326" t="s">
        <v>4172</v>
      </c>
      <c r="G2326">
        <v>50000</v>
      </c>
      <c r="H2326" t="s">
        <v>5855</v>
      </c>
      <c r="I2326">
        <v>14000000</v>
      </c>
      <c r="J2326" t="s">
        <v>8778</v>
      </c>
      <c r="K2326">
        <v>13500000</v>
      </c>
      <c r="L2326">
        <v>14500000</v>
      </c>
      <c r="M2326">
        <v>19</v>
      </c>
      <c r="N2326" t="s">
        <v>4508</v>
      </c>
      <c r="O2326">
        <v>85.1</v>
      </c>
      <c r="P2326" t="s">
        <v>9882</v>
      </c>
    </row>
    <row r="2327" spans="1:16" x14ac:dyDescent="0.3">
      <c r="A2327" t="s">
        <v>4172</v>
      </c>
      <c r="B2327">
        <v>2024</v>
      </c>
      <c r="C2327" t="s">
        <v>166</v>
      </c>
      <c r="D2327" t="s">
        <v>9883</v>
      </c>
      <c r="E2327" t="s">
        <v>9884</v>
      </c>
      <c r="F2327" t="s">
        <v>4172</v>
      </c>
      <c r="G2327">
        <v>50000</v>
      </c>
      <c r="H2327" t="s">
        <v>5855</v>
      </c>
      <c r="I2327">
        <v>29900000</v>
      </c>
      <c r="J2327" t="s">
        <v>8778</v>
      </c>
      <c r="K2327">
        <v>28200000</v>
      </c>
      <c r="L2327">
        <v>31600000</v>
      </c>
      <c r="M2327" t="s">
        <v>4175</v>
      </c>
      <c r="N2327" t="s">
        <v>9151</v>
      </c>
      <c r="O2327">
        <v>88</v>
      </c>
      <c r="P2327" t="s">
        <v>9885</v>
      </c>
    </row>
    <row r="2328" spans="1:16" x14ac:dyDescent="0.3">
      <c r="A2328" t="s">
        <v>4172</v>
      </c>
      <c r="B2328">
        <v>2024</v>
      </c>
      <c r="C2328" t="s">
        <v>24</v>
      </c>
      <c r="D2328" t="s">
        <v>4431</v>
      </c>
      <c r="E2328" t="s">
        <v>5844</v>
      </c>
      <c r="F2328" t="s">
        <v>4172</v>
      </c>
      <c r="G2328">
        <v>50000</v>
      </c>
      <c r="H2328" t="s">
        <v>5855</v>
      </c>
      <c r="I2328">
        <v>33900000</v>
      </c>
      <c r="J2328" t="s">
        <v>8778</v>
      </c>
      <c r="K2328">
        <v>32000000</v>
      </c>
      <c r="L2328">
        <v>35800000</v>
      </c>
      <c r="M2328">
        <v>2</v>
      </c>
      <c r="N2328" t="s">
        <v>4661</v>
      </c>
      <c r="O2328">
        <v>75.5</v>
      </c>
      <c r="P2328" t="s">
        <v>9886</v>
      </c>
    </row>
    <row r="2329" spans="1:16" x14ac:dyDescent="0.3">
      <c r="A2329" t="s">
        <v>4172</v>
      </c>
      <c r="B2329">
        <v>2025</v>
      </c>
      <c r="C2329" t="s">
        <v>24</v>
      </c>
      <c r="D2329" t="s">
        <v>4405</v>
      </c>
      <c r="E2329" t="s">
        <v>9842</v>
      </c>
      <c r="F2329" t="s">
        <v>4172</v>
      </c>
      <c r="G2329">
        <v>50000</v>
      </c>
      <c r="H2329" t="s">
        <v>5855</v>
      </c>
      <c r="I2329">
        <v>24700000</v>
      </c>
      <c r="J2329" t="s">
        <v>8778</v>
      </c>
      <c r="K2329">
        <v>23800000</v>
      </c>
      <c r="L2329">
        <v>25600000</v>
      </c>
      <c r="M2329" t="s">
        <v>4175</v>
      </c>
      <c r="N2329" t="s">
        <v>4290</v>
      </c>
      <c r="O2329">
        <v>76.099999999999994</v>
      </c>
      <c r="P2329" t="s">
        <v>9887</v>
      </c>
    </row>
    <row r="2330" spans="1:16" x14ac:dyDescent="0.3">
      <c r="A2330" t="s">
        <v>4172</v>
      </c>
      <c r="B2330">
        <v>2026</v>
      </c>
      <c r="C2330" t="s">
        <v>24</v>
      </c>
      <c r="D2330" t="s">
        <v>4405</v>
      </c>
      <c r="E2330" t="s">
        <v>9842</v>
      </c>
      <c r="F2330" t="s">
        <v>4172</v>
      </c>
      <c r="G2330">
        <v>50000</v>
      </c>
      <c r="H2330" t="s">
        <v>5855</v>
      </c>
      <c r="I2330">
        <v>28400000</v>
      </c>
      <c r="J2330" t="s">
        <v>8778</v>
      </c>
      <c r="K2330">
        <v>27400000</v>
      </c>
      <c r="L2330">
        <v>29500000</v>
      </c>
      <c r="M2330" t="s">
        <v>4175</v>
      </c>
      <c r="N2330" t="s">
        <v>4627</v>
      </c>
      <c r="O2330">
        <v>89.1</v>
      </c>
      <c r="P2330" t="s">
        <v>9888</v>
      </c>
    </row>
    <row r="2331" spans="1:16" x14ac:dyDescent="0.3">
      <c r="A2331" t="s">
        <v>4172</v>
      </c>
      <c r="B2331">
        <v>2021</v>
      </c>
      <c r="C2331" t="s">
        <v>24</v>
      </c>
      <c r="D2331" t="s">
        <v>4190</v>
      </c>
      <c r="E2331" t="s">
        <v>4191</v>
      </c>
      <c r="F2331" t="s">
        <v>4172</v>
      </c>
      <c r="G2331">
        <v>50000</v>
      </c>
      <c r="H2331" t="s">
        <v>5855</v>
      </c>
      <c r="I2331">
        <v>12400000</v>
      </c>
      <c r="J2331" t="s">
        <v>8778</v>
      </c>
      <c r="K2331">
        <v>12000000</v>
      </c>
      <c r="L2331">
        <v>12800000</v>
      </c>
      <c r="M2331">
        <v>20</v>
      </c>
      <c r="N2331" t="s">
        <v>4275</v>
      </c>
      <c r="O2331">
        <v>60.8</v>
      </c>
      <c r="P2331" t="s">
        <v>9889</v>
      </c>
    </row>
    <row r="2332" spans="1:16" x14ac:dyDescent="0.3">
      <c r="A2332" t="s">
        <v>4172</v>
      </c>
      <c r="B2332">
        <v>2022</v>
      </c>
      <c r="C2332" t="s">
        <v>24</v>
      </c>
      <c r="D2332" t="s">
        <v>4190</v>
      </c>
      <c r="E2332" t="s">
        <v>4191</v>
      </c>
      <c r="F2332" t="s">
        <v>4172</v>
      </c>
      <c r="G2332">
        <v>50000</v>
      </c>
      <c r="H2332" t="s">
        <v>5855</v>
      </c>
      <c r="I2332">
        <v>12400000</v>
      </c>
      <c r="J2332" t="s">
        <v>8778</v>
      </c>
      <c r="K2332">
        <v>11900000</v>
      </c>
      <c r="L2332">
        <v>12800000</v>
      </c>
      <c r="M2332">
        <v>20</v>
      </c>
      <c r="N2332" t="s">
        <v>4219</v>
      </c>
      <c r="O2332">
        <v>50</v>
      </c>
      <c r="P2332" t="s">
        <v>9890</v>
      </c>
    </row>
    <row r="2333" spans="1:16" x14ac:dyDescent="0.3">
      <c r="A2333" t="s">
        <v>4172</v>
      </c>
      <c r="B2333">
        <v>2025</v>
      </c>
      <c r="C2333" t="s">
        <v>24</v>
      </c>
      <c r="D2333" t="s">
        <v>4854</v>
      </c>
      <c r="E2333" t="s">
        <v>4191</v>
      </c>
      <c r="F2333" t="s">
        <v>4172</v>
      </c>
      <c r="G2333">
        <v>50000</v>
      </c>
      <c r="H2333" t="s">
        <v>5855</v>
      </c>
      <c r="I2333">
        <v>17700000</v>
      </c>
      <c r="J2333" t="s">
        <v>8778</v>
      </c>
      <c r="K2333">
        <v>17100000</v>
      </c>
      <c r="L2333">
        <v>18300000</v>
      </c>
      <c r="M2333">
        <v>28</v>
      </c>
      <c r="N2333" t="s">
        <v>4552</v>
      </c>
      <c r="O2333">
        <v>74.900000000000006</v>
      </c>
      <c r="P2333" t="s">
        <v>9891</v>
      </c>
    </row>
    <row r="2334" spans="1:16" x14ac:dyDescent="0.3">
      <c r="A2334" t="s">
        <v>4172</v>
      </c>
      <c r="B2334">
        <v>2025</v>
      </c>
      <c r="C2334" t="s">
        <v>5179</v>
      </c>
      <c r="D2334" t="s">
        <v>5216</v>
      </c>
      <c r="E2334" t="s">
        <v>9053</v>
      </c>
      <c r="F2334" t="s">
        <v>4172</v>
      </c>
      <c r="G2334">
        <v>50000</v>
      </c>
      <c r="H2334" t="s">
        <v>5855</v>
      </c>
      <c r="I2334">
        <v>9900000</v>
      </c>
      <c r="J2334" t="s">
        <v>8778</v>
      </c>
      <c r="K2334">
        <v>9500000</v>
      </c>
      <c r="L2334">
        <v>10400000</v>
      </c>
      <c r="M2334">
        <v>2</v>
      </c>
      <c r="N2334" t="s">
        <v>4275</v>
      </c>
      <c r="O2334">
        <v>81.400000000000006</v>
      </c>
      <c r="P2334" t="s">
        <v>9892</v>
      </c>
    </row>
    <row r="2335" spans="1:16" x14ac:dyDescent="0.3">
      <c r="A2335" t="s">
        <v>4172</v>
      </c>
      <c r="B2335">
        <v>2024</v>
      </c>
      <c r="C2335" t="s">
        <v>4091</v>
      </c>
      <c r="D2335" t="s">
        <v>4923</v>
      </c>
      <c r="E2335" t="s">
        <v>9893</v>
      </c>
      <c r="F2335" t="s">
        <v>4172</v>
      </c>
      <c r="G2335">
        <v>50000</v>
      </c>
      <c r="H2335" t="s">
        <v>5855</v>
      </c>
      <c r="I2335">
        <v>16800000</v>
      </c>
      <c r="J2335" t="s">
        <v>8778</v>
      </c>
      <c r="K2335">
        <v>16200000</v>
      </c>
      <c r="L2335">
        <v>17400000</v>
      </c>
      <c r="M2335">
        <v>11</v>
      </c>
      <c r="N2335" t="s">
        <v>4382</v>
      </c>
      <c r="O2335">
        <v>85.6</v>
      </c>
      <c r="P2335" t="s">
        <v>9894</v>
      </c>
    </row>
    <row r="2336" spans="1:16" x14ac:dyDescent="0.3">
      <c r="A2336" t="s">
        <v>4172</v>
      </c>
      <c r="B2336">
        <v>2024</v>
      </c>
      <c r="C2336" t="s">
        <v>4031</v>
      </c>
      <c r="D2336" t="s">
        <v>5973</v>
      </c>
      <c r="E2336" t="s">
        <v>9414</v>
      </c>
      <c r="F2336" t="s">
        <v>4172</v>
      </c>
      <c r="G2336">
        <v>50000</v>
      </c>
      <c r="H2336" t="s">
        <v>5855</v>
      </c>
      <c r="I2336">
        <v>15200000</v>
      </c>
      <c r="J2336" t="s">
        <v>8778</v>
      </c>
      <c r="K2336">
        <v>14600000</v>
      </c>
      <c r="L2336">
        <v>15800000</v>
      </c>
      <c r="M2336">
        <v>14</v>
      </c>
      <c r="N2336" t="s">
        <v>4219</v>
      </c>
      <c r="O2336">
        <v>83.1</v>
      </c>
      <c r="P2336" t="s">
        <v>9895</v>
      </c>
    </row>
    <row r="2337" spans="1:16" x14ac:dyDescent="0.3">
      <c r="A2337" t="s">
        <v>4172</v>
      </c>
      <c r="B2337">
        <v>2022</v>
      </c>
      <c r="C2337" t="s">
        <v>4031</v>
      </c>
      <c r="D2337" t="s">
        <v>5131</v>
      </c>
      <c r="E2337" t="s">
        <v>5828</v>
      </c>
      <c r="F2337" t="s">
        <v>4172</v>
      </c>
      <c r="G2337">
        <v>50000</v>
      </c>
      <c r="H2337" t="s">
        <v>5855</v>
      </c>
      <c r="I2337">
        <v>11000000</v>
      </c>
      <c r="J2337" t="s">
        <v>8778</v>
      </c>
      <c r="K2337">
        <v>10600000</v>
      </c>
      <c r="L2337">
        <v>11400000</v>
      </c>
      <c r="M2337">
        <v>13</v>
      </c>
      <c r="N2337" t="s">
        <v>4248</v>
      </c>
      <c r="O2337">
        <v>84.7</v>
      </c>
      <c r="P2337" t="s">
        <v>9896</v>
      </c>
    </row>
    <row r="2338" spans="1:16" x14ac:dyDescent="0.3">
      <c r="A2338" t="s">
        <v>4172</v>
      </c>
      <c r="B2338">
        <v>2023</v>
      </c>
      <c r="C2338" t="s">
        <v>41</v>
      </c>
      <c r="D2338" t="s">
        <v>5032</v>
      </c>
      <c r="E2338" t="s">
        <v>5033</v>
      </c>
      <c r="F2338" t="s">
        <v>4172</v>
      </c>
      <c r="G2338">
        <v>50000</v>
      </c>
      <c r="H2338" t="s">
        <v>5855</v>
      </c>
      <c r="I2338">
        <v>12500000</v>
      </c>
      <c r="J2338" t="s">
        <v>8778</v>
      </c>
      <c r="K2338">
        <v>12000000</v>
      </c>
      <c r="L2338">
        <v>12900000</v>
      </c>
      <c r="M2338">
        <v>4</v>
      </c>
      <c r="N2338" t="s">
        <v>4425</v>
      </c>
      <c r="O2338">
        <v>75.099999999999994</v>
      </c>
      <c r="P2338" t="s">
        <v>9897</v>
      </c>
    </row>
    <row r="2339" spans="1:16" x14ac:dyDescent="0.3">
      <c r="A2339" t="s">
        <v>4172</v>
      </c>
      <c r="B2339">
        <v>2024</v>
      </c>
      <c r="C2339" t="s">
        <v>163</v>
      </c>
      <c r="D2339">
        <v>7</v>
      </c>
      <c r="E2339" t="s">
        <v>4262</v>
      </c>
      <c r="F2339" t="s">
        <v>4172</v>
      </c>
      <c r="G2339">
        <v>50000</v>
      </c>
      <c r="H2339" t="s">
        <v>5855</v>
      </c>
      <c r="I2339">
        <v>14500000</v>
      </c>
      <c r="J2339" t="s">
        <v>8778</v>
      </c>
      <c r="K2339">
        <v>13900000</v>
      </c>
      <c r="L2339">
        <v>15000000</v>
      </c>
      <c r="M2339">
        <v>6</v>
      </c>
      <c r="N2339" t="s">
        <v>4347</v>
      </c>
      <c r="O2339">
        <v>80.599999999999994</v>
      </c>
      <c r="P2339" t="s">
        <v>9898</v>
      </c>
    </row>
    <row r="2340" spans="1:16" x14ac:dyDescent="0.3">
      <c r="A2340" t="s">
        <v>4172</v>
      </c>
      <c r="B2340">
        <v>2025</v>
      </c>
      <c r="C2340" t="s">
        <v>154</v>
      </c>
      <c r="D2340" t="s">
        <v>5691</v>
      </c>
      <c r="E2340" t="s">
        <v>5692</v>
      </c>
      <c r="F2340" t="s">
        <v>4172</v>
      </c>
      <c r="G2340">
        <v>50000</v>
      </c>
      <c r="H2340" t="s">
        <v>5855</v>
      </c>
      <c r="I2340">
        <v>23400000</v>
      </c>
      <c r="J2340" t="s">
        <v>8778</v>
      </c>
      <c r="K2340">
        <v>22600000</v>
      </c>
      <c r="L2340">
        <v>24200000</v>
      </c>
      <c r="M2340">
        <v>2</v>
      </c>
      <c r="N2340" t="s">
        <v>4407</v>
      </c>
      <c r="O2340">
        <v>81.7</v>
      </c>
      <c r="P2340" t="s">
        <v>9899</v>
      </c>
    </row>
    <row r="2341" spans="1:16" x14ac:dyDescent="0.3">
      <c r="A2341" t="s">
        <v>4172</v>
      </c>
      <c r="B2341">
        <v>2026</v>
      </c>
      <c r="C2341" t="s">
        <v>45</v>
      </c>
      <c r="D2341" t="s">
        <v>4886</v>
      </c>
      <c r="E2341" t="s">
        <v>9207</v>
      </c>
      <c r="F2341" t="s">
        <v>4172</v>
      </c>
      <c r="G2341">
        <v>50000</v>
      </c>
      <c r="H2341" t="s">
        <v>5855</v>
      </c>
      <c r="I2341">
        <v>18100000</v>
      </c>
      <c r="J2341" t="s">
        <v>8778</v>
      </c>
      <c r="K2341">
        <v>17500000</v>
      </c>
      <c r="L2341">
        <v>18800000</v>
      </c>
      <c r="M2341" t="s">
        <v>4175</v>
      </c>
      <c r="N2341" t="s">
        <v>5712</v>
      </c>
      <c r="O2341">
        <v>89.5</v>
      </c>
      <c r="P2341" t="s">
        <v>9900</v>
      </c>
    </row>
    <row r="2342" spans="1:16" x14ac:dyDescent="0.3">
      <c r="A2342" t="s">
        <v>4172</v>
      </c>
      <c r="B2342">
        <v>2026</v>
      </c>
      <c r="C2342" t="s">
        <v>4184</v>
      </c>
      <c r="D2342" t="s">
        <v>4932</v>
      </c>
      <c r="E2342" t="s">
        <v>4933</v>
      </c>
      <c r="F2342" t="s">
        <v>4172</v>
      </c>
      <c r="G2342">
        <v>50000</v>
      </c>
      <c r="H2342" t="s">
        <v>5855</v>
      </c>
      <c r="I2342">
        <v>15100000</v>
      </c>
      <c r="J2342" t="s">
        <v>8778</v>
      </c>
      <c r="K2342">
        <v>14100000</v>
      </c>
      <c r="L2342">
        <v>16200000</v>
      </c>
      <c r="M2342" t="s">
        <v>4175</v>
      </c>
      <c r="N2342" t="s">
        <v>4402</v>
      </c>
      <c r="O2342">
        <v>94.4</v>
      </c>
      <c r="P2342" t="s">
        <v>9901</v>
      </c>
    </row>
    <row r="2343" spans="1:16" x14ac:dyDescent="0.3">
      <c r="A2343" t="s">
        <v>4172</v>
      </c>
      <c r="B2343">
        <v>2025</v>
      </c>
      <c r="C2343" t="s">
        <v>4184</v>
      </c>
      <c r="D2343" t="s">
        <v>5942</v>
      </c>
      <c r="E2343" t="s">
        <v>9902</v>
      </c>
      <c r="F2343" t="s">
        <v>4172</v>
      </c>
      <c r="G2343">
        <v>50000</v>
      </c>
      <c r="H2343" t="s">
        <v>5855</v>
      </c>
      <c r="I2343">
        <v>13900000</v>
      </c>
      <c r="J2343" t="s">
        <v>8778</v>
      </c>
      <c r="K2343">
        <v>13400000</v>
      </c>
      <c r="L2343">
        <v>14400000</v>
      </c>
      <c r="M2343">
        <v>2</v>
      </c>
      <c r="N2343" t="s">
        <v>4192</v>
      </c>
      <c r="O2343">
        <v>84.3</v>
      </c>
      <c r="P2343" t="s">
        <v>9903</v>
      </c>
    </row>
    <row r="2344" spans="1:16" x14ac:dyDescent="0.3">
      <c r="A2344" t="s">
        <v>4172</v>
      </c>
      <c r="B2344">
        <v>2026</v>
      </c>
      <c r="C2344" t="s">
        <v>4184</v>
      </c>
      <c r="D2344" t="s">
        <v>5942</v>
      </c>
      <c r="E2344" t="s">
        <v>9902</v>
      </c>
      <c r="F2344" t="s">
        <v>4172</v>
      </c>
      <c r="G2344">
        <v>50000</v>
      </c>
      <c r="H2344" t="s">
        <v>5855</v>
      </c>
      <c r="I2344">
        <v>15700000</v>
      </c>
      <c r="J2344" t="s">
        <v>8778</v>
      </c>
      <c r="K2344">
        <v>15100000</v>
      </c>
      <c r="L2344">
        <v>16200000</v>
      </c>
      <c r="M2344" t="s">
        <v>4175</v>
      </c>
      <c r="N2344" t="s">
        <v>4275</v>
      </c>
      <c r="O2344">
        <v>95</v>
      </c>
      <c r="P2344" t="s">
        <v>9904</v>
      </c>
    </row>
    <row r="2345" spans="1:16" x14ac:dyDescent="0.3">
      <c r="A2345" t="s">
        <v>4172</v>
      </c>
      <c r="B2345">
        <v>2025</v>
      </c>
      <c r="C2345" t="s">
        <v>4184</v>
      </c>
      <c r="D2345" t="s">
        <v>4185</v>
      </c>
      <c r="E2345" t="s">
        <v>6258</v>
      </c>
      <c r="F2345" t="s">
        <v>4172</v>
      </c>
      <c r="G2345">
        <v>50000</v>
      </c>
      <c r="H2345" t="s">
        <v>5855</v>
      </c>
      <c r="I2345">
        <v>9700000</v>
      </c>
      <c r="J2345" t="s">
        <v>8778</v>
      </c>
      <c r="K2345">
        <v>9300000</v>
      </c>
      <c r="L2345">
        <v>10000000</v>
      </c>
      <c r="M2345">
        <v>6</v>
      </c>
      <c r="N2345" t="s">
        <v>4275</v>
      </c>
      <c r="O2345">
        <v>93.4</v>
      </c>
      <c r="P2345" t="s">
        <v>9905</v>
      </c>
    </row>
    <row r="2346" spans="1:16" x14ac:dyDescent="0.3">
      <c r="A2346" t="s">
        <v>4172</v>
      </c>
      <c r="B2346">
        <v>2024</v>
      </c>
      <c r="C2346" t="s">
        <v>4184</v>
      </c>
      <c r="D2346" t="s">
        <v>4442</v>
      </c>
      <c r="E2346" t="s">
        <v>4443</v>
      </c>
      <c r="F2346" t="s">
        <v>4172</v>
      </c>
      <c r="G2346">
        <v>50000</v>
      </c>
      <c r="H2346" t="s">
        <v>5855</v>
      </c>
      <c r="I2346">
        <v>24300000</v>
      </c>
      <c r="J2346" t="s">
        <v>8778</v>
      </c>
      <c r="K2346">
        <v>23400000</v>
      </c>
      <c r="L2346">
        <v>25200000</v>
      </c>
      <c r="M2346" t="s">
        <v>4175</v>
      </c>
      <c r="N2346" t="s">
        <v>9906</v>
      </c>
      <c r="O2346">
        <v>73.7</v>
      </c>
      <c r="P2346" t="s">
        <v>9907</v>
      </c>
    </row>
    <row r="2347" spans="1:16" x14ac:dyDescent="0.3">
      <c r="A2347" t="s">
        <v>4172</v>
      </c>
      <c r="B2347">
        <v>2026</v>
      </c>
      <c r="C2347" t="s">
        <v>4184</v>
      </c>
      <c r="D2347" t="s">
        <v>4288</v>
      </c>
      <c r="E2347" t="s">
        <v>4289</v>
      </c>
      <c r="F2347" t="s">
        <v>4172</v>
      </c>
      <c r="G2347">
        <v>50000</v>
      </c>
      <c r="H2347" t="s">
        <v>5855</v>
      </c>
      <c r="I2347">
        <v>17900000</v>
      </c>
      <c r="J2347" t="s">
        <v>8778</v>
      </c>
      <c r="K2347">
        <v>17300000</v>
      </c>
      <c r="L2347">
        <v>18500000</v>
      </c>
      <c r="M2347">
        <v>5</v>
      </c>
      <c r="N2347" t="s">
        <v>4347</v>
      </c>
      <c r="O2347">
        <v>86</v>
      </c>
      <c r="P2347" t="s">
        <v>9908</v>
      </c>
    </row>
    <row r="2348" spans="1:16" x14ac:dyDescent="0.3">
      <c r="A2348" t="s">
        <v>4172</v>
      </c>
      <c r="B2348">
        <v>2026</v>
      </c>
      <c r="C2348" t="s">
        <v>4184</v>
      </c>
      <c r="D2348" t="s">
        <v>4228</v>
      </c>
      <c r="E2348" t="s">
        <v>4719</v>
      </c>
      <c r="F2348" t="s">
        <v>4172</v>
      </c>
      <c r="G2348">
        <v>50000</v>
      </c>
      <c r="H2348" t="s">
        <v>5855</v>
      </c>
      <c r="I2348">
        <v>14500000</v>
      </c>
      <c r="J2348" t="s">
        <v>8778</v>
      </c>
      <c r="K2348">
        <v>13600000</v>
      </c>
      <c r="L2348">
        <v>15500000</v>
      </c>
      <c r="M2348">
        <v>3</v>
      </c>
      <c r="N2348" t="s">
        <v>4187</v>
      </c>
      <c r="O2348">
        <v>95</v>
      </c>
      <c r="P2348" t="s">
        <v>9909</v>
      </c>
    </row>
    <row r="2349" spans="1:16" x14ac:dyDescent="0.3">
      <c r="A2349" t="s">
        <v>4172</v>
      </c>
      <c r="B2349">
        <v>2024</v>
      </c>
      <c r="C2349" t="s">
        <v>4184</v>
      </c>
      <c r="D2349" t="s">
        <v>4941</v>
      </c>
      <c r="E2349" t="s">
        <v>9910</v>
      </c>
      <c r="F2349" t="s">
        <v>4172</v>
      </c>
      <c r="G2349">
        <v>50000</v>
      </c>
      <c r="H2349" t="s">
        <v>5855</v>
      </c>
      <c r="I2349">
        <v>32700000</v>
      </c>
      <c r="J2349" t="s">
        <v>8778</v>
      </c>
      <c r="K2349">
        <v>31600000</v>
      </c>
      <c r="L2349">
        <v>33900000</v>
      </c>
      <c r="M2349">
        <v>4</v>
      </c>
      <c r="N2349" t="s">
        <v>5665</v>
      </c>
      <c r="O2349">
        <v>88.4</v>
      </c>
      <c r="P2349" t="s">
        <v>9911</v>
      </c>
    </row>
    <row r="2350" spans="1:16" x14ac:dyDescent="0.3">
      <c r="A2350" t="s">
        <v>4172</v>
      </c>
      <c r="B2350">
        <v>2025</v>
      </c>
      <c r="C2350" t="s">
        <v>250</v>
      </c>
      <c r="D2350" t="s">
        <v>4319</v>
      </c>
      <c r="E2350" t="s">
        <v>7889</v>
      </c>
      <c r="F2350" t="s">
        <v>4172</v>
      </c>
      <c r="G2350">
        <v>50000</v>
      </c>
      <c r="H2350" t="s">
        <v>5855</v>
      </c>
      <c r="I2350">
        <v>20300000</v>
      </c>
      <c r="J2350" t="s">
        <v>8778</v>
      </c>
      <c r="K2350">
        <v>19600000</v>
      </c>
      <c r="L2350">
        <v>21000000</v>
      </c>
      <c r="M2350">
        <v>8</v>
      </c>
      <c r="N2350" t="s">
        <v>4219</v>
      </c>
      <c r="O2350">
        <v>91.5</v>
      </c>
      <c r="P2350" t="s">
        <v>9912</v>
      </c>
    </row>
    <row r="2351" spans="1:16" x14ac:dyDescent="0.3">
      <c r="A2351" t="s">
        <v>4172</v>
      </c>
      <c r="B2351">
        <v>2023</v>
      </c>
      <c r="C2351" t="s">
        <v>191</v>
      </c>
      <c r="D2351" t="s">
        <v>5011</v>
      </c>
      <c r="E2351" t="s">
        <v>6148</v>
      </c>
      <c r="F2351" t="s">
        <v>4172</v>
      </c>
      <c r="G2351">
        <v>50000</v>
      </c>
      <c r="H2351" t="s">
        <v>5855</v>
      </c>
      <c r="I2351">
        <v>18600000</v>
      </c>
      <c r="J2351" t="s">
        <v>8778</v>
      </c>
      <c r="K2351">
        <v>17400000</v>
      </c>
      <c r="L2351">
        <v>19800000</v>
      </c>
      <c r="M2351">
        <v>3</v>
      </c>
      <c r="N2351" t="s">
        <v>4583</v>
      </c>
      <c r="O2351">
        <v>78.599999999999994</v>
      </c>
      <c r="P2351" t="s">
        <v>9913</v>
      </c>
    </row>
    <row r="2352" spans="1:16" x14ac:dyDescent="0.3">
      <c r="A2352" t="s">
        <v>4172</v>
      </c>
      <c r="B2352">
        <v>2025</v>
      </c>
      <c r="C2352" t="s">
        <v>191</v>
      </c>
      <c r="D2352" t="s">
        <v>5772</v>
      </c>
      <c r="E2352" t="s">
        <v>9914</v>
      </c>
      <c r="F2352" t="s">
        <v>4172</v>
      </c>
      <c r="G2352">
        <v>50000</v>
      </c>
      <c r="H2352" t="s">
        <v>5855</v>
      </c>
      <c r="I2352">
        <v>33300000</v>
      </c>
      <c r="J2352" t="s">
        <v>8778</v>
      </c>
      <c r="K2352">
        <v>31400000</v>
      </c>
      <c r="L2352">
        <v>35200000</v>
      </c>
      <c r="M2352" t="s">
        <v>4175</v>
      </c>
      <c r="N2352" t="s">
        <v>4260</v>
      </c>
      <c r="O2352">
        <v>76.599999999999994</v>
      </c>
      <c r="P2352" t="s">
        <v>9915</v>
      </c>
    </row>
    <row r="2353" spans="1:16" x14ac:dyDescent="0.3">
      <c r="A2353" t="s">
        <v>4172</v>
      </c>
      <c r="B2353">
        <v>2015</v>
      </c>
      <c r="C2353" t="s">
        <v>137</v>
      </c>
      <c r="D2353" t="s">
        <v>6046</v>
      </c>
      <c r="E2353" t="s">
        <v>6047</v>
      </c>
      <c r="F2353" t="s">
        <v>4172</v>
      </c>
      <c r="G2353">
        <v>50000</v>
      </c>
      <c r="H2353" t="s">
        <v>5855</v>
      </c>
      <c r="I2353">
        <v>9400000</v>
      </c>
      <c r="J2353" t="s">
        <v>8778</v>
      </c>
      <c r="K2353">
        <v>9100000</v>
      </c>
      <c r="L2353">
        <v>9700000</v>
      </c>
      <c r="M2353">
        <v>2</v>
      </c>
      <c r="N2353" t="s">
        <v>4508</v>
      </c>
      <c r="O2353">
        <v>70.400000000000006</v>
      </c>
      <c r="P2353" t="s">
        <v>9916</v>
      </c>
    </row>
    <row r="2354" spans="1:16" x14ac:dyDescent="0.3">
      <c r="A2354" t="s">
        <v>4172</v>
      </c>
      <c r="B2354">
        <v>2024</v>
      </c>
      <c r="C2354" t="s">
        <v>137</v>
      </c>
      <c r="D2354" t="s">
        <v>4336</v>
      </c>
      <c r="E2354" t="s">
        <v>4337</v>
      </c>
      <c r="F2354" t="s">
        <v>4172</v>
      </c>
      <c r="G2354">
        <v>50000</v>
      </c>
      <c r="H2354" t="s">
        <v>5855</v>
      </c>
      <c r="I2354">
        <v>19000000</v>
      </c>
      <c r="J2354" t="s">
        <v>8778</v>
      </c>
      <c r="K2354">
        <v>18400000</v>
      </c>
      <c r="L2354">
        <v>19700000</v>
      </c>
      <c r="M2354">
        <v>13</v>
      </c>
      <c r="N2354" t="s">
        <v>4965</v>
      </c>
      <c r="O2354">
        <v>77.8</v>
      </c>
      <c r="P2354" t="s">
        <v>9917</v>
      </c>
    </row>
    <row r="2355" spans="1:16" x14ac:dyDescent="0.3">
      <c r="A2355" t="s">
        <v>4172</v>
      </c>
      <c r="B2355">
        <v>2024</v>
      </c>
      <c r="C2355" t="s">
        <v>137</v>
      </c>
      <c r="D2355" t="s">
        <v>4336</v>
      </c>
      <c r="E2355" t="s">
        <v>4337</v>
      </c>
      <c r="F2355" t="s">
        <v>4172</v>
      </c>
      <c r="G2355">
        <v>50000</v>
      </c>
      <c r="H2355" t="s">
        <v>5855</v>
      </c>
      <c r="I2355">
        <v>19000000</v>
      </c>
      <c r="J2355" t="s">
        <v>8778</v>
      </c>
      <c r="K2355">
        <v>18400000</v>
      </c>
      <c r="L2355">
        <v>19700000</v>
      </c>
      <c r="M2355">
        <v>13</v>
      </c>
      <c r="N2355" t="s">
        <v>4965</v>
      </c>
      <c r="O2355">
        <v>77.8</v>
      </c>
      <c r="P2355" t="s">
        <v>9918</v>
      </c>
    </row>
    <row r="2356" spans="1:16" x14ac:dyDescent="0.3">
      <c r="A2356" t="s">
        <v>4172</v>
      </c>
      <c r="B2356">
        <v>2020</v>
      </c>
      <c r="C2356" t="s">
        <v>137</v>
      </c>
      <c r="D2356" t="s">
        <v>4692</v>
      </c>
      <c r="E2356" t="s">
        <v>9919</v>
      </c>
      <c r="F2356" t="s">
        <v>4172</v>
      </c>
      <c r="G2356">
        <v>50000</v>
      </c>
      <c r="H2356" t="s">
        <v>5855</v>
      </c>
      <c r="I2356">
        <v>10800000</v>
      </c>
      <c r="J2356" t="s">
        <v>8778</v>
      </c>
      <c r="K2356">
        <v>10400000</v>
      </c>
      <c r="L2356">
        <v>11200000</v>
      </c>
      <c r="M2356">
        <v>4</v>
      </c>
      <c r="N2356" t="s">
        <v>4187</v>
      </c>
      <c r="O2356">
        <v>78.3</v>
      </c>
      <c r="P2356" t="s">
        <v>9920</v>
      </c>
    </row>
    <row r="2357" spans="1:16" x14ac:dyDescent="0.3">
      <c r="A2357" t="s">
        <v>4172</v>
      </c>
      <c r="B2357">
        <v>2021</v>
      </c>
      <c r="C2357" t="s">
        <v>137</v>
      </c>
      <c r="D2357" t="s">
        <v>4437</v>
      </c>
      <c r="E2357" t="s">
        <v>4438</v>
      </c>
      <c r="F2357" t="s">
        <v>4172</v>
      </c>
      <c r="G2357">
        <v>50000</v>
      </c>
      <c r="H2357" t="s">
        <v>5855</v>
      </c>
      <c r="I2357">
        <v>10400000</v>
      </c>
      <c r="J2357" t="s">
        <v>8778</v>
      </c>
      <c r="K2357">
        <v>10000000</v>
      </c>
      <c r="L2357">
        <v>10700000</v>
      </c>
      <c r="M2357">
        <v>5</v>
      </c>
      <c r="N2357" t="s">
        <v>4583</v>
      </c>
      <c r="O2357">
        <v>89</v>
      </c>
      <c r="P2357" t="s">
        <v>9921</v>
      </c>
    </row>
    <row r="2358" spans="1:16" x14ac:dyDescent="0.3">
      <c r="A2358" t="s">
        <v>4172</v>
      </c>
      <c r="B2358">
        <v>2025</v>
      </c>
      <c r="C2358" t="s">
        <v>201</v>
      </c>
      <c r="D2358" t="s">
        <v>4669</v>
      </c>
      <c r="E2358" t="s">
        <v>7702</v>
      </c>
      <c r="F2358" t="s">
        <v>4172</v>
      </c>
      <c r="G2358">
        <v>50000</v>
      </c>
      <c r="H2358" t="s">
        <v>5855</v>
      </c>
      <c r="I2358">
        <v>11500000</v>
      </c>
      <c r="J2358" t="s">
        <v>8778</v>
      </c>
      <c r="K2358">
        <v>11100000</v>
      </c>
      <c r="L2358">
        <v>11900000</v>
      </c>
      <c r="M2358">
        <v>29</v>
      </c>
      <c r="N2358" t="s">
        <v>4508</v>
      </c>
      <c r="O2358">
        <v>92.1</v>
      </c>
      <c r="P2358" t="s">
        <v>9922</v>
      </c>
    </row>
    <row r="2359" spans="1:16" x14ac:dyDescent="0.3">
      <c r="A2359" t="s">
        <v>4172</v>
      </c>
      <c r="B2359">
        <v>2026</v>
      </c>
      <c r="C2359" t="s">
        <v>201</v>
      </c>
      <c r="D2359" t="s">
        <v>5997</v>
      </c>
      <c r="E2359" t="s">
        <v>9923</v>
      </c>
      <c r="F2359" t="s">
        <v>4172</v>
      </c>
      <c r="G2359">
        <v>50000</v>
      </c>
      <c r="H2359" t="s">
        <v>5855</v>
      </c>
      <c r="I2359">
        <v>16400000</v>
      </c>
      <c r="J2359" t="s">
        <v>8778</v>
      </c>
      <c r="K2359">
        <v>15700000</v>
      </c>
      <c r="L2359">
        <v>17000000</v>
      </c>
      <c r="M2359">
        <v>3</v>
      </c>
      <c r="N2359" t="s">
        <v>4388</v>
      </c>
      <c r="O2359">
        <v>89</v>
      </c>
      <c r="P2359" t="s">
        <v>9924</v>
      </c>
    </row>
    <row r="2360" spans="1:16" x14ac:dyDescent="0.3">
      <c r="A2360" t="s">
        <v>4172</v>
      </c>
      <c r="B2360">
        <v>2025</v>
      </c>
      <c r="C2360" t="s">
        <v>230</v>
      </c>
      <c r="D2360" t="s">
        <v>8699</v>
      </c>
      <c r="E2360" t="s">
        <v>9925</v>
      </c>
      <c r="F2360" t="s">
        <v>4172</v>
      </c>
      <c r="G2360">
        <v>50000</v>
      </c>
      <c r="H2360" t="s">
        <v>5855</v>
      </c>
      <c r="I2360">
        <v>14600000</v>
      </c>
      <c r="J2360" t="s">
        <v>8778</v>
      </c>
      <c r="K2360">
        <v>14000000</v>
      </c>
      <c r="L2360">
        <v>15100000</v>
      </c>
      <c r="M2360" t="s">
        <v>4175</v>
      </c>
      <c r="N2360" t="s">
        <v>4204</v>
      </c>
      <c r="O2360">
        <v>75.3</v>
      </c>
      <c r="P2360" t="s">
        <v>9926</v>
      </c>
    </row>
    <row r="2361" spans="1:16" x14ac:dyDescent="0.3">
      <c r="A2361" t="s">
        <v>4172</v>
      </c>
      <c r="B2361">
        <v>2026</v>
      </c>
      <c r="C2361" t="s">
        <v>230</v>
      </c>
      <c r="D2361" t="s">
        <v>7799</v>
      </c>
      <c r="E2361" t="s">
        <v>7800</v>
      </c>
      <c r="F2361" t="s">
        <v>4172</v>
      </c>
      <c r="G2361">
        <v>50000</v>
      </c>
      <c r="H2361" t="s">
        <v>5855</v>
      </c>
      <c r="I2361">
        <v>14400000</v>
      </c>
      <c r="J2361" t="s">
        <v>8778</v>
      </c>
      <c r="K2361">
        <v>14000000</v>
      </c>
      <c r="L2361">
        <v>14900000</v>
      </c>
      <c r="M2361">
        <v>5</v>
      </c>
      <c r="N2361" t="s">
        <v>4402</v>
      </c>
      <c r="O2361">
        <v>92.6</v>
      </c>
      <c r="P2361" t="s">
        <v>9927</v>
      </c>
    </row>
    <row r="2362" spans="1:16" x14ac:dyDescent="0.3">
      <c r="A2362" t="s">
        <v>4172</v>
      </c>
      <c r="B2362">
        <v>2026</v>
      </c>
      <c r="C2362" t="s">
        <v>230</v>
      </c>
      <c r="D2362" t="s">
        <v>4555</v>
      </c>
      <c r="E2362" t="s">
        <v>5798</v>
      </c>
      <c r="F2362" t="s">
        <v>4172</v>
      </c>
      <c r="G2362">
        <v>50000</v>
      </c>
      <c r="H2362" t="s">
        <v>5855</v>
      </c>
      <c r="I2362">
        <v>17500000</v>
      </c>
      <c r="J2362" t="s">
        <v>8778</v>
      </c>
      <c r="K2362">
        <v>16900000</v>
      </c>
      <c r="L2362">
        <v>18100000</v>
      </c>
      <c r="M2362" t="s">
        <v>4175</v>
      </c>
      <c r="N2362" t="s">
        <v>4219</v>
      </c>
      <c r="O2362">
        <v>94.8</v>
      </c>
      <c r="P2362" t="s">
        <v>9928</v>
      </c>
    </row>
    <row r="2363" spans="1:16" x14ac:dyDescent="0.3">
      <c r="A2363" t="s">
        <v>4172</v>
      </c>
      <c r="B2363">
        <v>2020</v>
      </c>
      <c r="C2363" t="s">
        <v>62</v>
      </c>
      <c r="D2363">
        <v>2008</v>
      </c>
      <c r="E2363" t="s">
        <v>9929</v>
      </c>
      <c r="F2363" t="s">
        <v>4172</v>
      </c>
      <c r="G2363">
        <v>50000</v>
      </c>
      <c r="H2363" t="s">
        <v>5855</v>
      </c>
      <c r="I2363">
        <v>11100000</v>
      </c>
      <c r="J2363" t="s">
        <v>8778</v>
      </c>
      <c r="K2363">
        <v>10700000</v>
      </c>
      <c r="L2363">
        <v>11500000</v>
      </c>
      <c r="M2363">
        <v>6</v>
      </c>
      <c r="N2363" t="s">
        <v>4260</v>
      </c>
      <c r="O2363">
        <v>79.3</v>
      </c>
      <c r="P2363" t="s">
        <v>9930</v>
      </c>
    </row>
    <row r="2364" spans="1:16" x14ac:dyDescent="0.3">
      <c r="A2364" t="s">
        <v>4172</v>
      </c>
      <c r="B2364">
        <v>2021</v>
      </c>
      <c r="C2364" t="s">
        <v>62</v>
      </c>
      <c r="D2364">
        <v>2008</v>
      </c>
      <c r="E2364" t="s">
        <v>9931</v>
      </c>
      <c r="F2364" t="s">
        <v>4172</v>
      </c>
      <c r="G2364">
        <v>50000</v>
      </c>
      <c r="H2364" t="s">
        <v>5855</v>
      </c>
      <c r="I2364">
        <v>12100000</v>
      </c>
      <c r="J2364" t="s">
        <v>8778</v>
      </c>
      <c r="K2364">
        <v>11200000</v>
      </c>
      <c r="L2364">
        <v>13000000</v>
      </c>
      <c r="M2364">
        <v>3</v>
      </c>
      <c r="N2364" t="s">
        <v>4219</v>
      </c>
      <c r="O2364">
        <v>78.099999999999994</v>
      </c>
      <c r="P2364" t="s">
        <v>9932</v>
      </c>
    </row>
    <row r="2365" spans="1:16" x14ac:dyDescent="0.3">
      <c r="A2365" t="s">
        <v>4172</v>
      </c>
      <c r="B2365">
        <v>2025</v>
      </c>
      <c r="C2365" t="s">
        <v>62</v>
      </c>
      <c r="D2365" t="s">
        <v>4198</v>
      </c>
      <c r="E2365" t="s">
        <v>4903</v>
      </c>
      <c r="F2365" t="s">
        <v>4172</v>
      </c>
      <c r="G2365">
        <v>50000</v>
      </c>
      <c r="H2365" t="s">
        <v>5855</v>
      </c>
      <c r="I2365">
        <v>14300000</v>
      </c>
      <c r="J2365" t="s">
        <v>8778</v>
      </c>
      <c r="K2365">
        <v>13900000</v>
      </c>
      <c r="L2365">
        <v>14800000</v>
      </c>
      <c r="M2365">
        <v>11</v>
      </c>
      <c r="N2365" t="s">
        <v>4290</v>
      </c>
      <c r="O2365">
        <v>85.7</v>
      </c>
      <c r="P2365" t="s">
        <v>9933</v>
      </c>
    </row>
    <row r="2366" spans="1:16" x14ac:dyDescent="0.3">
      <c r="A2366" t="s">
        <v>4172</v>
      </c>
      <c r="B2366">
        <v>2020</v>
      </c>
      <c r="C2366" t="s">
        <v>62</v>
      </c>
      <c r="D2366">
        <v>3008</v>
      </c>
      <c r="E2366" t="s">
        <v>9934</v>
      </c>
      <c r="F2366" t="s">
        <v>4172</v>
      </c>
      <c r="G2366">
        <v>50000</v>
      </c>
      <c r="H2366" t="s">
        <v>5855</v>
      </c>
      <c r="I2366">
        <v>14400000</v>
      </c>
      <c r="J2366" t="s">
        <v>8778</v>
      </c>
      <c r="K2366">
        <v>13900000</v>
      </c>
      <c r="L2366">
        <v>14900000</v>
      </c>
      <c r="M2366">
        <v>10</v>
      </c>
      <c r="N2366" t="s">
        <v>4187</v>
      </c>
      <c r="O2366">
        <v>77.5</v>
      </c>
      <c r="P2366" t="s">
        <v>9935</v>
      </c>
    </row>
    <row r="2367" spans="1:16" x14ac:dyDescent="0.3">
      <c r="A2367" t="s">
        <v>4172</v>
      </c>
      <c r="B2367">
        <v>2021</v>
      </c>
      <c r="C2367" t="s">
        <v>62</v>
      </c>
      <c r="D2367">
        <v>3008</v>
      </c>
      <c r="E2367" t="s">
        <v>6928</v>
      </c>
      <c r="F2367" t="s">
        <v>4172</v>
      </c>
      <c r="G2367">
        <v>50000</v>
      </c>
      <c r="H2367" t="s">
        <v>5855</v>
      </c>
      <c r="I2367">
        <v>14700000</v>
      </c>
      <c r="J2367" t="s">
        <v>8778</v>
      </c>
      <c r="K2367">
        <v>14200000</v>
      </c>
      <c r="L2367">
        <v>15200000</v>
      </c>
      <c r="M2367">
        <v>10</v>
      </c>
      <c r="N2367" t="s">
        <v>4192</v>
      </c>
      <c r="O2367">
        <v>73.900000000000006</v>
      </c>
      <c r="P2367" t="s">
        <v>9936</v>
      </c>
    </row>
    <row r="2368" spans="1:16" x14ac:dyDescent="0.3">
      <c r="A2368" t="s">
        <v>4172</v>
      </c>
      <c r="B2368">
        <v>2024</v>
      </c>
      <c r="C2368" t="s">
        <v>62</v>
      </c>
      <c r="D2368">
        <v>3008</v>
      </c>
      <c r="E2368" t="s">
        <v>4259</v>
      </c>
      <c r="F2368" t="s">
        <v>4172</v>
      </c>
      <c r="G2368">
        <v>50000</v>
      </c>
      <c r="H2368" t="s">
        <v>5855</v>
      </c>
      <c r="I2368">
        <v>14900000</v>
      </c>
      <c r="J2368" t="s">
        <v>8778</v>
      </c>
      <c r="K2368">
        <v>14300000</v>
      </c>
      <c r="L2368">
        <v>15400000</v>
      </c>
      <c r="M2368">
        <v>17</v>
      </c>
      <c r="N2368" t="s">
        <v>4248</v>
      </c>
      <c r="O2368">
        <v>65.5</v>
      </c>
      <c r="P2368" t="s">
        <v>9937</v>
      </c>
    </row>
    <row r="2369" spans="1:16" x14ac:dyDescent="0.3">
      <c r="A2369" t="s">
        <v>4172</v>
      </c>
      <c r="B2369">
        <v>2025</v>
      </c>
      <c r="C2369" t="s">
        <v>62</v>
      </c>
      <c r="D2369">
        <v>3008</v>
      </c>
      <c r="E2369" t="s">
        <v>4259</v>
      </c>
      <c r="F2369" t="s">
        <v>4172</v>
      </c>
      <c r="G2369">
        <v>50000</v>
      </c>
      <c r="H2369" t="s">
        <v>5855</v>
      </c>
      <c r="I2369">
        <v>17200000</v>
      </c>
      <c r="J2369" t="s">
        <v>8778</v>
      </c>
      <c r="K2369">
        <v>16600000</v>
      </c>
      <c r="L2369">
        <v>17800000</v>
      </c>
      <c r="M2369">
        <v>11</v>
      </c>
      <c r="N2369" t="s">
        <v>4257</v>
      </c>
      <c r="O2369">
        <v>81.2</v>
      </c>
      <c r="P2369" t="s">
        <v>9938</v>
      </c>
    </row>
    <row r="2370" spans="1:16" x14ac:dyDescent="0.3">
      <c r="A2370" t="s">
        <v>4172</v>
      </c>
      <c r="B2370">
        <v>2026</v>
      </c>
      <c r="C2370" t="s">
        <v>62</v>
      </c>
      <c r="D2370">
        <v>3008</v>
      </c>
      <c r="E2370" t="s">
        <v>4259</v>
      </c>
      <c r="F2370" t="s">
        <v>4172</v>
      </c>
      <c r="G2370">
        <v>50000</v>
      </c>
      <c r="H2370" t="s">
        <v>5855</v>
      </c>
      <c r="I2370">
        <v>18700000</v>
      </c>
      <c r="J2370" t="s">
        <v>8778</v>
      </c>
      <c r="K2370">
        <v>17300000</v>
      </c>
      <c r="L2370">
        <v>20000000</v>
      </c>
      <c r="M2370" t="s">
        <v>4175</v>
      </c>
      <c r="N2370" t="s">
        <v>4649</v>
      </c>
      <c r="O2370">
        <v>95</v>
      </c>
      <c r="P2370" t="s">
        <v>9939</v>
      </c>
    </row>
    <row r="2371" spans="1:16" x14ac:dyDescent="0.3">
      <c r="A2371" t="s">
        <v>4172</v>
      </c>
      <c r="B2371">
        <v>2025</v>
      </c>
      <c r="C2371" t="s">
        <v>62</v>
      </c>
      <c r="D2371">
        <v>5008</v>
      </c>
      <c r="E2371" t="s">
        <v>4435</v>
      </c>
      <c r="F2371" t="s">
        <v>4172</v>
      </c>
      <c r="G2371">
        <v>50000</v>
      </c>
      <c r="H2371" t="s">
        <v>5855</v>
      </c>
      <c r="I2371">
        <v>24000000</v>
      </c>
      <c r="J2371" t="s">
        <v>8778</v>
      </c>
      <c r="K2371">
        <v>23200000</v>
      </c>
      <c r="L2371">
        <v>24800000</v>
      </c>
      <c r="M2371">
        <v>3</v>
      </c>
      <c r="N2371" t="s">
        <v>4342</v>
      </c>
      <c r="O2371">
        <v>82.5</v>
      </c>
      <c r="P2371" t="s">
        <v>9940</v>
      </c>
    </row>
    <row r="2372" spans="1:16" x14ac:dyDescent="0.3">
      <c r="A2372" t="s">
        <v>4172</v>
      </c>
      <c r="B2372">
        <v>2022</v>
      </c>
      <c r="C2372" t="s">
        <v>62</v>
      </c>
      <c r="D2372" t="s">
        <v>4250</v>
      </c>
      <c r="E2372" t="s">
        <v>4462</v>
      </c>
      <c r="F2372" t="s">
        <v>4172</v>
      </c>
      <c r="G2372">
        <v>50000</v>
      </c>
      <c r="H2372" t="s">
        <v>5855</v>
      </c>
      <c r="I2372">
        <v>16100000</v>
      </c>
      <c r="J2372" t="s">
        <v>8778</v>
      </c>
      <c r="K2372">
        <v>15400000</v>
      </c>
      <c r="L2372">
        <v>16900000</v>
      </c>
      <c r="M2372">
        <v>8</v>
      </c>
      <c r="N2372" t="s">
        <v>4213</v>
      </c>
      <c r="O2372">
        <v>52.9</v>
      </c>
      <c r="P2372" t="s">
        <v>9941</v>
      </c>
    </row>
    <row r="2373" spans="1:16" x14ac:dyDescent="0.3">
      <c r="A2373" t="s">
        <v>4172</v>
      </c>
      <c r="B2373">
        <v>2023</v>
      </c>
      <c r="C2373" t="s">
        <v>62</v>
      </c>
      <c r="D2373" t="s">
        <v>4250</v>
      </c>
      <c r="E2373" t="s">
        <v>4462</v>
      </c>
      <c r="F2373" t="s">
        <v>4172</v>
      </c>
      <c r="G2373">
        <v>50000</v>
      </c>
      <c r="H2373" t="s">
        <v>5855</v>
      </c>
      <c r="I2373">
        <v>16800000</v>
      </c>
      <c r="J2373" t="s">
        <v>8778</v>
      </c>
      <c r="K2373">
        <v>16100000</v>
      </c>
      <c r="L2373">
        <v>17600000</v>
      </c>
      <c r="M2373">
        <v>13</v>
      </c>
      <c r="N2373" t="s">
        <v>4260</v>
      </c>
      <c r="O2373">
        <v>59.8</v>
      </c>
      <c r="P2373" t="s">
        <v>9942</v>
      </c>
    </row>
    <row r="2374" spans="1:16" x14ac:dyDescent="0.3">
      <c r="A2374" t="s">
        <v>4172</v>
      </c>
      <c r="B2374">
        <v>2024</v>
      </c>
      <c r="C2374" t="s">
        <v>62</v>
      </c>
      <c r="D2374" t="s">
        <v>4355</v>
      </c>
      <c r="E2374" t="s">
        <v>9943</v>
      </c>
      <c r="F2374" t="s">
        <v>4172</v>
      </c>
      <c r="G2374">
        <v>50000</v>
      </c>
      <c r="H2374" t="s">
        <v>5855</v>
      </c>
      <c r="I2374">
        <v>15200000</v>
      </c>
      <c r="J2374" t="s">
        <v>8778</v>
      </c>
      <c r="K2374">
        <v>14500000</v>
      </c>
      <c r="L2374">
        <v>15800000</v>
      </c>
      <c r="M2374">
        <v>2</v>
      </c>
      <c r="N2374" t="s">
        <v>4649</v>
      </c>
      <c r="O2374">
        <v>43.9</v>
      </c>
      <c r="P2374" t="s">
        <v>9944</v>
      </c>
    </row>
    <row r="2375" spans="1:16" x14ac:dyDescent="0.3">
      <c r="A2375" t="s">
        <v>4172</v>
      </c>
      <c r="B2375">
        <v>2025</v>
      </c>
      <c r="C2375" t="s">
        <v>62</v>
      </c>
      <c r="D2375" t="s">
        <v>4198</v>
      </c>
      <c r="E2375" t="s">
        <v>4903</v>
      </c>
      <c r="F2375" t="s">
        <v>4172</v>
      </c>
      <c r="G2375">
        <v>50000</v>
      </c>
      <c r="H2375" t="s">
        <v>5855</v>
      </c>
      <c r="I2375">
        <v>14300000</v>
      </c>
      <c r="J2375" t="s">
        <v>8778</v>
      </c>
      <c r="K2375">
        <v>13900000</v>
      </c>
      <c r="L2375">
        <v>14800000</v>
      </c>
      <c r="M2375">
        <v>11</v>
      </c>
      <c r="N2375" t="s">
        <v>4290</v>
      </c>
      <c r="O2375">
        <v>85.7</v>
      </c>
      <c r="P2375" t="s">
        <v>9945</v>
      </c>
    </row>
    <row r="2376" spans="1:16" x14ac:dyDescent="0.3">
      <c r="A2376" t="s">
        <v>4172</v>
      </c>
      <c r="B2376">
        <v>2025</v>
      </c>
      <c r="C2376" t="s">
        <v>62</v>
      </c>
      <c r="D2376" t="s">
        <v>4232</v>
      </c>
      <c r="E2376" t="s">
        <v>4247</v>
      </c>
      <c r="F2376" t="s">
        <v>4172</v>
      </c>
      <c r="G2376">
        <v>50000</v>
      </c>
      <c r="H2376" t="s">
        <v>5855</v>
      </c>
      <c r="I2376">
        <v>16100000</v>
      </c>
      <c r="J2376" t="s">
        <v>8778</v>
      </c>
      <c r="K2376">
        <v>15500000</v>
      </c>
      <c r="L2376">
        <v>16700000</v>
      </c>
      <c r="M2376">
        <v>7</v>
      </c>
      <c r="N2376" t="s">
        <v>4260</v>
      </c>
      <c r="O2376">
        <v>74.900000000000006</v>
      </c>
      <c r="P2376" t="s">
        <v>9946</v>
      </c>
    </row>
    <row r="2377" spans="1:16" x14ac:dyDescent="0.3">
      <c r="A2377" t="s">
        <v>4172</v>
      </c>
      <c r="B2377">
        <v>2023</v>
      </c>
      <c r="C2377" t="s">
        <v>62</v>
      </c>
      <c r="D2377" t="s">
        <v>4207</v>
      </c>
      <c r="E2377" t="s">
        <v>4259</v>
      </c>
      <c r="F2377" t="s">
        <v>4172</v>
      </c>
      <c r="G2377">
        <v>50000</v>
      </c>
      <c r="H2377" t="s">
        <v>5855</v>
      </c>
      <c r="I2377">
        <v>13800000</v>
      </c>
      <c r="J2377" t="s">
        <v>8778</v>
      </c>
      <c r="K2377">
        <v>13100000</v>
      </c>
      <c r="L2377">
        <v>14600000</v>
      </c>
      <c r="M2377">
        <v>20</v>
      </c>
      <c r="N2377" t="s">
        <v>4192</v>
      </c>
      <c r="O2377">
        <v>63.5</v>
      </c>
      <c r="P2377" t="s">
        <v>9947</v>
      </c>
    </row>
    <row r="2378" spans="1:16" x14ac:dyDescent="0.3">
      <c r="A2378" t="s">
        <v>4172</v>
      </c>
      <c r="B2378">
        <v>2024</v>
      </c>
      <c r="C2378" t="s">
        <v>62</v>
      </c>
      <c r="D2378">
        <v>3008</v>
      </c>
      <c r="E2378" t="s">
        <v>4259</v>
      </c>
      <c r="F2378" t="s">
        <v>4172</v>
      </c>
      <c r="G2378">
        <v>50000</v>
      </c>
      <c r="H2378" t="s">
        <v>5855</v>
      </c>
      <c r="I2378">
        <v>14900000</v>
      </c>
      <c r="J2378" t="s">
        <v>8778</v>
      </c>
      <c r="K2378">
        <v>14300000</v>
      </c>
      <c r="L2378">
        <v>15400000</v>
      </c>
      <c r="M2378">
        <v>17</v>
      </c>
      <c r="N2378" t="s">
        <v>4248</v>
      </c>
      <c r="O2378">
        <v>65.5</v>
      </c>
      <c r="P2378" t="s">
        <v>9948</v>
      </c>
    </row>
    <row r="2379" spans="1:16" x14ac:dyDescent="0.3">
      <c r="A2379" t="s">
        <v>4172</v>
      </c>
      <c r="B2379">
        <v>2025</v>
      </c>
      <c r="C2379" t="s">
        <v>62</v>
      </c>
      <c r="D2379">
        <v>308</v>
      </c>
      <c r="E2379" t="s">
        <v>4811</v>
      </c>
      <c r="F2379" t="s">
        <v>4172</v>
      </c>
      <c r="G2379">
        <v>50000</v>
      </c>
      <c r="H2379" t="s">
        <v>5855</v>
      </c>
      <c r="I2379">
        <v>17000000</v>
      </c>
      <c r="J2379" t="s">
        <v>8778</v>
      </c>
      <c r="K2379">
        <v>16400000</v>
      </c>
      <c r="L2379">
        <v>17600000</v>
      </c>
      <c r="M2379">
        <v>7</v>
      </c>
      <c r="N2379" t="s">
        <v>4260</v>
      </c>
      <c r="O2379">
        <v>75.3</v>
      </c>
      <c r="P2379" t="s">
        <v>9949</v>
      </c>
    </row>
    <row r="2380" spans="1:16" x14ac:dyDescent="0.3">
      <c r="A2380" t="s">
        <v>4172</v>
      </c>
      <c r="B2380">
        <v>2025</v>
      </c>
      <c r="C2380" t="s">
        <v>62</v>
      </c>
      <c r="D2380" t="s">
        <v>5714</v>
      </c>
      <c r="E2380" t="s">
        <v>5715</v>
      </c>
      <c r="F2380" t="s">
        <v>4172</v>
      </c>
      <c r="G2380">
        <v>50000</v>
      </c>
      <c r="H2380" t="s">
        <v>5855</v>
      </c>
      <c r="I2380">
        <v>15400000</v>
      </c>
      <c r="J2380" t="s">
        <v>8778</v>
      </c>
      <c r="K2380">
        <v>14800000</v>
      </c>
      <c r="L2380">
        <v>15900000</v>
      </c>
      <c r="M2380">
        <v>22</v>
      </c>
      <c r="N2380" t="s">
        <v>4382</v>
      </c>
      <c r="O2380">
        <v>75.7</v>
      </c>
      <c r="P2380" t="s">
        <v>9950</v>
      </c>
    </row>
    <row r="2381" spans="1:16" x14ac:dyDescent="0.3">
      <c r="A2381" t="s">
        <v>4172</v>
      </c>
      <c r="B2381">
        <v>2025</v>
      </c>
      <c r="C2381" t="s">
        <v>62</v>
      </c>
      <c r="D2381" t="s">
        <v>5653</v>
      </c>
      <c r="E2381" t="s">
        <v>9951</v>
      </c>
      <c r="F2381" t="s">
        <v>4172</v>
      </c>
      <c r="G2381">
        <v>50000</v>
      </c>
      <c r="H2381" t="s">
        <v>5855</v>
      </c>
      <c r="I2381">
        <v>18100000</v>
      </c>
      <c r="J2381" t="s">
        <v>8778</v>
      </c>
      <c r="K2381">
        <v>17500000</v>
      </c>
      <c r="L2381">
        <v>18700000</v>
      </c>
      <c r="M2381">
        <v>4</v>
      </c>
      <c r="N2381" t="s">
        <v>4192</v>
      </c>
      <c r="O2381">
        <v>87.6</v>
      </c>
      <c r="P2381" t="s">
        <v>9952</v>
      </c>
    </row>
    <row r="2382" spans="1:16" x14ac:dyDescent="0.3">
      <c r="A2382" t="s">
        <v>4172</v>
      </c>
      <c r="B2382">
        <v>2023</v>
      </c>
      <c r="C2382" t="s">
        <v>194</v>
      </c>
      <c r="D2382">
        <v>1500</v>
      </c>
      <c r="E2382" t="s">
        <v>5735</v>
      </c>
      <c r="F2382" t="s">
        <v>4172</v>
      </c>
      <c r="G2382">
        <v>50000</v>
      </c>
      <c r="H2382" t="s">
        <v>5855</v>
      </c>
      <c r="I2382">
        <v>30600000</v>
      </c>
      <c r="J2382" t="s">
        <v>8778</v>
      </c>
      <c r="K2382">
        <v>29400000</v>
      </c>
      <c r="L2382">
        <v>31700000</v>
      </c>
      <c r="M2382">
        <v>8</v>
      </c>
      <c r="N2382" t="s">
        <v>4965</v>
      </c>
      <c r="O2382">
        <v>67.7</v>
      </c>
      <c r="P2382" t="s">
        <v>9953</v>
      </c>
    </row>
    <row r="2383" spans="1:16" x14ac:dyDescent="0.3">
      <c r="A2383" t="s">
        <v>4172</v>
      </c>
      <c r="B2383">
        <v>2025</v>
      </c>
      <c r="C2383" t="s">
        <v>194</v>
      </c>
      <c r="D2383" t="s">
        <v>4480</v>
      </c>
      <c r="E2383" t="s">
        <v>8341</v>
      </c>
      <c r="F2383" t="s">
        <v>4172</v>
      </c>
      <c r="G2383">
        <v>50000</v>
      </c>
      <c r="H2383" t="s">
        <v>5855</v>
      </c>
      <c r="I2383">
        <v>26000000</v>
      </c>
      <c r="J2383" t="s">
        <v>8778</v>
      </c>
      <c r="K2383">
        <v>25000000</v>
      </c>
      <c r="L2383">
        <v>26900000</v>
      </c>
      <c r="M2383">
        <v>4</v>
      </c>
      <c r="N2383" t="s">
        <v>4347</v>
      </c>
      <c r="O2383">
        <v>72.900000000000006</v>
      </c>
      <c r="P2383" t="s">
        <v>9954</v>
      </c>
    </row>
    <row r="2384" spans="1:16" x14ac:dyDescent="0.3">
      <c r="A2384" t="s">
        <v>4172</v>
      </c>
      <c r="B2384">
        <v>2021</v>
      </c>
      <c r="C2384" t="s">
        <v>182</v>
      </c>
      <c r="D2384" t="s">
        <v>4518</v>
      </c>
      <c r="E2384" t="s">
        <v>9955</v>
      </c>
      <c r="F2384" t="s">
        <v>4172</v>
      </c>
      <c r="G2384">
        <v>50000</v>
      </c>
      <c r="H2384" t="s">
        <v>5855</v>
      </c>
      <c r="I2384">
        <v>11600000</v>
      </c>
      <c r="J2384" t="s">
        <v>8778</v>
      </c>
      <c r="K2384">
        <v>11200000</v>
      </c>
      <c r="L2384">
        <v>12100000</v>
      </c>
      <c r="M2384" t="s">
        <v>4175</v>
      </c>
      <c r="N2384" t="s">
        <v>4187</v>
      </c>
      <c r="O2384">
        <v>80.099999999999994</v>
      </c>
      <c r="P2384" t="s">
        <v>9956</v>
      </c>
    </row>
    <row r="2385" spans="1:16" x14ac:dyDescent="0.3">
      <c r="A2385" t="s">
        <v>4172</v>
      </c>
      <c r="B2385">
        <v>2023</v>
      </c>
      <c r="C2385" t="s">
        <v>182</v>
      </c>
      <c r="D2385" t="s">
        <v>4518</v>
      </c>
      <c r="E2385" t="s">
        <v>9957</v>
      </c>
      <c r="F2385" t="s">
        <v>4172</v>
      </c>
      <c r="G2385">
        <v>50000</v>
      </c>
      <c r="H2385" t="s">
        <v>5855</v>
      </c>
      <c r="I2385">
        <v>11900000</v>
      </c>
      <c r="J2385" t="s">
        <v>8778</v>
      </c>
      <c r="K2385">
        <v>11300000</v>
      </c>
      <c r="L2385">
        <v>12600000</v>
      </c>
      <c r="M2385" t="s">
        <v>4175</v>
      </c>
      <c r="N2385" t="s">
        <v>4649</v>
      </c>
      <c r="O2385">
        <v>64.400000000000006</v>
      </c>
      <c r="P2385" t="s">
        <v>9958</v>
      </c>
    </row>
    <row r="2386" spans="1:16" x14ac:dyDescent="0.3">
      <c r="A2386" t="s">
        <v>4172</v>
      </c>
      <c r="B2386">
        <v>2024</v>
      </c>
      <c r="C2386" t="s">
        <v>182</v>
      </c>
      <c r="D2386" t="s">
        <v>4518</v>
      </c>
      <c r="E2386" t="s">
        <v>9957</v>
      </c>
      <c r="F2386" t="s">
        <v>4172</v>
      </c>
      <c r="G2386">
        <v>50000</v>
      </c>
      <c r="H2386" t="s">
        <v>5855</v>
      </c>
      <c r="I2386">
        <v>14400000</v>
      </c>
      <c r="J2386" t="s">
        <v>8778</v>
      </c>
      <c r="K2386">
        <v>13900000</v>
      </c>
      <c r="L2386">
        <v>15000000</v>
      </c>
      <c r="M2386" t="s">
        <v>4175</v>
      </c>
      <c r="N2386" t="s">
        <v>4248</v>
      </c>
      <c r="O2386">
        <v>69.599999999999994</v>
      </c>
      <c r="P2386" t="s">
        <v>9959</v>
      </c>
    </row>
    <row r="2387" spans="1:16" x14ac:dyDescent="0.3">
      <c r="A2387" t="s">
        <v>4172</v>
      </c>
      <c r="B2387">
        <v>2015</v>
      </c>
      <c r="C2387" t="s">
        <v>182</v>
      </c>
      <c r="D2387" t="s">
        <v>5696</v>
      </c>
      <c r="E2387" t="s">
        <v>9960</v>
      </c>
      <c r="F2387" t="s">
        <v>4172</v>
      </c>
      <c r="G2387">
        <v>50000</v>
      </c>
      <c r="H2387" t="s">
        <v>5855</v>
      </c>
      <c r="I2387">
        <v>10100000</v>
      </c>
      <c r="J2387" t="s">
        <v>8778</v>
      </c>
      <c r="K2387">
        <v>9600000</v>
      </c>
      <c r="L2387">
        <v>10600000</v>
      </c>
      <c r="M2387">
        <v>2</v>
      </c>
      <c r="N2387" t="s">
        <v>4260</v>
      </c>
      <c r="O2387">
        <v>58.1</v>
      </c>
      <c r="P2387" t="s">
        <v>9961</v>
      </c>
    </row>
    <row r="2388" spans="1:16" x14ac:dyDescent="0.3">
      <c r="A2388" t="s">
        <v>4172</v>
      </c>
      <c r="B2388">
        <v>2024</v>
      </c>
      <c r="C2388" t="s">
        <v>182</v>
      </c>
      <c r="D2388" t="s">
        <v>4489</v>
      </c>
      <c r="E2388" t="s">
        <v>4490</v>
      </c>
      <c r="F2388" t="s">
        <v>4172</v>
      </c>
      <c r="G2388">
        <v>50000</v>
      </c>
      <c r="H2388" t="s">
        <v>5855</v>
      </c>
      <c r="I2388">
        <v>17400000</v>
      </c>
      <c r="J2388" t="s">
        <v>8778</v>
      </c>
      <c r="K2388">
        <v>16800000</v>
      </c>
      <c r="L2388">
        <v>18000000</v>
      </c>
      <c r="M2388">
        <v>10</v>
      </c>
      <c r="N2388" t="s">
        <v>4260</v>
      </c>
      <c r="O2388">
        <v>78.400000000000006</v>
      </c>
      <c r="P2388" t="s">
        <v>9962</v>
      </c>
    </row>
    <row r="2389" spans="1:16" x14ac:dyDescent="0.3">
      <c r="A2389" t="s">
        <v>4172</v>
      </c>
      <c r="B2389">
        <v>2024</v>
      </c>
      <c r="C2389" t="s">
        <v>131</v>
      </c>
      <c r="D2389" t="s">
        <v>4994</v>
      </c>
      <c r="E2389" t="s">
        <v>7636</v>
      </c>
      <c r="F2389" t="s">
        <v>4172</v>
      </c>
      <c r="G2389">
        <v>50000</v>
      </c>
      <c r="H2389" t="s">
        <v>5855</v>
      </c>
      <c r="I2389">
        <v>25600000</v>
      </c>
      <c r="J2389" t="s">
        <v>8778</v>
      </c>
      <c r="K2389">
        <v>23800000</v>
      </c>
      <c r="L2389">
        <v>27300000</v>
      </c>
      <c r="M2389">
        <v>3</v>
      </c>
      <c r="N2389" t="s">
        <v>5753</v>
      </c>
      <c r="O2389">
        <v>91.5</v>
      </c>
      <c r="P2389" t="s">
        <v>9963</v>
      </c>
    </row>
    <row r="2390" spans="1:16" x14ac:dyDescent="0.3">
      <c r="A2390" t="s">
        <v>4172</v>
      </c>
      <c r="B2390">
        <v>2021</v>
      </c>
      <c r="C2390" t="s">
        <v>4641</v>
      </c>
      <c r="D2390" t="s">
        <v>7804</v>
      </c>
      <c r="E2390" t="s">
        <v>9964</v>
      </c>
      <c r="F2390" t="s">
        <v>4172</v>
      </c>
      <c r="G2390">
        <v>50000</v>
      </c>
      <c r="H2390" t="s">
        <v>5855</v>
      </c>
      <c r="I2390">
        <v>14000000</v>
      </c>
      <c r="J2390" t="s">
        <v>8778</v>
      </c>
      <c r="K2390">
        <v>13300000</v>
      </c>
      <c r="L2390">
        <v>14700000</v>
      </c>
      <c r="M2390" t="s">
        <v>4175</v>
      </c>
      <c r="N2390" t="s">
        <v>4333</v>
      </c>
      <c r="O2390">
        <v>95</v>
      </c>
      <c r="P2390" t="s">
        <v>9965</v>
      </c>
    </row>
    <row r="2391" spans="1:16" x14ac:dyDescent="0.3">
      <c r="A2391" t="s">
        <v>4172</v>
      </c>
      <c r="B2391">
        <v>2021</v>
      </c>
      <c r="C2391" t="s">
        <v>166</v>
      </c>
      <c r="D2391" t="s">
        <v>5694</v>
      </c>
      <c r="E2391" t="s">
        <v>5695</v>
      </c>
      <c r="F2391" t="s">
        <v>4172</v>
      </c>
      <c r="G2391">
        <v>50000</v>
      </c>
      <c r="H2391" t="s">
        <v>5855</v>
      </c>
      <c r="I2391">
        <v>18700000</v>
      </c>
      <c r="J2391" t="s">
        <v>8778</v>
      </c>
      <c r="K2391">
        <v>18000000</v>
      </c>
      <c r="L2391">
        <v>19300000</v>
      </c>
      <c r="M2391">
        <v>2</v>
      </c>
      <c r="N2391" t="s">
        <v>4796</v>
      </c>
      <c r="O2391">
        <v>69.3</v>
      </c>
      <c r="P2391" t="s">
        <v>9966</v>
      </c>
    </row>
    <row r="2392" spans="1:16" x14ac:dyDescent="0.3">
      <c r="A2392" t="s">
        <v>4172</v>
      </c>
      <c r="B2392">
        <v>2022</v>
      </c>
      <c r="C2392" t="s">
        <v>7793</v>
      </c>
      <c r="D2392" t="s">
        <v>7794</v>
      </c>
      <c r="E2392" t="s">
        <v>8102</v>
      </c>
      <c r="F2392" t="s">
        <v>4172</v>
      </c>
      <c r="G2392">
        <v>50000</v>
      </c>
      <c r="H2392" t="s">
        <v>5855</v>
      </c>
      <c r="I2392">
        <v>10900000</v>
      </c>
      <c r="J2392" t="s">
        <v>8778</v>
      </c>
      <c r="K2392">
        <v>10500000</v>
      </c>
      <c r="L2392">
        <v>11200000</v>
      </c>
      <c r="M2392" t="s">
        <v>4175</v>
      </c>
      <c r="N2392" t="s">
        <v>6923</v>
      </c>
      <c r="O2392">
        <v>60.3</v>
      </c>
      <c r="P2392" t="s">
        <v>9967</v>
      </c>
    </row>
    <row r="2393" spans="1:16" x14ac:dyDescent="0.3">
      <c r="A2393" t="s">
        <v>4172</v>
      </c>
      <c r="B2393">
        <v>2022</v>
      </c>
      <c r="C2393" t="s">
        <v>3991</v>
      </c>
      <c r="D2393" t="s">
        <v>5962</v>
      </c>
      <c r="E2393" t="s">
        <v>5811</v>
      </c>
      <c r="F2393" t="s">
        <v>4172</v>
      </c>
      <c r="G2393">
        <v>50000</v>
      </c>
      <c r="H2393" t="s">
        <v>5855</v>
      </c>
      <c r="I2393">
        <v>7540000</v>
      </c>
      <c r="J2393" t="s">
        <v>8778</v>
      </c>
      <c r="K2393">
        <v>7260000</v>
      </c>
      <c r="L2393">
        <v>7820000</v>
      </c>
      <c r="M2393" t="s">
        <v>4175</v>
      </c>
      <c r="N2393" t="s">
        <v>6923</v>
      </c>
      <c r="O2393">
        <v>62.4</v>
      </c>
      <c r="P2393" t="s">
        <v>9968</v>
      </c>
    </row>
    <row r="2394" spans="1:16" x14ac:dyDescent="0.3">
      <c r="A2394" t="s">
        <v>4172</v>
      </c>
      <c r="B2394">
        <v>2021</v>
      </c>
      <c r="C2394" t="s">
        <v>36</v>
      </c>
      <c r="D2394" t="s">
        <v>8351</v>
      </c>
      <c r="E2394" t="s">
        <v>9474</v>
      </c>
      <c r="F2394" t="s">
        <v>4172</v>
      </c>
      <c r="G2394">
        <v>50000</v>
      </c>
      <c r="H2394" t="s">
        <v>5855</v>
      </c>
      <c r="I2394">
        <v>5550000</v>
      </c>
      <c r="J2394" t="s">
        <v>8778</v>
      </c>
      <c r="K2394">
        <v>5380000</v>
      </c>
      <c r="L2394">
        <v>5730000</v>
      </c>
      <c r="M2394" t="s">
        <v>4175</v>
      </c>
      <c r="N2394" t="s">
        <v>4272</v>
      </c>
      <c r="O2394">
        <v>85.5</v>
      </c>
      <c r="P2394" t="s">
        <v>9969</v>
      </c>
    </row>
    <row r="2395" spans="1:16" x14ac:dyDescent="0.3">
      <c r="A2395" t="s">
        <v>4172</v>
      </c>
      <c r="B2395">
        <v>2021</v>
      </c>
      <c r="C2395" t="s">
        <v>36</v>
      </c>
      <c r="D2395" t="s">
        <v>5638</v>
      </c>
      <c r="E2395" t="s">
        <v>9970</v>
      </c>
      <c r="F2395" t="s">
        <v>4172</v>
      </c>
      <c r="G2395">
        <v>50000</v>
      </c>
      <c r="H2395" t="s">
        <v>5855</v>
      </c>
      <c r="I2395">
        <v>8200000</v>
      </c>
      <c r="J2395" t="s">
        <v>8778</v>
      </c>
      <c r="K2395">
        <v>7950000</v>
      </c>
      <c r="L2395">
        <v>8500000</v>
      </c>
      <c r="M2395">
        <v>4</v>
      </c>
      <c r="N2395" t="s">
        <v>4176</v>
      </c>
      <c r="O2395">
        <v>86.4</v>
      </c>
      <c r="P2395" t="s">
        <v>9971</v>
      </c>
    </row>
    <row r="2396" spans="1:16" x14ac:dyDescent="0.3">
      <c r="A2396" t="s">
        <v>4172</v>
      </c>
      <c r="B2396">
        <v>2024</v>
      </c>
      <c r="C2396" t="s">
        <v>36</v>
      </c>
      <c r="D2396" t="s">
        <v>6181</v>
      </c>
      <c r="E2396" t="s">
        <v>4401</v>
      </c>
      <c r="F2396" t="s">
        <v>4172</v>
      </c>
      <c r="G2396">
        <v>50000</v>
      </c>
      <c r="H2396" t="s">
        <v>5855</v>
      </c>
      <c r="I2396">
        <v>10100000</v>
      </c>
      <c r="J2396" t="s">
        <v>8778</v>
      </c>
      <c r="K2396">
        <v>9700000</v>
      </c>
      <c r="L2396">
        <v>10500000</v>
      </c>
      <c r="M2396">
        <v>7</v>
      </c>
      <c r="N2396" t="s">
        <v>4402</v>
      </c>
      <c r="O2396">
        <v>74.900000000000006</v>
      </c>
      <c r="P2396" t="s">
        <v>9972</v>
      </c>
    </row>
    <row r="2397" spans="1:16" x14ac:dyDescent="0.3">
      <c r="A2397" t="s">
        <v>4172</v>
      </c>
      <c r="B2397">
        <v>2026</v>
      </c>
      <c r="C2397" t="s">
        <v>36</v>
      </c>
      <c r="D2397" t="s">
        <v>6181</v>
      </c>
      <c r="E2397" t="s">
        <v>5782</v>
      </c>
      <c r="F2397" t="s">
        <v>4172</v>
      </c>
      <c r="G2397">
        <v>50000</v>
      </c>
      <c r="H2397" t="s">
        <v>5855</v>
      </c>
      <c r="I2397">
        <v>12000000</v>
      </c>
      <c r="J2397" t="s">
        <v>8778</v>
      </c>
      <c r="K2397">
        <v>11600000</v>
      </c>
      <c r="L2397">
        <v>12400000</v>
      </c>
      <c r="M2397" t="s">
        <v>4175</v>
      </c>
      <c r="N2397" t="s">
        <v>4325</v>
      </c>
      <c r="O2397">
        <v>95</v>
      </c>
      <c r="P2397" t="s">
        <v>9973</v>
      </c>
    </row>
    <row r="2398" spans="1:16" x14ac:dyDescent="0.3">
      <c r="A2398" t="s">
        <v>4172</v>
      </c>
      <c r="B2398">
        <v>2022</v>
      </c>
      <c r="C2398" t="s">
        <v>36</v>
      </c>
      <c r="D2398" t="s">
        <v>4372</v>
      </c>
      <c r="E2398" t="s">
        <v>5099</v>
      </c>
      <c r="F2398" t="s">
        <v>4172</v>
      </c>
      <c r="G2398">
        <v>50000</v>
      </c>
      <c r="H2398" t="s">
        <v>5855</v>
      </c>
      <c r="I2398">
        <v>11500000</v>
      </c>
      <c r="J2398" t="s">
        <v>8778</v>
      </c>
      <c r="K2398">
        <v>11100000</v>
      </c>
      <c r="L2398">
        <v>11900000</v>
      </c>
      <c r="M2398">
        <v>23</v>
      </c>
      <c r="N2398" t="s">
        <v>4508</v>
      </c>
      <c r="O2398">
        <v>69.7</v>
      </c>
      <c r="P2398" t="s">
        <v>9974</v>
      </c>
    </row>
    <row r="2399" spans="1:16" x14ac:dyDescent="0.3">
      <c r="A2399" t="s">
        <v>4172</v>
      </c>
      <c r="B2399">
        <v>2022</v>
      </c>
      <c r="C2399" t="s">
        <v>36</v>
      </c>
      <c r="D2399" t="s">
        <v>4775</v>
      </c>
      <c r="E2399" t="s">
        <v>9975</v>
      </c>
      <c r="F2399" t="s">
        <v>4172</v>
      </c>
      <c r="G2399">
        <v>50000</v>
      </c>
      <c r="H2399" t="s">
        <v>5855</v>
      </c>
      <c r="I2399">
        <v>11600000</v>
      </c>
      <c r="J2399" t="s">
        <v>8778</v>
      </c>
      <c r="K2399">
        <v>11200000</v>
      </c>
      <c r="L2399">
        <v>12000000</v>
      </c>
      <c r="M2399">
        <v>17</v>
      </c>
      <c r="N2399" t="s">
        <v>4275</v>
      </c>
      <c r="O2399">
        <v>77.400000000000006</v>
      </c>
      <c r="P2399" t="s">
        <v>9976</v>
      </c>
    </row>
    <row r="2400" spans="1:16" x14ac:dyDescent="0.3">
      <c r="A2400" t="s">
        <v>4172</v>
      </c>
      <c r="B2400">
        <v>2017</v>
      </c>
      <c r="C2400" t="s">
        <v>92</v>
      </c>
      <c r="D2400" t="s">
        <v>9977</v>
      </c>
      <c r="E2400" t="s">
        <v>9978</v>
      </c>
      <c r="F2400" t="s">
        <v>4172</v>
      </c>
      <c r="G2400">
        <v>50000</v>
      </c>
      <c r="H2400" t="s">
        <v>5855</v>
      </c>
      <c r="I2400">
        <v>10000000</v>
      </c>
      <c r="J2400" t="s">
        <v>8778</v>
      </c>
      <c r="K2400">
        <v>9400000</v>
      </c>
      <c r="L2400">
        <v>10700000</v>
      </c>
      <c r="M2400">
        <v>2</v>
      </c>
      <c r="N2400" t="s">
        <v>4245</v>
      </c>
      <c r="O2400">
        <v>62</v>
      </c>
      <c r="P2400" t="s">
        <v>9979</v>
      </c>
    </row>
    <row r="2401" spans="1:16" x14ac:dyDescent="0.3">
      <c r="A2401" t="s">
        <v>4172</v>
      </c>
      <c r="B2401">
        <v>2021</v>
      </c>
      <c r="C2401" t="s">
        <v>92</v>
      </c>
      <c r="D2401" t="s">
        <v>7862</v>
      </c>
      <c r="E2401" t="s">
        <v>7863</v>
      </c>
      <c r="F2401" t="s">
        <v>4172</v>
      </c>
      <c r="G2401">
        <v>50000</v>
      </c>
      <c r="H2401" t="s">
        <v>5855</v>
      </c>
      <c r="I2401">
        <v>9700000</v>
      </c>
      <c r="J2401" t="s">
        <v>8778</v>
      </c>
      <c r="K2401">
        <v>9100000</v>
      </c>
      <c r="L2401">
        <v>10200000</v>
      </c>
      <c r="M2401">
        <v>2</v>
      </c>
      <c r="N2401" t="s">
        <v>4552</v>
      </c>
      <c r="O2401">
        <v>78.3</v>
      </c>
      <c r="P2401" t="s">
        <v>9980</v>
      </c>
    </row>
    <row r="2402" spans="1:16" x14ac:dyDescent="0.3">
      <c r="A2402" t="s">
        <v>4172</v>
      </c>
      <c r="B2402">
        <v>2020</v>
      </c>
      <c r="C2402" t="s">
        <v>92</v>
      </c>
      <c r="D2402" t="s">
        <v>6055</v>
      </c>
      <c r="E2402" t="s">
        <v>6056</v>
      </c>
      <c r="F2402" t="s">
        <v>4172</v>
      </c>
      <c r="G2402">
        <v>50000</v>
      </c>
      <c r="H2402" t="s">
        <v>5855</v>
      </c>
      <c r="I2402">
        <v>32400000</v>
      </c>
      <c r="J2402" t="s">
        <v>8778</v>
      </c>
      <c r="K2402">
        <v>30900000</v>
      </c>
      <c r="L2402">
        <v>33800000</v>
      </c>
      <c r="M2402">
        <v>5</v>
      </c>
      <c r="N2402" t="s">
        <v>4978</v>
      </c>
      <c r="O2402">
        <v>81</v>
      </c>
      <c r="P2402" t="s">
        <v>9981</v>
      </c>
    </row>
    <row r="2403" spans="1:16" x14ac:dyDescent="0.3">
      <c r="A2403" t="s">
        <v>4172</v>
      </c>
      <c r="B2403">
        <v>2022</v>
      </c>
      <c r="C2403" t="s">
        <v>92</v>
      </c>
      <c r="D2403" t="s">
        <v>4824</v>
      </c>
      <c r="E2403" t="s">
        <v>4825</v>
      </c>
      <c r="F2403" t="s">
        <v>4172</v>
      </c>
      <c r="G2403">
        <v>50000</v>
      </c>
      <c r="H2403" t="s">
        <v>5855</v>
      </c>
      <c r="I2403">
        <v>10500000</v>
      </c>
      <c r="J2403" t="s">
        <v>8778</v>
      </c>
      <c r="K2403">
        <v>10200000</v>
      </c>
      <c r="L2403">
        <v>10900000</v>
      </c>
      <c r="M2403">
        <v>33</v>
      </c>
      <c r="N2403" t="s">
        <v>4439</v>
      </c>
      <c r="O2403">
        <v>89.8</v>
      </c>
      <c r="P2403" t="s">
        <v>9982</v>
      </c>
    </row>
    <row r="2404" spans="1:16" x14ac:dyDescent="0.3">
      <c r="A2404" t="s">
        <v>4172</v>
      </c>
      <c r="B2404">
        <v>2020</v>
      </c>
      <c r="C2404" t="s">
        <v>199</v>
      </c>
      <c r="D2404" t="s">
        <v>5656</v>
      </c>
      <c r="E2404" t="s">
        <v>5657</v>
      </c>
      <c r="F2404" t="s">
        <v>4172</v>
      </c>
      <c r="G2404">
        <v>50000</v>
      </c>
      <c r="H2404" t="s">
        <v>5855</v>
      </c>
      <c r="I2404">
        <v>14600000</v>
      </c>
      <c r="J2404" t="s">
        <v>8778</v>
      </c>
      <c r="K2404">
        <v>13800000</v>
      </c>
      <c r="L2404">
        <v>15300000</v>
      </c>
      <c r="M2404">
        <v>2</v>
      </c>
      <c r="N2404" t="s">
        <v>4275</v>
      </c>
      <c r="O2404">
        <v>72</v>
      </c>
      <c r="P2404" t="s">
        <v>9983</v>
      </c>
    </row>
    <row r="2405" spans="1:16" x14ac:dyDescent="0.3">
      <c r="A2405" t="s">
        <v>4172</v>
      </c>
      <c r="B2405">
        <v>2021</v>
      </c>
      <c r="C2405" t="s">
        <v>50</v>
      </c>
      <c r="D2405">
        <v>560</v>
      </c>
      <c r="E2405" t="s">
        <v>9984</v>
      </c>
      <c r="F2405" t="s">
        <v>4172</v>
      </c>
      <c r="G2405">
        <v>50000</v>
      </c>
      <c r="H2405" t="s">
        <v>5855</v>
      </c>
      <c r="I2405">
        <v>8400000</v>
      </c>
      <c r="J2405" t="s">
        <v>8778</v>
      </c>
      <c r="K2405">
        <v>8100000</v>
      </c>
      <c r="L2405">
        <v>8700000</v>
      </c>
      <c r="M2405">
        <v>3</v>
      </c>
      <c r="N2405" t="s">
        <v>4176</v>
      </c>
      <c r="O2405">
        <v>84.1</v>
      </c>
      <c r="P2405" t="s">
        <v>9985</v>
      </c>
    </row>
    <row r="2406" spans="1:16" x14ac:dyDescent="0.3">
      <c r="A2406" t="s">
        <v>371</v>
      </c>
      <c r="B2406">
        <v>2024</v>
      </c>
      <c r="C2406" t="s">
        <v>137</v>
      </c>
      <c r="D2406" t="s">
        <v>4336</v>
      </c>
      <c r="E2406" t="s">
        <v>4826</v>
      </c>
      <c r="F2406" t="s">
        <v>43</v>
      </c>
      <c r="G2406">
        <v>11900</v>
      </c>
      <c r="H2406" t="s">
        <v>4180</v>
      </c>
      <c r="I2406">
        <v>20000000</v>
      </c>
      <c r="J2406" t="s">
        <v>8798</v>
      </c>
      <c r="K2406">
        <v>19200000</v>
      </c>
      <c r="L2406">
        <v>20800000</v>
      </c>
      <c r="M2406">
        <v>14</v>
      </c>
      <c r="N2406" t="s">
        <v>4260</v>
      </c>
      <c r="O2406">
        <v>76.3</v>
      </c>
      <c r="P2406" t="s">
        <v>9986</v>
      </c>
    </row>
    <row r="2407" spans="1:16" x14ac:dyDescent="0.3">
      <c r="A2407" t="s">
        <v>6655</v>
      </c>
      <c r="B2407">
        <v>2024</v>
      </c>
      <c r="C2407" t="s">
        <v>41</v>
      </c>
      <c r="D2407" t="s">
        <v>4876</v>
      </c>
      <c r="E2407" t="s">
        <v>7934</v>
      </c>
      <c r="F2407" t="s">
        <v>60</v>
      </c>
      <c r="G2407">
        <v>8249</v>
      </c>
      <c r="H2407" t="s">
        <v>5855</v>
      </c>
      <c r="I2407">
        <v>11300000</v>
      </c>
      <c r="J2407" t="s">
        <v>8828</v>
      </c>
      <c r="K2407">
        <v>10900000</v>
      </c>
      <c r="L2407">
        <v>11700000</v>
      </c>
      <c r="M2407">
        <v>8</v>
      </c>
      <c r="N2407" t="s">
        <v>5713</v>
      </c>
      <c r="O2407">
        <v>76.900000000000006</v>
      </c>
      <c r="P2407" t="s">
        <v>9987</v>
      </c>
    </row>
    <row r="2408" spans="1:16" x14ac:dyDescent="0.3">
      <c r="A2408" t="s">
        <v>6327</v>
      </c>
      <c r="B2408">
        <v>2025</v>
      </c>
      <c r="C2408" t="s">
        <v>24</v>
      </c>
      <c r="D2408" t="s">
        <v>4854</v>
      </c>
      <c r="E2408" t="s">
        <v>4191</v>
      </c>
      <c r="F2408" t="s">
        <v>4172</v>
      </c>
      <c r="G2408">
        <v>8335</v>
      </c>
      <c r="H2408" t="s">
        <v>5855</v>
      </c>
      <c r="I2408">
        <v>18400000</v>
      </c>
      <c r="J2408" t="s">
        <v>8828</v>
      </c>
      <c r="K2408">
        <v>17800000</v>
      </c>
      <c r="L2408">
        <v>19100000</v>
      </c>
      <c r="M2408">
        <v>37</v>
      </c>
      <c r="N2408" t="s">
        <v>4649</v>
      </c>
      <c r="O2408">
        <v>77.900000000000006</v>
      </c>
      <c r="P2408" t="s">
        <v>9988</v>
      </c>
    </row>
    <row r="2409" spans="1:16" x14ac:dyDescent="0.3">
      <c r="A2409" t="s">
        <v>6296</v>
      </c>
      <c r="B2409">
        <v>2023</v>
      </c>
      <c r="C2409" t="s">
        <v>62</v>
      </c>
      <c r="D2409" t="s">
        <v>4207</v>
      </c>
      <c r="E2409" t="s">
        <v>4387</v>
      </c>
      <c r="F2409" t="s">
        <v>43</v>
      </c>
      <c r="G2409">
        <v>63000</v>
      </c>
      <c r="H2409" t="s">
        <v>5855</v>
      </c>
      <c r="I2409">
        <v>16800000</v>
      </c>
      <c r="J2409" t="s">
        <v>8828</v>
      </c>
      <c r="K2409">
        <v>16200000</v>
      </c>
      <c r="L2409">
        <v>17400000</v>
      </c>
      <c r="M2409">
        <v>16</v>
      </c>
      <c r="N2409" t="s">
        <v>4213</v>
      </c>
      <c r="O2409">
        <v>66.2</v>
      </c>
      <c r="P2409" t="s">
        <v>9989</v>
      </c>
    </row>
    <row r="2410" spans="1:16" x14ac:dyDescent="0.3">
      <c r="A2410" t="s">
        <v>6440</v>
      </c>
      <c r="B2410">
        <v>2024</v>
      </c>
      <c r="C2410" t="s">
        <v>62</v>
      </c>
      <c r="D2410" t="s">
        <v>4250</v>
      </c>
      <c r="E2410" t="s">
        <v>8525</v>
      </c>
      <c r="F2410" t="s">
        <v>43</v>
      </c>
      <c r="G2410">
        <v>81000</v>
      </c>
      <c r="H2410" t="s">
        <v>5855</v>
      </c>
      <c r="I2410">
        <v>19300000</v>
      </c>
      <c r="J2410" t="s">
        <v>8828</v>
      </c>
      <c r="K2410">
        <v>18500000</v>
      </c>
      <c r="L2410">
        <v>20000000</v>
      </c>
      <c r="M2410">
        <v>31</v>
      </c>
      <c r="N2410" t="s">
        <v>4257</v>
      </c>
      <c r="O2410">
        <v>59.4</v>
      </c>
      <c r="P2410" t="s">
        <v>9990</v>
      </c>
    </row>
    <row r="2411" spans="1:16" x14ac:dyDescent="0.3">
      <c r="A2411" t="s">
        <v>6498</v>
      </c>
      <c r="B2411">
        <v>2025</v>
      </c>
      <c r="C2411" t="s">
        <v>191</v>
      </c>
      <c r="D2411" t="s">
        <v>5772</v>
      </c>
      <c r="E2411" t="s">
        <v>8113</v>
      </c>
      <c r="F2411" t="s">
        <v>4172</v>
      </c>
      <c r="G2411">
        <v>13500</v>
      </c>
      <c r="H2411" t="s">
        <v>5855</v>
      </c>
      <c r="I2411">
        <v>27200000</v>
      </c>
      <c r="J2411" t="s">
        <v>8828</v>
      </c>
      <c r="K2411">
        <v>25300000</v>
      </c>
      <c r="L2411">
        <v>29000000</v>
      </c>
      <c r="M2411">
        <v>2</v>
      </c>
      <c r="N2411" t="s">
        <v>4263</v>
      </c>
      <c r="O2411">
        <v>86.4</v>
      </c>
      <c r="P2411" t="s">
        <v>9991</v>
      </c>
    </row>
    <row r="2412" spans="1:16" x14ac:dyDescent="0.3">
      <c r="A2412" t="s">
        <v>5427</v>
      </c>
      <c r="B2412">
        <v>2022</v>
      </c>
      <c r="C2412" t="s">
        <v>36</v>
      </c>
      <c r="D2412" t="s">
        <v>4775</v>
      </c>
      <c r="E2412" t="s">
        <v>4898</v>
      </c>
      <c r="F2412" t="s">
        <v>173</v>
      </c>
      <c r="G2412">
        <v>30000</v>
      </c>
      <c r="H2412" t="s">
        <v>5855</v>
      </c>
      <c r="I2412">
        <v>11500000</v>
      </c>
      <c r="J2412" t="s">
        <v>8828</v>
      </c>
      <c r="K2412">
        <v>11100000</v>
      </c>
      <c r="L2412">
        <v>11900000</v>
      </c>
      <c r="M2412">
        <v>13</v>
      </c>
      <c r="N2412" t="s">
        <v>4245</v>
      </c>
      <c r="O2412">
        <v>63.9</v>
      </c>
      <c r="P2412" t="s">
        <v>9992</v>
      </c>
    </row>
    <row r="2413" spans="1:16" x14ac:dyDescent="0.3">
      <c r="A2413" t="s">
        <v>8679</v>
      </c>
      <c r="B2413">
        <v>2023</v>
      </c>
      <c r="C2413" t="s">
        <v>85</v>
      </c>
      <c r="D2413" t="s">
        <v>8862</v>
      </c>
      <c r="E2413" t="s">
        <v>9211</v>
      </c>
      <c r="F2413" t="s">
        <v>143</v>
      </c>
      <c r="G2413">
        <v>41520</v>
      </c>
      <c r="H2413" t="s">
        <v>5855</v>
      </c>
      <c r="I2413">
        <v>13700000</v>
      </c>
      <c r="J2413" t="s">
        <v>8828</v>
      </c>
      <c r="K2413">
        <v>13200000</v>
      </c>
      <c r="L2413">
        <v>14100000</v>
      </c>
      <c r="M2413">
        <v>32</v>
      </c>
      <c r="N2413" t="s">
        <v>4649</v>
      </c>
      <c r="O2413">
        <v>76.3</v>
      </c>
      <c r="P2413" t="s">
        <v>9993</v>
      </c>
    </row>
    <row r="2414" spans="1:16" x14ac:dyDescent="0.3">
      <c r="A2414" t="s">
        <v>6620</v>
      </c>
      <c r="B2414">
        <v>2023</v>
      </c>
      <c r="C2414" t="s">
        <v>62</v>
      </c>
      <c r="D2414" t="s">
        <v>4207</v>
      </c>
      <c r="E2414" t="s">
        <v>4259</v>
      </c>
      <c r="F2414" t="s">
        <v>43</v>
      </c>
      <c r="G2414">
        <v>18500</v>
      </c>
      <c r="H2414" t="s">
        <v>5855</v>
      </c>
      <c r="I2414">
        <v>14400000</v>
      </c>
      <c r="J2414" t="s">
        <v>8828</v>
      </c>
      <c r="K2414">
        <v>13600000</v>
      </c>
      <c r="L2414">
        <v>15100000</v>
      </c>
      <c r="M2414">
        <v>16</v>
      </c>
      <c r="N2414" t="s">
        <v>4263</v>
      </c>
      <c r="O2414">
        <v>66.3</v>
      </c>
      <c r="P2414" t="s">
        <v>9994</v>
      </c>
    </row>
    <row r="2415" spans="1:16" x14ac:dyDescent="0.3">
      <c r="A2415" t="s">
        <v>6539</v>
      </c>
      <c r="B2415">
        <v>2024</v>
      </c>
      <c r="C2415" t="s">
        <v>4269</v>
      </c>
      <c r="D2415" t="s">
        <v>4270</v>
      </c>
      <c r="E2415" t="s">
        <v>5736</v>
      </c>
      <c r="F2415" t="s">
        <v>143</v>
      </c>
      <c r="G2415">
        <v>43000</v>
      </c>
      <c r="H2415" t="s">
        <v>5855</v>
      </c>
      <c r="I2415">
        <v>13500000</v>
      </c>
      <c r="J2415" t="s">
        <v>8828</v>
      </c>
      <c r="K2415">
        <v>13000000</v>
      </c>
      <c r="L2415">
        <v>13900000</v>
      </c>
      <c r="M2415">
        <v>11</v>
      </c>
      <c r="N2415" t="s">
        <v>4192</v>
      </c>
      <c r="O2415">
        <v>84.4</v>
      </c>
      <c r="P2415" t="s">
        <v>9995</v>
      </c>
    </row>
    <row r="2416" spans="1:16" x14ac:dyDescent="0.3">
      <c r="A2416" t="s">
        <v>6609</v>
      </c>
      <c r="B2416">
        <v>2024</v>
      </c>
      <c r="C2416" t="s">
        <v>4091</v>
      </c>
      <c r="D2416" t="s">
        <v>4923</v>
      </c>
      <c r="E2416" t="s">
        <v>9893</v>
      </c>
      <c r="F2416" t="s">
        <v>161</v>
      </c>
      <c r="G2416">
        <v>19000</v>
      </c>
      <c r="H2416" t="s">
        <v>5855</v>
      </c>
      <c r="I2416">
        <v>17100000</v>
      </c>
      <c r="J2416" t="s">
        <v>8828</v>
      </c>
      <c r="K2416">
        <v>16600000</v>
      </c>
      <c r="L2416">
        <v>17700000</v>
      </c>
      <c r="M2416">
        <v>13</v>
      </c>
      <c r="N2416" t="s">
        <v>4245</v>
      </c>
      <c r="O2416">
        <v>87.1</v>
      </c>
      <c r="P2416" t="s">
        <v>9996</v>
      </c>
    </row>
    <row r="2417" spans="1:16" x14ac:dyDescent="0.3">
      <c r="A2417" t="s">
        <v>8736</v>
      </c>
      <c r="B2417">
        <v>2024</v>
      </c>
      <c r="C2417" t="s">
        <v>4641</v>
      </c>
      <c r="D2417" t="s">
        <v>5094</v>
      </c>
      <c r="E2417" t="s">
        <v>8982</v>
      </c>
      <c r="F2417" t="s">
        <v>173</v>
      </c>
      <c r="G2417">
        <v>22000</v>
      </c>
      <c r="H2417" t="s">
        <v>5855</v>
      </c>
      <c r="I2417">
        <v>12300000</v>
      </c>
      <c r="J2417" t="s">
        <v>8828</v>
      </c>
      <c r="K2417">
        <v>11900000</v>
      </c>
      <c r="L2417">
        <v>12800000</v>
      </c>
      <c r="M2417">
        <v>50</v>
      </c>
      <c r="N2417" t="s">
        <v>4382</v>
      </c>
      <c r="O2417">
        <v>88.6</v>
      </c>
      <c r="P2417" t="s">
        <v>9997</v>
      </c>
    </row>
    <row r="2418" spans="1:16" x14ac:dyDescent="0.3">
      <c r="A2418" t="s">
        <v>8673</v>
      </c>
      <c r="B2418">
        <v>2025</v>
      </c>
      <c r="C2418" t="s">
        <v>62</v>
      </c>
      <c r="D2418" t="s">
        <v>4198</v>
      </c>
      <c r="E2418" t="s">
        <v>4903</v>
      </c>
      <c r="F2418" t="s">
        <v>4172</v>
      </c>
      <c r="G2418">
        <v>22000</v>
      </c>
      <c r="H2418" t="s">
        <v>5855</v>
      </c>
      <c r="I2418">
        <v>14600000</v>
      </c>
      <c r="J2418" t="s">
        <v>8828</v>
      </c>
      <c r="K2418">
        <v>14100000</v>
      </c>
      <c r="L2418">
        <v>15100000</v>
      </c>
      <c r="M2418">
        <v>8</v>
      </c>
      <c r="N2418" t="s">
        <v>4248</v>
      </c>
      <c r="O2418">
        <v>87.5</v>
      </c>
      <c r="P2418" t="s">
        <v>9998</v>
      </c>
    </row>
    <row r="2419" spans="1:16" x14ac:dyDescent="0.3">
      <c r="A2419" t="s">
        <v>5270</v>
      </c>
      <c r="B2419">
        <v>2025</v>
      </c>
      <c r="C2419" t="s">
        <v>4269</v>
      </c>
      <c r="D2419" t="s">
        <v>9107</v>
      </c>
      <c r="E2419" t="s">
        <v>9108</v>
      </c>
      <c r="F2419" t="s">
        <v>4172</v>
      </c>
      <c r="G2419">
        <v>44200</v>
      </c>
      <c r="H2419" t="s">
        <v>5855</v>
      </c>
      <c r="I2419">
        <v>30800000</v>
      </c>
      <c r="J2419" t="s">
        <v>8828</v>
      </c>
      <c r="K2419">
        <v>29700000</v>
      </c>
      <c r="L2419">
        <v>31900000</v>
      </c>
      <c r="M2419" t="s">
        <v>4175</v>
      </c>
      <c r="N2419" t="s">
        <v>6092</v>
      </c>
      <c r="O2419">
        <v>79.3</v>
      </c>
      <c r="P2419" t="s">
        <v>9999</v>
      </c>
    </row>
    <row r="2420" spans="1:16" x14ac:dyDescent="0.3">
      <c r="A2420" t="s">
        <v>8728</v>
      </c>
      <c r="B2420">
        <v>2023</v>
      </c>
      <c r="C2420" t="s">
        <v>4184</v>
      </c>
      <c r="D2420" t="s">
        <v>4486</v>
      </c>
      <c r="E2420" t="s">
        <v>10000</v>
      </c>
      <c r="F2420" t="s">
        <v>43</v>
      </c>
      <c r="G2420">
        <v>39280</v>
      </c>
      <c r="H2420" t="s">
        <v>5855</v>
      </c>
      <c r="I2420">
        <v>12300000</v>
      </c>
      <c r="J2420" t="s">
        <v>8828</v>
      </c>
      <c r="K2420">
        <v>11900000</v>
      </c>
      <c r="L2420">
        <v>12800000</v>
      </c>
      <c r="M2420">
        <v>3</v>
      </c>
      <c r="N2420" t="s">
        <v>6923</v>
      </c>
      <c r="O2420">
        <v>83.2</v>
      </c>
      <c r="P2420" t="s">
        <v>10001</v>
      </c>
    </row>
    <row r="2421" spans="1:16" x14ac:dyDescent="0.3">
      <c r="A2421" t="s">
        <v>8655</v>
      </c>
      <c r="B2421">
        <v>2024</v>
      </c>
      <c r="C2421" t="s">
        <v>89</v>
      </c>
      <c r="D2421" t="s">
        <v>5207</v>
      </c>
      <c r="E2421" t="s">
        <v>7841</v>
      </c>
      <c r="F2421" t="s">
        <v>60</v>
      </c>
      <c r="G2421">
        <v>18000</v>
      </c>
      <c r="H2421" t="s">
        <v>5855</v>
      </c>
      <c r="I2421">
        <v>10400000</v>
      </c>
      <c r="J2421" t="s">
        <v>8828</v>
      </c>
      <c r="K2421">
        <v>10100000</v>
      </c>
      <c r="L2421">
        <v>10800000</v>
      </c>
      <c r="M2421">
        <v>11</v>
      </c>
      <c r="N2421" t="s">
        <v>4649</v>
      </c>
      <c r="O2421">
        <v>74.3</v>
      </c>
      <c r="P2421" t="s">
        <v>10002</v>
      </c>
    </row>
    <row r="2422" spans="1:16" x14ac:dyDescent="0.3">
      <c r="A2422" t="s">
        <v>8683</v>
      </c>
      <c r="B2422">
        <v>2023</v>
      </c>
      <c r="C2422" t="s">
        <v>4031</v>
      </c>
      <c r="D2422" t="s">
        <v>5131</v>
      </c>
      <c r="E2422" t="s">
        <v>5828</v>
      </c>
      <c r="F2422" t="s">
        <v>43</v>
      </c>
      <c r="G2422">
        <v>32387</v>
      </c>
      <c r="H2422" t="s">
        <v>5855</v>
      </c>
      <c r="I2422">
        <v>11500000</v>
      </c>
      <c r="J2422" t="s">
        <v>8828</v>
      </c>
      <c r="K2422">
        <v>11100000</v>
      </c>
      <c r="L2422">
        <v>11900000</v>
      </c>
      <c r="M2422">
        <v>16</v>
      </c>
      <c r="N2422" t="s">
        <v>4425</v>
      </c>
      <c r="O2422">
        <v>88.5</v>
      </c>
      <c r="P2422" t="s">
        <v>10003</v>
      </c>
    </row>
    <row r="2423" spans="1:16" x14ac:dyDescent="0.3">
      <c r="A2423" t="s">
        <v>5602</v>
      </c>
      <c r="B2423">
        <v>2024</v>
      </c>
      <c r="C2423" t="s">
        <v>131</v>
      </c>
      <c r="D2423" t="s">
        <v>4994</v>
      </c>
      <c r="E2423" t="s">
        <v>4995</v>
      </c>
      <c r="F2423" t="s">
        <v>161</v>
      </c>
      <c r="G2423">
        <v>76000</v>
      </c>
      <c r="H2423" t="s">
        <v>5855</v>
      </c>
      <c r="I2423">
        <v>21800000</v>
      </c>
      <c r="J2423" t="s">
        <v>8828</v>
      </c>
      <c r="K2423">
        <v>21000000</v>
      </c>
      <c r="L2423">
        <v>22600000</v>
      </c>
      <c r="M2423">
        <v>5</v>
      </c>
      <c r="N2423" t="s">
        <v>4342</v>
      </c>
      <c r="O2423">
        <v>82.5</v>
      </c>
      <c r="P2423" t="s">
        <v>10004</v>
      </c>
    </row>
    <row r="2424" spans="1:16" x14ac:dyDescent="0.3">
      <c r="A2424" t="s">
        <v>6641</v>
      </c>
      <c r="B2424">
        <v>2018</v>
      </c>
      <c r="C2424" t="s">
        <v>24</v>
      </c>
      <c r="D2424" t="s">
        <v>8368</v>
      </c>
      <c r="E2424" t="s">
        <v>8369</v>
      </c>
      <c r="F2424" t="s">
        <v>94</v>
      </c>
      <c r="G2424">
        <v>66252</v>
      </c>
      <c r="H2424" t="s">
        <v>5855</v>
      </c>
      <c r="I2424">
        <v>11000000</v>
      </c>
      <c r="J2424" t="s">
        <v>8828</v>
      </c>
      <c r="K2424">
        <v>10600000</v>
      </c>
      <c r="L2424">
        <v>11400000</v>
      </c>
      <c r="M2424">
        <v>6</v>
      </c>
      <c r="N2424" t="s">
        <v>4439</v>
      </c>
      <c r="O2424">
        <v>58.5</v>
      </c>
      <c r="P2424" t="s">
        <v>10005</v>
      </c>
    </row>
    <row r="2425" spans="1:16" x14ac:dyDescent="0.3">
      <c r="A2425" t="s">
        <v>8731</v>
      </c>
      <c r="B2425">
        <v>2022</v>
      </c>
      <c r="C2425" t="s">
        <v>36</v>
      </c>
      <c r="D2425" t="s">
        <v>5638</v>
      </c>
      <c r="E2425" t="s">
        <v>5782</v>
      </c>
      <c r="F2425" t="s">
        <v>143</v>
      </c>
      <c r="G2425">
        <v>94076</v>
      </c>
      <c r="H2425" t="s">
        <v>5855</v>
      </c>
      <c r="I2425">
        <v>8900000</v>
      </c>
      <c r="J2425" t="s">
        <v>8828</v>
      </c>
      <c r="K2425">
        <v>8600000</v>
      </c>
      <c r="L2425">
        <v>9200000</v>
      </c>
      <c r="M2425">
        <v>35</v>
      </c>
      <c r="N2425" t="s">
        <v>4649</v>
      </c>
      <c r="O2425">
        <v>66</v>
      </c>
      <c r="P2425" t="s">
        <v>10006</v>
      </c>
    </row>
    <row r="2426" spans="1:16" x14ac:dyDescent="0.3">
      <c r="A2426" t="s">
        <v>8340</v>
      </c>
      <c r="B2426">
        <v>2025</v>
      </c>
      <c r="C2426" t="s">
        <v>194</v>
      </c>
      <c r="D2426" t="s">
        <v>4480</v>
      </c>
      <c r="E2426" t="s">
        <v>8341</v>
      </c>
      <c r="F2426" t="s">
        <v>4172</v>
      </c>
      <c r="G2426">
        <v>7500</v>
      </c>
      <c r="H2426" t="s">
        <v>5855</v>
      </c>
      <c r="I2426">
        <v>26800000</v>
      </c>
      <c r="J2426" t="s">
        <v>8828</v>
      </c>
      <c r="K2426">
        <v>25900000</v>
      </c>
      <c r="L2426">
        <v>27700000</v>
      </c>
      <c r="M2426">
        <v>5</v>
      </c>
      <c r="N2426" t="s">
        <v>4388</v>
      </c>
      <c r="O2426">
        <v>75.099999999999994</v>
      </c>
      <c r="P2426" t="s">
        <v>10007</v>
      </c>
    </row>
    <row r="2427" spans="1:16" x14ac:dyDescent="0.3">
      <c r="A2427" t="s">
        <v>5632</v>
      </c>
      <c r="B2427">
        <v>2018</v>
      </c>
      <c r="C2427" t="s">
        <v>154</v>
      </c>
      <c r="D2427" t="s">
        <v>6256</v>
      </c>
      <c r="E2427" t="s">
        <v>6257</v>
      </c>
      <c r="F2427" t="s">
        <v>161</v>
      </c>
      <c r="G2427">
        <v>105000</v>
      </c>
      <c r="H2427" t="s">
        <v>5855</v>
      </c>
      <c r="I2427">
        <v>9800000</v>
      </c>
      <c r="J2427" t="s">
        <v>8828</v>
      </c>
      <c r="K2427">
        <v>9400000</v>
      </c>
      <c r="L2427">
        <v>10200000</v>
      </c>
      <c r="M2427">
        <v>12</v>
      </c>
      <c r="N2427" t="s">
        <v>4192</v>
      </c>
      <c r="O2427">
        <v>66.7</v>
      </c>
      <c r="P2427" t="s">
        <v>10008</v>
      </c>
    </row>
    <row r="2428" spans="1:16" x14ac:dyDescent="0.3">
      <c r="A2428" t="s">
        <v>8676</v>
      </c>
      <c r="B2428">
        <v>2023</v>
      </c>
      <c r="C2428" t="s">
        <v>36</v>
      </c>
      <c r="D2428" t="s">
        <v>4427</v>
      </c>
      <c r="E2428" t="s">
        <v>4501</v>
      </c>
      <c r="F2428" t="s">
        <v>143</v>
      </c>
      <c r="G2428">
        <v>54200</v>
      </c>
      <c r="H2428" t="s">
        <v>5855</v>
      </c>
      <c r="I2428">
        <v>8300000</v>
      </c>
      <c r="J2428" t="s">
        <v>8828</v>
      </c>
      <c r="K2428">
        <v>8000000</v>
      </c>
      <c r="L2428">
        <v>8600000</v>
      </c>
      <c r="M2428">
        <v>32</v>
      </c>
      <c r="N2428" t="s">
        <v>4552</v>
      </c>
      <c r="O2428">
        <v>72.2</v>
      </c>
      <c r="P2428" t="s">
        <v>10009</v>
      </c>
    </row>
    <row r="2429" spans="1:16" x14ac:dyDescent="0.3">
      <c r="A2429" t="s">
        <v>8629</v>
      </c>
      <c r="B2429">
        <v>2024</v>
      </c>
      <c r="C2429" t="s">
        <v>137</v>
      </c>
      <c r="D2429" t="s">
        <v>5067</v>
      </c>
      <c r="E2429" t="s">
        <v>10010</v>
      </c>
      <c r="F2429" t="s">
        <v>143</v>
      </c>
      <c r="G2429">
        <v>35000</v>
      </c>
      <c r="H2429" t="s">
        <v>5855</v>
      </c>
      <c r="I2429">
        <v>34300000</v>
      </c>
      <c r="J2429" t="s">
        <v>8828</v>
      </c>
      <c r="K2429">
        <v>33100000</v>
      </c>
      <c r="L2429">
        <v>35500000</v>
      </c>
      <c r="M2429">
        <v>2</v>
      </c>
      <c r="N2429" t="s">
        <v>4236</v>
      </c>
      <c r="O2429">
        <v>71.7</v>
      </c>
      <c r="P2429" t="s">
        <v>10011</v>
      </c>
    </row>
    <row r="2430" spans="1:16" x14ac:dyDescent="0.3">
      <c r="A2430" t="s">
        <v>8651</v>
      </c>
      <c r="B2430">
        <v>2026</v>
      </c>
      <c r="C2430" t="s">
        <v>50</v>
      </c>
      <c r="D2430">
        <v>600</v>
      </c>
      <c r="E2430" t="s">
        <v>9033</v>
      </c>
      <c r="F2430" t="s">
        <v>143</v>
      </c>
      <c r="G2430">
        <v>598</v>
      </c>
      <c r="H2430" t="s">
        <v>5855</v>
      </c>
      <c r="I2430">
        <v>19900000</v>
      </c>
      <c r="J2430" t="s">
        <v>8828</v>
      </c>
      <c r="K2430">
        <v>19100000</v>
      </c>
      <c r="L2430">
        <v>20700000</v>
      </c>
      <c r="M2430">
        <v>3</v>
      </c>
      <c r="N2430" t="s">
        <v>4649</v>
      </c>
      <c r="O2430">
        <v>94.8</v>
      </c>
      <c r="P2430" t="s">
        <v>10012</v>
      </c>
    </row>
    <row r="2431" spans="1:16" x14ac:dyDescent="0.3">
      <c r="A2431" t="s">
        <v>6219</v>
      </c>
      <c r="B2431">
        <v>2023</v>
      </c>
      <c r="C2431" t="s">
        <v>137</v>
      </c>
      <c r="D2431" t="s">
        <v>6220</v>
      </c>
      <c r="E2431" t="s">
        <v>10013</v>
      </c>
      <c r="F2431" t="s">
        <v>43</v>
      </c>
      <c r="G2431">
        <v>71248</v>
      </c>
      <c r="H2431" t="s">
        <v>5855</v>
      </c>
      <c r="I2431">
        <v>20100000</v>
      </c>
      <c r="J2431" t="s">
        <v>8828</v>
      </c>
      <c r="K2431">
        <v>19400000</v>
      </c>
      <c r="L2431">
        <v>20800000</v>
      </c>
      <c r="M2431" t="s">
        <v>4175</v>
      </c>
      <c r="N2431" t="s">
        <v>5821</v>
      </c>
      <c r="O2431">
        <v>69.7</v>
      </c>
      <c r="P2431" t="s">
        <v>10014</v>
      </c>
    </row>
    <row r="2432" spans="1:16" x14ac:dyDescent="0.3">
      <c r="A2432" t="s">
        <v>5266</v>
      </c>
      <c r="B2432">
        <v>2025</v>
      </c>
      <c r="C2432" t="s">
        <v>50</v>
      </c>
      <c r="D2432">
        <v>500</v>
      </c>
      <c r="E2432" t="s">
        <v>7934</v>
      </c>
      <c r="F2432" t="s">
        <v>4172</v>
      </c>
      <c r="G2432">
        <v>6443</v>
      </c>
      <c r="H2432" t="s">
        <v>5855</v>
      </c>
      <c r="I2432">
        <v>11000000</v>
      </c>
      <c r="J2432" t="s">
        <v>8828</v>
      </c>
      <c r="K2432">
        <v>10600000</v>
      </c>
      <c r="L2432">
        <v>11400000</v>
      </c>
      <c r="M2432">
        <v>6</v>
      </c>
      <c r="N2432" t="s">
        <v>5713</v>
      </c>
      <c r="O2432">
        <v>84.7</v>
      </c>
      <c r="P2432" t="s">
        <v>10015</v>
      </c>
    </row>
    <row r="2433" spans="1:16" x14ac:dyDescent="0.3">
      <c r="A2433" t="s">
        <v>6492</v>
      </c>
      <c r="B2433">
        <v>2022</v>
      </c>
      <c r="C2433" t="s">
        <v>7793</v>
      </c>
      <c r="D2433" t="s">
        <v>7794</v>
      </c>
      <c r="E2433" t="s">
        <v>8102</v>
      </c>
      <c r="F2433" t="s">
        <v>161</v>
      </c>
      <c r="G2433">
        <v>58000</v>
      </c>
      <c r="H2433" t="s">
        <v>5855</v>
      </c>
      <c r="I2433">
        <v>10700000</v>
      </c>
      <c r="J2433" t="s">
        <v>8828</v>
      </c>
      <c r="K2433">
        <v>10300000</v>
      </c>
      <c r="L2433">
        <v>11000000</v>
      </c>
      <c r="M2433" t="s">
        <v>4175</v>
      </c>
      <c r="N2433" t="s">
        <v>5713</v>
      </c>
      <c r="O2433">
        <v>59.2</v>
      </c>
      <c r="P2433" t="s">
        <v>10016</v>
      </c>
    </row>
    <row r="2434" spans="1:16" x14ac:dyDescent="0.3">
      <c r="A2434" t="s">
        <v>962</v>
      </c>
      <c r="B2434">
        <v>2023</v>
      </c>
      <c r="C2434" t="s">
        <v>50</v>
      </c>
      <c r="D2434">
        <v>560</v>
      </c>
      <c r="E2434" t="s">
        <v>4743</v>
      </c>
      <c r="F2434" t="s">
        <v>143</v>
      </c>
      <c r="G2434">
        <v>31487</v>
      </c>
      <c r="H2434" t="s">
        <v>5855</v>
      </c>
      <c r="I2434">
        <v>8900000</v>
      </c>
      <c r="J2434" t="s">
        <v>8828</v>
      </c>
      <c r="K2434">
        <v>8600000</v>
      </c>
      <c r="L2434">
        <v>9200000</v>
      </c>
      <c r="M2434">
        <v>31</v>
      </c>
      <c r="N2434" t="s">
        <v>4649</v>
      </c>
      <c r="O2434">
        <v>86.5</v>
      </c>
      <c r="P2434" t="s">
        <v>10017</v>
      </c>
    </row>
    <row r="2435" spans="1:16" x14ac:dyDescent="0.3">
      <c r="A2435" t="s">
        <v>6494</v>
      </c>
      <c r="B2435">
        <v>2022</v>
      </c>
      <c r="C2435" t="s">
        <v>4031</v>
      </c>
      <c r="D2435" t="s">
        <v>5131</v>
      </c>
      <c r="E2435" t="s">
        <v>5814</v>
      </c>
      <c r="F2435" t="s">
        <v>60</v>
      </c>
      <c r="G2435">
        <v>58239</v>
      </c>
      <c r="H2435" t="s">
        <v>5855</v>
      </c>
      <c r="I2435">
        <v>12600000</v>
      </c>
      <c r="J2435" t="s">
        <v>8828</v>
      </c>
      <c r="K2435">
        <v>12200000</v>
      </c>
      <c r="L2435">
        <v>13000000</v>
      </c>
      <c r="M2435">
        <v>11</v>
      </c>
      <c r="N2435" t="s">
        <v>4275</v>
      </c>
      <c r="O2435">
        <v>75.5</v>
      </c>
      <c r="P2435" t="s">
        <v>10018</v>
      </c>
    </row>
    <row r="2436" spans="1:16" x14ac:dyDescent="0.3">
      <c r="A2436" t="s">
        <v>5951</v>
      </c>
      <c r="B2436">
        <v>2023</v>
      </c>
      <c r="C2436" t="s">
        <v>4184</v>
      </c>
      <c r="D2436" t="s">
        <v>4303</v>
      </c>
      <c r="E2436" t="s">
        <v>4731</v>
      </c>
      <c r="F2436" t="s">
        <v>143</v>
      </c>
      <c r="G2436">
        <v>43000</v>
      </c>
      <c r="H2436" t="s">
        <v>5855</v>
      </c>
      <c r="I2436">
        <v>19800000</v>
      </c>
      <c r="J2436" t="s">
        <v>8828</v>
      </c>
      <c r="K2436">
        <v>19100000</v>
      </c>
      <c r="L2436">
        <v>20500000</v>
      </c>
      <c r="M2436">
        <v>35</v>
      </c>
      <c r="N2436" t="s">
        <v>4263</v>
      </c>
      <c r="O2436">
        <v>80.3</v>
      </c>
      <c r="P2436" t="s">
        <v>10019</v>
      </c>
    </row>
    <row r="2437" spans="1:16" x14ac:dyDescent="0.3">
      <c r="A2437" t="s">
        <v>6489</v>
      </c>
      <c r="B2437">
        <v>2024</v>
      </c>
      <c r="C2437" t="s">
        <v>85</v>
      </c>
      <c r="D2437" t="s">
        <v>10020</v>
      </c>
      <c r="E2437" t="s">
        <v>5775</v>
      </c>
      <c r="F2437" t="s">
        <v>43</v>
      </c>
      <c r="G2437">
        <v>31107</v>
      </c>
      <c r="H2437" t="s">
        <v>5855</v>
      </c>
      <c r="I2437">
        <v>12200000</v>
      </c>
      <c r="J2437" t="s">
        <v>8828</v>
      </c>
      <c r="K2437">
        <v>11800000</v>
      </c>
      <c r="L2437">
        <v>12700000</v>
      </c>
      <c r="M2437">
        <v>9</v>
      </c>
      <c r="N2437" t="s">
        <v>4187</v>
      </c>
      <c r="O2437">
        <v>79.8</v>
      </c>
      <c r="P2437" t="s">
        <v>10021</v>
      </c>
    </row>
    <row r="2438" spans="1:16" x14ac:dyDescent="0.3">
      <c r="A2438" t="s">
        <v>8677</v>
      </c>
      <c r="B2438">
        <v>2022</v>
      </c>
      <c r="C2438" t="s">
        <v>108</v>
      </c>
      <c r="D2438" t="s">
        <v>4477</v>
      </c>
      <c r="E2438" t="s">
        <v>5027</v>
      </c>
      <c r="F2438" t="s">
        <v>43</v>
      </c>
      <c r="G2438">
        <v>75000</v>
      </c>
      <c r="H2438" t="s">
        <v>5855</v>
      </c>
      <c r="I2438">
        <v>9500000</v>
      </c>
      <c r="J2438" t="s">
        <v>8828</v>
      </c>
      <c r="K2438">
        <v>9100000</v>
      </c>
      <c r="L2438">
        <v>10000000</v>
      </c>
      <c r="M2438">
        <v>14</v>
      </c>
      <c r="N2438" t="s">
        <v>4583</v>
      </c>
      <c r="O2438">
        <v>73.7</v>
      </c>
      <c r="P2438" t="s">
        <v>10022</v>
      </c>
    </row>
    <row r="2439" spans="1:16" x14ac:dyDescent="0.3">
      <c r="A2439" t="s">
        <v>8632</v>
      </c>
      <c r="B2439">
        <v>2025</v>
      </c>
      <c r="C2439" t="s">
        <v>24</v>
      </c>
      <c r="D2439" t="s">
        <v>4369</v>
      </c>
      <c r="E2439" t="s">
        <v>5662</v>
      </c>
      <c r="F2439" t="s">
        <v>4172</v>
      </c>
      <c r="G2439">
        <v>15893</v>
      </c>
      <c r="H2439" t="s">
        <v>5855</v>
      </c>
      <c r="I2439">
        <v>57000000</v>
      </c>
      <c r="J2439" t="s">
        <v>8828</v>
      </c>
      <c r="K2439">
        <v>55000000</v>
      </c>
      <c r="L2439">
        <v>59000000</v>
      </c>
      <c r="M2439">
        <v>13</v>
      </c>
      <c r="N2439" t="s">
        <v>4888</v>
      </c>
      <c r="O2439">
        <v>82.4</v>
      </c>
      <c r="P2439" t="s">
        <v>10023</v>
      </c>
    </row>
    <row r="2440" spans="1:16" x14ac:dyDescent="0.3">
      <c r="A2440" t="s">
        <v>6584</v>
      </c>
      <c r="B2440">
        <v>2025</v>
      </c>
      <c r="C2440" t="s">
        <v>250</v>
      </c>
      <c r="D2440" t="s">
        <v>4319</v>
      </c>
      <c r="E2440" t="s">
        <v>10024</v>
      </c>
      <c r="F2440" t="s">
        <v>4172</v>
      </c>
      <c r="G2440">
        <v>39700</v>
      </c>
      <c r="H2440" t="s">
        <v>5855</v>
      </c>
      <c r="I2440">
        <v>19700000</v>
      </c>
      <c r="J2440" t="s">
        <v>8828</v>
      </c>
      <c r="K2440">
        <v>19000000</v>
      </c>
      <c r="L2440">
        <v>20400000</v>
      </c>
      <c r="M2440">
        <v>8</v>
      </c>
      <c r="N2440" t="s">
        <v>4219</v>
      </c>
      <c r="O2440">
        <v>86.1</v>
      </c>
      <c r="P2440" t="s">
        <v>10025</v>
      </c>
    </row>
    <row r="2441" spans="1:16" x14ac:dyDescent="0.3">
      <c r="A2441" t="s">
        <v>6575</v>
      </c>
      <c r="B2441">
        <v>2025</v>
      </c>
      <c r="C2441" t="s">
        <v>166</v>
      </c>
      <c r="D2441" t="s">
        <v>8211</v>
      </c>
      <c r="E2441" t="s">
        <v>4516</v>
      </c>
      <c r="F2441" t="s">
        <v>4172</v>
      </c>
      <c r="G2441">
        <v>4950</v>
      </c>
      <c r="H2441" t="s">
        <v>5855</v>
      </c>
      <c r="I2441">
        <v>22800000</v>
      </c>
      <c r="J2441" t="s">
        <v>8828</v>
      </c>
      <c r="K2441">
        <v>22000000</v>
      </c>
      <c r="L2441">
        <v>23600000</v>
      </c>
      <c r="M2441">
        <v>8</v>
      </c>
      <c r="N2441" t="s">
        <v>4388</v>
      </c>
      <c r="O2441">
        <v>95</v>
      </c>
      <c r="P2441" t="s">
        <v>10026</v>
      </c>
    </row>
    <row r="2442" spans="1:16" x14ac:dyDescent="0.3">
      <c r="A2442" t="s">
        <v>8643</v>
      </c>
      <c r="B2442">
        <v>2022</v>
      </c>
      <c r="C2442" t="s">
        <v>137</v>
      </c>
      <c r="D2442" t="s">
        <v>5109</v>
      </c>
      <c r="E2442" t="s">
        <v>6022</v>
      </c>
      <c r="F2442" t="s">
        <v>60</v>
      </c>
      <c r="G2442">
        <v>41227</v>
      </c>
      <c r="H2442" t="s">
        <v>5855</v>
      </c>
      <c r="I2442">
        <v>16900000</v>
      </c>
      <c r="J2442" t="s">
        <v>8828</v>
      </c>
      <c r="K2442">
        <v>16300000</v>
      </c>
      <c r="L2442">
        <v>17400000</v>
      </c>
      <c r="M2442">
        <v>3</v>
      </c>
      <c r="N2442" t="s">
        <v>4213</v>
      </c>
      <c r="O2442">
        <v>76.2</v>
      </c>
      <c r="P2442" t="s">
        <v>10027</v>
      </c>
    </row>
    <row r="2443" spans="1:16" x14ac:dyDescent="0.3">
      <c r="A2443" t="s">
        <v>6541</v>
      </c>
      <c r="B2443">
        <v>2025</v>
      </c>
      <c r="C2443" t="s">
        <v>188</v>
      </c>
      <c r="D2443" t="s">
        <v>5024</v>
      </c>
      <c r="E2443" t="s">
        <v>10028</v>
      </c>
      <c r="F2443" t="s">
        <v>4172</v>
      </c>
      <c r="G2443">
        <v>7193</v>
      </c>
      <c r="H2443" t="s">
        <v>5855</v>
      </c>
      <c r="I2443">
        <v>16900000</v>
      </c>
      <c r="J2443" t="s">
        <v>8828</v>
      </c>
      <c r="K2443">
        <v>15700000</v>
      </c>
      <c r="L2443">
        <v>18100000</v>
      </c>
      <c r="M2443">
        <v>3</v>
      </c>
      <c r="N2443" t="s">
        <v>4248</v>
      </c>
      <c r="O2443">
        <v>89.9</v>
      </c>
      <c r="P2443" t="s">
        <v>10029</v>
      </c>
    </row>
    <row r="2444" spans="1:16" x14ac:dyDescent="0.3">
      <c r="A2444" t="s">
        <v>6635</v>
      </c>
      <c r="B2444">
        <v>2025</v>
      </c>
      <c r="C2444" t="s">
        <v>62</v>
      </c>
      <c r="D2444" t="s">
        <v>5714</v>
      </c>
      <c r="E2444" t="s">
        <v>5715</v>
      </c>
      <c r="F2444" t="s">
        <v>4172</v>
      </c>
      <c r="G2444">
        <v>15700</v>
      </c>
      <c r="H2444" t="s">
        <v>5855</v>
      </c>
      <c r="I2444">
        <v>15900000</v>
      </c>
      <c r="J2444" t="s">
        <v>8828</v>
      </c>
      <c r="K2444">
        <v>15400000</v>
      </c>
      <c r="L2444">
        <v>16500000</v>
      </c>
      <c r="M2444">
        <v>27</v>
      </c>
      <c r="N2444" t="s">
        <v>4508</v>
      </c>
      <c r="O2444">
        <v>78.2</v>
      </c>
      <c r="P2444" t="s">
        <v>10030</v>
      </c>
    </row>
    <row r="2445" spans="1:16" x14ac:dyDescent="0.3">
      <c r="A2445" t="s">
        <v>6632</v>
      </c>
      <c r="B2445">
        <v>2021</v>
      </c>
      <c r="C2445" t="s">
        <v>36</v>
      </c>
      <c r="D2445" t="s">
        <v>8351</v>
      </c>
      <c r="E2445" t="s">
        <v>8352</v>
      </c>
      <c r="F2445" t="s">
        <v>60</v>
      </c>
      <c r="G2445">
        <v>59576</v>
      </c>
      <c r="H2445" t="s">
        <v>5855</v>
      </c>
      <c r="I2445">
        <v>6220000</v>
      </c>
      <c r="J2445" t="s">
        <v>8828</v>
      </c>
      <c r="K2445">
        <v>6010000</v>
      </c>
      <c r="L2445">
        <v>6430000</v>
      </c>
      <c r="M2445">
        <v>6</v>
      </c>
      <c r="N2445" t="s">
        <v>7680</v>
      </c>
      <c r="O2445">
        <v>86.5</v>
      </c>
      <c r="P2445" t="s">
        <v>10031</v>
      </c>
    </row>
    <row r="2446" spans="1:16" x14ac:dyDescent="0.3">
      <c r="A2446" t="s">
        <v>6562</v>
      </c>
      <c r="B2446">
        <v>2026</v>
      </c>
      <c r="C2446" t="s">
        <v>36</v>
      </c>
      <c r="D2446" t="s">
        <v>6181</v>
      </c>
      <c r="E2446" t="s">
        <v>5782</v>
      </c>
      <c r="F2446" t="s">
        <v>4172</v>
      </c>
      <c r="G2446">
        <v>22255</v>
      </c>
      <c r="H2446" t="s">
        <v>5855</v>
      </c>
      <c r="I2446">
        <v>12100000</v>
      </c>
      <c r="J2446" t="s">
        <v>8828</v>
      </c>
      <c r="K2446">
        <v>11700000</v>
      </c>
      <c r="L2446">
        <v>12500000</v>
      </c>
      <c r="M2446" t="s">
        <v>4175</v>
      </c>
      <c r="N2446" t="s">
        <v>6923</v>
      </c>
      <c r="O2446">
        <v>95</v>
      </c>
      <c r="P2446" t="s">
        <v>10032</v>
      </c>
    </row>
    <row r="2447" spans="1:16" x14ac:dyDescent="0.3">
      <c r="A2447" t="s">
        <v>6490</v>
      </c>
      <c r="B2447">
        <v>2025</v>
      </c>
      <c r="C2447" t="s">
        <v>163</v>
      </c>
      <c r="D2447">
        <v>7</v>
      </c>
      <c r="E2447" t="s">
        <v>4277</v>
      </c>
      <c r="F2447" t="s">
        <v>4172</v>
      </c>
      <c r="G2447">
        <v>12000</v>
      </c>
      <c r="H2447" t="s">
        <v>5855</v>
      </c>
      <c r="I2447">
        <v>17500000</v>
      </c>
      <c r="J2447" t="s">
        <v>8828</v>
      </c>
      <c r="K2447">
        <v>16800000</v>
      </c>
      <c r="L2447">
        <v>18200000</v>
      </c>
      <c r="M2447">
        <v>18</v>
      </c>
      <c r="N2447" t="s">
        <v>4248</v>
      </c>
      <c r="O2447">
        <v>89</v>
      </c>
      <c r="P2447" t="s">
        <v>10033</v>
      </c>
    </row>
    <row r="2448" spans="1:16" x14ac:dyDescent="0.3">
      <c r="A2448" t="s">
        <v>6486</v>
      </c>
      <c r="B2448">
        <v>2024</v>
      </c>
      <c r="C2448" t="s">
        <v>188</v>
      </c>
      <c r="D2448" t="s">
        <v>5892</v>
      </c>
      <c r="E2448" t="s">
        <v>8087</v>
      </c>
      <c r="F2448" t="s">
        <v>94</v>
      </c>
      <c r="G2448">
        <v>25840</v>
      </c>
      <c r="H2448" t="s">
        <v>5855</v>
      </c>
      <c r="I2448">
        <v>20500000</v>
      </c>
      <c r="J2448" t="s">
        <v>8828</v>
      </c>
      <c r="K2448">
        <v>19800000</v>
      </c>
      <c r="L2448">
        <v>21100000</v>
      </c>
      <c r="M2448">
        <v>17</v>
      </c>
      <c r="N2448" t="s">
        <v>4219</v>
      </c>
      <c r="O2448">
        <v>93.2</v>
      </c>
      <c r="P2448" t="s">
        <v>10034</v>
      </c>
    </row>
    <row r="2449" spans="1:16" x14ac:dyDescent="0.3">
      <c r="A2449" t="s">
        <v>6523</v>
      </c>
      <c r="B2449">
        <v>2023</v>
      </c>
      <c r="C2449" t="s">
        <v>188</v>
      </c>
      <c r="D2449" t="s">
        <v>5858</v>
      </c>
      <c r="E2449" t="s">
        <v>4595</v>
      </c>
      <c r="F2449" t="s">
        <v>60</v>
      </c>
      <c r="G2449">
        <v>59200</v>
      </c>
      <c r="H2449" t="s">
        <v>5855</v>
      </c>
      <c r="I2449">
        <v>8400000</v>
      </c>
      <c r="J2449" t="s">
        <v>8828</v>
      </c>
      <c r="K2449">
        <v>8100000</v>
      </c>
      <c r="L2449">
        <v>8700000</v>
      </c>
      <c r="M2449">
        <v>5</v>
      </c>
      <c r="N2449" t="s">
        <v>4176</v>
      </c>
      <c r="O2449">
        <v>84.9</v>
      </c>
      <c r="P2449" t="s">
        <v>10035</v>
      </c>
    </row>
    <row r="2450" spans="1:16" x14ac:dyDescent="0.3">
      <c r="A2450" t="s">
        <v>208</v>
      </c>
      <c r="B2450">
        <v>2015</v>
      </c>
      <c r="C2450" t="s">
        <v>137</v>
      </c>
      <c r="D2450" t="s">
        <v>6046</v>
      </c>
      <c r="E2450" t="s">
        <v>10036</v>
      </c>
      <c r="F2450" t="s">
        <v>43</v>
      </c>
      <c r="G2450">
        <v>96083</v>
      </c>
      <c r="H2450" t="s">
        <v>5855</v>
      </c>
      <c r="I2450">
        <v>7560000</v>
      </c>
      <c r="J2450" t="s">
        <v>8828</v>
      </c>
      <c r="K2450">
        <v>7210000</v>
      </c>
      <c r="L2450">
        <v>7900000</v>
      </c>
      <c r="M2450" t="s">
        <v>4175</v>
      </c>
      <c r="N2450" t="s">
        <v>4263</v>
      </c>
      <c r="O2450">
        <v>52.5</v>
      </c>
      <c r="P2450" t="s">
        <v>10037</v>
      </c>
    </row>
    <row r="2451" spans="1:16" x14ac:dyDescent="0.3">
      <c r="A2451" t="s">
        <v>4759</v>
      </c>
      <c r="B2451">
        <v>2021</v>
      </c>
      <c r="C2451" t="s">
        <v>62</v>
      </c>
      <c r="D2451">
        <v>5008</v>
      </c>
      <c r="E2451" t="s">
        <v>10038</v>
      </c>
      <c r="F2451" t="s">
        <v>143</v>
      </c>
      <c r="G2451">
        <v>77000</v>
      </c>
      <c r="H2451" t="s">
        <v>5855</v>
      </c>
      <c r="I2451">
        <v>16600000</v>
      </c>
      <c r="J2451" t="s">
        <v>8828</v>
      </c>
      <c r="K2451">
        <v>16000000</v>
      </c>
      <c r="L2451">
        <v>17200000</v>
      </c>
      <c r="M2451">
        <v>15</v>
      </c>
      <c r="N2451" t="s">
        <v>4439</v>
      </c>
      <c r="O2451">
        <v>68.900000000000006</v>
      </c>
      <c r="P2451" t="s">
        <v>10039</v>
      </c>
    </row>
    <row r="2452" spans="1:16" x14ac:dyDescent="0.3">
      <c r="A2452" t="s">
        <v>5365</v>
      </c>
      <c r="B2452">
        <v>2025</v>
      </c>
      <c r="C2452" t="s">
        <v>50</v>
      </c>
      <c r="D2452" t="s">
        <v>6029</v>
      </c>
      <c r="E2452" t="s">
        <v>9786</v>
      </c>
      <c r="F2452" t="s">
        <v>4172</v>
      </c>
      <c r="G2452">
        <v>37000</v>
      </c>
      <c r="H2452" t="s">
        <v>5855</v>
      </c>
      <c r="I2452">
        <v>16500000</v>
      </c>
      <c r="J2452" t="s">
        <v>8828</v>
      </c>
      <c r="K2452">
        <v>15900000</v>
      </c>
      <c r="L2452">
        <v>17100000</v>
      </c>
      <c r="M2452">
        <v>8</v>
      </c>
      <c r="N2452" t="s">
        <v>4219</v>
      </c>
      <c r="O2452">
        <v>81.599999999999994</v>
      </c>
      <c r="P2452" t="s">
        <v>10040</v>
      </c>
    </row>
    <row r="2453" spans="1:16" x14ac:dyDescent="0.3">
      <c r="A2453" t="s">
        <v>5471</v>
      </c>
      <c r="B2453">
        <v>2020</v>
      </c>
      <c r="C2453" t="s">
        <v>188</v>
      </c>
      <c r="D2453" t="s">
        <v>4594</v>
      </c>
      <c r="E2453" t="s">
        <v>10041</v>
      </c>
      <c r="F2453" t="s">
        <v>43</v>
      </c>
      <c r="G2453">
        <v>61894</v>
      </c>
      <c r="H2453" t="s">
        <v>5855</v>
      </c>
      <c r="I2453">
        <v>8200000</v>
      </c>
      <c r="J2453" t="s">
        <v>8828</v>
      </c>
      <c r="K2453">
        <v>7890000</v>
      </c>
      <c r="L2453">
        <v>8400000</v>
      </c>
      <c r="M2453" t="s">
        <v>4175</v>
      </c>
      <c r="N2453" t="s">
        <v>4275</v>
      </c>
      <c r="O2453">
        <v>95</v>
      </c>
      <c r="P2453" t="s">
        <v>10042</v>
      </c>
    </row>
    <row r="2454" spans="1:16" x14ac:dyDescent="0.3">
      <c r="A2454" t="s">
        <v>6317</v>
      </c>
      <c r="B2454">
        <v>2024</v>
      </c>
      <c r="C2454" t="s">
        <v>24</v>
      </c>
      <c r="D2454" t="s">
        <v>4369</v>
      </c>
      <c r="E2454" t="s">
        <v>4370</v>
      </c>
      <c r="F2454" t="s">
        <v>43</v>
      </c>
      <c r="G2454">
        <v>13800</v>
      </c>
      <c r="H2454" t="s">
        <v>5855</v>
      </c>
      <c r="I2454">
        <v>37300000</v>
      </c>
      <c r="J2454" t="s">
        <v>8828</v>
      </c>
      <c r="K2454">
        <v>36100000</v>
      </c>
      <c r="L2454">
        <v>38500000</v>
      </c>
      <c r="M2454">
        <v>19</v>
      </c>
      <c r="N2454" t="s">
        <v>5829</v>
      </c>
      <c r="O2454">
        <v>73.900000000000006</v>
      </c>
      <c r="P2454" t="s">
        <v>10043</v>
      </c>
    </row>
    <row r="2455" spans="1:16" x14ac:dyDescent="0.3">
      <c r="A2455" t="s">
        <v>8637</v>
      </c>
      <c r="B2455">
        <v>2022</v>
      </c>
      <c r="C2455" t="s">
        <v>5790</v>
      </c>
      <c r="D2455" t="s">
        <v>8950</v>
      </c>
      <c r="E2455" t="s">
        <v>10044</v>
      </c>
      <c r="F2455" t="s">
        <v>43</v>
      </c>
      <c r="G2455">
        <v>31000</v>
      </c>
      <c r="H2455" t="s">
        <v>5855</v>
      </c>
      <c r="I2455">
        <v>26200000</v>
      </c>
      <c r="J2455" t="s">
        <v>8828</v>
      </c>
      <c r="K2455">
        <v>25300000</v>
      </c>
      <c r="L2455">
        <v>27000000</v>
      </c>
      <c r="M2455">
        <v>14</v>
      </c>
      <c r="N2455" t="s">
        <v>4260</v>
      </c>
      <c r="O2455">
        <v>76.599999999999994</v>
      </c>
      <c r="P2455" t="s">
        <v>10045</v>
      </c>
    </row>
    <row r="2456" spans="1:16" x14ac:dyDescent="0.3">
      <c r="A2456" t="s">
        <v>6054</v>
      </c>
      <c r="B2456">
        <v>2020</v>
      </c>
      <c r="C2456" t="s">
        <v>92</v>
      </c>
      <c r="D2456" t="s">
        <v>6055</v>
      </c>
      <c r="E2456" t="s">
        <v>10046</v>
      </c>
      <c r="F2456" t="s">
        <v>143</v>
      </c>
      <c r="G2456">
        <v>85300</v>
      </c>
      <c r="H2456" t="s">
        <v>5855</v>
      </c>
      <c r="I2456">
        <v>30700000</v>
      </c>
      <c r="J2456" t="s">
        <v>8828</v>
      </c>
      <c r="K2456">
        <v>29600000</v>
      </c>
      <c r="L2456">
        <v>31800000</v>
      </c>
      <c r="M2456">
        <v>4</v>
      </c>
      <c r="N2456" t="s">
        <v>4560</v>
      </c>
      <c r="O2456">
        <v>69.8</v>
      </c>
      <c r="P2456" t="s">
        <v>10047</v>
      </c>
    </row>
    <row r="2457" spans="1:16" x14ac:dyDescent="0.3">
      <c r="A2457" t="s">
        <v>5357</v>
      </c>
      <c r="B2457">
        <v>2023</v>
      </c>
      <c r="C2457" t="s">
        <v>24</v>
      </c>
      <c r="D2457" t="s">
        <v>4572</v>
      </c>
      <c r="E2457" t="s">
        <v>8752</v>
      </c>
      <c r="F2457" t="s">
        <v>43</v>
      </c>
      <c r="G2457">
        <v>70000</v>
      </c>
      <c r="H2457" t="s">
        <v>5855</v>
      </c>
      <c r="I2457">
        <v>17000000</v>
      </c>
      <c r="J2457" t="s">
        <v>8828</v>
      </c>
      <c r="K2457">
        <v>16200000</v>
      </c>
      <c r="L2457">
        <v>17900000</v>
      </c>
      <c r="M2457">
        <v>3</v>
      </c>
      <c r="N2457" t="s">
        <v>4275</v>
      </c>
      <c r="O2457">
        <v>62.1</v>
      </c>
      <c r="P2457" t="s">
        <v>10048</v>
      </c>
    </row>
    <row r="2458" spans="1:16" x14ac:dyDescent="0.3">
      <c r="A2458" t="s">
        <v>5557</v>
      </c>
      <c r="B2458">
        <v>2025</v>
      </c>
      <c r="C2458" t="s">
        <v>392</v>
      </c>
      <c r="D2458" t="s">
        <v>6198</v>
      </c>
      <c r="E2458" t="s">
        <v>6199</v>
      </c>
      <c r="F2458" t="s">
        <v>4172</v>
      </c>
      <c r="G2458">
        <v>20000</v>
      </c>
      <c r="H2458" t="s">
        <v>5855</v>
      </c>
      <c r="I2458">
        <v>37700000</v>
      </c>
      <c r="J2458" t="s">
        <v>8828</v>
      </c>
      <c r="K2458">
        <v>35400000</v>
      </c>
      <c r="L2458">
        <v>40000000</v>
      </c>
      <c r="M2458" t="s">
        <v>4175</v>
      </c>
      <c r="N2458" t="s">
        <v>4181</v>
      </c>
      <c r="O2458">
        <v>75.400000000000006</v>
      </c>
      <c r="P2458" t="s">
        <v>10049</v>
      </c>
    </row>
    <row r="2459" spans="1:16" x14ac:dyDescent="0.3">
      <c r="A2459" t="s">
        <v>6299</v>
      </c>
      <c r="B2459">
        <v>2019</v>
      </c>
      <c r="C2459" t="s">
        <v>4641</v>
      </c>
      <c r="D2459" t="s">
        <v>7742</v>
      </c>
      <c r="E2459" t="s">
        <v>10050</v>
      </c>
      <c r="F2459" t="s">
        <v>94</v>
      </c>
      <c r="G2459">
        <v>63000</v>
      </c>
      <c r="H2459" t="s">
        <v>5855</v>
      </c>
      <c r="I2459">
        <v>11600000</v>
      </c>
      <c r="J2459" t="s">
        <v>8828</v>
      </c>
      <c r="K2459">
        <v>11200000</v>
      </c>
      <c r="L2459">
        <v>12000000</v>
      </c>
      <c r="M2459">
        <v>4</v>
      </c>
      <c r="N2459" t="s">
        <v>4223</v>
      </c>
      <c r="O2459">
        <v>95</v>
      </c>
      <c r="P2459" t="s">
        <v>10051</v>
      </c>
    </row>
    <row r="2460" spans="1:16" x14ac:dyDescent="0.3">
      <c r="A2460" t="s">
        <v>8663</v>
      </c>
      <c r="B2460">
        <v>2024</v>
      </c>
      <c r="C2460" t="s">
        <v>3991</v>
      </c>
      <c r="D2460" t="s">
        <v>4630</v>
      </c>
      <c r="E2460" t="s">
        <v>5027</v>
      </c>
      <c r="F2460" t="s">
        <v>161</v>
      </c>
      <c r="G2460">
        <v>12238</v>
      </c>
      <c r="H2460" t="s">
        <v>5855</v>
      </c>
      <c r="I2460">
        <v>11900000</v>
      </c>
      <c r="J2460" t="s">
        <v>8828</v>
      </c>
      <c r="K2460">
        <v>11500000</v>
      </c>
      <c r="L2460">
        <v>12300000</v>
      </c>
      <c r="M2460">
        <v>9</v>
      </c>
      <c r="N2460" t="s">
        <v>4402</v>
      </c>
      <c r="O2460">
        <v>85.7</v>
      </c>
      <c r="P2460" t="s">
        <v>10052</v>
      </c>
    </row>
    <row r="2461" spans="1:16" x14ac:dyDescent="0.3">
      <c r="A2461" t="s">
        <v>6331</v>
      </c>
      <c r="B2461">
        <v>2025</v>
      </c>
      <c r="C2461" t="s">
        <v>62</v>
      </c>
      <c r="D2461">
        <v>5008</v>
      </c>
      <c r="E2461" t="s">
        <v>4435</v>
      </c>
      <c r="F2461" t="s">
        <v>4172</v>
      </c>
      <c r="G2461">
        <v>20000</v>
      </c>
      <c r="H2461" t="s">
        <v>5855</v>
      </c>
      <c r="I2461">
        <v>24000000</v>
      </c>
      <c r="J2461" t="s">
        <v>8828</v>
      </c>
      <c r="K2461">
        <v>23200000</v>
      </c>
      <c r="L2461">
        <v>24800000</v>
      </c>
      <c r="M2461">
        <v>5</v>
      </c>
      <c r="N2461" t="s">
        <v>4965</v>
      </c>
      <c r="O2461">
        <v>82.5</v>
      </c>
      <c r="P2461" t="s">
        <v>10053</v>
      </c>
    </row>
    <row r="2462" spans="1:16" x14ac:dyDescent="0.3">
      <c r="A2462" t="s">
        <v>6239</v>
      </c>
      <c r="B2462">
        <v>2024</v>
      </c>
      <c r="C2462" t="s">
        <v>62</v>
      </c>
      <c r="D2462" t="s">
        <v>4250</v>
      </c>
      <c r="E2462" t="s">
        <v>4279</v>
      </c>
      <c r="F2462" t="s">
        <v>143</v>
      </c>
      <c r="G2462">
        <v>29570</v>
      </c>
      <c r="H2462" t="s">
        <v>5855</v>
      </c>
      <c r="I2462">
        <v>21100000</v>
      </c>
      <c r="J2462" t="s">
        <v>8828</v>
      </c>
      <c r="K2462">
        <v>20300000</v>
      </c>
      <c r="L2462">
        <v>21800000</v>
      </c>
      <c r="M2462">
        <v>23</v>
      </c>
      <c r="N2462" t="s">
        <v>4388</v>
      </c>
      <c r="O2462">
        <v>65.900000000000006</v>
      </c>
      <c r="P2462" t="s">
        <v>10054</v>
      </c>
    </row>
    <row r="2463" spans="1:16" x14ac:dyDescent="0.3">
      <c r="A2463" t="s">
        <v>5315</v>
      </c>
      <c r="B2463">
        <v>2023</v>
      </c>
      <c r="C2463" t="s">
        <v>191</v>
      </c>
      <c r="D2463" t="s">
        <v>5011</v>
      </c>
      <c r="E2463" t="s">
        <v>6148</v>
      </c>
      <c r="F2463" t="s">
        <v>173</v>
      </c>
      <c r="G2463">
        <v>44000</v>
      </c>
      <c r="H2463" t="s">
        <v>5855</v>
      </c>
      <c r="I2463">
        <v>19000000</v>
      </c>
      <c r="J2463" t="s">
        <v>8828</v>
      </c>
      <c r="K2463">
        <v>17800000</v>
      </c>
      <c r="L2463">
        <v>20200000</v>
      </c>
      <c r="M2463">
        <v>4</v>
      </c>
      <c r="N2463" t="s">
        <v>4583</v>
      </c>
      <c r="O2463">
        <v>80.3</v>
      </c>
      <c r="P2463" t="s">
        <v>10055</v>
      </c>
    </row>
    <row r="2464" spans="1:16" x14ac:dyDescent="0.3">
      <c r="A2464" t="s">
        <v>5606</v>
      </c>
      <c r="B2464">
        <v>2026</v>
      </c>
      <c r="C2464" t="s">
        <v>163</v>
      </c>
      <c r="D2464" t="s">
        <v>6058</v>
      </c>
      <c r="E2464" t="s">
        <v>4262</v>
      </c>
      <c r="F2464" t="s">
        <v>4172</v>
      </c>
      <c r="G2464">
        <v>6400</v>
      </c>
      <c r="H2464" t="s">
        <v>5855</v>
      </c>
      <c r="I2464">
        <v>17100000</v>
      </c>
      <c r="J2464" t="s">
        <v>8828</v>
      </c>
      <c r="K2464">
        <v>16500000</v>
      </c>
      <c r="L2464">
        <v>17700000</v>
      </c>
      <c r="M2464">
        <v>5</v>
      </c>
      <c r="N2464" t="s">
        <v>4275</v>
      </c>
      <c r="O2464">
        <v>90</v>
      </c>
      <c r="P2464" t="s">
        <v>10056</v>
      </c>
    </row>
    <row r="2465" spans="1:16" x14ac:dyDescent="0.3">
      <c r="A2465" t="s">
        <v>5308</v>
      </c>
      <c r="B2465">
        <v>2025</v>
      </c>
      <c r="C2465" t="s">
        <v>163</v>
      </c>
      <c r="D2465">
        <v>7</v>
      </c>
      <c r="E2465" t="s">
        <v>7142</v>
      </c>
      <c r="F2465" t="s">
        <v>4172</v>
      </c>
      <c r="G2465">
        <v>7500</v>
      </c>
      <c r="H2465" t="s">
        <v>5855</v>
      </c>
      <c r="I2465">
        <v>16900000</v>
      </c>
      <c r="J2465" t="s">
        <v>8828</v>
      </c>
      <c r="K2465">
        <v>16300000</v>
      </c>
      <c r="L2465">
        <v>17500000</v>
      </c>
      <c r="M2465">
        <v>17</v>
      </c>
      <c r="N2465" t="s">
        <v>4213</v>
      </c>
      <c r="O2465">
        <v>95</v>
      </c>
      <c r="P2465" t="s">
        <v>10057</v>
      </c>
    </row>
    <row r="2466" spans="1:16" x14ac:dyDescent="0.3">
      <c r="A2466" t="s">
        <v>6555</v>
      </c>
      <c r="B2466">
        <v>2023</v>
      </c>
      <c r="C2466" t="s">
        <v>50</v>
      </c>
      <c r="D2466">
        <v>560</v>
      </c>
      <c r="E2466" t="s">
        <v>4582</v>
      </c>
      <c r="F2466" t="s">
        <v>43</v>
      </c>
      <c r="G2466">
        <v>75442</v>
      </c>
      <c r="H2466" t="s">
        <v>5855</v>
      </c>
      <c r="I2466">
        <v>8700000</v>
      </c>
      <c r="J2466" t="s">
        <v>8828</v>
      </c>
      <c r="K2466">
        <v>8300000</v>
      </c>
      <c r="L2466">
        <v>9000000</v>
      </c>
      <c r="M2466">
        <v>31</v>
      </c>
      <c r="N2466" t="s">
        <v>4583</v>
      </c>
      <c r="O2466">
        <v>70.2</v>
      </c>
      <c r="P2466" t="s">
        <v>10058</v>
      </c>
    </row>
    <row r="2467" spans="1:16" x14ac:dyDescent="0.3">
      <c r="A2467" t="s">
        <v>5302</v>
      </c>
      <c r="B2467">
        <v>2024</v>
      </c>
      <c r="C2467" t="s">
        <v>4184</v>
      </c>
      <c r="D2467" t="s">
        <v>4442</v>
      </c>
      <c r="E2467" t="s">
        <v>4443</v>
      </c>
      <c r="F2467" t="s">
        <v>43</v>
      </c>
      <c r="G2467">
        <v>43000</v>
      </c>
      <c r="H2467" t="s">
        <v>5855</v>
      </c>
      <c r="I2467">
        <v>24400000</v>
      </c>
      <c r="J2467" t="s">
        <v>8828</v>
      </c>
      <c r="K2467">
        <v>23500000</v>
      </c>
      <c r="L2467">
        <v>25200000</v>
      </c>
      <c r="M2467" t="s">
        <v>4175</v>
      </c>
      <c r="N2467" t="s">
        <v>9906</v>
      </c>
      <c r="O2467">
        <v>74</v>
      </c>
      <c r="P2467" t="s">
        <v>10059</v>
      </c>
    </row>
    <row r="2468" spans="1:16" x14ac:dyDescent="0.3">
      <c r="A2468" t="s">
        <v>4733</v>
      </c>
      <c r="B2468">
        <v>2022</v>
      </c>
      <c r="C2468" t="s">
        <v>194</v>
      </c>
      <c r="D2468" t="s">
        <v>4323</v>
      </c>
      <c r="E2468" t="s">
        <v>4324</v>
      </c>
      <c r="F2468" t="s">
        <v>94</v>
      </c>
      <c r="G2468">
        <v>72237</v>
      </c>
      <c r="H2468" t="s">
        <v>5855</v>
      </c>
      <c r="I2468">
        <v>35000000</v>
      </c>
      <c r="J2468" t="s">
        <v>8828</v>
      </c>
      <c r="K2468">
        <v>33200000</v>
      </c>
      <c r="L2468">
        <v>36900000</v>
      </c>
      <c r="M2468">
        <v>6</v>
      </c>
      <c r="N2468" t="s">
        <v>4342</v>
      </c>
      <c r="O2468">
        <v>71.8</v>
      </c>
      <c r="P2468" t="s">
        <v>10060</v>
      </c>
    </row>
    <row r="2469" spans="1:16" x14ac:dyDescent="0.3">
      <c r="A2469" t="s">
        <v>5310</v>
      </c>
      <c r="B2469">
        <v>2024</v>
      </c>
      <c r="C2469" t="s">
        <v>24</v>
      </c>
      <c r="D2469" t="s">
        <v>4405</v>
      </c>
      <c r="E2469" t="s">
        <v>5793</v>
      </c>
      <c r="F2469" t="s">
        <v>143</v>
      </c>
      <c r="G2469">
        <v>40100</v>
      </c>
      <c r="H2469" t="s">
        <v>5855</v>
      </c>
      <c r="I2469">
        <v>31000000</v>
      </c>
      <c r="J2469" t="s">
        <v>8828</v>
      </c>
      <c r="K2469">
        <v>29600000</v>
      </c>
      <c r="L2469">
        <v>32500000</v>
      </c>
      <c r="M2469">
        <v>17</v>
      </c>
      <c r="N2469" t="s">
        <v>4252</v>
      </c>
      <c r="O2469">
        <v>71.400000000000006</v>
      </c>
      <c r="P2469" t="s">
        <v>10061</v>
      </c>
    </row>
    <row r="2470" spans="1:16" x14ac:dyDescent="0.3">
      <c r="A2470" t="s">
        <v>5301</v>
      </c>
      <c r="B2470">
        <v>2023</v>
      </c>
      <c r="C2470" t="s">
        <v>24</v>
      </c>
      <c r="D2470" t="s">
        <v>4919</v>
      </c>
      <c r="E2470" t="s">
        <v>6096</v>
      </c>
      <c r="F2470" t="s">
        <v>143</v>
      </c>
      <c r="G2470">
        <v>80000</v>
      </c>
      <c r="H2470" t="s">
        <v>5855</v>
      </c>
      <c r="I2470">
        <v>17300000</v>
      </c>
      <c r="J2470" t="s">
        <v>8828</v>
      </c>
      <c r="K2470">
        <v>16500000</v>
      </c>
      <c r="L2470">
        <v>18100000</v>
      </c>
      <c r="M2470">
        <v>6</v>
      </c>
      <c r="N2470" t="s">
        <v>4248</v>
      </c>
      <c r="O2470">
        <v>57.8</v>
      </c>
      <c r="P2470" t="s">
        <v>10062</v>
      </c>
    </row>
    <row r="2471" spans="1:16" x14ac:dyDescent="0.3">
      <c r="A2471" t="s">
        <v>5386</v>
      </c>
      <c r="B2471">
        <v>2022</v>
      </c>
      <c r="C2471" t="s">
        <v>36</v>
      </c>
      <c r="D2471" t="s">
        <v>4372</v>
      </c>
      <c r="E2471" t="s">
        <v>4373</v>
      </c>
      <c r="F2471" t="s">
        <v>43</v>
      </c>
      <c r="G2471">
        <v>56079</v>
      </c>
      <c r="H2471" t="s">
        <v>5855</v>
      </c>
      <c r="I2471">
        <v>12000000</v>
      </c>
      <c r="J2471" t="s">
        <v>8828</v>
      </c>
      <c r="K2471">
        <v>11600000</v>
      </c>
      <c r="L2471">
        <v>12400000</v>
      </c>
      <c r="M2471">
        <v>38</v>
      </c>
      <c r="N2471" t="s">
        <v>4425</v>
      </c>
      <c r="O2471">
        <v>66.7</v>
      </c>
      <c r="P2471" t="s">
        <v>10063</v>
      </c>
    </row>
    <row r="2472" spans="1:16" x14ac:dyDescent="0.3">
      <c r="A2472" t="s">
        <v>4057</v>
      </c>
      <c r="B2472">
        <v>2025</v>
      </c>
      <c r="C2472" t="s">
        <v>194</v>
      </c>
      <c r="D2472" t="s">
        <v>4480</v>
      </c>
      <c r="E2472" t="s">
        <v>4481</v>
      </c>
      <c r="F2472" t="s">
        <v>4172</v>
      </c>
      <c r="G2472">
        <v>16869</v>
      </c>
      <c r="H2472" t="s">
        <v>5855</v>
      </c>
      <c r="I2472">
        <v>30700000</v>
      </c>
      <c r="J2472" t="s">
        <v>8828</v>
      </c>
      <c r="K2472">
        <v>29600000</v>
      </c>
      <c r="L2472">
        <v>31700000</v>
      </c>
      <c r="M2472">
        <v>13</v>
      </c>
      <c r="N2472" t="s">
        <v>4627</v>
      </c>
      <c r="O2472">
        <v>78.2</v>
      </c>
      <c r="P2472" t="s">
        <v>10064</v>
      </c>
    </row>
    <row r="2473" spans="1:16" x14ac:dyDescent="0.3">
      <c r="A2473" t="s">
        <v>4075</v>
      </c>
      <c r="B2473">
        <v>2024</v>
      </c>
      <c r="C2473" t="s">
        <v>4184</v>
      </c>
      <c r="D2473" t="s">
        <v>4941</v>
      </c>
      <c r="E2473" t="s">
        <v>10065</v>
      </c>
      <c r="F2473" t="s">
        <v>143</v>
      </c>
      <c r="G2473">
        <v>37000</v>
      </c>
      <c r="H2473" t="s">
        <v>5855</v>
      </c>
      <c r="I2473">
        <v>40500000</v>
      </c>
      <c r="J2473" t="s">
        <v>8828</v>
      </c>
      <c r="K2473">
        <v>39100000</v>
      </c>
      <c r="L2473">
        <v>41900000</v>
      </c>
      <c r="M2473" t="s">
        <v>4175</v>
      </c>
      <c r="N2473" t="s">
        <v>10066</v>
      </c>
      <c r="O2473">
        <v>88.1</v>
      </c>
      <c r="P2473" t="s">
        <v>10067</v>
      </c>
    </row>
    <row r="2474" spans="1:16" x14ac:dyDescent="0.3">
      <c r="A2474" t="s">
        <v>1087</v>
      </c>
      <c r="B2474">
        <v>2020</v>
      </c>
      <c r="C2474" t="s">
        <v>137</v>
      </c>
      <c r="D2474" t="s">
        <v>5124</v>
      </c>
      <c r="E2474" t="s">
        <v>5174</v>
      </c>
      <c r="F2474" t="s">
        <v>43</v>
      </c>
      <c r="G2474">
        <v>96000</v>
      </c>
      <c r="H2474" t="s">
        <v>5855</v>
      </c>
      <c r="I2474">
        <v>10000000</v>
      </c>
      <c r="J2474" t="s">
        <v>8828</v>
      </c>
      <c r="K2474">
        <v>9600000</v>
      </c>
      <c r="L2474">
        <v>10400000</v>
      </c>
      <c r="M2474">
        <v>4</v>
      </c>
      <c r="N2474" t="s">
        <v>4236</v>
      </c>
      <c r="O2474">
        <v>87.8</v>
      </c>
      <c r="P2474" t="s">
        <v>10068</v>
      </c>
    </row>
    <row r="2475" spans="1:16" x14ac:dyDescent="0.3">
      <c r="A2475" t="s">
        <v>4062</v>
      </c>
      <c r="B2475">
        <v>2024</v>
      </c>
      <c r="C2475" t="s">
        <v>137</v>
      </c>
      <c r="D2475" t="s">
        <v>5109</v>
      </c>
      <c r="E2475" t="s">
        <v>4746</v>
      </c>
      <c r="F2475" t="s">
        <v>43</v>
      </c>
      <c r="G2475">
        <v>19000</v>
      </c>
      <c r="H2475" t="s">
        <v>5855</v>
      </c>
      <c r="I2475">
        <v>23900000</v>
      </c>
      <c r="J2475" t="s">
        <v>8828</v>
      </c>
      <c r="K2475">
        <v>23100000</v>
      </c>
      <c r="L2475">
        <v>24700000</v>
      </c>
      <c r="M2475">
        <v>6</v>
      </c>
      <c r="N2475" t="s">
        <v>4627</v>
      </c>
      <c r="O2475">
        <v>85.3</v>
      </c>
      <c r="P2475" t="s">
        <v>10069</v>
      </c>
    </row>
    <row r="2476" spans="1:16" x14ac:dyDescent="0.3">
      <c r="A2476" t="s">
        <v>4067</v>
      </c>
      <c r="B2476">
        <v>2023</v>
      </c>
      <c r="C2476" t="s">
        <v>24</v>
      </c>
      <c r="D2476" t="s">
        <v>4919</v>
      </c>
      <c r="E2476" t="s">
        <v>6096</v>
      </c>
      <c r="F2476" t="s">
        <v>43</v>
      </c>
      <c r="G2476">
        <v>45000</v>
      </c>
      <c r="H2476" t="s">
        <v>5855</v>
      </c>
      <c r="I2476">
        <v>17700000</v>
      </c>
      <c r="J2476" t="s">
        <v>8828</v>
      </c>
      <c r="K2476">
        <v>16900000</v>
      </c>
      <c r="L2476">
        <v>18500000</v>
      </c>
      <c r="M2476">
        <v>6</v>
      </c>
      <c r="N2476" t="s">
        <v>4248</v>
      </c>
      <c r="O2476">
        <v>59.1</v>
      </c>
      <c r="P2476" t="s">
        <v>10070</v>
      </c>
    </row>
    <row r="2477" spans="1:16" x14ac:dyDescent="0.3">
      <c r="A2477" t="s">
        <v>8727</v>
      </c>
      <c r="B2477">
        <v>2023</v>
      </c>
      <c r="C2477" t="s">
        <v>4031</v>
      </c>
      <c r="D2477" t="s">
        <v>5131</v>
      </c>
      <c r="E2477" t="s">
        <v>5814</v>
      </c>
      <c r="F2477" t="s">
        <v>43</v>
      </c>
      <c r="G2477">
        <v>31000</v>
      </c>
      <c r="H2477" t="s">
        <v>5855</v>
      </c>
      <c r="I2477">
        <v>13600000</v>
      </c>
      <c r="J2477" t="s">
        <v>8828</v>
      </c>
      <c r="K2477">
        <v>13100000</v>
      </c>
      <c r="L2477">
        <v>14100000</v>
      </c>
      <c r="M2477">
        <v>20</v>
      </c>
      <c r="N2477" t="s">
        <v>4382</v>
      </c>
      <c r="O2477">
        <v>80.400000000000006</v>
      </c>
      <c r="P2477" t="s">
        <v>10071</v>
      </c>
    </row>
    <row r="2478" spans="1:16" x14ac:dyDescent="0.3">
      <c r="A2478" t="s">
        <v>417</v>
      </c>
      <c r="B2478">
        <v>2024</v>
      </c>
      <c r="C2478" t="s">
        <v>392</v>
      </c>
      <c r="D2478" t="s">
        <v>4243</v>
      </c>
      <c r="E2478" t="s">
        <v>4244</v>
      </c>
      <c r="F2478" t="s">
        <v>60</v>
      </c>
      <c r="G2478">
        <v>30000</v>
      </c>
      <c r="H2478" t="s">
        <v>5855</v>
      </c>
      <c r="I2478">
        <v>20700000</v>
      </c>
      <c r="J2478" t="s">
        <v>8828</v>
      </c>
      <c r="K2478">
        <v>19500000</v>
      </c>
      <c r="L2478">
        <v>21800000</v>
      </c>
      <c r="M2478">
        <v>3</v>
      </c>
      <c r="N2478" t="s">
        <v>4508</v>
      </c>
      <c r="O2478">
        <v>64.7</v>
      </c>
      <c r="P2478" t="s">
        <v>10072</v>
      </c>
    </row>
    <row r="2479" spans="1:16" x14ac:dyDescent="0.3">
      <c r="A2479" t="s">
        <v>241</v>
      </c>
      <c r="B2479">
        <v>2025</v>
      </c>
      <c r="C2479" t="s">
        <v>24</v>
      </c>
      <c r="D2479" t="s">
        <v>4405</v>
      </c>
      <c r="E2479" t="s">
        <v>10073</v>
      </c>
      <c r="F2479" t="s">
        <v>4172</v>
      </c>
      <c r="G2479">
        <v>34500</v>
      </c>
      <c r="H2479" t="s">
        <v>5855</v>
      </c>
      <c r="I2479">
        <v>28800000</v>
      </c>
      <c r="J2479" t="s">
        <v>8828</v>
      </c>
      <c r="K2479">
        <v>27700000</v>
      </c>
      <c r="L2479">
        <v>29800000</v>
      </c>
      <c r="M2479" t="s">
        <v>4175</v>
      </c>
      <c r="N2479" t="s">
        <v>4200</v>
      </c>
      <c r="O2479">
        <v>75.900000000000006</v>
      </c>
      <c r="P2479" t="s">
        <v>10074</v>
      </c>
    </row>
    <row r="2480" spans="1:16" x14ac:dyDescent="0.3">
      <c r="A2480" t="s">
        <v>245</v>
      </c>
      <c r="B2480">
        <v>2018</v>
      </c>
      <c r="C2480" t="s">
        <v>62</v>
      </c>
      <c r="D2480">
        <v>3008</v>
      </c>
      <c r="E2480" t="s">
        <v>5764</v>
      </c>
      <c r="F2480" t="s">
        <v>60</v>
      </c>
      <c r="G2480">
        <v>95984</v>
      </c>
      <c r="H2480" t="s">
        <v>5855</v>
      </c>
      <c r="I2480">
        <v>11500000</v>
      </c>
      <c r="J2480" t="s">
        <v>8828</v>
      </c>
      <c r="K2480">
        <v>10900000</v>
      </c>
      <c r="L2480">
        <v>12000000</v>
      </c>
      <c r="M2480">
        <v>10</v>
      </c>
      <c r="N2480" t="s">
        <v>4192</v>
      </c>
      <c r="O2480">
        <v>71.900000000000006</v>
      </c>
      <c r="P2480" t="s">
        <v>10075</v>
      </c>
    </row>
    <row r="2481" spans="1:16" x14ac:dyDescent="0.3">
      <c r="A2481" t="s">
        <v>5383</v>
      </c>
      <c r="B2481">
        <v>2024</v>
      </c>
      <c r="C2481" t="s">
        <v>24</v>
      </c>
      <c r="D2481" t="s">
        <v>4405</v>
      </c>
      <c r="E2481" t="s">
        <v>5702</v>
      </c>
      <c r="F2481" t="s">
        <v>4789</v>
      </c>
      <c r="G2481">
        <v>30900</v>
      </c>
      <c r="H2481" t="s">
        <v>5855</v>
      </c>
      <c r="I2481">
        <v>46000000</v>
      </c>
      <c r="J2481" t="s">
        <v>8828</v>
      </c>
      <c r="K2481">
        <v>44300000</v>
      </c>
      <c r="L2481">
        <v>47600000</v>
      </c>
      <c r="M2481">
        <v>26</v>
      </c>
      <c r="N2481" t="s">
        <v>8904</v>
      </c>
      <c r="O2481">
        <v>81.2</v>
      </c>
      <c r="P2481" t="s">
        <v>10076</v>
      </c>
    </row>
    <row r="2482" spans="1:16" x14ac:dyDescent="0.3">
      <c r="A2482" t="s">
        <v>290</v>
      </c>
      <c r="B2482">
        <v>2023</v>
      </c>
      <c r="C2482" t="s">
        <v>62</v>
      </c>
      <c r="D2482" t="s">
        <v>4207</v>
      </c>
      <c r="E2482" t="s">
        <v>4387</v>
      </c>
      <c r="F2482" t="s">
        <v>60</v>
      </c>
      <c r="G2482">
        <v>25000</v>
      </c>
      <c r="H2482" t="s">
        <v>5855</v>
      </c>
      <c r="I2482">
        <v>17900000</v>
      </c>
      <c r="J2482" t="s">
        <v>8828</v>
      </c>
      <c r="K2482">
        <v>17300000</v>
      </c>
      <c r="L2482">
        <v>18500000</v>
      </c>
      <c r="M2482">
        <v>16</v>
      </c>
      <c r="N2482" t="s">
        <v>4213</v>
      </c>
      <c r="O2482">
        <v>70.5</v>
      </c>
      <c r="P2482" t="s">
        <v>10077</v>
      </c>
    </row>
    <row r="2483" spans="1:16" x14ac:dyDescent="0.3">
      <c r="A2483" t="s">
        <v>297</v>
      </c>
      <c r="B2483">
        <v>2023</v>
      </c>
      <c r="C2483" t="s">
        <v>137</v>
      </c>
      <c r="D2483" t="s">
        <v>4336</v>
      </c>
      <c r="E2483" t="s">
        <v>4826</v>
      </c>
      <c r="F2483" t="s">
        <v>43</v>
      </c>
      <c r="G2483">
        <v>45000</v>
      </c>
      <c r="H2483" t="s">
        <v>5855</v>
      </c>
      <c r="I2483">
        <v>17800000</v>
      </c>
      <c r="J2483" t="s">
        <v>8828</v>
      </c>
      <c r="K2483">
        <v>16400000</v>
      </c>
      <c r="L2483">
        <v>19100000</v>
      </c>
      <c r="M2483">
        <v>7</v>
      </c>
      <c r="N2483" t="s">
        <v>4407</v>
      </c>
      <c r="O2483">
        <v>66</v>
      </c>
      <c r="P2483" t="s">
        <v>10078</v>
      </c>
    </row>
    <row r="2484" spans="1:16" x14ac:dyDescent="0.3">
      <c r="A2484" t="s">
        <v>181</v>
      </c>
      <c r="B2484">
        <v>2024</v>
      </c>
      <c r="C2484" t="s">
        <v>182</v>
      </c>
      <c r="D2484" t="s">
        <v>4489</v>
      </c>
      <c r="E2484" t="s">
        <v>10079</v>
      </c>
      <c r="F2484" t="s">
        <v>173</v>
      </c>
      <c r="G2484">
        <v>35150</v>
      </c>
      <c r="H2484" t="s">
        <v>5855</v>
      </c>
      <c r="I2484">
        <v>18800000</v>
      </c>
      <c r="J2484" t="s">
        <v>8828</v>
      </c>
      <c r="K2484">
        <v>18200000</v>
      </c>
      <c r="L2484">
        <v>19500000</v>
      </c>
      <c r="M2484">
        <v>7</v>
      </c>
      <c r="N2484" t="s">
        <v>4290</v>
      </c>
      <c r="O2484">
        <v>80</v>
      </c>
      <c r="P2484" t="s">
        <v>10080</v>
      </c>
    </row>
    <row r="2485" spans="1:16" x14ac:dyDescent="0.3">
      <c r="A2485" t="s">
        <v>193</v>
      </c>
      <c r="B2485">
        <v>2023</v>
      </c>
      <c r="C2485" t="s">
        <v>194</v>
      </c>
      <c r="D2485">
        <v>1500</v>
      </c>
      <c r="E2485" t="s">
        <v>5735</v>
      </c>
      <c r="F2485" t="s">
        <v>43</v>
      </c>
      <c r="G2485">
        <v>33892</v>
      </c>
      <c r="H2485" t="s">
        <v>5855</v>
      </c>
      <c r="I2485">
        <v>31600000</v>
      </c>
      <c r="J2485" t="s">
        <v>8828</v>
      </c>
      <c r="K2485">
        <v>30300000</v>
      </c>
      <c r="L2485">
        <v>33000000</v>
      </c>
      <c r="M2485">
        <v>9</v>
      </c>
      <c r="N2485" t="s">
        <v>4978</v>
      </c>
      <c r="O2485">
        <v>69.900000000000006</v>
      </c>
      <c r="P2485" t="s">
        <v>10081</v>
      </c>
    </row>
    <row r="2486" spans="1:16" x14ac:dyDescent="0.3">
      <c r="A2486" t="s">
        <v>3993</v>
      </c>
      <c r="B2486">
        <v>2024</v>
      </c>
      <c r="C2486" t="s">
        <v>188</v>
      </c>
      <c r="D2486" t="s">
        <v>5676</v>
      </c>
      <c r="E2486" t="s">
        <v>10082</v>
      </c>
      <c r="F2486" t="s">
        <v>161</v>
      </c>
      <c r="G2486">
        <v>58500</v>
      </c>
      <c r="H2486" t="s">
        <v>5855</v>
      </c>
      <c r="I2486">
        <v>24500000</v>
      </c>
      <c r="J2486" t="s">
        <v>8828</v>
      </c>
      <c r="K2486">
        <v>23400000</v>
      </c>
      <c r="L2486">
        <v>25600000</v>
      </c>
      <c r="M2486">
        <v>11</v>
      </c>
      <c r="N2486" t="s">
        <v>4200</v>
      </c>
      <c r="O2486">
        <v>74.3</v>
      </c>
      <c r="P2486" t="s">
        <v>10083</v>
      </c>
    </row>
    <row r="2487" spans="1:16" x14ac:dyDescent="0.3">
      <c r="A2487" t="s">
        <v>126</v>
      </c>
      <c r="B2487">
        <v>2023</v>
      </c>
      <c r="C2487" t="s">
        <v>92</v>
      </c>
      <c r="D2487" t="s">
        <v>4471</v>
      </c>
      <c r="E2487" t="s">
        <v>4472</v>
      </c>
      <c r="F2487" t="s">
        <v>94</v>
      </c>
      <c r="G2487">
        <v>44495</v>
      </c>
      <c r="H2487" t="s">
        <v>5855</v>
      </c>
      <c r="I2487">
        <v>47400000</v>
      </c>
      <c r="J2487" t="s">
        <v>8828</v>
      </c>
      <c r="K2487">
        <v>45800000</v>
      </c>
      <c r="L2487">
        <v>49000000</v>
      </c>
      <c r="M2487">
        <v>64</v>
      </c>
      <c r="N2487" t="s">
        <v>4796</v>
      </c>
      <c r="O2487">
        <v>75</v>
      </c>
      <c r="P2487" t="s">
        <v>10084</v>
      </c>
    </row>
    <row r="2488" spans="1:16" x14ac:dyDescent="0.3">
      <c r="A2488" t="s">
        <v>153</v>
      </c>
      <c r="B2488">
        <v>2025</v>
      </c>
      <c r="C2488" t="s">
        <v>154</v>
      </c>
      <c r="D2488" t="s">
        <v>5691</v>
      </c>
      <c r="E2488" t="s">
        <v>5692</v>
      </c>
      <c r="F2488" t="s">
        <v>4172</v>
      </c>
      <c r="G2488">
        <v>7500</v>
      </c>
      <c r="H2488" t="s">
        <v>5855</v>
      </c>
      <c r="I2488">
        <v>23600000</v>
      </c>
      <c r="J2488" t="s">
        <v>8828</v>
      </c>
      <c r="K2488">
        <v>22800000</v>
      </c>
      <c r="L2488">
        <v>24400000</v>
      </c>
      <c r="M2488">
        <v>4</v>
      </c>
      <c r="N2488" t="s">
        <v>5157</v>
      </c>
      <c r="O2488">
        <v>82.4</v>
      </c>
      <c r="P2488" t="s">
        <v>10085</v>
      </c>
    </row>
    <row r="2489" spans="1:16" x14ac:dyDescent="0.3">
      <c r="A2489" t="s">
        <v>256</v>
      </c>
      <c r="B2489">
        <v>2025</v>
      </c>
      <c r="C2489" t="s">
        <v>62</v>
      </c>
      <c r="D2489" t="s">
        <v>4390</v>
      </c>
      <c r="E2489" t="s">
        <v>4682</v>
      </c>
      <c r="F2489" t="s">
        <v>4172</v>
      </c>
      <c r="G2489">
        <v>4687</v>
      </c>
      <c r="H2489" t="s">
        <v>5855</v>
      </c>
      <c r="I2489">
        <v>25100000</v>
      </c>
      <c r="J2489" t="s">
        <v>8828</v>
      </c>
      <c r="K2489">
        <v>24300000</v>
      </c>
      <c r="L2489">
        <v>25900000</v>
      </c>
      <c r="M2489">
        <v>10</v>
      </c>
      <c r="N2489" t="s">
        <v>4347</v>
      </c>
      <c r="O2489">
        <v>90.8</v>
      </c>
      <c r="P2489" t="s">
        <v>10086</v>
      </c>
    </row>
    <row r="2490" spans="1:16" x14ac:dyDescent="0.3">
      <c r="A2490" t="s">
        <v>315</v>
      </c>
      <c r="B2490">
        <v>2023</v>
      </c>
      <c r="C2490" t="s">
        <v>62</v>
      </c>
      <c r="D2490" t="s">
        <v>4434</v>
      </c>
      <c r="E2490" t="s">
        <v>4435</v>
      </c>
      <c r="F2490" t="s">
        <v>43</v>
      </c>
      <c r="G2490">
        <v>66999</v>
      </c>
      <c r="H2490" t="s">
        <v>5855</v>
      </c>
      <c r="I2490">
        <v>19200000</v>
      </c>
      <c r="J2490" t="s">
        <v>8828</v>
      </c>
      <c r="K2490">
        <v>18400000</v>
      </c>
      <c r="L2490">
        <v>19900000</v>
      </c>
      <c r="M2490">
        <v>16</v>
      </c>
      <c r="N2490" t="s">
        <v>4290</v>
      </c>
      <c r="O2490">
        <v>66.900000000000006</v>
      </c>
      <c r="P2490" t="s">
        <v>10087</v>
      </c>
    </row>
    <row r="2491" spans="1:16" x14ac:dyDescent="0.3">
      <c r="A2491" t="s">
        <v>214</v>
      </c>
      <c r="B2491">
        <v>2024</v>
      </c>
      <c r="C2491" t="s">
        <v>24</v>
      </c>
      <c r="D2491" t="s">
        <v>4405</v>
      </c>
      <c r="E2491" t="s">
        <v>4406</v>
      </c>
      <c r="F2491" t="s">
        <v>143</v>
      </c>
      <c r="G2491">
        <v>69690</v>
      </c>
      <c r="H2491" t="s">
        <v>5855</v>
      </c>
      <c r="I2491">
        <v>34800000</v>
      </c>
      <c r="J2491" t="s">
        <v>8828</v>
      </c>
      <c r="K2491">
        <v>33500000</v>
      </c>
      <c r="L2491">
        <v>36100000</v>
      </c>
      <c r="M2491">
        <v>27</v>
      </c>
      <c r="N2491" t="s">
        <v>5829</v>
      </c>
      <c r="O2491">
        <v>70.3</v>
      </c>
      <c r="P2491" t="s">
        <v>10088</v>
      </c>
    </row>
    <row r="2492" spans="1:16" x14ac:dyDescent="0.3">
      <c r="A2492" t="s">
        <v>69</v>
      </c>
      <c r="B2492">
        <v>2025</v>
      </c>
      <c r="C2492" t="s">
        <v>62</v>
      </c>
      <c r="D2492" t="s">
        <v>4250</v>
      </c>
      <c r="E2492" t="s">
        <v>4358</v>
      </c>
      <c r="F2492" t="s">
        <v>143</v>
      </c>
      <c r="G2492">
        <v>5800</v>
      </c>
      <c r="H2492" t="s">
        <v>5855</v>
      </c>
      <c r="I2492">
        <v>22100000</v>
      </c>
      <c r="J2492" t="s">
        <v>8828</v>
      </c>
      <c r="K2492">
        <v>21300000</v>
      </c>
      <c r="L2492">
        <v>22800000</v>
      </c>
      <c r="M2492">
        <v>11</v>
      </c>
      <c r="N2492" t="s">
        <v>4347</v>
      </c>
      <c r="O2492">
        <v>79.099999999999994</v>
      </c>
      <c r="P2492" t="s">
        <v>10089</v>
      </c>
    </row>
    <row r="2493" spans="1:16" x14ac:dyDescent="0.3">
      <c r="A2493" t="s">
        <v>117</v>
      </c>
      <c r="B2493">
        <v>2023</v>
      </c>
      <c r="C2493" t="s">
        <v>62</v>
      </c>
      <c r="D2493" t="s">
        <v>4207</v>
      </c>
      <c r="E2493" t="s">
        <v>4259</v>
      </c>
      <c r="F2493" t="s">
        <v>43</v>
      </c>
      <c r="G2493">
        <v>45360</v>
      </c>
      <c r="H2493" t="s">
        <v>5855</v>
      </c>
      <c r="I2493">
        <v>14000000</v>
      </c>
      <c r="J2493" t="s">
        <v>8828</v>
      </c>
      <c r="K2493">
        <v>13200000</v>
      </c>
      <c r="L2493">
        <v>14700000</v>
      </c>
      <c r="M2493">
        <v>16</v>
      </c>
      <c r="N2493" t="s">
        <v>4263</v>
      </c>
      <c r="O2493">
        <v>64.400000000000006</v>
      </c>
      <c r="P2493" t="s">
        <v>10090</v>
      </c>
    </row>
    <row r="2494" spans="1:16" x14ac:dyDescent="0.3">
      <c r="A2494" t="s">
        <v>285</v>
      </c>
      <c r="B2494">
        <v>2022</v>
      </c>
      <c r="C2494" t="s">
        <v>188</v>
      </c>
      <c r="D2494" t="s">
        <v>5709</v>
      </c>
      <c r="E2494" t="s">
        <v>10091</v>
      </c>
      <c r="F2494" t="s">
        <v>43</v>
      </c>
      <c r="G2494">
        <v>28000</v>
      </c>
      <c r="H2494" t="s">
        <v>5855</v>
      </c>
      <c r="I2494">
        <v>21300000</v>
      </c>
      <c r="J2494" t="s">
        <v>8828</v>
      </c>
      <c r="K2494">
        <v>20600000</v>
      </c>
      <c r="L2494">
        <v>22000000</v>
      </c>
      <c r="M2494">
        <v>2</v>
      </c>
      <c r="N2494" t="s">
        <v>4508</v>
      </c>
      <c r="O2494">
        <v>69.400000000000006</v>
      </c>
      <c r="P2494" t="s">
        <v>10092</v>
      </c>
    </row>
    <row r="2495" spans="1:16" x14ac:dyDescent="0.3">
      <c r="A2495" t="s">
        <v>128</v>
      </c>
      <c r="B2495">
        <v>2023</v>
      </c>
      <c r="C2495" t="s">
        <v>62</v>
      </c>
      <c r="D2495" t="s">
        <v>4434</v>
      </c>
      <c r="E2495" t="s">
        <v>5072</v>
      </c>
      <c r="F2495" t="s">
        <v>143</v>
      </c>
      <c r="G2495">
        <v>28000</v>
      </c>
      <c r="H2495" t="s">
        <v>5855</v>
      </c>
      <c r="I2495">
        <v>23200000</v>
      </c>
      <c r="J2495" t="s">
        <v>8828</v>
      </c>
      <c r="K2495">
        <v>22400000</v>
      </c>
      <c r="L2495">
        <v>24000000</v>
      </c>
      <c r="M2495">
        <v>5</v>
      </c>
      <c r="N2495" t="s">
        <v>4272</v>
      </c>
      <c r="O2495">
        <v>71</v>
      </c>
      <c r="P2495" t="s">
        <v>10093</v>
      </c>
    </row>
    <row r="2496" spans="1:16" x14ac:dyDescent="0.3">
      <c r="A2496" t="s">
        <v>249</v>
      </c>
      <c r="B2496">
        <v>2025</v>
      </c>
      <c r="C2496" t="s">
        <v>250</v>
      </c>
      <c r="D2496" t="s">
        <v>5686</v>
      </c>
      <c r="E2496" t="s">
        <v>10094</v>
      </c>
      <c r="F2496" t="s">
        <v>4172</v>
      </c>
      <c r="G2496">
        <v>19678</v>
      </c>
      <c r="H2496" t="s">
        <v>5855</v>
      </c>
      <c r="I2496">
        <v>41000000</v>
      </c>
      <c r="J2496" t="s">
        <v>8828</v>
      </c>
      <c r="K2496">
        <v>39600000</v>
      </c>
      <c r="L2496">
        <v>42500000</v>
      </c>
      <c r="M2496">
        <v>4</v>
      </c>
      <c r="N2496" t="s">
        <v>4978</v>
      </c>
      <c r="O2496">
        <v>74.599999999999994</v>
      </c>
      <c r="P2496" t="s">
        <v>10095</v>
      </c>
    </row>
    <row r="2497" spans="1:16" x14ac:dyDescent="0.3">
      <c r="A2497" t="s">
        <v>300</v>
      </c>
      <c r="B2497">
        <v>2024</v>
      </c>
      <c r="C2497" t="s">
        <v>24</v>
      </c>
      <c r="D2497" t="s">
        <v>4658</v>
      </c>
      <c r="E2497" t="s">
        <v>4659</v>
      </c>
      <c r="F2497" t="s">
        <v>43</v>
      </c>
      <c r="G2497">
        <v>5000</v>
      </c>
      <c r="H2497" t="s">
        <v>5855</v>
      </c>
      <c r="I2497">
        <v>26200000</v>
      </c>
      <c r="J2497" t="s">
        <v>8828</v>
      </c>
      <c r="K2497">
        <v>25300000</v>
      </c>
      <c r="L2497">
        <v>27100000</v>
      </c>
      <c r="M2497">
        <v>2</v>
      </c>
      <c r="N2497" t="s">
        <v>4469</v>
      </c>
      <c r="O2497">
        <v>78.5</v>
      </c>
      <c r="P2497" t="s">
        <v>10096</v>
      </c>
    </row>
    <row r="2498" spans="1:16" x14ac:dyDescent="0.3">
      <c r="A2498" t="s">
        <v>234</v>
      </c>
      <c r="B2498">
        <v>2023</v>
      </c>
      <c r="C2498" t="s">
        <v>137</v>
      </c>
      <c r="D2498" t="s">
        <v>4336</v>
      </c>
      <c r="E2498" t="s">
        <v>4826</v>
      </c>
      <c r="F2498" t="s">
        <v>143</v>
      </c>
      <c r="G2498">
        <v>45836</v>
      </c>
      <c r="H2498" t="s">
        <v>5855</v>
      </c>
      <c r="I2498">
        <v>17700000</v>
      </c>
      <c r="J2498" t="s">
        <v>8828</v>
      </c>
      <c r="K2498">
        <v>16400000</v>
      </c>
      <c r="L2498">
        <v>19100000</v>
      </c>
      <c r="M2498">
        <v>7</v>
      </c>
      <c r="N2498" t="s">
        <v>4407</v>
      </c>
      <c r="O2498">
        <v>65.599999999999994</v>
      </c>
      <c r="P2498" t="s">
        <v>10097</v>
      </c>
    </row>
    <row r="2499" spans="1:16" x14ac:dyDescent="0.3">
      <c r="A2499" t="s">
        <v>646</v>
      </c>
      <c r="B2499">
        <v>2025</v>
      </c>
      <c r="C2499" t="s">
        <v>62</v>
      </c>
      <c r="D2499" t="s">
        <v>4390</v>
      </c>
      <c r="E2499" t="s">
        <v>4682</v>
      </c>
      <c r="F2499" t="s">
        <v>4172</v>
      </c>
      <c r="G2499" t="s">
        <v>4172</v>
      </c>
      <c r="H2499" t="s">
        <v>5855</v>
      </c>
      <c r="I2499">
        <v>24600000</v>
      </c>
      <c r="J2499" t="s">
        <v>8828</v>
      </c>
      <c r="K2499">
        <v>23900000</v>
      </c>
      <c r="L2499">
        <v>25400000</v>
      </c>
      <c r="M2499">
        <v>10</v>
      </c>
      <c r="N2499" t="s">
        <v>4347</v>
      </c>
      <c r="O2499">
        <v>88.9</v>
      </c>
      <c r="P2499" t="s">
        <v>10098</v>
      </c>
    </row>
    <row r="2500" spans="1:16" x14ac:dyDescent="0.3">
      <c r="A2500" t="s">
        <v>8566</v>
      </c>
      <c r="B2500">
        <v>2025</v>
      </c>
      <c r="C2500" t="s">
        <v>62</v>
      </c>
      <c r="D2500" t="s">
        <v>4232</v>
      </c>
      <c r="E2500" t="s">
        <v>6871</v>
      </c>
      <c r="F2500" t="s">
        <v>4172</v>
      </c>
      <c r="G2500" t="s">
        <v>4172</v>
      </c>
      <c r="H2500" t="s">
        <v>5855</v>
      </c>
      <c r="I2500">
        <v>11600000</v>
      </c>
      <c r="J2500" t="s">
        <v>8828</v>
      </c>
      <c r="K2500">
        <v>11200000</v>
      </c>
      <c r="L2500">
        <v>11900000</v>
      </c>
      <c r="M2500">
        <v>8</v>
      </c>
      <c r="N2500" t="s">
        <v>4263</v>
      </c>
      <c r="O2500">
        <v>86.6</v>
      </c>
      <c r="P2500" t="s">
        <v>10099</v>
      </c>
    </row>
    <row r="2501" spans="1:16" x14ac:dyDescent="0.3">
      <c r="A2501" t="s">
        <v>8527</v>
      </c>
      <c r="B2501">
        <v>2026</v>
      </c>
      <c r="C2501" t="s">
        <v>230</v>
      </c>
      <c r="D2501" t="s">
        <v>4555</v>
      </c>
      <c r="E2501" t="s">
        <v>8528</v>
      </c>
      <c r="F2501" t="s">
        <v>4172</v>
      </c>
      <c r="G2501">
        <v>2705</v>
      </c>
      <c r="H2501" t="s">
        <v>5855</v>
      </c>
      <c r="I2501">
        <v>18800000</v>
      </c>
      <c r="J2501" t="s">
        <v>8828</v>
      </c>
      <c r="K2501">
        <v>18200000</v>
      </c>
      <c r="L2501">
        <v>19500000</v>
      </c>
      <c r="M2501">
        <v>6</v>
      </c>
      <c r="N2501" t="s">
        <v>4213</v>
      </c>
      <c r="O2501">
        <v>89.1</v>
      </c>
      <c r="P2501" t="s">
        <v>10100</v>
      </c>
    </row>
    <row r="2502" spans="1:16" x14ac:dyDescent="0.3">
      <c r="A2502" t="s">
        <v>8511</v>
      </c>
      <c r="B2502">
        <v>2026</v>
      </c>
      <c r="C2502" t="s">
        <v>62</v>
      </c>
      <c r="D2502" t="s">
        <v>8512</v>
      </c>
      <c r="E2502" t="s">
        <v>8513</v>
      </c>
      <c r="F2502" t="s">
        <v>4172</v>
      </c>
      <c r="G2502">
        <v>941</v>
      </c>
      <c r="H2502" t="s">
        <v>5855</v>
      </c>
      <c r="I2502">
        <v>24900000</v>
      </c>
      <c r="J2502" t="s">
        <v>8828</v>
      </c>
      <c r="K2502">
        <v>23200000</v>
      </c>
      <c r="L2502">
        <v>26500000</v>
      </c>
      <c r="M2502" t="s">
        <v>4175</v>
      </c>
      <c r="N2502" t="s">
        <v>5670</v>
      </c>
      <c r="O2502">
        <v>90.2</v>
      </c>
      <c r="P2502" t="s">
        <v>10101</v>
      </c>
    </row>
    <row r="2503" spans="1:16" x14ac:dyDescent="0.3">
      <c r="A2503" t="s">
        <v>7194</v>
      </c>
      <c r="B2503">
        <v>2025</v>
      </c>
      <c r="C2503" t="s">
        <v>62</v>
      </c>
      <c r="D2503" t="s">
        <v>4390</v>
      </c>
      <c r="E2503" t="s">
        <v>4682</v>
      </c>
      <c r="F2503" t="s">
        <v>4172</v>
      </c>
      <c r="G2503">
        <v>23967</v>
      </c>
      <c r="H2503" t="s">
        <v>5855</v>
      </c>
      <c r="I2503">
        <v>24200000</v>
      </c>
      <c r="J2503" t="s">
        <v>8828</v>
      </c>
      <c r="K2503">
        <v>23400000</v>
      </c>
      <c r="L2503">
        <v>25000000</v>
      </c>
      <c r="M2503">
        <v>10</v>
      </c>
      <c r="N2503" t="s">
        <v>4347</v>
      </c>
      <c r="O2503">
        <v>87.5</v>
      </c>
      <c r="P2503" t="s">
        <v>10102</v>
      </c>
    </row>
    <row r="2504" spans="1:16" x14ac:dyDescent="0.3">
      <c r="A2504" t="s">
        <v>8524</v>
      </c>
      <c r="B2504">
        <v>2024</v>
      </c>
      <c r="C2504" t="s">
        <v>62</v>
      </c>
      <c r="D2504" t="s">
        <v>4250</v>
      </c>
      <c r="E2504" t="s">
        <v>4358</v>
      </c>
      <c r="F2504" t="s">
        <v>94</v>
      </c>
      <c r="G2504">
        <v>50982</v>
      </c>
      <c r="H2504" t="s">
        <v>5855</v>
      </c>
      <c r="I2504">
        <v>19400000</v>
      </c>
      <c r="J2504" t="s">
        <v>8828</v>
      </c>
      <c r="K2504">
        <v>18600000</v>
      </c>
      <c r="L2504">
        <v>20100000</v>
      </c>
      <c r="M2504">
        <v>31</v>
      </c>
      <c r="N2504" t="s">
        <v>4257</v>
      </c>
      <c r="O2504">
        <v>70.900000000000006</v>
      </c>
      <c r="P2504" t="s">
        <v>10103</v>
      </c>
    </row>
    <row r="2505" spans="1:16" x14ac:dyDescent="0.3">
      <c r="A2505" t="s">
        <v>8522</v>
      </c>
      <c r="B2505">
        <v>2025</v>
      </c>
      <c r="C2505" t="s">
        <v>62</v>
      </c>
      <c r="D2505" t="s">
        <v>4390</v>
      </c>
      <c r="E2505" t="s">
        <v>4682</v>
      </c>
      <c r="F2505" t="s">
        <v>4172</v>
      </c>
      <c r="G2505">
        <v>8160</v>
      </c>
      <c r="H2505" t="s">
        <v>5855</v>
      </c>
      <c r="I2505">
        <v>25100000</v>
      </c>
      <c r="J2505" t="s">
        <v>8828</v>
      </c>
      <c r="K2505">
        <v>24300000</v>
      </c>
      <c r="L2505">
        <v>25800000</v>
      </c>
      <c r="M2505">
        <v>10</v>
      </c>
      <c r="N2505" t="s">
        <v>4347</v>
      </c>
      <c r="O2505">
        <v>90.8</v>
      </c>
      <c r="P2505" t="s">
        <v>10104</v>
      </c>
    </row>
    <row r="2506" spans="1:16" x14ac:dyDescent="0.3">
      <c r="A2506" t="s">
        <v>8516</v>
      </c>
      <c r="B2506">
        <v>2025</v>
      </c>
      <c r="C2506" t="s">
        <v>230</v>
      </c>
      <c r="D2506" t="s">
        <v>8517</v>
      </c>
      <c r="E2506" t="s">
        <v>8518</v>
      </c>
      <c r="F2506" t="s">
        <v>4172</v>
      </c>
      <c r="G2506">
        <v>40200</v>
      </c>
      <c r="H2506" t="s">
        <v>5855</v>
      </c>
      <c r="I2506">
        <v>15800000</v>
      </c>
      <c r="J2506" t="s">
        <v>8828</v>
      </c>
      <c r="K2506">
        <v>15300000</v>
      </c>
      <c r="L2506">
        <v>16400000</v>
      </c>
      <c r="M2506">
        <v>12</v>
      </c>
      <c r="N2506" t="s">
        <v>5139</v>
      </c>
      <c r="O2506">
        <v>83</v>
      </c>
      <c r="P2506" t="s">
        <v>10105</v>
      </c>
    </row>
    <row r="2507" spans="1:16" x14ac:dyDescent="0.3">
      <c r="A2507" t="s">
        <v>5319</v>
      </c>
      <c r="B2507">
        <v>2024</v>
      </c>
      <c r="C2507" t="s">
        <v>62</v>
      </c>
      <c r="D2507" t="s">
        <v>4232</v>
      </c>
      <c r="E2507" t="s">
        <v>8520</v>
      </c>
      <c r="F2507" t="s">
        <v>143</v>
      </c>
      <c r="G2507" t="s">
        <v>4172</v>
      </c>
      <c r="H2507" t="s">
        <v>5855</v>
      </c>
      <c r="I2507">
        <v>13300000</v>
      </c>
      <c r="J2507" t="s">
        <v>8828</v>
      </c>
      <c r="K2507">
        <v>12600000</v>
      </c>
      <c r="L2507">
        <v>13900000</v>
      </c>
      <c r="M2507">
        <v>9</v>
      </c>
      <c r="N2507" t="s">
        <v>4245</v>
      </c>
      <c r="O2507">
        <v>73.099999999999994</v>
      </c>
      <c r="P2507" t="s">
        <v>10106</v>
      </c>
    </row>
    <row r="2508" spans="1:16" x14ac:dyDescent="0.3">
      <c r="A2508" t="s">
        <v>5321</v>
      </c>
      <c r="B2508">
        <v>2025</v>
      </c>
      <c r="C2508" t="s">
        <v>62</v>
      </c>
      <c r="D2508" t="s">
        <v>4390</v>
      </c>
      <c r="E2508" t="s">
        <v>4682</v>
      </c>
      <c r="F2508" t="s">
        <v>4172</v>
      </c>
      <c r="G2508" t="s">
        <v>4172</v>
      </c>
      <c r="H2508" t="s">
        <v>5855</v>
      </c>
      <c r="I2508">
        <v>24600000</v>
      </c>
      <c r="J2508" t="s">
        <v>8828</v>
      </c>
      <c r="K2508">
        <v>23900000</v>
      </c>
      <c r="L2508">
        <v>25400000</v>
      </c>
      <c r="M2508">
        <v>10</v>
      </c>
      <c r="N2508" t="s">
        <v>4347</v>
      </c>
      <c r="O2508">
        <v>88.9</v>
      </c>
      <c r="P2508" t="s">
        <v>10107</v>
      </c>
    </row>
    <row r="2509" spans="1:16" x14ac:dyDescent="0.3">
      <c r="A2509" t="s">
        <v>440</v>
      </c>
      <c r="B2509">
        <v>2026</v>
      </c>
      <c r="C2509" t="s">
        <v>62</v>
      </c>
      <c r="D2509" t="s">
        <v>5990</v>
      </c>
      <c r="E2509" t="s">
        <v>7905</v>
      </c>
      <c r="F2509" t="s">
        <v>4172</v>
      </c>
      <c r="G2509">
        <v>2700</v>
      </c>
      <c r="H2509" t="s">
        <v>5855</v>
      </c>
      <c r="I2509">
        <v>28600000</v>
      </c>
      <c r="J2509" t="s">
        <v>8828</v>
      </c>
      <c r="K2509">
        <v>27200000</v>
      </c>
      <c r="L2509">
        <v>30000000</v>
      </c>
      <c r="M2509" t="s">
        <v>4175</v>
      </c>
      <c r="N2509" t="s">
        <v>4263</v>
      </c>
      <c r="O2509">
        <v>91.8</v>
      </c>
      <c r="P2509" t="s">
        <v>10108</v>
      </c>
    </row>
    <row r="2510" spans="1:16" x14ac:dyDescent="0.3">
      <c r="A2510" t="s">
        <v>4102</v>
      </c>
      <c r="B2510">
        <v>2025</v>
      </c>
      <c r="C2510" t="s">
        <v>62</v>
      </c>
      <c r="D2510" t="s">
        <v>4198</v>
      </c>
      <c r="E2510" t="s">
        <v>8534</v>
      </c>
      <c r="F2510" t="s">
        <v>4172</v>
      </c>
      <c r="G2510" t="s">
        <v>4172</v>
      </c>
      <c r="H2510" t="s">
        <v>5855</v>
      </c>
      <c r="I2510">
        <v>16100000</v>
      </c>
      <c r="J2510" t="s">
        <v>8828</v>
      </c>
      <c r="K2510">
        <v>15300000</v>
      </c>
      <c r="L2510">
        <v>16800000</v>
      </c>
      <c r="M2510">
        <v>6</v>
      </c>
      <c r="N2510" t="s">
        <v>4260</v>
      </c>
      <c r="O2510">
        <v>68.2</v>
      </c>
      <c r="P2510" t="s">
        <v>10109</v>
      </c>
    </row>
    <row r="2511" spans="1:16" x14ac:dyDescent="0.3">
      <c r="A2511" t="s">
        <v>4149</v>
      </c>
      <c r="B2511">
        <v>2025</v>
      </c>
      <c r="C2511" t="s">
        <v>62</v>
      </c>
      <c r="D2511" t="s">
        <v>4198</v>
      </c>
      <c r="E2511" t="s">
        <v>4199</v>
      </c>
      <c r="F2511" t="s">
        <v>152</v>
      </c>
      <c r="G2511">
        <v>1510</v>
      </c>
      <c r="H2511" t="s">
        <v>5855</v>
      </c>
      <c r="I2511">
        <v>16500000</v>
      </c>
      <c r="J2511" t="s">
        <v>8828</v>
      </c>
      <c r="K2511">
        <v>15800000</v>
      </c>
      <c r="L2511">
        <v>17200000</v>
      </c>
      <c r="M2511">
        <v>14</v>
      </c>
      <c r="N2511" t="s">
        <v>4260</v>
      </c>
      <c r="O2511">
        <v>76.8</v>
      </c>
      <c r="P2511" t="s">
        <v>10110</v>
      </c>
    </row>
    <row r="2512" spans="1:16" x14ac:dyDescent="0.3">
      <c r="A2512" t="s">
        <v>421</v>
      </c>
      <c r="B2512">
        <v>2025</v>
      </c>
      <c r="C2512" t="s">
        <v>62</v>
      </c>
      <c r="D2512" t="s">
        <v>4250</v>
      </c>
      <c r="E2512" t="s">
        <v>4358</v>
      </c>
      <c r="F2512" t="s">
        <v>4172</v>
      </c>
      <c r="G2512" t="s">
        <v>4172</v>
      </c>
      <c r="H2512" t="s">
        <v>5855</v>
      </c>
      <c r="I2512">
        <v>21500000</v>
      </c>
      <c r="J2512" t="s">
        <v>8828</v>
      </c>
      <c r="K2512">
        <v>20800000</v>
      </c>
      <c r="L2512">
        <v>22300000</v>
      </c>
      <c r="M2512">
        <v>11</v>
      </c>
      <c r="N2512" t="s">
        <v>4347</v>
      </c>
      <c r="O2512">
        <v>76.900000000000006</v>
      </c>
      <c r="P2512" t="s">
        <v>10111</v>
      </c>
    </row>
    <row r="2513" spans="1:16" x14ac:dyDescent="0.3">
      <c r="A2513" t="s">
        <v>4152</v>
      </c>
      <c r="B2513">
        <v>2024</v>
      </c>
      <c r="C2513" t="s">
        <v>62</v>
      </c>
      <c r="D2513" t="s">
        <v>4250</v>
      </c>
      <c r="E2513" t="s">
        <v>4358</v>
      </c>
      <c r="F2513" t="s">
        <v>43</v>
      </c>
      <c r="G2513">
        <v>27913</v>
      </c>
      <c r="H2513" t="s">
        <v>5855</v>
      </c>
      <c r="I2513">
        <v>20400000</v>
      </c>
      <c r="J2513" t="s">
        <v>8828</v>
      </c>
      <c r="K2513">
        <v>19600000</v>
      </c>
      <c r="L2513">
        <v>21100000</v>
      </c>
      <c r="M2513">
        <v>31</v>
      </c>
      <c r="N2513" t="s">
        <v>4257</v>
      </c>
      <c r="O2513">
        <v>74.599999999999994</v>
      </c>
      <c r="P2513" t="s">
        <v>10112</v>
      </c>
    </row>
    <row r="2514" spans="1:16" x14ac:dyDescent="0.3">
      <c r="A2514" t="s">
        <v>5234</v>
      </c>
      <c r="B2514">
        <v>2024</v>
      </c>
      <c r="C2514" t="s">
        <v>62</v>
      </c>
      <c r="D2514" t="s">
        <v>4198</v>
      </c>
      <c r="E2514" t="s">
        <v>4199</v>
      </c>
      <c r="F2514" t="s">
        <v>143</v>
      </c>
      <c r="G2514">
        <v>21752</v>
      </c>
      <c r="H2514" t="s">
        <v>5855</v>
      </c>
      <c r="I2514">
        <v>15400000</v>
      </c>
      <c r="J2514" t="s">
        <v>8828</v>
      </c>
      <c r="K2514">
        <v>14900000</v>
      </c>
      <c r="L2514">
        <v>16000000</v>
      </c>
      <c r="M2514">
        <v>37</v>
      </c>
      <c r="N2514" t="s">
        <v>4219</v>
      </c>
      <c r="O2514">
        <v>67.099999999999994</v>
      </c>
      <c r="P2514" t="s">
        <v>10113</v>
      </c>
    </row>
    <row r="2515" spans="1:16" x14ac:dyDescent="0.3">
      <c r="A2515" t="s">
        <v>5323</v>
      </c>
      <c r="B2515">
        <v>2025</v>
      </c>
      <c r="C2515" t="s">
        <v>230</v>
      </c>
      <c r="D2515" t="s">
        <v>7799</v>
      </c>
      <c r="E2515" t="s">
        <v>8536</v>
      </c>
      <c r="F2515" t="s">
        <v>4172</v>
      </c>
      <c r="G2515">
        <v>3623</v>
      </c>
      <c r="H2515" t="s">
        <v>5855</v>
      </c>
      <c r="I2515">
        <v>12400000</v>
      </c>
      <c r="J2515" t="s">
        <v>8828</v>
      </c>
      <c r="K2515">
        <v>12000000</v>
      </c>
      <c r="L2515">
        <v>12800000</v>
      </c>
      <c r="M2515">
        <v>16</v>
      </c>
      <c r="N2515" t="s">
        <v>4382</v>
      </c>
      <c r="O2515">
        <v>89.9</v>
      </c>
      <c r="P2515" t="s">
        <v>10114</v>
      </c>
    </row>
    <row r="2516" spans="1:16" x14ac:dyDescent="0.3">
      <c r="A2516" t="s">
        <v>4025</v>
      </c>
      <c r="B2516">
        <v>2024</v>
      </c>
      <c r="C2516" t="s">
        <v>62</v>
      </c>
      <c r="D2516">
        <v>3008</v>
      </c>
      <c r="E2516" t="s">
        <v>4259</v>
      </c>
      <c r="F2516" t="s">
        <v>43</v>
      </c>
      <c r="G2516">
        <v>6300</v>
      </c>
      <c r="H2516" t="s">
        <v>5855</v>
      </c>
      <c r="I2516">
        <v>15500000</v>
      </c>
      <c r="J2516" t="s">
        <v>8828</v>
      </c>
      <c r="K2516">
        <v>15000000</v>
      </c>
      <c r="L2516">
        <v>16100000</v>
      </c>
      <c r="M2516">
        <v>16</v>
      </c>
      <c r="N2516" t="s">
        <v>4275</v>
      </c>
      <c r="O2516">
        <v>68.099999999999994</v>
      </c>
      <c r="P2516" t="s">
        <v>10115</v>
      </c>
    </row>
    <row r="2517" spans="1:16" x14ac:dyDescent="0.3">
      <c r="A2517" t="s">
        <v>4018</v>
      </c>
      <c r="B2517">
        <v>2024</v>
      </c>
      <c r="C2517" t="s">
        <v>62</v>
      </c>
      <c r="D2517">
        <v>208</v>
      </c>
      <c r="E2517" t="s">
        <v>4254</v>
      </c>
      <c r="F2517" t="s">
        <v>43</v>
      </c>
      <c r="G2517">
        <v>1800</v>
      </c>
      <c r="H2517" t="s">
        <v>5855</v>
      </c>
      <c r="I2517">
        <v>14000000</v>
      </c>
      <c r="J2517" t="s">
        <v>8828</v>
      </c>
      <c r="K2517">
        <v>13400000</v>
      </c>
      <c r="L2517">
        <v>14600000</v>
      </c>
      <c r="M2517">
        <v>9</v>
      </c>
      <c r="N2517" t="s">
        <v>4245</v>
      </c>
      <c r="O2517">
        <v>77.5</v>
      </c>
      <c r="P2517" t="s">
        <v>10116</v>
      </c>
    </row>
    <row r="2518" spans="1:16" x14ac:dyDescent="0.3">
      <c r="A2518" t="s">
        <v>4147</v>
      </c>
      <c r="B2518">
        <v>2024</v>
      </c>
      <c r="C2518" t="s">
        <v>62</v>
      </c>
      <c r="D2518" t="s">
        <v>4250</v>
      </c>
      <c r="E2518" t="s">
        <v>4358</v>
      </c>
      <c r="F2518" t="s">
        <v>143</v>
      </c>
      <c r="G2518" t="s">
        <v>4172</v>
      </c>
      <c r="H2518" t="s">
        <v>5855</v>
      </c>
      <c r="I2518">
        <v>20000000</v>
      </c>
      <c r="J2518" t="s">
        <v>8828</v>
      </c>
      <c r="K2518">
        <v>19200000</v>
      </c>
      <c r="L2518">
        <v>20700000</v>
      </c>
      <c r="M2518">
        <v>31</v>
      </c>
      <c r="N2518" t="s">
        <v>4257</v>
      </c>
      <c r="O2518">
        <v>73.099999999999994</v>
      </c>
      <c r="P2518" t="s">
        <v>10117</v>
      </c>
    </row>
    <row r="2519" spans="1:16" x14ac:dyDescent="0.3">
      <c r="A2519" t="s">
        <v>4045</v>
      </c>
      <c r="B2519">
        <v>2022</v>
      </c>
      <c r="C2519" t="s">
        <v>62</v>
      </c>
      <c r="D2519" t="s">
        <v>4250</v>
      </c>
      <c r="E2519" t="s">
        <v>5671</v>
      </c>
      <c r="F2519" t="s">
        <v>143</v>
      </c>
      <c r="G2519">
        <v>1980</v>
      </c>
      <c r="H2519" t="s">
        <v>5855</v>
      </c>
      <c r="I2519">
        <v>15400000</v>
      </c>
      <c r="J2519" t="s">
        <v>8828</v>
      </c>
      <c r="K2519">
        <v>14900000</v>
      </c>
      <c r="L2519">
        <v>16000000</v>
      </c>
      <c r="M2519">
        <v>14</v>
      </c>
      <c r="N2519" t="s">
        <v>4219</v>
      </c>
      <c r="O2519">
        <v>55.3</v>
      </c>
      <c r="P2519" t="s">
        <v>10118</v>
      </c>
    </row>
    <row r="2520" spans="1:16" x14ac:dyDescent="0.3">
      <c r="A2520" t="s">
        <v>5833</v>
      </c>
      <c r="B2520">
        <v>2024</v>
      </c>
      <c r="C2520" t="s">
        <v>62</v>
      </c>
      <c r="D2520" t="s">
        <v>4198</v>
      </c>
      <c r="E2520" t="s">
        <v>5834</v>
      </c>
      <c r="F2520" t="s">
        <v>43</v>
      </c>
      <c r="G2520">
        <v>45647</v>
      </c>
      <c r="H2520" t="s">
        <v>5855</v>
      </c>
      <c r="I2520">
        <v>16900000</v>
      </c>
      <c r="J2520" t="s">
        <v>8828</v>
      </c>
      <c r="K2520">
        <v>16300000</v>
      </c>
      <c r="L2520">
        <v>17400000</v>
      </c>
      <c r="M2520">
        <v>60</v>
      </c>
      <c r="N2520" t="s">
        <v>4187</v>
      </c>
      <c r="O2520">
        <v>68.3</v>
      </c>
      <c r="P2520" t="s">
        <v>10119</v>
      </c>
    </row>
    <row r="2521" spans="1:16" x14ac:dyDescent="0.3">
      <c r="A2521" t="s">
        <v>5350</v>
      </c>
      <c r="B2521">
        <v>2024</v>
      </c>
      <c r="C2521" t="s">
        <v>62</v>
      </c>
      <c r="D2521" t="s">
        <v>5990</v>
      </c>
      <c r="E2521" t="s">
        <v>5991</v>
      </c>
      <c r="F2521" t="s">
        <v>4172</v>
      </c>
      <c r="G2521" t="s">
        <v>4172</v>
      </c>
      <c r="H2521" t="s">
        <v>5855</v>
      </c>
      <c r="I2521">
        <v>24100000</v>
      </c>
      <c r="J2521" t="s">
        <v>8828</v>
      </c>
      <c r="K2521">
        <v>23200000</v>
      </c>
      <c r="L2521">
        <v>24900000</v>
      </c>
      <c r="M2521" t="s">
        <v>4175</v>
      </c>
      <c r="N2521" t="s">
        <v>4439</v>
      </c>
      <c r="O2521">
        <v>71.900000000000006</v>
      </c>
      <c r="P2521" t="s">
        <v>10120</v>
      </c>
    </row>
    <row r="2522" spans="1:16" x14ac:dyDescent="0.3">
      <c r="A2522" t="s">
        <v>4128</v>
      </c>
      <c r="B2522">
        <v>2025</v>
      </c>
      <c r="C2522" t="s">
        <v>62</v>
      </c>
      <c r="D2522" t="s">
        <v>4250</v>
      </c>
      <c r="E2522" t="s">
        <v>4358</v>
      </c>
      <c r="F2522" t="s">
        <v>143</v>
      </c>
      <c r="G2522">
        <v>16021</v>
      </c>
      <c r="H2522" t="s">
        <v>5855</v>
      </c>
      <c r="I2522">
        <v>21900000</v>
      </c>
      <c r="J2522" t="s">
        <v>8828</v>
      </c>
      <c r="K2522">
        <v>21200000</v>
      </c>
      <c r="L2522">
        <v>22700000</v>
      </c>
      <c r="M2522">
        <v>11</v>
      </c>
      <c r="N2522" t="s">
        <v>4347</v>
      </c>
      <c r="O2522">
        <v>78.3</v>
      </c>
      <c r="P2522" t="s">
        <v>10121</v>
      </c>
    </row>
    <row r="2523" spans="1:16" x14ac:dyDescent="0.3">
      <c r="A2523" t="s">
        <v>382</v>
      </c>
      <c r="B2523">
        <v>2024</v>
      </c>
      <c r="C2523" t="s">
        <v>62</v>
      </c>
      <c r="D2523" t="s">
        <v>4250</v>
      </c>
      <c r="E2523" t="s">
        <v>4358</v>
      </c>
      <c r="F2523" t="s">
        <v>94</v>
      </c>
      <c r="G2523">
        <v>21000</v>
      </c>
      <c r="H2523" t="s">
        <v>5855</v>
      </c>
      <c r="I2523">
        <v>20500000</v>
      </c>
      <c r="J2523" t="s">
        <v>8828</v>
      </c>
      <c r="K2523">
        <v>19800000</v>
      </c>
      <c r="L2523">
        <v>21300000</v>
      </c>
      <c r="M2523">
        <v>31</v>
      </c>
      <c r="N2523" t="s">
        <v>4257</v>
      </c>
      <c r="O2523">
        <v>74.900000000000006</v>
      </c>
      <c r="P2523" t="s">
        <v>10122</v>
      </c>
    </row>
    <row r="2524" spans="1:16" x14ac:dyDescent="0.3">
      <c r="A2524" t="s">
        <v>367</v>
      </c>
      <c r="B2524">
        <v>2024</v>
      </c>
      <c r="C2524" t="s">
        <v>62</v>
      </c>
      <c r="D2524" t="s">
        <v>4232</v>
      </c>
      <c r="E2524" t="s">
        <v>8520</v>
      </c>
      <c r="F2524" t="s">
        <v>43</v>
      </c>
      <c r="G2524">
        <v>2700</v>
      </c>
      <c r="H2524" t="s">
        <v>5855</v>
      </c>
      <c r="I2524">
        <v>13600000</v>
      </c>
      <c r="J2524" t="s">
        <v>8828</v>
      </c>
      <c r="K2524">
        <v>13000000</v>
      </c>
      <c r="L2524">
        <v>14300000</v>
      </c>
      <c r="M2524">
        <v>9</v>
      </c>
      <c r="N2524" t="s">
        <v>4245</v>
      </c>
      <c r="O2524">
        <v>74.8</v>
      </c>
      <c r="P2524" t="s">
        <v>10123</v>
      </c>
    </row>
    <row r="2525" spans="1:16" x14ac:dyDescent="0.3">
      <c r="A2525" t="s">
        <v>348</v>
      </c>
      <c r="B2525">
        <v>2025</v>
      </c>
      <c r="C2525" t="s">
        <v>62</v>
      </c>
      <c r="D2525">
        <v>308</v>
      </c>
      <c r="E2525" t="s">
        <v>4283</v>
      </c>
      <c r="F2525" t="s">
        <v>173</v>
      </c>
      <c r="G2525">
        <v>4385</v>
      </c>
      <c r="H2525" t="s">
        <v>5855</v>
      </c>
      <c r="I2525">
        <v>17100000</v>
      </c>
      <c r="J2525" t="s">
        <v>8828</v>
      </c>
      <c r="K2525">
        <v>16300000</v>
      </c>
      <c r="L2525">
        <v>17900000</v>
      </c>
      <c r="M2525">
        <v>2</v>
      </c>
      <c r="N2525" t="s">
        <v>4248</v>
      </c>
      <c r="O2525">
        <v>82</v>
      </c>
      <c r="P2525" t="s">
        <v>10124</v>
      </c>
    </row>
    <row r="2526" spans="1:16" x14ac:dyDescent="0.3">
      <c r="A2526" t="s">
        <v>369</v>
      </c>
      <c r="B2526">
        <v>2025</v>
      </c>
      <c r="C2526" t="s">
        <v>62</v>
      </c>
      <c r="D2526">
        <v>3008</v>
      </c>
      <c r="E2526" t="s">
        <v>4259</v>
      </c>
      <c r="F2526" t="s">
        <v>43</v>
      </c>
      <c r="G2526">
        <v>3150</v>
      </c>
      <c r="H2526" t="s">
        <v>5855</v>
      </c>
      <c r="I2526">
        <v>17500000</v>
      </c>
      <c r="J2526" t="s">
        <v>8828</v>
      </c>
      <c r="K2526">
        <v>16900000</v>
      </c>
      <c r="L2526">
        <v>18100000</v>
      </c>
      <c r="M2526">
        <v>9</v>
      </c>
      <c r="N2526" t="s">
        <v>4257</v>
      </c>
      <c r="O2526">
        <v>82.6</v>
      </c>
      <c r="P2526" t="s">
        <v>10125</v>
      </c>
    </row>
    <row r="2527" spans="1:16" x14ac:dyDescent="0.3">
      <c r="A2527" t="s">
        <v>380</v>
      </c>
      <c r="B2527">
        <v>2024</v>
      </c>
      <c r="C2527" t="s">
        <v>62</v>
      </c>
      <c r="D2527" t="s">
        <v>4331</v>
      </c>
      <c r="E2527" t="s">
        <v>4332</v>
      </c>
      <c r="F2527" t="s">
        <v>43</v>
      </c>
      <c r="G2527">
        <v>2139</v>
      </c>
      <c r="H2527" t="s">
        <v>5855</v>
      </c>
      <c r="I2527">
        <v>21000000</v>
      </c>
      <c r="J2527" t="s">
        <v>8828</v>
      </c>
      <c r="K2527">
        <v>20200000</v>
      </c>
      <c r="L2527">
        <v>21700000</v>
      </c>
      <c r="M2527">
        <v>9</v>
      </c>
      <c r="N2527" t="s">
        <v>4248</v>
      </c>
      <c r="O2527">
        <v>57.7</v>
      </c>
      <c r="P2527" t="s">
        <v>10126</v>
      </c>
    </row>
    <row r="2528" spans="1:16" x14ac:dyDescent="0.3">
      <c r="A2528" t="s">
        <v>360</v>
      </c>
      <c r="B2528">
        <v>2025</v>
      </c>
      <c r="C2528" t="s">
        <v>62</v>
      </c>
      <c r="D2528">
        <v>3008</v>
      </c>
      <c r="E2528" t="s">
        <v>4341</v>
      </c>
      <c r="F2528" t="s">
        <v>43</v>
      </c>
      <c r="G2528">
        <v>7735</v>
      </c>
      <c r="H2528" t="s">
        <v>5855</v>
      </c>
      <c r="I2528">
        <v>28700000</v>
      </c>
      <c r="J2528" t="s">
        <v>8828</v>
      </c>
      <c r="K2528">
        <v>27700000</v>
      </c>
      <c r="L2528">
        <v>29600000</v>
      </c>
      <c r="M2528">
        <v>13</v>
      </c>
      <c r="N2528" t="s">
        <v>4333</v>
      </c>
      <c r="O2528">
        <v>73</v>
      </c>
      <c r="P2528" t="s">
        <v>10127</v>
      </c>
    </row>
    <row r="2529" spans="1:16" x14ac:dyDescent="0.3">
      <c r="A2529" t="s">
        <v>4119</v>
      </c>
      <c r="B2529">
        <v>2024</v>
      </c>
      <c r="C2529" t="s">
        <v>62</v>
      </c>
      <c r="D2529" t="s">
        <v>4355</v>
      </c>
      <c r="E2529" t="s">
        <v>4356</v>
      </c>
      <c r="F2529" t="s">
        <v>43</v>
      </c>
      <c r="G2529">
        <v>37</v>
      </c>
      <c r="H2529" t="s">
        <v>5855</v>
      </c>
      <c r="I2529">
        <v>13500000</v>
      </c>
      <c r="J2529" t="s">
        <v>8828</v>
      </c>
      <c r="K2529">
        <v>13000000</v>
      </c>
      <c r="L2529">
        <v>14000000</v>
      </c>
      <c r="M2529">
        <v>90</v>
      </c>
      <c r="N2529" t="s">
        <v>4402</v>
      </c>
      <c r="O2529">
        <v>68.099999999999994</v>
      </c>
      <c r="P2529" t="s">
        <v>10128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5855</v>
      </c>
      <c r="I2530">
        <v>23400000</v>
      </c>
      <c r="J2530" t="s">
        <v>8828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10129</v>
      </c>
    </row>
    <row r="2531" spans="1:16" x14ac:dyDescent="0.3">
      <c r="A2531" t="s">
        <v>359</v>
      </c>
      <c r="B2531">
        <v>2024</v>
      </c>
      <c r="C2531" t="s">
        <v>62</v>
      </c>
      <c r="D2531" t="s">
        <v>4198</v>
      </c>
      <c r="E2531" t="s">
        <v>4199</v>
      </c>
      <c r="F2531" t="s">
        <v>43</v>
      </c>
      <c r="G2531">
        <v>22197</v>
      </c>
      <c r="H2531" t="s">
        <v>5855</v>
      </c>
      <c r="I2531">
        <v>15400000</v>
      </c>
      <c r="J2531" t="s">
        <v>8828</v>
      </c>
      <c r="K2531">
        <v>14900000</v>
      </c>
      <c r="L2531">
        <v>16000000</v>
      </c>
      <c r="M2531">
        <v>37</v>
      </c>
      <c r="N2531" t="s">
        <v>4219</v>
      </c>
      <c r="O2531">
        <v>67.099999999999994</v>
      </c>
      <c r="P2531" t="s">
        <v>10130</v>
      </c>
    </row>
    <row r="2532" spans="1:16" x14ac:dyDescent="0.3">
      <c r="A2532" t="s">
        <v>377</v>
      </c>
      <c r="B2532">
        <v>2023</v>
      </c>
      <c r="C2532" t="s">
        <v>62</v>
      </c>
      <c r="D2532" t="s">
        <v>4207</v>
      </c>
      <c r="E2532" t="s">
        <v>4259</v>
      </c>
      <c r="F2532" t="s">
        <v>173</v>
      </c>
      <c r="G2532">
        <v>3324</v>
      </c>
      <c r="H2532" t="s">
        <v>5855</v>
      </c>
      <c r="I2532">
        <v>14400000</v>
      </c>
      <c r="J2532" t="s">
        <v>8828</v>
      </c>
      <c r="K2532">
        <v>13600000</v>
      </c>
      <c r="L2532">
        <v>15100000</v>
      </c>
      <c r="M2532">
        <v>16</v>
      </c>
      <c r="N2532" t="s">
        <v>4263</v>
      </c>
      <c r="O2532">
        <v>66.3</v>
      </c>
      <c r="P2532" t="s">
        <v>10131</v>
      </c>
    </row>
    <row r="2533" spans="1:16" x14ac:dyDescent="0.3">
      <c r="A2533" t="s">
        <v>5999</v>
      </c>
      <c r="B2533">
        <v>2026</v>
      </c>
      <c r="C2533" t="s">
        <v>163</v>
      </c>
      <c r="D2533">
        <v>7</v>
      </c>
      <c r="E2533" t="s">
        <v>6000</v>
      </c>
      <c r="F2533" t="s">
        <v>4172</v>
      </c>
      <c r="G2533">
        <v>5303</v>
      </c>
      <c r="H2533" t="s">
        <v>5855</v>
      </c>
      <c r="I2533">
        <v>24100000</v>
      </c>
      <c r="J2533" t="s">
        <v>8828</v>
      </c>
      <c r="K2533">
        <v>23200000</v>
      </c>
      <c r="L2533">
        <v>24900000</v>
      </c>
      <c r="M2533">
        <v>4</v>
      </c>
      <c r="N2533" t="s">
        <v>4248</v>
      </c>
      <c r="O2533">
        <v>89.3</v>
      </c>
      <c r="P2533" t="s">
        <v>10132</v>
      </c>
    </row>
    <row r="2534" spans="1:16" x14ac:dyDescent="0.3">
      <c r="A2534" t="s">
        <v>5355</v>
      </c>
      <c r="B2534">
        <v>2026</v>
      </c>
      <c r="C2534" t="s">
        <v>7208</v>
      </c>
      <c r="D2534" t="s">
        <v>7209</v>
      </c>
      <c r="E2534" t="s">
        <v>8910</v>
      </c>
      <c r="F2534" t="s">
        <v>43</v>
      </c>
      <c r="G2534">
        <v>748</v>
      </c>
      <c r="H2534" t="s">
        <v>5855</v>
      </c>
      <c r="I2534">
        <v>15800000</v>
      </c>
      <c r="J2534" t="s">
        <v>8828</v>
      </c>
      <c r="K2534">
        <v>15200000</v>
      </c>
      <c r="L2534">
        <v>16300000</v>
      </c>
      <c r="M2534" t="s">
        <v>4175</v>
      </c>
      <c r="N2534" t="s">
        <v>4863</v>
      </c>
      <c r="O2534">
        <v>83.9</v>
      </c>
      <c r="P2534" t="s">
        <v>10133</v>
      </c>
    </row>
    <row r="2535" spans="1:16" x14ac:dyDescent="0.3">
      <c r="A2535" t="s">
        <v>7185</v>
      </c>
      <c r="B2535">
        <v>2026</v>
      </c>
      <c r="C2535" t="s">
        <v>4184</v>
      </c>
      <c r="D2535" t="s">
        <v>4932</v>
      </c>
      <c r="E2535" t="s">
        <v>10134</v>
      </c>
      <c r="F2535" t="s">
        <v>4172</v>
      </c>
      <c r="G2535">
        <v>3756</v>
      </c>
      <c r="H2535" t="s">
        <v>5855</v>
      </c>
      <c r="I2535">
        <v>17200000</v>
      </c>
      <c r="J2535" t="s">
        <v>8828</v>
      </c>
      <c r="K2535">
        <v>16000000</v>
      </c>
      <c r="L2535">
        <v>18400000</v>
      </c>
      <c r="M2535">
        <v>3</v>
      </c>
      <c r="N2535" t="s">
        <v>4552</v>
      </c>
      <c r="O2535">
        <v>95</v>
      </c>
      <c r="P2535" t="s">
        <v>10135</v>
      </c>
    </row>
    <row r="2536" spans="1:16" x14ac:dyDescent="0.3">
      <c r="A2536" t="s">
        <v>7198</v>
      </c>
      <c r="B2536">
        <v>2026</v>
      </c>
      <c r="C2536" t="s">
        <v>4184</v>
      </c>
      <c r="D2536" t="s">
        <v>4941</v>
      </c>
      <c r="E2536" t="s">
        <v>7199</v>
      </c>
      <c r="F2536" t="s">
        <v>4172</v>
      </c>
      <c r="G2536">
        <v>3478</v>
      </c>
      <c r="H2536" t="s">
        <v>5855</v>
      </c>
      <c r="I2536">
        <v>36700000</v>
      </c>
      <c r="J2536" t="s">
        <v>8828</v>
      </c>
      <c r="K2536">
        <v>34900000</v>
      </c>
      <c r="L2536">
        <v>38500000</v>
      </c>
      <c r="M2536">
        <v>3</v>
      </c>
      <c r="N2536" t="s">
        <v>4257</v>
      </c>
      <c r="O2536">
        <v>91.8</v>
      </c>
      <c r="P2536" t="s">
        <v>10136</v>
      </c>
    </row>
    <row r="2537" spans="1:16" x14ac:dyDescent="0.3">
      <c r="A2537" t="s">
        <v>5333</v>
      </c>
      <c r="B2537">
        <v>2026</v>
      </c>
      <c r="C2537" t="s">
        <v>201</v>
      </c>
      <c r="D2537" t="s">
        <v>5997</v>
      </c>
      <c r="E2537" t="s">
        <v>5998</v>
      </c>
      <c r="F2537" t="s">
        <v>4172</v>
      </c>
      <c r="G2537">
        <v>456</v>
      </c>
      <c r="H2537" t="s">
        <v>5855</v>
      </c>
      <c r="I2537">
        <v>18600000</v>
      </c>
      <c r="J2537" t="s">
        <v>8828</v>
      </c>
      <c r="K2537">
        <v>17700000</v>
      </c>
      <c r="L2537">
        <v>19600000</v>
      </c>
      <c r="M2537">
        <v>2</v>
      </c>
      <c r="N2537" t="s">
        <v>4181</v>
      </c>
      <c r="O2537">
        <v>93</v>
      </c>
      <c r="P2537" t="s">
        <v>10137</v>
      </c>
    </row>
    <row r="2538" spans="1:16" x14ac:dyDescent="0.3">
      <c r="A2538" t="s">
        <v>4121</v>
      </c>
      <c r="B2538">
        <v>2024</v>
      </c>
      <c r="C2538" t="s">
        <v>131</v>
      </c>
      <c r="D2538" t="s">
        <v>4994</v>
      </c>
      <c r="E2538" t="s">
        <v>8824</v>
      </c>
      <c r="F2538" t="s">
        <v>161</v>
      </c>
      <c r="G2538">
        <v>21500</v>
      </c>
      <c r="H2538" t="s">
        <v>5855</v>
      </c>
      <c r="I2538">
        <v>22800000</v>
      </c>
      <c r="J2538" t="s">
        <v>8828</v>
      </c>
      <c r="K2538">
        <v>22000000</v>
      </c>
      <c r="L2538">
        <v>23500000</v>
      </c>
      <c r="M2538">
        <v>5</v>
      </c>
      <c r="N2538" t="s">
        <v>4342</v>
      </c>
      <c r="O2538">
        <v>87.4</v>
      </c>
      <c r="P2538" t="s">
        <v>10138</v>
      </c>
    </row>
    <row r="2539" spans="1:16" x14ac:dyDescent="0.3">
      <c r="A2539" t="s">
        <v>4107</v>
      </c>
      <c r="B2539">
        <v>2025</v>
      </c>
      <c r="C2539" t="s">
        <v>4184</v>
      </c>
      <c r="D2539" t="s">
        <v>5942</v>
      </c>
      <c r="E2539" t="s">
        <v>10139</v>
      </c>
      <c r="F2539" t="s">
        <v>4172</v>
      </c>
      <c r="G2539">
        <v>10800</v>
      </c>
      <c r="H2539" t="s">
        <v>5855</v>
      </c>
      <c r="I2539">
        <v>15900000</v>
      </c>
      <c r="J2539" t="s">
        <v>8828</v>
      </c>
      <c r="K2539">
        <v>15100000</v>
      </c>
      <c r="L2539">
        <v>16600000</v>
      </c>
      <c r="M2539">
        <v>9</v>
      </c>
      <c r="N2539" t="s">
        <v>5139</v>
      </c>
      <c r="O2539">
        <v>86.5</v>
      </c>
      <c r="P2539" t="s">
        <v>10140</v>
      </c>
    </row>
    <row r="2540" spans="1:16" x14ac:dyDescent="0.3">
      <c r="A2540" t="s">
        <v>4141</v>
      </c>
      <c r="B2540">
        <v>2025</v>
      </c>
      <c r="C2540" t="s">
        <v>163</v>
      </c>
      <c r="D2540">
        <v>7</v>
      </c>
      <c r="E2540" t="s">
        <v>10141</v>
      </c>
      <c r="F2540" t="s">
        <v>4172</v>
      </c>
      <c r="G2540" t="s">
        <v>4172</v>
      </c>
      <c r="H2540" t="s">
        <v>5855</v>
      </c>
      <c r="I2540">
        <v>21800000</v>
      </c>
      <c r="J2540" t="s">
        <v>8828</v>
      </c>
      <c r="K2540">
        <v>20300000</v>
      </c>
      <c r="L2540">
        <v>23200000</v>
      </c>
      <c r="M2540">
        <v>2</v>
      </c>
      <c r="N2540" t="s">
        <v>4272</v>
      </c>
      <c r="O2540">
        <v>87.3</v>
      </c>
      <c r="P2540" t="s">
        <v>10142</v>
      </c>
    </row>
    <row r="2541" spans="1:16" x14ac:dyDescent="0.3">
      <c r="A2541" t="s">
        <v>394</v>
      </c>
      <c r="B2541">
        <v>2025</v>
      </c>
      <c r="C2541" t="s">
        <v>163</v>
      </c>
      <c r="D2541">
        <v>7</v>
      </c>
      <c r="E2541" t="s">
        <v>4277</v>
      </c>
      <c r="F2541" t="s">
        <v>4172</v>
      </c>
      <c r="G2541">
        <v>8508</v>
      </c>
      <c r="H2541" t="s">
        <v>5855</v>
      </c>
      <c r="I2541">
        <v>17600000</v>
      </c>
      <c r="J2541" t="s">
        <v>8828</v>
      </c>
      <c r="K2541">
        <v>16900000</v>
      </c>
      <c r="L2541">
        <v>18300000</v>
      </c>
      <c r="M2541">
        <v>18</v>
      </c>
      <c r="N2541" t="s">
        <v>4248</v>
      </c>
      <c r="O2541">
        <v>89.5</v>
      </c>
      <c r="P2541" t="s">
        <v>10143</v>
      </c>
    </row>
    <row r="2542" spans="1:16" x14ac:dyDescent="0.3">
      <c r="A2542" t="s">
        <v>4135</v>
      </c>
      <c r="B2542">
        <v>2024</v>
      </c>
      <c r="C2542" t="s">
        <v>163</v>
      </c>
      <c r="D2542">
        <v>7</v>
      </c>
      <c r="E2542" t="s">
        <v>5812</v>
      </c>
      <c r="F2542" t="s">
        <v>43</v>
      </c>
      <c r="G2542">
        <v>10171</v>
      </c>
      <c r="H2542" t="s">
        <v>5855</v>
      </c>
      <c r="I2542">
        <v>17100000</v>
      </c>
      <c r="J2542" t="s">
        <v>8828</v>
      </c>
      <c r="K2542">
        <v>16300000</v>
      </c>
      <c r="L2542">
        <v>17900000</v>
      </c>
      <c r="M2542">
        <v>8</v>
      </c>
      <c r="N2542" t="s">
        <v>4223</v>
      </c>
      <c r="O2542">
        <v>78.8</v>
      </c>
      <c r="P2542" t="s">
        <v>10144</v>
      </c>
    </row>
    <row r="2543" spans="1:16" x14ac:dyDescent="0.3">
      <c r="A2543" t="s">
        <v>8607</v>
      </c>
      <c r="B2543">
        <v>2025</v>
      </c>
      <c r="C2543" t="s">
        <v>201</v>
      </c>
      <c r="D2543" t="s">
        <v>4669</v>
      </c>
      <c r="E2543" t="s">
        <v>4740</v>
      </c>
      <c r="F2543" t="s">
        <v>94</v>
      </c>
      <c r="G2543">
        <v>9892</v>
      </c>
      <c r="H2543" t="s">
        <v>5855</v>
      </c>
      <c r="I2543">
        <v>14500000</v>
      </c>
      <c r="J2543" t="s">
        <v>8828</v>
      </c>
      <c r="K2543">
        <v>14000000</v>
      </c>
      <c r="L2543">
        <v>15000000</v>
      </c>
      <c r="M2543">
        <v>16</v>
      </c>
      <c r="N2543" t="s">
        <v>4583</v>
      </c>
      <c r="O2543">
        <v>86.2</v>
      </c>
      <c r="P2543" t="s">
        <v>10145</v>
      </c>
    </row>
    <row r="2544" spans="1:16" x14ac:dyDescent="0.3">
      <c r="A2544" t="s">
        <v>449</v>
      </c>
      <c r="B2544">
        <v>2024</v>
      </c>
      <c r="C2544" t="s">
        <v>36</v>
      </c>
      <c r="D2544" t="s">
        <v>6181</v>
      </c>
      <c r="E2544" t="s">
        <v>4373</v>
      </c>
      <c r="F2544" t="s">
        <v>143</v>
      </c>
      <c r="G2544" t="s">
        <v>4172</v>
      </c>
      <c r="H2544" t="s">
        <v>5855</v>
      </c>
      <c r="I2544">
        <v>11700000</v>
      </c>
      <c r="J2544" t="s">
        <v>8828</v>
      </c>
      <c r="K2544">
        <v>11300000</v>
      </c>
      <c r="L2544">
        <v>12100000</v>
      </c>
      <c r="M2544">
        <v>5</v>
      </c>
      <c r="N2544" t="s">
        <v>4649</v>
      </c>
      <c r="O2544">
        <v>73.2</v>
      </c>
      <c r="P2544" t="s">
        <v>10146</v>
      </c>
    </row>
    <row r="2545" spans="1:16" x14ac:dyDescent="0.3">
      <c r="A2545" t="s">
        <v>553</v>
      </c>
      <c r="B2545">
        <v>2025</v>
      </c>
      <c r="C2545" t="s">
        <v>24</v>
      </c>
      <c r="D2545" t="s">
        <v>5850</v>
      </c>
      <c r="E2545" t="s">
        <v>8809</v>
      </c>
      <c r="F2545" t="s">
        <v>4172</v>
      </c>
      <c r="G2545">
        <v>13051</v>
      </c>
      <c r="H2545" t="s">
        <v>5855</v>
      </c>
      <c r="I2545">
        <v>39000000</v>
      </c>
      <c r="J2545" t="s">
        <v>8828</v>
      </c>
      <c r="K2545">
        <v>37700000</v>
      </c>
      <c r="L2545">
        <v>40300000</v>
      </c>
      <c r="M2545">
        <v>5</v>
      </c>
      <c r="N2545" t="s">
        <v>4280</v>
      </c>
      <c r="O2545">
        <v>84.5</v>
      </c>
      <c r="P2545" t="s">
        <v>10147</v>
      </c>
    </row>
    <row r="2546" spans="1:16" x14ac:dyDescent="0.3">
      <c r="A2546" t="s">
        <v>390</v>
      </c>
      <c r="B2546">
        <v>2024</v>
      </c>
      <c r="C2546" t="s">
        <v>392</v>
      </c>
      <c r="D2546" t="s">
        <v>4243</v>
      </c>
      <c r="E2546" t="s">
        <v>4274</v>
      </c>
      <c r="F2546" t="s">
        <v>173</v>
      </c>
      <c r="G2546">
        <v>19482</v>
      </c>
      <c r="H2546" t="s">
        <v>5855</v>
      </c>
      <c r="I2546">
        <v>20600000</v>
      </c>
      <c r="J2546" t="s">
        <v>8828</v>
      </c>
      <c r="K2546">
        <v>19300000</v>
      </c>
      <c r="L2546">
        <v>21900000</v>
      </c>
      <c r="M2546">
        <v>2</v>
      </c>
      <c r="N2546" t="s">
        <v>4508</v>
      </c>
      <c r="O2546">
        <v>60.6</v>
      </c>
      <c r="P2546" t="s">
        <v>10148</v>
      </c>
    </row>
    <row r="2547" spans="1:16" x14ac:dyDescent="0.3">
      <c r="A2547" t="s">
        <v>5325</v>
      </c>
      <c r="B2547">
        <v>2024</v>
      </c>
      <c r="C2547" t="s">
        <v>194</v>
      </c>
      <c r="D2547" t="s">
        <v>4480</v>
      </c>
      <c r="E2547" t="s">
        <v>4481</v>
      </c>
      <c r="F2547" t="s">
        <v>143</v>
      </c>
      <c r="G2547">
        <v>40010</v>
      </c>
      <c r="H2547" t="s">
        <v>5855</v>
      </c>
      <c r="I2547">
        <v>28300000</v>
      </c>
      <c r="J2547" t="s">
        <v>8828</v>
      </c>
      <c r="K2547">
        <v>27300000</v>
      </c>
      <c r="L2547">
        <v>29400000</v>
      </c>
      <c r="M2547">
        <v>9</v>
      </c>
      <c r="N2547" t="s">
        <v>4252</v>
      </c>
      <c r="O2547">
        <v>76.7</v>
      </c>
      <c r="P2547" t="s">
        <v>10149</v>
      </c>
    </row>
    <row r="2548" spans="1:16" x14ac:dyDescent="0.3">
      <c r="A2548" t="s">
        <v>5328</v>
      </c>
      <c r="B2548">
        <v>2023</v>
      </c>
      <c r="C2548" t="s">
        <v>5329</v>
      </c>
      <c r="D2548" t="s">
        <v>8415</v>
      </c>
      <c r="E2548" t="s">
        <v>8416</v>
      </c>
      <c r="F2548" t="s">
        <v>43</v>
      </c>
      <c r="G2548">
        <v>11258</v>
      </c>
      <c r="H2548" t="s">
        <v>5855</v>
      </c>
      <c r="I2548">
        <v>13700000</v>
      </c>
      <c r="J2548" t="s">
        <v>8828</v>
      </c>
      <c r="K2548">
        <v>13100000</v>
      </c>
      <c r="L2548">
        <v>14200000</v>
      </c>
      <c r="M2548" t="s">
        <v>4175</v>
      </c>
      <c r="N2548" t="s">
        <v>4176</v>
      </c>
      <c r="O2548">
        <v>65.3</v>
      </c>
      <c r="P2548" t="s">
        <v>10150</v>
      </c>
    </row>
    <row r="2549" spans="1:16" x14ac:dyDescent="0.3">
      <c r="A2549" t="s">
        <v>4136</v>
      </c>
      <c r="B2549">
        <v>2023</v>
      </c>
      <c r="C2549" t="s">
        <v>36</v>
      </c>
      <c r="D2549" t="s">
        <v>4178</v>
      </c>
      <c r="E2549" t="s">
        <v>8797</v>
      </c>
      <c r="F2549" t="s">
        <v>143</v>
      </c>
      <c r="G2549">
        <v>717</v>
      </c>
      <c r="H2549" t="s">
        <v>5855</v>
      </c>
      <c r="I2549">
        <v>15400000</v>
      </c>
      <c r="J2549" t="s">
        <v>8828</v>
      </c>
      <c r="K2549">
        <v>14900000</v>
      </c>
      <c r="L2549">
        <v>16000000</v>
      </c>
      <c r="M2549">
        <v>40</v>
      </c>
      <c r="N2549" t="s">
        <v>4275</v>
      </c>
      <c r="O2549">
        <v>60.4</v>
      </c>
      <c r="P2549" t="s">
        <v>10151</v>
      </c>
    </row>
    <row r="2550" spans="1:16" x14ac:dyDescent="0.3">
      <c r="A2550" t="s">
        <v>4110</v>
      </c>
      <c r="B2550">
        <v>2025</v>
      </c>
      <c r="C2550" t="s">
        <v>24</v>
      </c>
      <c r="D2550" t="s">
        <v>5850</v>
      </c>
      <c r="E2550" t="s">
        <v>8809</v>
      </c>
      <c r="F2550" t="s">
        <v>8810</v>
      </c>
      <c r="G2550">
        <v>119</v>
      </c>
      <c r="H2550" t="s">
        <v>5855</v>
      </c>
      <c r="I2550">
        <v>39500000</v>
      </c>
      <c r="J2550" t="s">
        <v>8828</v>
      </c>
      <c r="K2550">
        <v>38100000</v>
      </c>
      <c r="L2550">
        <v>40800000</v>
      </c>
      <c r="M2550">
        <v>5</v>
      </c>
      <c r="N2550" t="s">
        <v>4280</v>
      </c>
      <c r="O2550">
        <v>85.6</v>
      </c>
      <c r="P2550" t="s">
        <v>10152</v>
      </c>
    </row>
    <row r="2551" spans="1:16" x14ac:dyDescent="0.3">
      <c r="A2551" t="s">
        <v>371</v>
      </c>
      <c r="B2551">
        <v>2024</v>
      </c>
      <c r="C2551" t="s">
        <v>137</v>
      </c>
      <c r="D2551" t="s">
        <v>4336</v>
      </c>
      <c r="E2551" t="s">
        <v>4826</v>
      </c>
      <c r="F2551" t="s">
        <v>43</v>
      </c>
      <c r="G2551">
        <v>11900</v>
      </c>
      <c r="H2551" t="s">
        <v>5855</v>
      </c>
      <c r="I2551">
        <v>21000000</v>
      </c>
      <c r="J2551" t="s">
        <v>8828</v>
      </c>
      <c r="K2551">
        <v>20300000</v>
      </c>
      <c r="L2551">
        <v>21800000</v>
      </c>
      <c r="M2551">
        <v>13</v>
      </c>
      <c r="N2551" t="s">
        <v>4248</v>
      </c>
      <c r="O2551">
        <v>80.099999999999994</v>
      </c>
      <c r="P2551" t="s">
        <v>10153</v>
      </c>
    </row>
    <row r="2552" spans="1:16" x14ac:dyDescent="0.3">
      <c r="A2552" t="s">
        <v>5317</v>
      </c>
      <c r="B2552">
        <v>2023</v>
      </c>
      <c r="C2552" t="s">
        <v>137</v>
      </c>
      <c r="D2552" t="s">
        <v>5109</v>
      </c>
      <c r="E2552" t="s">
        <v>5110</v>
      </c>
      <c r="F2552" t="s">
        <v>161</v>
      </c>
      <c r="G2552">
        <v>9858</v>
      </c>
      <c r="H2552" t="s">
        <v>5855</v>
      </c>
      <c r="I2552">
        <v>20200000</v>
      </c>
      <c r="J2552" t="s">
        <v>8828</v>
      </c>
      <c r="K2552">
        <v>19500000</v>
      </c>
      <c r="L2552">
        <v>20800000</v>
      </c>
      <c r="M2552">
        <v>23</v>
      </c>
      <c r="N2552" t="s">
        <v>4272</v>
      </c>
      <c r="O2552">
        <v>81.8</v>
      </c>
      <c r="P2552" t="s">
        <v>10154</v>
      </c>
    </row>
    <row r="2553" spans="1:16" x14ac:dyDescent="0.3">
      <c r="A2553" t="s">
        <v>10202</v>
      </c>
      <c r="B2553">
        <v>2025</v>
      </c>
      <c r="C2553" t="s">
        <v>24</v>
      </c>
      <c r="D2553" t="s">
        <v>4405</v>
      </c>
      <c r="E2553" t="s">
        <v>5702</v>
      </c>
      <c r="F2553" t="s">
        <v>4172</v>
      </c>
      <c r="G2553">
        <v>61000</v>
      </c>
      <c r="H2553" t="s">
        <v>4180</v>
      </c>
      <c r="I2553">
        <v>45700000</v>
      </c>
      <c r="J2553" t="s">
        <v>10224</v>
      </c>
      <c r="K2553">
        <v>44000000</v>
      </c>
      <c r="L2553">
        <v>47400000</v>
      </c>
      <c r="M2553">
        <v>19</v>
      </c>
      <c r="N2553" t="s">
        <v>4734</v>
      </c>
      <c r="O2553">
        <v>77.599999999999994</v>
      </c>
      <c r="P2553" t="s">
        <v>10253</v>
      </c>
    </row>
    <row r="2554" spans="1:16" x14ac:dyDescent="0.3">
      <c r="A2554" t="s">
        <v>5491</v>
      </c>
      <c r="B2554">
        <v>2021</v>
      </c>
      <c r="C2554" t="s">
        <v>188</v>
      </c>
      <c r="D2554" t="s">
        <v>4614</v>
      </c>
      <c r="E2554" t="s">
        <v>4615</v>
      </c>
      <c r="F2554" t="s">
        <v>60</v>
      </c>
      <c r="G2554">
        <v>71000</v>
      </c>
      <c r="H2554" t="s">
        <v>4180</v>
      </c>
      <c r="I2554">
        <v>8300000</v>
      </c>
      <c r="J2554" t="s">
        <v>6025</v>
      </c>
      <c r="K2554">
        <v>8000000</v>
      </c>
      <c r="L2554">
        <v>8600000</v>
      </c>
      <c r="M2554">
        <v>4</v>
      </c>
      <c r="N2554" t="s">
        <v>4382</v>
      </c>
      <c r="O2554">
        <v>88.4</v>
      </c>
      <c r="P2554" t="s">
        <v>8487</v>
      </c>
    </row>
    <row r="2555" spans="1:16" x14ac:dyDescent="0.3">
      <c r="A2555" t="s">
        <v>5494</v>
      </c>
      <c r="B2555">
        <v>2024</v>
      </c>
      <c r="C2555" t="s">
        <v>62</v>
      </c>
      <c r="D2555" t="s">
        <v>4250</v>
      </c>
      <c r="E2555" t="s">
        <v>4358</v>
      </c>
      <c r="F2555" t="s">
        <v>60</v>
      </c>
      <c r="G2555">
        <v>37000</v>
      </c>
      <c r="H2555" t="s">
        <v>4180</v>
      </c>
      <c r="I2555">
        <v>19900000</v>
      </c>
      <c r="J2555" t="s">
        <v>6025</v>
      </c>
      <c r="K2555">
        <v>18600000</v>
      </c>
      <c r="L2555">
        <v>21200000</v>
      </c>
      <c r="M2555">
        <v>33</v>
      </c>
      <c r="N2555" t="s">
        <v>4388</v>
      </c>
      <c r="O2555">
        <v>72.7</v>
      </c>
      <c r="P2555" t="s">
        <v>8488</v>
      </c>
    </row>
    <row r="2556" spans="1:16" x14ac:dyDescent="0.3">
      <c r="A2556" t="s">
        <v>6268</v>
      </c>
      <c r="B2556">
        <v>2023</v>
      </c>
      <c r="C2556" t="s">
        <v>24</v>
      </c>
      <c r="D2556" t="s">
        <v>4572</v>
      </c>
      <c r="E2556" t="s">
        <v>6269</v>
      </c>
      <c r="F2556" t="s">
        <v>43</v>
      </c>
      <c r="G2556">
        <v>46000</v>
      </c>
      <c r="H2556" t="s">
        <v>5855</v>
      </c>
      <c r="I2556">
        <v>25100000</v>
      </c>
      <c r="J2556" t="s">
        <v>6048</v>
      </c>
      <c r="K2556">
        <v>23700000</v>
      </c>
      <c r="L2556">
        <v>26400000</v>
      </c>
      <c r="M2556">
        <v>13</v>
      </c>
      <c r="N2556" t="s">
        <v>4347</v>
      </c>
      <c r="O2556">
        <v>70.599999999999994</v>
      </c>
      <c r="P2556" t="s">
        <v>8489</v>
      </c>
    </row>
    <row r="2557" spans="1:16" x14ac:dyDescent="0.3">
      <c r="A2557" t="s">
        <v>6275</v>
      </c>
      <c r="B2557">
        <v>2023</v>
      </c>
      <c r="C2557" t="s">
        <v>131</v>
      </c>
      <c r="D2557" t="s">
        <v>4994</v>
      </c>
      <c r="E2557" t="s">
        <v>7636</v>
      </c>
      <c r="F2557" t="s">
        <v>161</v>
      </c>
      <c r="G2557">
        <v>63400</v>
      </c>
      <c r="H2557" t="s">
        <v>4180</v>
      </c>
      <c r="I2557">
        <v>21700000</v>
      </c>
      <c r="J2557" t="s">
        <v>6048</v>
      </c>
      <c r="K2557">
        <v>20900000</v>
      </c>
      <c r="L2557">
        <v>22500000</v>
      </c>
      <c r="M2557">
        <v>3</v>
      </c>
      <c r="N2557" t="s">
        <v>4272</v>
      </c>
      <c r="O2557">
        <v>78.099999999999994</v>
      </c>
      <c r="P2557" t="s">
        <v>8490</v>
      </c>
    </row>
    <row r="2558" spans="1:16" x14ac:dyDescent="0.3">
      <c r="A2558" t="s">
        <v>6275</v>
      </c>
      <c r="B2558">
        <v>2023</v>
      </c>
      <c r="C2558" t="s">
        <v>131</v>
      </c>
      <c r="D2558" t="s">
        <v>4994</v>
      </c>
      <c r="E2558" t="s">
        <v>7636</v>
      </c>
      <c r="F2558" t="s">
        <v>161</v>
      </c>
      <c r="G2558">
        <v>63400</v>
      </c>
      <c r="H2558" t="s">
        <v>4180</v>
      </c>
      <c r="I2558">
        <v>21700000</v>
      </c>
      <c r="J2558" t="s">
        <v>6048</v>
      </c>
      <c r="K2558">
        <v>20900000</v>
      </c>
      <c r="L2558">
        <v>22500000</v>
      </c>
      <c r="M2558">
        <v>3</v>
      </c>
      <c r="N2558" t="s">
        <v>4272</v>
      </c>
      <c r="O2558">
        <v>78.099999999999994</v>
      </c>
      <c r="P2558" t="s">
        <v>8491</v>
      </c>
    </row>
    <row r="2559" spans="1:16" x14ac:dyDescent="0.3">
      <c r="A2559" t="s">
        <v>6268</v>
      </c>
      <c r="B2559">
        <v>2023</v>
      </c>
      <c r="C2559" t="s">
        <v>24</v>
      </c>
      <c r="D2559" t="s">
        <v>4572</v>
      </c>
      <c r="E2559" t="s">
        <v>8492</v>
      </c>
      <c r="F2559" t="s">
        <v>43</v>
      </c>
      <c r="G2559">
        <v>46000</v>
      </c>
      <c r="H2559" t="s">
        <v>5855</v>
      </c>
      <c r="I2559">
        <v>26000000</v>
      </c>
      <c r="J2559" t="s">
        <v>6048</v>
      </c>
      <c r="K2559">
        <v>25100000</v>
      </c>
      <c r="L2559">
        <v>26900000</v>
      </c>
      <c r="M2559">
        <v>7</v>
      </c>
      <c r="N2559" t="s">
        <v>4223</v>
      </c>
      <c r="O2559">
        <v>72.7</v>
      </c>
      <c r="P2559" t="s">
        <v>8493</v>
      </c>
    </row>
    <row r="2560" spans="1:16" x14ac:dyDescent="0.3">
      <c r="A2560" t="s">
        <v>4149</v>
      </c>
      <c r="B2560">
        <v>2025</v>
      </c>
      <c r="C2560" t="s">
        <v>62</v>
      </c>
      <c r="D2560" t="s">
        <v>4198</v>
      </c>
      <c r="E2560" t="s">
        <v>4285</v>
      </c>
      <c r="F2560" t="s">
        <v>152</v>
      </c>
      <c r="G2560">
        <v>1510</v>
      </c>
      <c r="H2560" t="s">
        <v>4172</v>
      </c>
      <c r="I2560">
        <v>16000000</v>
      </c>
      <c r="J2560" t="s">
        <v>7181</v>
      </c>
      <c r="K2560">
        <v>15400000</v>
      </c>
      <c r="L2560">
        <v>16500000</v>
      </c>
      <c r="M2560">
        <v>8</v>
      </c>
      <c r="N2560" t="s">
        <v>4181</v>
      </c>
      <c r="O2560">
        <v>83.4</v>
      </c>
      <c r="P2560" t="s">
        <v>8494</v>
      </c>
    </row>
    <row r="2561" spans="1:16" x14ac:dyDescent="0.3">
      <c r="A2561" t="s">
        <v>380</v>
      </c>
      <c r="B2561">
        <v>2024</v>
      </c>
      <c r="C2561" t="s">
        <v>62</v>
      </c>
      <c r="D2561">
        <v>2008</v>
      </c>
      <c r="E2561" t="s">
        <v>8495</v>
      </c>
      <c r="F2561" t="s">
        <v>43</v>
      </c>
      <c r="G2561">
        <v>2200</v>
      </c>
      <c r="H2561" t="s">
        <v>4180</v>
      </c>
      <c r="I2561">
        <v>20000000</v>
      </c>
      <c r="J2561" t="s">
        <v>7181</v>
      </c>
      <c r="K2561">
        <v>19300000</v>
      </c>
      <c r="L2561">
        <v>20800000</v>
      </c>
      <c r="M2561">
        <v>2</v>
      </c>
      <c r="N2561" t="s">
        <v>4257</v>
      </c>
      <c r="O2561">
        <v>56.8</v>
      </c>
      <c r="P2561" t="s">
        <v>8496</v>
      </c>
    </row>
    <row r="2562" spans="1:16" x14ac:dyDescent="0.3">
      <c r="A2562" t="s">
        <v>5833</v>
      </c>
      <c r="B2562">
        <v>2024</v>
      </c>
      <c r="C2562" t="s">
        <v>62</v>
      </c>
      <c r="D2562" t="s">
        <v>4198</v>
      </c>
      <c r="E2562" t="s">
        <v>5834</v>
      </c>
      <c r="F2562" t="s">
        <v>43</v>
      </c>
      <c r="G2562">
        <v>46000</v>
      </c>
      <c r="H2562" t="s">
        <v>4180</v>
      </c>
      <c r="I2562">
        <v>16700000</v>
      </c>
      <c r="J2562" t="s">
        <v>7181</v>
      </c>
      <c r="K2562">
        <v>16000000</v>
      </c>
      <c r="L2562">
        <v>17300000</v>
      </c>
      <c r="M2562">
        <v>32</v>
      </c>
      <c r="N2562" t="s">
        <v>4248</v>
      </c>
      <c r="O2562">
        <v>67.5</v>
      </c>
      <c r="P2562" t="s">
        <v>8497</v>
      </c>
    </row>
    <row r="2563" spans="1:16" x14ac:dyDescent="0.3">
      <c r="A2563" t="s">
        <v>4015</v>
      </c>
      <c r="B2563">
        <v>2024</v>
      </c>
      <c r="C2563" t="s">
        <v>62</v>
      </c>
      <c r="D2563" t="s">
        <v>4198</v>
      </c>
      <c r="E2563" t="s">
        <v>4199</v>
      </c>
      <c r="F2563" t="s">
        <v>43</v>
      </c>
      <c r="G2563">
        <v>2024</v>
      </c>
      <c r="H2563" t="s">
        <v>4180</v>
      </c>
      <c r="I2563">
        <v>15700000</v>
      </c>
      <c r="J2563" t="s">
        <v>7181</v>
      </c>
      <c r="K2563">
        <v>15200000</v>
      </c>
      <c r="L2563">
        <v>16300000</v>
      </c>
      <c r="M2563">
        <v>32</v>
      </c>
      <c r="N2563" t="s">
        <v>4192</v>
      </c>
      <c r="O2563">
        <v>68.400000000000006</v>
      </c>
      <c r="P2563" t="s">
        <v>8498</v>
      </c>
    </row>
    <row r="2564" spans="1:16" x14ac:dyDescent="0.3">
      <c r="A2564" t="s">
        <v>8499</v>
      </c>
      <c r="B2564">
        <v>2025</v>
      </c>
      <c r="C2564" t="s">
        <v>62</v>
      </c>
      <c r="D2564" t="s">
        <v>4331</v>
      </c>
      <c r="E2564" t="s">
        <v>7099</v>
      </c>
      <c r="F2564" t="s">
        <v>4172</v>
      </c>
      <c r="G2564">
        <v>5000</v>
      </c>
      <c r="H2564" t="s">
        <v>4180</v>
      </c>
      <c r="I2564">
        <v>22500000</v>
      </c>
      <c r="J2564" t="s">
        <v>7181</v>
      </c>
      <c r="K2564">
        <v>21700000</v>
      </c>
      <c r="L2564">
        <v>23300000</v>
      </c>
      <c r="M2564">
        <v>7</v>
      </c>
      <c r="N2564" t="s">
        <v>4333</v>
      </c>
      <c r="O2564">
        <v>64.5</v>
      </c>
      <c r="P2564" t="s">
        <v>8500</v>
      </c>
    </row>
    <row r="2565" spans="1:16" x14ac:dyDescent="0.3">
      <c r="A2565" t="s">
        <v>8501</v>
      </c>
      <c r="B2565">
        <v>2025</v>
      </c>
      <c r="C2565" t="s">
        <v>62</v>
      </c>
      <c r="D2565" t="s">
        <v>4198</v>
      </c>
      <c r="E2565" t="s">
        <v>8502</v>
      </c>
      <c r="F2565" t="s">
        <v>4172</v>
      </c>
      <c r="G2565">
        <v>2025</v>
      </c>
      <c r="H2565" t="s">
        <v>4180</v>
      </c>
      <c r="I2565">
        <v>18200000</v>
      </c>
      <c r="J2565" t="s">
        <v>7181</v>
      </c>
      <c r="K2565">
        <v>17600000</v>
      </c>
      <c r="L2565">
        <v>18700000</v>
      </c>
      <c r="M2565">
        <v>5</v>
      </c>
      <c r="N2565" t="s">
        <v>4627</v>
      </c>
      <c r="O2565">
        <v>86.7</v>
      </c>
      <c r="P2565" t="s">
        <v>8503</v>
      </c>
    </row>
    <row r="2566" spans="1:16" x14ac:dyDescent="0.3">
      <c r="A2566" t="s">
        <v>4018</v>
      </c>
      <c r="B2566">
        <v>2024</v>
      </c>
      <c r="C2566" t="s">
        <v>62</v>
      </c>
      <c r="D2566">
        <v>208</v>
      </c>
      <c r="E2566" t="s">
        <v>4254</v>
      </c>
      <c r="F2566" t="s">
        <v>43</v>
      </c>
      <c r="G2566">
        <v>1800</v>
      </c>
      <c r="H2566" t="s">
        <v>4180</v>
      </c>
      <c r="I2566">
        <v>13300000</v>
      </c>
      <c r="J2566" t="s">
        <v>7181</v>
      </c>
      <c r="K2566">
        <v>12800000</v>
      </c>
      <c r="L2566">
        <v>13800000</v>
      </c>
      <c r="M2566">
        <v>8</v>
      </c>
      <c r="N2566" t="s">
        <v>4192</v>
      </c>
      <c r="O2566">
        <v>73.7</v>
      </c>
      <c r="P2566" t="s">
        <v>8504</v>
      </c>
    </row>
    <row r="2567" spans="1:16" x14ac:dyDescent="0.3">
      <c r="A2567" t="s">
        <v>5652</v>
      </c>
      <c r="B2567">
        <v>2025</v>
      </c>
      <c r="C2567" t="s">
        <v>62</v>
      </c>
      <c r="D2567" t="s">
        <v>5653</v>
      </c>
      <c r="E2567" t="s">
        <v>5654</v>
      </c>
      <c r="F2567" t="s">
        <v>4172</v>
      </c>
      <c r="G2567">
        <v>2025</v>
      </c>
      <c r="H2567" t="s">
        <v>4172</v>
      </c>
      <c r="I2567">
        <v>19800000</v>
      </c>
      <c r="J2567" t="s">
        <v>7181</v>
      </c>
      <c r="K2567">
        <v>19200000</v>
      </c>
      <c r="L2567">
        <v>20500000</v>
      </c>
      <c r="M2567">
        <v>9</v>
      </c>
      <c r="N2567" t="s">
        <v>4192</v>
      </c>
      <c r="O2567">
        <v>88.8</v>
      </c>
      <c r="P2567" t="s">
        <v>8505</v>
      </c>
    </row>
    <row r="2568" spans="1:16" x14ac:dyDescent="0.3">
      <c r="A2568" t="s">
        <v>5320</v>
      </c>
      <c r="B2568">
        <v>2025</v>
      </c>
      <c r="C2568" t="s">
        <v>62</v>
      </c>
      <c r="D2568" t="s">
        <v>5653</v>
      </c>
      <c r="E2568" t="s">
        <v>8506</v>
      </c>
      <c r="F2568" t="s">
        <v>4636</v>
      </c>
      <c r="G2568">
        <v>4700</v>
      </c>
      <c r="H2568" t="s">
        <v>4172</v>
      </c>
      <c r="I2568">
        <v>21800000</v>
      </c>
      <c r="J2568" t="s">
        <v>7181</v>
      </c>
      <c r="K2568">
        <v>21100000</v>
      </c>
      <c r="L2568">
        <v>22500000</v>
      </c>
      <c r="M2568">
        <v>16</v>
      </c>
      <c r="N2568" t="s">
        <v>4248</v>
      </c>
      <c r="O2568">
        <v>90.5</v>
      </c>
      <c r="P2568" t="s">
        <v>8507</v>
      </c>
    </row>
    <row r="2569" spans="1:16" x14ac:dyDescent="0.3">
      <c r="A2569" t="s">
        <v>8508</v>
      </c>
      <c r="B2569">
        <v>2025</v>
      </c>
      <c r="C2569" t="s">
        <v>62</v>
      </c>
      <c r="D2569" t="s">
        <v>5714</v>
      </c>
      <c r="E2569" t="s">
        <v>5715</v>
      </c>
      <c r="F2569" t="s">
        <v>4172</v>
      </c>
      <c r="G2569">
        <v>20000</v>
      </c>
      <c r="H2569" t="s">
        <v>4172</v>
      </c>
      <c r="I2569">
        <v>16300000</v>
      </c>
      <c r="J2569" t="s">
        <v>7181</v>
      </c>
      <c r="K2569">
        <v>15700000</v>
      </c>
      <c r="L2569">
        <v>16800000</v>
      </c>
      <c r="M2569">
        <v>14</v>
      </c>
      <c r="N2569" t="s">
        <v>4263</v>
      </c>
      <c r="O2569">
        <v>80.099999999999994</v>
      </c>
      <c r="P2569" t="s">
        <v>8509</v>
      </c>
    </row>
    <row r="2570" spans="1:16" x14ac:dyDescent="0.3">
      <c r="A2570" t="s">
        <v>360</v>
      </c>
      <c r="B2570">
        <v>2025</v>
      </c>
      <c r="C2570" t="s">
        <v>62</v>
      </c>
      <c r="D2570">
        <v>3008</v>
      </c>
      <c r="E2570" t="s">
        <v>4341</v>
      </c>
      <c r="F2570" t="s">
        <v>43</v>
      </c>
      <c r="G2570">
        <v>8000</v>
      </c>
      <c r="H2570" t="s">
        <v>4172</v>
      </c>
      <c r="I2570">
        <v>30000000</v>
      </c>
      <c r="J2570" t="s">
        <v>7181</v>
      </c>
      <c r="K2570">
        <v>29000000</v>
      </c>
      <c r="L2570">
        <v>31000000</v>
      </c>
      <c r="M2570">
        <v>7</v>
      </c>
      <c r="N2570" t="s">
        <v>4342</v>
      </c>
      <c r="O2570">
        <v>76.400000000000006</v>
      </c>
      <c r="P2570" t="s">
        <v>8510</v>
      </c>
    </row>
    <row r="2571" spans="1:16" x14ac:dyDescent="0.3">
      <c r="A2571" t="s">
        <v>8511</v>
      </c>
      <c r="B2571">
        <v>2026</v>
      </c>
      <c r="C2571" t="s">
        <v>62</v>
      </c>
      <c r="D2571" t="s">
        <v>8512</v>
      </c>
      <c r="E2571" t="s">
        <v>8513</v>
      </c>
      <c r="F2571" t="s">
        <v>4172</v>
      </c>
      <c r="G2571">
        <v>1000</v>
      </c>
      <c r="H2571" t="s">
        <v>4172</v>
      </c>
      <c r="I2571">
        <v>25200000</v>
      </c>
      <c r="J2571" t="s">
        <v>7181</v>
      </c>
      <c r="K2571">
        <v>24300000</v>
      </c>
      <c r="L2571">
        <v>26100000</v>
      </c>
      <c r="M2571" t="s">
        <v>4175</v>
      </c>
      <c r="N2571" t="s">
        <v>5670</v>
      </c>
      <c r="O2571">
        <v>91.3</v>
      </c>
      <c r="P2571" t="s">
        <v>8514</v>
      </c>
    </row>
    <row r="2572" spans="1:16" x14ac:dyDescent="0.3">
      <c r="A2572" t="s">
        <v>8511</v>
      </c>
      <c r="B2572">
        <v>2026</v>
      </c>
      <c r="C2572" t="s">
        <v>62</v>
      </c>
      <c r="D2572" t="s">
        <v>8512</v>
      </c>
      <c r="E2572" t="s">
        <v>8513</v>
      </c>
      <c r="F2572" t="s">
        <v>4172</v>
      </c>
      <c r="G2572">
        <v>1000</v>
      </c>
      <c r="H2572" t="s">
        <v>4172</v>
      </c>
      <c r="I2572">
        <v>25200000</v>
      </c>
      <c r="J2572" t="s">
        <v>7181</v>
      </c>
      <c r="K2572">
        <v>24300000</v>
      </c>
      <c r="L2572">
        <v>26100000</v>
      </c>
      <c r="M2572" t="s">
        <v>4175</v>
      </c>
      <c r="N2572" t="s">
        <v>5670</v>
      </c>
      <c r="O2572">
        <v>91.3</v>
      </c>
      <c r="P2572" t="s">
        <v>8515</v>
      </c>
    </row>
    <row r="2573" spans="1:16" x14ac:dyDescent="0.3">
      <c r="A2573" t="s">
        <v>8516</v>
      </c>
      <c r="B2573">
        <v>2025</v>
      </c>
      <c r="C2573" t="s">
        <v>230</v>
      </c>
      <c r="D2573" t="s">
        <v>8517</v>
      </c>
      <c r="E2573" t="s">
        <v>8518</v>
      </c>
      <c r="F2573" t="s">
        <v>4172</v>
      </c>
      <c r="G2573">
        <v>40000</v>
      </c>
      <c r="H2573" t="s">
        <v>4180</v>
      </c>
      <c r="I2573">
        <v>14800000</v>
      </c>
      <c r="J2573" t="s">
        <v>7206</v>
      </c>
      <c r="K2573">
        <v>14200000</v>
      </c>
      <c r="L2573">
        <v>15300000</v>
      </c>
      <c r="M2573">
        <v>5</v>
      </c>
      <c r="N2573" t="s">
        <v>4219</v>
      </c>
      <c r="O2573">
        <v>77.8</v>
      </c>
      <c r="P2573" t="s">
        <v>8519</v>
      </c>
    </row>
    <row r="2574" spans="1:16" x14ac:dyDescent="0.3">
      <c r="A2574" t="s">
        <v>5319</v>
      </c>
      <c r="B2574">
        <v>2024</v>
      </c>
      <c r="C2574" t="s">
        <v>62</v>
      </c>
      <c r="D2574" t="s">
        <v>4232</v>
      </c>
      <c r="E2574" t="s">
        <v>8520</v>
      </c>
      <c r="F2574" t="s">
        <v>143</v>
      </c>
      <c r="G2574">
        <v>11000</v>
      </c>
      <c r="H2574" t="s">
        <v>4180</v>
      </c>
      <c r="I2574">
        <v>13300000</v>
      </c>
      <c r="J2574" t="s">
        <v>7206</v>
      </c>
      <c r="K2574">
        <v>12700000</v>
      </c>
      <c r="L2574">
        <v>13900000</v>
      </c>
      <c r="M2574">
        <v>7</v>
      </c>
      <c r="N2574" t="s">
        <v>4192</v>
      </c>
      <c r="O2574">
        <v>73.099999999999994</v>
      </c>
      <c r="P2574" t="s">
        <v>8521</v>
      </c>
    </row>
    <row r="2575" spans="1:16" x14ac:dyDescent="0.3">
      <c r="A2575" t="s">
        <v>8522</v>
      </c>
      <c r="B2575">
        <v>2025</v>
      </c>
      <c r="C2575" t="s">
        <v>62</v>
      </c>
      <c r="D2575" t="s">
        <v>4390</v>
      </c>
      <c r="E2575" t="s">
        <v>4682</v>
      </c>
      <c r="F2575" t="s">
        <v>4172</v>
      </c>
      <c r="G2575">
        <v>9000</v>
      </c>
      <c r="H2575" t="s">
        <v>4180</v>
      </c>
      <c r="I2575">
        <v>23600000</v>
      </c>
      <c r="J2575" t="s">
        <v>7206</v>
      </c>
      <c r="K2575">
        <v>22800000</v>
      </c>
      <c r="L2575">
        <v>24500000</v>
      </c>
      <c r="M2575">
        <v>6</v>
      </c>
      <c r="N2575" t="s">
        <v>4627</v>
      </c>
      <c r="O2575">
        <v>85.3</v>
      </c>
      <c r="P2575" t="s">
        <v>8523</v>
      </c>
    </row>
    <row r="2576" spans="1:16" x14ac:dyDescent="0.3">
      <c r="A2576" t="s">
        <v>8524</v>
      </c>
      <c r="B2576">
        <v>2024</v>
      </c>
      <c r="C2576" t="s">
        <v>62</v>
      </c>
      <c r="D2576" t="s">
        <v>4250</v>
      </c>
      <c r="E2576" t="s">
        <v>8525</v>
      </c>
      <c r="F2576" t="s">
        <v>94</v>
      </c>
      <c r="G2576">
        <v>50000</v>
      </c>
      <c r="H2576" t="s">
        <v>4180</v>
      </c>
      <c r="I2576">
        <v>19300000</v>
      </c>
      <c r="J2576" t="s">
        <v>7206</v>
      </c>
      <c r="K2576">
        <v>18400000</v>
      </c>
      <c r="L2576">
        <v>20100000</v>
      </c>
      <c r="M2576">
        <v>20</v>
      </c>
      <c r="N2576" t="s">
        <v>4252</v>
      </c>
      <c r="O2576">
        <v>59.4</v>
      </c>
      <c r="P2576" t="s">
        <v>8526</v>
      </c>
    </row>
    <row r="2577" spans="1:16" x14ac:dyDescent="0.3">
      <c r="A2577" t="s">
        <v>8527</v>
      </c>
      <c r="B2577">
        <v>2026</v>
      </c>
      <c r="C2577" t="s">
        <v>230</v>
      </c>
      <c r="D2577" t="s">
        <v>4555</v>
      </c>
      <c r="E2577" t="s">
        <v>8528</v>
      </c>
      <c r="F2577" t="s">
        <v>4172</v>
      </c>
      <c r="G2577">
        <v>3000</v>
      </c>
      <c r="H2577" t="s">
        <v>4180</v>
      </c>
      <c r="I2577">
        <v>20500000</v>
      </c>
      <c r="J2577" t="s">
        <v>7206</v>
      </c>
      <c r="K2577">
        <v>19800000</v>
      </c>
      <c r="L2577">
        <v>21200000</v>
      </c>
      <c r="M2577" t="s">
        <v>4175</v>
      </c>
      <c r="N2577" t="s">
        <v>4290</v>
      </c>
      <c r="O2577">
        <v>95</v>
      </c>
      <c r="P2577" t="s">
        <v>8529</v>
      </c>
    </row>
    <row r="2578" spans="1:16" x14ac:dyDescent="0.3">
      <c r="A2578" t="s">
        <v>8530</v>
      </c>
      <c r="B2578">
        <v>2026</v>
      </c>
      <c r="C2578" t="s">
        <v>62</v>
      </c>
      <c r="D2578" t="s">
        <v>4390</v>
      </c>
      <c r="E2578" t="s">
        <v>4682</v>
      </c>
      <c r="F2578" t="s">
        <v>4172</v>
      </c>
      <c r="G2578">
        <v>12000</v>
      </c>
      <c r="H2578" t="s">
        <v>4180</v>
      </c>
      <c r="I2578">
        <v>24000000</v>
      </c>
      <c r="J2578" t="s">
        <v>7206</v>
      </c>
      <c r="K2578">
        <v>23200000</v>
      </c>
      <c r="L2578">
        <v>24800000</v>
      </c>
      <c r="M2578">
        <v>2</v>
      </c>
      <c r="N2578" t="s">
        <v>4439</v>
      </c>
      <c r="O2578">
        <v>95</v>
      </c>
      <c r="P2578" t="s">
        <v>8531</v>
      </c>
    </row>
    <row r="2579" spans="1:16" x14ac:dyDescent="0.3">
      <c r="A2579" t="s">
        <v>362</v>
      </c>
      <c r="B2579">
        <v>2025</v>
      </c>
      <c r="C2579" t="s">
        <v>62</v>
      </c>
      <c r="D2579">
        <v>3008</v>
      </c>
      <c r="E2579" t="s">
        <v>4346</v>
      </c>
      <c r="F2579" t="s">
        <v>43</v>
      </c>
      <c r="G2579">
        <v>10000</v>
      </c>
      <c r="H2579" t="s">
        <v>4180</v>
      </c>
      <c r="I2579">
        <v>22500000</v>
      </c>
      <c r="J2579" t="s">
        <v>7206</v>
      </c>
      <c r="K2579">
        <v>21800000</v>
      </c>
      <c r="L2579">
        <v>23300000</v>
      </c>
      <c r="M2579">
        <v>4</v>
      </c>
      <c r="N2579" t="s">
        <v>4280</v>
      </c>
      <c r="O2579">
        <v>81.599999999999994</v>
      </c>
      <c r="P2579" t="s">
        <v>8532</v>
      </c>
    </row>
    <row r="2580" spans="1:16" x14ac:dyDescent="0.3">
      <c r="A2580" t="s">
        <v>8533</v>
      </c>
      <c r="B2580">
        <v>2025</v>
      </c>
      <c r="C2580" t="s">
        <v>62</v>
      </c>
      <c r="D2580" t="s">
        <v>4198</v>
      </c>
      <c r="E2580" t="s">
        <v>8534</v>
      </c>
      <c r="F2580" t="s">
        <v>4172</v>
      </c>
      <c r="G2580">
        <v>15000</v>
      </c>
      <c r="H2580" t="s">
        <v>4180</v>
      </c>
      <c r="I2580">
        <v>17200000</v>
      </c>
      <c r="J2580" t="s">
        <v>7206</v>
      </c>
      <c r="K2580">
        <v>16500000</v>
      </c>
      <c r="L2580">
        <v>17900000</v>
      </c>
      <c r="M2580">
        <v>6</v>
      </c>
      <c r="N2580" t="s">
        <v>4388</v>
      </c>
      <c r="O2580">
        <v>72.900000000000006</v>
      </c>
      <c r="P2580" t="s">
        <v>8535</v>
      </c>
    </row>
    <row r="2581" spans="1:16" x14ac:dyDescent="0.3">
      <c r="A2581" t="s">
        <v>5323</v>
      </c>
      <c r="B2581">
        <v>2025</v>
      </c>
      <c r="C2581" t="s">
        <v>230</v>
      </c>
      <c r="D2581" t="s">
        <v>7799</v>
      </c>
      <c r="E2581" t="s">
        <v>8536</v>
      </c>
      <c r="F2581" t="s">
        <v>4172</v>
      </c>
      <c r="G2581">
        <v>4000</v>
      </c>
      <c r="H2581" t="s">
        <v>4180</v>
      </c>
      <c r="I2581">
        <v>12400000</v>
      </c>
      <c r="J2581" t="s">
        <v>7206</v>
      </c>
      <c r="K2581">
        <v>12000000</v>
      </c>
      <c r="L2581">
        <v>12900000</v>
      </c>
      <c r="M2581">
        <v>6</v>
      </c>
      <c r="N2581" t="s">
        <v>4272</v>
      </c>
      <c r="O2581">
        <v>89.9</v>
      </c>
      <c r="P2581" t="s">
        <v>8537</v>
      </c>
    </row>
    <row r="2582" spans="1:16" x14ac:dyDescent="0.3">
      <c r="A2582" t="s">
        <v>5236</v>
      </c>
      <c r="B2582">
        <v>2026</v>
      </c>
      <c r="C2582" t="s">
        <v>62</v>
      </c>
      <c r="D2582" t="s">
        <v>4390</v>
      </c>
      <c r="E2582" t="s">
        <v>4682</v>
      </c>
      <c r="F2582" t="s">
        <v>4172</v>
      </c>
      <c r="G2582">
        <v>4500</v>
      </c>
      <c r="H2582" t="s">
        <v>4180</v>
      </c>
      <c r="I2582">
        <v>23900000</v>
      </c>
      <c r="J2582" t="s">
        <v>7218</v>
      </c>
      <c r="K2582">
        <v>23100000</v>
      </c>
      <c r="L2582">
        <v>24700000</v>
      </c>
      <c r="M2582">
        <v>2</v>
      </c>
      <c r="N2582" t="s">
        <v>4439</v>
      </c>
      <c r="O2582">
        <v>95</v>
      </c>
      <c r="P2582" t="s">
        <v>8538</v>
      </c>
    </row>
    <row r="2583" spans="1:16" x14ac:dyDescent="0.3">
      <c r="A2583" t="s">
        <v>8539</v>
      </c>
      <c r="B2583">
        <v>2025</v>
      </c>
      <c r="C2583" t="s">
        <v>62</v>
      </c>
      <c r="D2583" t="s">
        <v>4390</v>
      </c>
      <c r="E2583" t="s">
        <v>4682</v>
      </c>
      <c r="F2583" t="s">
        <v>4172</v>
      </c>
      <c r="G2583">
        <v>25000</v>
      </c>
      <c r="H2583" t="s">
        <v>4180</v>
      </c>
      <c r="I2583">
        <v>22800000</v>
      </c>
      <c r="J2583" t="s">
        <v>7218</v>
      </c>
      <c r="K2583">
        <v>22000000</v>
      </c>
      <c r="L2583">
        <v>23500000</v>
      </c>
      <c r="M2583">
        <v>9</v>
      </c>
      <c r="N2583" t="s">
        <v>4226</v>
      </c>
      <c r="O2583">
        <v>82.4</v>
      </c>
      <c r="P2583" t="s">
        <v>8540</v>
      </c>
    </row>
    <row r="2584" spans="1:16" x14ac:dyDescent="0.3">
      <c r="A2584" t="s">
        <v>4112</v>
      </c>
      <c r="B2584">
        <v>2025</v>
      </c>
      <c r="C2584" t="s">
        <v>62</v>
      </c>
      <c r="D2584" t="s">
        <v>4232</v>
      </c>
      <c r="E2584" t="s">
        <v>4247</v>
      </c>
      <c r="F2584" t="s">
        <v>4172</v>
      </c>
      <c r="G2584">
        <v>6000</v>
      </c>
      <c r="H2584" t="s">
        <v>4180</v>
      </c>
      <c r="I2584">
        <v>16100000</v>
      </c>
      <c r="J2584" t="s">
        <v>7218</v>
      </c>
      <c r="K2584">
        <v>15500000</v>
      </c>
      <c r="L2584">
        <v>16700000</v>
      </c>
      <c r="M2584">
        <v>5</v>
      </c>
      <c r="N2584" t="s">
        <v>4248</v>
      </c>
      <c r="O2584">
        <v>74.900000000000006</v>
      </c>
      <c r="P2584" t="s">
        <v>8541</v>
      </c>
    </row>
    <row r="2585" spans="1:16" x14ac:dyDescent="0.3">
      <c r="A2585" t="s">
        <v>8542</v>
      </c>
      <c r="B2585">
        <v>2025</v>
      </c>
      <c r="C2585" t="s">
        <v>62</v>
      </c>
      <c r="D2585">
        <v>308</v>
      </c>
      <c r="E2585" t="s">
        <v>4225</v>
      </c>
      <c r="F2585" t="s">
        <v>4172</v>
      </c>
      <c r="G2585">
        <v>15000</v>
      </c>
      <c r="H2585" t="s">
        <v>4180</v>
      </c>
      <c r="I2585">
        <v>19900000</v>
      </c>
      <c r="J2585" t="s">
        <v>7218</v>
      </c>
      <c r="K2585">
        <v>19200000</v>
      </c>
      <c r="L2585">
        <v>20600000</v>
      </c>
      <c r="M2585">
        <v>14</v>
      </c>
      <c r="N2585" t="s">
        <v>4260</v>
      </c>
      <c r="O2585">
        <v>81.599999999999994</v>
      </c>
      <c r="P2585" t="s">
        <v>8543</v>
      </c>
    </row>
    <row r="2586" spans="1:16" x14ac:dyDescent="0.3">
      <c r="A2586" t="s">
        <v>8544</v>
      </c>
      <c r="B2586">
        <v>2025</v>
      </c>
      <c r="C2586" t="s">
        <v>62</v>
      </c>
      <c r="D2586">
        <v>308</v>
      </c>
      <c r="E2586" t="s">
        <v>4225</v>
      </c>
      <c r="F2586" t="s">
        <v>4172</v>
      </c>
      <c r="G2586">
        <v>30000</v>
      </c>
      <c r="H2586" t="s">
        <v>4180</v>
      </c>
      <c r="I2586">
        <v>19500000</v>
      </c>
      <c r="J2586" t="s">
        <v>7218</v>
      </c>
      <c r="K2586">
        <v>18800000</v>
      </c>
      <c r="L2586">
        <v>20200000</v>
      </c>
      <c r="M2586">
        <v>14</v>
      </c>
      <c r="N2586" t="s">
        <v>4260</v>
      </c>
      <c r="O2586">
        <v>80</v>
      </c>
      <c r="P2586" t="s">
        <v>8545</v>
      </c>
    </row>
    <row r="2587" spans="1:16" x14ac:dyDescent="0.3">
      <c r="A2587" t="s">
        <v>421</v>
      </c>
      <c r="B2587">
        <v>2025</v>
      </c>
      <c r="C2587" t="s">
        <v>62</v>
      </c>
      <c r="D2587" t="s">
        <v>4250</v>
      </c>
      <c r="E2587" t="s">
        <v>4358</v>
      </c>
      <c r="F2587" t="s">
        <v>4172</v>
      </c>
      <c r="G2587">
        <v>5000</v>
      </c>
      <c r="H2587" t="s">
        <v>4180</v>
      </c>
      <c r="I2587">
        <v>23200000</v>
      </c>
      <c r="J2587" t="s">
        <v>7218</v>
      </c>
      <c r="K2587">
        <v>22400000</v>
      </c>
      <c r="L2587">
        <v>24000000</v>
      </c>
      <c r="M2587">
        <v>14</v>
      </c>
      <c r="N2587" t="s">
        <v>4213</v>
      </c>
      <c r="O2587">
        <v>83</v>
      </c>
      <c r="P2587" t="s">
        <v>8546</v>
      </c>
    </row>
    <row r="2588" spans="1:16" x14ac:dyDescent="0.3">
      <c r="A2588" t="s">
        <v>7194</v>
      </c>
      <c r="B2588">
        <v>2025</v>
      </c>
      <c r="C2588" t="s">
        <v>62</v>
      </c>
      <c r="D2588" t="s">
        <v>4390</v>
      </c>
      <c r="E2588" t="s">
        <v>4682</v>
      </c>
      <c r="F2588" t="s">
        <v>4172</v>
      </c>
      <c r="G2588">
        <v>28000</v>
      </c>
      <c r="H2588" t="s">
        <v>4180</v>
      </c>
      <c r="I2588">
        <v>22800000</v>
      </c>
      <c r="J2588" t="s">
        <v>7218</v>
      </c>
      <c r="K2588">
        <v>22000000</v>
      </c>
      <c r="L2588">
        <v>23500000</v>
      </c>
      <c r="M2588">
        <v>9</v>
      </c>
      <c r="N2588" t="s">
        <v>4226</v>
      </c>
      <c r="O2588">
        <v>82.4</v>
      </c>
      <c r="P2588" t="s">
        <v>8547</v>
      </c>
    </row>
    <row r="2589" spans="1:16" x14ac:dyDescent="0.3">
      <c r="A2589" t="s">
        <v>6443</v>
      </c>
      <c r="B2589">
        <v>2023</v>
      </c>
      <c r="C2589" t="s">
        <v>62</v>
      </c>
      <c r="D2589" t="s">
        <v>4434</v>
      </c>
      <c r="E2589" t="s">
        <v>4435</v>
      </c>
      <c r="F2589" t="s">
        <v>43</v>
      </c>
      <c r="G2589">
        <v>30000</v>
      </c>
      <c r="H2589" t="s">
        <v>4180</v>
      </c>
      <c r="I2589">
        <v>20400000</v>
      </c>
      <c r="J2589" t="s">
        <v>7218</v>
      </c>
      <c r="K2589">
        <v>19600000</v>
      </c>
      <c r="L2589">
        <v>21100000</v>
      </c>
      <c r="M2589">
        <v>12</v>
      </c>
      <c r="N2589" t="s">
        <v>4325</v>
      </c>
      <c r="O2589">
        <v>71.099999999999994</v>
      </c>
      <c r="P2589" t="s">
        <v>8548</v>
      </c>
    </row>
    <row r="2590" spans="1:16" x14ac:dyDescent="0.3">
      <c r="A2590" t="s">
        <v>6443</v>
      </c>
      <c r="B2590">
        <v>2023</v>
      </c>
      <c r="C2590" t="s">
        <v>62</v>
      </c>
      <c r="D2590" t="s">
        <v>4434</v>
      </c>
      <c r="E2590" t="s">
        <v>4435</v>
      </c>
      <c r="F2590" t="s">
        <v>43</v>
      </c>
      <c r="G2590">
        <v>20000</v>
      </c>
      <c r="H2590" t="s">
        <v>4180</v>
      </c>
      <c r="I2590">
        <v>20500000</v>
      </c>
      <c r="J2590" t="s">
        <v>7218</v>
      </c>
      <c r="K2590">
        <v>19700000</v>
      </c>
      <c r="L2590">
        <v>21200000</v>
      </c>
      <c r="M2590">
        <v>12</v>
      </c>
      <c r="N2590" t="s">
        <v>4325</v>
      </c>
      <c r="O2590">
        <v>71.5</v>
      </c>
      <c r="P2590" t="s">
        <v>8549</v>
      </c>
    </row>
    <row r="2591" spans="1:16" x14ac:dyDescent="0.3">
      <c r="A2591" t="s">
        <v>8754</v>
      </c>
      <c r="B2591">
        <v>2021</v>
      </c>
      <c r="C2591" t="s">
        <v>62</v>
      </c>
      <c r="D2591" t="s">
        <v>4232</v>
      </c>
      <c r="E2591" t="s">
        <v>8755</v>
      </c>
      <c r="F2591" t="s">
        <v>143</v>
      </c>
      <c r="G2591">
        <v>45000</v>
      </c>
      <c r="H2591" t="s">
        <v>4180</v>
      </c>
      <c r="I2591">
        <v>9000000</v>
      </c>
      <c r="J2591" t="s">
        <v>8745</v>
      </c>
      <c r="K2591">
        <v>8600000</v>
      </c>
      <c r="L2591">
        <v>9300000</v>
      </c>
      <c r="M2591">
        <v>21</v>
      </c>
      <c r="N2591" t="s">
        <v>4219</v>
      </c>
      <c r="O2591">
        <v>77</v>
      </c>
      <c r="P2591" t="s">
        <v>10155</v>
      </c>
    </row>
    <row r="2592" spans="1:16" x14ac:dyDescent="0.3">
      <c r="A2592" t="s">
        <v>4025</v>
      </c>
      <c r="B2592">
        <v>2024</v>
      </c>
      <c r="C2592" t="s">
        <v>62</v>
      </c>
      <c r="D2592">
        <v>3008</v>
      </c>
      <c r="E2592" t="s">
        <v>4259</v>
      </c>
      <c r="F2592" t="s">
        <v>43</v>
      </c>
      <c r="G2592">
        <v>6500</v>
      </c>
      <c r="H2592" t="s">
        <v>4180</v>
      </c>
      <c r="I2592">
        <v>15500000</v>
      </c>
      <c r="J2592" t="s">
        <v>8763</v>
      </c>
      <c r="K2592">
        <v>15000000</v>
      </c>
      <c r="L2592">
        <v>16000000</v>
      </c>
      <c r="M2592">
        <v>17</v>
      </c>
      <c r="N2592" t="s">
        <v>4272</v>
      </c>
      <c r="O2592">
        <v>68.099999999999994</v>
      </c>
      <c r="P2592" t="s">
        <v>10156</v>
      </c>
    </row>
    <row r="2593" spans="1:16" x14ac:dyDescent="0.3">
      <c r="A2593" t="s">
        <v>10157</v>
      </c>
      <c r="B2593">
        <v>2025</v>
      </c>
      <c r="C2593" t="s">
        <v>230</v>
      </c>
      <c r="D2593" t="s">
        <v>10158</v>
      </c>
      <c r="E2593" t="s">
        <v>5808</v>
      </c>
      <c r="F2593" t="s">
        <v>4172</v>
      </c>
      <c r="G2593">
        <v>15000</v>
      </c>
      <c r="H2593" t="s">
        <v>4180</v>
      </c>
      <c r="I2593">
        <v>15700000</v>
      </c>
      <c r="J2593" t="s">
        <v>8778</v>
      </c>
      <c r="K2593">
        <v>15100000</v>
      </c>
      <c r="L2593">
        <v>16200000</v>
      </c>
      <c r="M2593">
        <v>16</v>
      </c>
      <c r="N2593" t="s">
        <v>4187</v>
      </c>
      <c r="O2593">
        <v>80.099999999999994</v>
      </c>
      <c r="P2593" t="s">
        <v>10159</v>
      </c>
    </row>
    <row r="2594" spans="1:16" x14ac:dyDescent="0.3">
      <c r="A2594" t="s">
        <v>359</v>
      </c>
      <c r="B2594">
        <v>2024</v>
      </c>
      <c r="C2594" t="s">
        <v>62</v>
      </c>
      <c r="D2594" t="s">
        <v>4198</v>
      </c>
      <c r="E2594" t="s">
        <v>4285</v>
      </c>
      <c r="F2594" t="s">
        <v>43</v>
      </c>
      <c r="G2594">
        <v>15000</v>
      </c>
      <c r="H2594" t="s">
        <v>4172</v>
      </c>
      <c r="I2594">
        <v>13800000</v>
      </c>
      <c r="J2594" t="s">
        <v>8778</v>
      </c>
      <c r="K2594">
        <v>13300000</v>
      </c>
      <c r="L2594">
        <v>14300000</v>
      </c>
      <c r="M2594">
        <v>33</v>
      </c>
      <c r="N2594" t="s">
        <v>4245</v>
      </c>
      <c r="O2594">
        <v>65.599999999999994</v>
      </c>
      <c r="P2594" t="s">
        <v>10160</v>
      </c>
    </row>
    <row r="2595" spans="1:16" x14ac:dyDescent="0.3">
      <c r="A2595" t="s">
        <v>4147</v>
      </c>
      <c r="B2595">
        <v>2024</v>
      </c>
      <c r="C2595" t="s">
        <v>62</v>
      </c>
      <c r="D2595" t="s">
        <v>4250</v>
      </c>
      <c r="E2595" t="s">
        <v>4358</v>
      </c>
      <c r="F2595" t="s">
        <v>143</v>
      </c>
      <c r="G2595">
        <v>15000</v>
      </c>
      <c r="H2595" t="s">
        <v>4180</v>
      </c>
      <c r="I2595">
        <v>20700000</v>
      </c>
      <c r="J2595" t="s">
        <v>8778</v>
      </c>
      <c r="K2595">
        <v>19900000</v>
      </c>
      <c r="L2595">
        <v>21400000</v>
      </c>
      <c r="M2595">
        <v>29</v>
      </c>
      <c r="N2595" t="s">
        <v>4213</v>
      </c>
      <c r="O2595">
        <v>75.7</v>
      </c>
      <c r="P2595" t="s">
        <v>10161</v>
      </c>
    </row>
    <row r="2596" spans="1:16" x14ac:dyDescent="0.3">
      <c r="A2596" t="s">
        <v>8524</v>
      </c>
      <c r="B2596">
        <v>2024</v>
      </c>
      <c r="C2596" t="s">
        <v>62</v>
      </c>
      <c r="D2596" t="s">
        <v>4250</v>
      </c>
      <c r="E2596" t="s">
        <v>8525</v>
      </c>
      <c r="F2596" t="s">
        <v>94</v>
      </c>
      <c r="G2596">
        <v>52000</v>
      </c>
      <c r="H2596" t="s">
        <v>4180</v>
      </c>
      <c r="I2596">
        <v>19600000</v>
      </c>
      <c r="J2596" t="s">
        <v>8787</v>
      </c>
      <c r="K2596">
        <v>18800000</v>
      </c>
      <c r="L2596">
        <v>20300000</v>
      </c>
      <c r="M2596">
        <v>27</v>
      </c>
      <c r="N2596" t="s">
        <v>4213</v>
      </c>
      <c r="O2596">
        <v>60.4</v>
      </c>
      <c r="P2596" t="s">
        <v>10162</v>
      </c>
    </row>
    <row r="2597" spans="1:16" x14ac:dyDescent="0.3">
      <c r="A2597" t="s">
        <v>10163</v>
      </c>
      <c r="B2597">
        <v>2025</v>
      </c>
      <c r="C2597" t="s">
        <v>62</v>
      </c>
      <c r="D2597" t="s">
        <v>4390</v>
      </c>
      <c r="E2597" t="s">
        <v>4682</v>
      </c>
      <c r="F2597" t="s">
        <v>357</v>
      </c>
      <c r="G2597">
        <v>11000</v>
      </c>
      <c r="H2597" t="s">
        <v>4180</v>
      </c>
      <c r="I2597">
        <v>24300000</v>
      </c>
      <c r="J2597" t="s">
        <v>8798</v>
      </c>
      <c r="K2597">
        <v>23600000</v>
      </c>
      <c r="L2597">
        <v>25100000</v>
      </c>
      <c r="M2597">
        <v>9</v>
      </c>
      <c r="N2597" t="s">
        <v>4333</v>
      </c>
      <c r="O2597">
        <v>87.9</v>
      </c>
      <c r="P2597" t="s">
        <v>10164</v>
      </c>
    </row>
    <row r="2598" spans="1:16" x14ac:dyDescent="0.3">
      <c r="A2598" t="s">
        <v>10157</v>
      </c>
      <c r="B2598">
        <v>2025</v>
      </c>
      <c r="C2598" t="s">
        <v>230</v>
      </c>
      <c r="D2598" t="s">
        <v>10158</v>
      </c>
      <c r="E2598" t="s">
        <v>5808</v>
      </c>
      <c r="F2598" t="s">
        <v>4172</v>
      </c>
      <c r="G2598">
        <v>15000</v>
      </c>
      <c r="H2598" t="s">
        <v>4180</v>
      </c>
      <c r="I2598">
        <v>15700000</v>
      </c>
      <c r="J2598" t="s">
        <v>8828</v>
      </c>
      <c r="K2598">
        <v>15200000</v>
      </c>
      <c r="L2598">
        <v>16300000</v>
      </c>
      <c r="M2598">
        <v>11</v>
      </c>
      <c r="N2598" t="s">
        <v>4245</v>
      </c>
      <c r="O2598">
        <v>80.099999999999994</v>
      </c>
      <c r="P2598" t="s">
        <v>10165</v>
      </c>
    </row>
    <row r="2599" spans="1:16" x14ac:dyDescent="0.3">
      <c r="A2599" t="s">
        <v>10166</v>
      </c>
      <c r="B2599">
        <v>2019</v>
      </c>
      <c r="C2599" t="s">
        <v>188</v>
      </c>
      <c r="D2599" t="s">
        <v>4594</v>
      </c>
      <c r="E2599" t="s">
        <v>7768</v>
      </c>
      <c r="F2599" t="s">
        <v>161</v>
      </c>
      <c r="G2599">
        <v>81000</v>
      </c>
      <c r="H2599" t="s">
        <v>4180</v>
      </c>
      <c r="I2599">
        <v>6840000</v>
      </c>
      <c r="J2599" t="s">
        <v>8763</v>
      </c>
      <c r="K2599">
        <v>6600000</v>
      </c>
      <c r="L2599">
        <v>7070000</v>
      </c>
      <c r="M2599">
        <v>12</v>
      </c>
      <c r="N2599" t="s">
        <v>4425</v>
      </c>
      <c r="O2599">
        <v>95</v>
      </c>
      <c r="P2599" t="s">
        <v>10167</v>
      </c>
    </row>
    <row r="2600" spans="1:16" x14ac:dyDescent="0.3">
      <c r="A2600" t="s">
        <v>10168</v>
      </c>
      <c r="B2600">
        <v>2025</v>
      </c>
      <c r="C2600" t="s">
        <v>4184</v>
      </c>
      <c r="D2600" t="s">
        <v>4932</v>
      </c>
      <c r="E2600" t="s">
        <v>4933</v>
      </c>
      <c r="F2600" t="s">
        <v>4172</v>
      </c>
      <c r="G2600">
        <v>19000</v>
      </c>
      <c r="H2600" t="s">
        <v>4180</v>
      </c>
      <c r="I2600">
        <v>14000000</v>
      </c>
      <c r="J2600" t="s">
        <v>8763</v>
      </c>
      <c r="K2600">
        <v>13600000</v>
      </c>
      <c r="L2600">
        <v>14500000</v>
      </c>
      <c r="M2600" t="s">
        <v>4175</v>
      </c>
      <c r="N2600" t="s">
        <v>4275</v>
      </c>
      <c r="O2600">
        <v>87.6</v>
      </c>
      <c r="P2600" t="s">
        <v>10169</v>
      </c>
    </row>
    <row r="2601" spans="1:16" x14ac:dyDescent="0.3">
      <c r="A2601" t="s">
        <v>4172</v>
      </c>
      <c r="B2601">
        <v>2026</v>
      </c>
      <c r="C2601" t="s">
        <v>166</v>
      </c>
      <c r="D2601" t="s">
        <v>9524</v>
      </c>
      <c r="E2601" t="s">
        <v>9525</v>
      </c>
      <c r="F2601" t="s">
        <v>4172</v>
      </c>
      <c r="G2601">
        <v>1710</v>
      </c>
      <c r="H2601" t="s">
        <v>4180</v>
      </c>
      <c r="I2601">
        <v>14700000</v>
      </c>
      <c r="J2601" t="s">
        <v>8798</v>
      </c>
      <c r="K2601">
        <v>14000000</v>
      </c>
      <c r="L2601">
        <v>15300000</v>
      </c>
      <c r="M2601">
        <v>2</v>
      </c>
      <c r="N2601" t="s">
        <v>4402</v>
      </c>
      <c r="O2601">
        <v>95</v>
      </c>
      <c r="P2601" t="s">
        <v>10170</v>
      </c>
    </row>
    <row r="2602" spans="1:16" x14ac:dyDescent="0.3">
      <c r="A2602" t="s">
        <v>200</v>
      </c>
      <c r="B2602">
        <v>2025</v>
      </c>
      <c r="C2602" t="s">
        <v>201</v>
      </c>
      <c r="D2602" t="s">
        <v>4669</v>
      </c>
      <c r="E2602" t="s">
        <v>4670</v>
      </c>
      <c r="F2602" t="s">
        <v>4172</v>
      </c>
      <c r="G2602">
        <v>1905</v>
      </c>
      <c r="H2602" t="s">
        <v>4180</v>
      </c>
      <c r="I2602">
        <v>12600000</v>
      </c>
      <c r="J2602" t="s">
        <v>10224</v>
      </c>
      <c r="K2602">
        <v>12100000</v>
      </c>
      <c r="L2602">
        <v>13000000</v>
      </c>
      <c r="M2602">
        <v>13</v>
      </c>
      <c r="N2602" t="s">
        <v>4649</v>
      </c>
      <c r="O2602">
        <v>90.1</v>
      </c>
      <c r="P2602" t="s">
        <v>10254</v>
      </c>
    </row>
    <row r="2603" spans="1:16" x14ac:dyDescent="0.3">
      <c r="A2603" t="s">
        <v>179</v>
      </c>
      <c r="B2603">
        <v>2013</v>
      </c>
      <c r="C2603" t="s">
        <v>154</v>
      </c>
      <c r="D2603" t="s">
        <v>4395</v>
      </c>
      <c r="E2603" t="s">
        <v>4396</v>
      </c>
      <c r="F2603" t="s">
        <v>143</v>
      </c>
      <c r="G2603">
        <v>170000</v>
      </c>
      <c r="H2603" t="s">
        <v>4180</v>
      </c>
      <c r="I2603">
        <v>10300000</v>
      </c>
      <c r="J2603" t="s">
        <v>10224</v>
      </c>
      <c r="K2603">
        <v>9800000</v>
      </c>
      <c r="L2603">
        <v>10800000</v>
      </c>
      <c r="M2603">
        <v>7</v>
      </c>
      <c r="N2603" t="s">
        <v>4192</v>
      </c>
      <c r="O2603">
        <v>41.2</v>
      </c>
      <c r="P2603" t="s">
        <v>10255</v>
      </c>
    </row>
    <row r="2604" spans="1:16" x14ac:dyDescent="0.3">
      <c r="A2604" t="s">
        <v>112</v>
      </c>
      <c r="B2604">
        <v>2020</v>
      </c>
      <c r="C2604" t="s">
        <v>24</v>
      </c>
      <c r="D2604" t="s">
        <v>4869</v>
      </c>
      <c r="E2604" t="s">
        <v>4659</v>
      </c>
      <c r="F2604" t="s">
        <v>143</v>
      </c>
      <c r="G2604">
        <v>55000</v>
      </c>
      <c r="H2604" t="s">
        <v>4180</v>
      </c>
      <c r="I2604">
        <v>17200000</v>
      </c>
      <c r="J2604" t="s">
        <v>10224</v>
      </c>
      <c r="K2604">
        <v>16600000</v>
      </c>
      <c r="L2604">
        <v>17800000</v>
      </c>
      <c r="M2604">
        <v>5</v>
      </c>
      <c r="N2604" t="s">
        <v>4290</v>
      </c>
      <c r="O2604">
        <v>68.3</v>
      </c>
      <c r="P2604" t="s">
        <v>10256</v>
      </c>
    </row>
    <row r="2605" spans="1:16" x14ac:dyDescent="0.3">
      <c r="A2605" t="s">
        <v>212</v>
      </c>
      <c r="B2605">
        <v>2021</v>
      </c>
      <c r="C2605" t="s">
        <v>24</v>
      </c>
      <c r="D2605" t="s">
        <v>4190</v>
      </c>
      <c r="E2605" t="s">
        <v>4960</v>
      </c>
      <c r="F2605" t="s">
        <v>60</v>
      </c>
      <c r="G2605">
        <v>28900</v>
      </c>
      <c r="H2605" t="s">
        <v>4180</v>
      </c>
      <c r="I2605">
        <v>12100000</v>
      </c>
      <c r="J2605" t="s">
        <v>10224</v>
      </c>
      <c r="K2605">
        <v>11600000</v>
      </c>
      <c r="L2605">
        <v>12600000</v>
      </c>
      <c r="M2605">
        <v>3</v>
      </c>
      <c r="N2605" t="s">
        <v>4583</v>
      </c>
      <c r="O2605">
        <v>57.6</v>
      </c>
      <c r="P2605" t="s">
        <v>10257</v>
      </c>
    </row>
    <row r="2606" spans="1:16" x14ac:dyDescent="0.3">
      <c r="A2606" t="s">
        <v>5379</v>
      </c>
      <c r="B2606">
        <v>2020</v>
      </c>
      <c r="C2606" t="s">
        <v>24</v>
      </c>
      <c r="D2606" t="s">
        <v>4431</v>
      </c>
      <c r="E2606" t="s">
        <v>6005</v>
      </c>
      <c r="F2606" t="s">
        <v>43</v>
      </c>
      <c r="G2606">
        <v>84600</v>
      </c>
      <c r="H2606" t="s">
        <v>4180</v>
      </c>
      <c r="I2606">
        <v>23000000</v>
      </c>
      <c r="J2606" t="s">
        <v>10224</v>
      </c>
      <c r="K2606">
        <v>22200000</v>
      </c>
      <c r="L2606">
        <v>23800000</v>
      </c>
      <c r="M2606">
        <v>9</v>
      </c>
      <c r="N2606" t="s">
        <v>4248</v>
      </c>
      <c r="O2606">
        <v>74.2</v>
      </c>
      <c r="P2606" t="s">
        <v>10258</v>
      </c>
    </row>
    <row r="2607" spans="1:16" x14ac:dyDescent="0.3">
      <c r="A2607" t="s">
        <v>316</v>
      </c>
      <c r="B2607">
        <v>2021</v>
      </c>
      <c r="C2607" t="s">
        <v>182</v>
      </c>
      <c r="D2607" t="s">
        <v>4518</v>
      </c>
      <c r="E2607" t="s">
        <v>4519</v>
      </c>
      <c r="F2607" t="s">
        <v>43</v>
      </c>
      <c r="G2607">
        <v>75000</v>
      </c>
      <c r="H2607" t="s">
        <v>4180</v>
      </c>
      <c r="I2607">
        <v>12000000</v>
      </c>
      <c r="J2607" t="s">
        <v>10224</v>
      </c>
      <c r="K2607">
        <v>11300000</v>
      </c>
      <c r="L2607">
        <v>12800000</v>
      </c>
      <c r="M2607">
        <v>4</v>
      </c>
      <c r="N2607" t="s">
        <v>4245</v>
      </c>
      <c r="O2607">
        <v>85.8</v>
      </c>
      <c r="P2607" t="s">
        <v>10259</v>
      </c>
    </row>
    <row r="2608" spans="1:16" x14ac:dyDescent="0.3">
      <c r="A2608" t="s">
        <v>324</v>
      </c>
      <c r="B2608">
        <v>2021</v>
      </c>
      <c r="C2608" t="s">
        <v>36</v>
      </c>
      <c r="D2608" t="s">
        <v>5638</v>
      </c>
      <c r="E2608" t="s">
        <v>5639</v>
      </c>
      <c r="F2608" t="s">
        <v>173</v>
      </c>
      <c r="G2608">
        <v>40095</v>
      </c>
      <c r="H2608" t="s">
        <v>4180</v>
      </c>
      <c r="I2608">
        <v>8200000</v>
      </c>
      <c r="J2608" t="s">
        <v>10224</v>
      </c>
      <c r="K2608">
        <v>7920000</v>
      </c>
      <c r="L2608">
        <v>8500000</v>
      </c>
      <c r="M2608">
        <v>21</v>
      </c>
      <c r="N2608" t="s">
        <v>4583</v>
      </c>
      <c r="O2608">
        <v>78.2</v>
      </c>
      <c r="P2608" t="s">
        <v>10260</v>
      </c>
    </row>
    <row r="2609" spans="1:16" x14ac:dyDescent="0.3">
      <c r="A2609" t="s">
        <v>5365</v>
      </c>
      <c r="B2609">
        <v>2025</v>
      </c>
      <c r="C2609" t="s">
        <v>50</v>
      </c>
      <c r="D2609" t="s">
        <v>6029</v>
      </c>
      <c r="E2609" t="s">
        <v>6030</v>
      </c>
      <c r="F2609" t="s">
        <v>4172</v>
      </c>
      <c r="G2609">
        <v>37000</v>
      </c>
      <c r="H2609" t="s">
        <v>4180</v>
      </c>
      <c r="I2609">
        <v>15500000</v>
      </c>
      <c r="J2609" t="s">
        <v>10224</v>
      </c>
      <c r="K2609">
        <v>14900000</v>
      </c>
      <c r="L2609">
        <v>16100000</v>
      </c>
      <c r="M2609">
        <v>8</v>
      </c>
      <c r="N2609" t="s">
        <v>4263</v>
      </c>
      <c r="O2609">
        <v>83</v>
      </c>
      <c r="P2609" t="s">
        <v>10261</v>
      </c>
    </row>
    <row r="2610" spans="1:16" x14ac:dyDescent="0.3">
      <c r="A2610" t="s">
        <v>309</v>
      </c>
      <c r="B2610">
        <v>2022</v>
      </c>
      <c r="C2610" t="s">
        <v>24</v>
      </c>
      <c r="D2610" t="s">
        <v>4190</v>
      </c>
      <c r="E2610" t="s">
        <v>4308</v>
      </c>
      <c r="F2610" t="s">
        <v>94</v>
      </c>
      <c r="G2610">
        <v>25200</v>
      </c>
      <c r="H2610" t="s">
        <v>4180</v>
      </c>
      <c r="I2610">
        <v>11900000</v>
      </c>
      <c r="J2610" t="s">
        <v>10224</v>
      </c>
      <c r="K2610">
        <v>11500000</v>
      </c>
      <c r="L2610">
        <v>12300000</v>
      </c>
      <c r="M2610">
        <v>48</v>
      </c>
      <c r="N2610" t="s">
        <v>4275</v>
      </c>
      <c r="O2610">
        <v>56.2</v>
      </c>
      <c r="P2610" t="s">
        <v>10262</v>
      </c>
    </row>
    <row r="2611" spans="1:16" x14ac:dyDescent="0.3">
      <c r="A2611" t="s">
        <v>116</v>
      </c>
      <c r="B2611">
        <v>2014</v>
      </c>
      <c r="C2611" t="s">
        <v>4184</v>
      </c>
      <c r="D2611" t="s">
        <v>4303</v>
      </c>
      <c r="E2611" t="s">
        <v>10222</v>
      </c>
      <c r="F2611" t="s">
        <v>60</v>
      </c>
      <c r="G2611">
        <v>83000</v>
      </c>
      <c r="H2611" t="s">
        <v>4180</v>
      </c>
      <c r="I2611">
        <v>8700000</v>
      </c>
      <c r="J2611" t="s">
        <v>10224</v>
      </c>
      <c r="K2611">
        <v>8300000</v>
      </c>
      <c r="L2611">
        <v>9000000</v>
      </c>
      <c r="M2611">
        <v>10</v>
      </c>
      <c r="N2611" t="s">
        <v>4192</v>
      </c>
      <c r="O2611">
        <v>66</v>
      </c>
      <c r="P2611" t="s">
        <v>10263</v>
      </c>
    </row>
    <row r="2612" spans="1:16" x14ac:dyDescent="0.3">
      <c r="A2612" t="s">
        <v>209</v>
      </c>
      <c r="B2612">
        <v>2022</v>
      </c>
      <c r="C2612" t="s">
        <v>92</v>
      </c>
      <c r="D2612" t="s">
        <v>4824</v>
      </c>
      <c r="E2612" t="s">
        <v>5723</v>
      </c>
      <c r="F2612" t="s">
        <v>143</v>
      </c>
      <c r="G2612">
        <v>33420</v>
      </c>
      <c r="H2612" t="s">
        <v>4180</v>
      </c>
      <c r="I2612">
        <v>10800000</v>
      </c>
      <c r="J2612" t="s">
        <v>10224</v>
      </c>
      <c r="K2612">
        <v>10500000</v>
      </c>
      <c r="L2612">
        <v>11200000</v>
      </c>
      <c r="M2612">
        <v>47</v>
      </c>
      <c r="N2612" t="s">
        <v>4439</v>
      </c>
      <c r="O2612">
        <v>80.099999999999994</v>
      </c>
      <c r="P2612" t="s">
        <v>10264</v>
      </c>
    </row>
    <row r="2613" spans="1:16" x14ac:dyDescent="0.3">
      <c r="A2613" t="s">
        <v>5386</v>
      </c>
      <c r="B2613">
        <v>2022</v>
      </c>
      <c r="C2613" t="s">
        <v>36</v>
      </c>
      <c r="D2613" t="s">
        <v>4372</v>
      </c>
      <c r="E2613" t="s">
        <v>4373</v>
      </c>
      <c r="F2613" t="s">
        <v>43</v>
      </c>
      <c r="G2613">
        <v>56079</v>
      </c>
      <c r="H2613" t="s">
        <v>4180</v>
      </c>
      <c r="I2613">
        <v>11800000</v>
      </c>
      <c r="J2613" t="s">
        <v>10224</v>
      </c>
      <c r="K2613">
        <v>11400000</v>
      </c>
      <c r="L2613">
        <v>12200000</v>
      </c>
      <c r="M2613">
        <v>39</v>
      </c>
      <c r="N2613" t="s">
        <v>4425</v>
      </c>
      <c r="O2613">
        <v>65.599999999999994</v>
      </c>
      <c r="P2613" t="s">
        <v>10265</v>
      </c>
    </row>
    <row r="2614" spans="1:16" x14ac:dyDescent="0.3">
      <c r="A2614" t="s">
        <v>159</v>
      </c>
      <c r="B2614">
        <v>2021</v>
      </c>
      <c r="C2614" t="s">
        <v>137</v>
      </c>
      <c r="D2614" t="s">
        <v>4703</v>
      </c>
      <c r="E2614" t="s">
        <v>5129</v>
      </c>
      <c r="F2614" t="s">
        <v>161</v>
      </c>
      <c r="G2614">
        <v>85390</v>
      </c>
      <c r="H2614" t="s">
        <v>4180</v>
      </c>
      <c r="I2614">
        <v>9800000</v>
      </c>
      <c r="J2614" t="s">
        <v>10224</v>
      </c>
      <c r="K2614">
        <v>9000000</v>
      </c>
      <c r="L2614">
        <v>10500000</v>
      </c>
      <c r="M2614">
        <v>4</v>
      </c>
      <c r="N2614" t="s">
        <v>4583</v>
      </c>
      <c r="O2614">
        <v>88.2</v>
      </c>
      <c r="P2614" t="s">
        <v>10266</v>
      </c>
    </row>
    <row r="2615" spans="1:16" x14ac:dyDescent="0.3">
      <c r="A2615" t="s">
        <v>300</v>
      </c>
      <c r="B2615">
        <v>2024</v>
      </c>
      <c r="C2615" t="s">
        <v>24</v>
      </c>
      <c r="D2615" t="s">
        <v>4658</v>
      </c>
      <c r="E2615" t="s">
        <v>4659</v>
      </c>
      <c r="F2615" t="s">
        <v>43</v>
      </c>
      <c r="G2615">
        <v>5000</v>
      </c>
      <c r="H2615" t="s">
        <v>4180</v>
      </c>
      <c r="I2615">
        <v>25400000</v>
      </c>
      <c r="J2615" t="s">
        <v>10224</v>
      </c>
      <c r="K2615">
        <v>24500000</v>
      </c>
      <c r="L2615">
        <v>26300000</v>
      </c>
      <c r="M2615">
        <v>2</v>
      </c>
      <c r="N2615" t="s">
        <v>7034</v>
      </c>
      <c r="O2615">
        <v>76.099999999999994</v>
      </c>
      <c r="P2615" t="s">
        <v>10267</v>
      </c>
    </row>
    <row r="2616" spans="1:16" x14ac:dyDescent="0.3">
      <c r="A2616" t="s">
        <v>162</v>
      </c>
      <c r="B2616">
        <v>2025</v>
      </c>
      <c r="C2616" t="s">
        <v>163</v>
      </c>
      <c r="D2616">
        <v>7</v>
      </c>
      <c r="E2616" t="s">
        <v>4277</v>
      </c>
      <c r="F2616" t="s">
        <v>8831</v>
      </c>
      <c r="G2616">
        <v>10200</v>
      </c>
      <c r="H2616" t="s">
        <v>4180</v>
      </c>
      <c r="I2616">
        <v>17700000</v>
      </c>
      <c r="J2616" t="s">
        <v>10224</v>
      </c>
      <c r="K2616">
        <v>16900000</v>
      </c>
      <c r="L2616">
        <v>18500000</v>
      </c>
      <c r="M2616">
        <v>18</v>
      </c>
      <c r="N2616" t="s">
        <v>4248</v>
      </c>
      <c r="O2616">
        <v>90</v>
      </c>
      <c r="P2616" t="s">
        <v>10268</v>
      </c>
    </row>
    <row r="2617" spans="1:16" x14ac:dyDescent="0.3">
      <c r="A2617" t="s">
        <v>91</v>
      </c>
      <c r="B2617">
        <v>2017</v>
      </c>
      <c r="C2617" t="s">
        <v>92</v>
      </c>
      <c r="D2617" t="s">
        <v>4384</v>
      </c>
      <c r="E2617" t="s">
        <v>4385</v>
      </c>
      <c r="F2617" t="s">
        <v>94</v>
      </c>
      <c r="G2617">
        <v>75417</v>
      </c>
      <c r="H2617" t="s">
        <v>4180</v>
      </c>
      <c r="I2617">
        <v>8900000</v>
      </c>
      <c r="J2617" t="s">
        <v>10224</v>
      </c>
      <c r="K2617">
        <v>8400000</v>
      </c>
      <c r="L2617">
        <v>9400000</v>
      </c>
      <c r="M2617">
        <v>8</v>
      </c>
      <c r="N2617" t="s">
        <v>4583</v>
      </c>
      <c r="O2617">
        <v>56.2</v>
      </c>
      <c r="P2617" t="s">
        <v>10269</v>
      </c>
    </row>
    <row r="2618" spans="1:16" x14ac:dyDescent="0.3">
      <c r="A2618" t="s">
        <v>126</v>
      </c>
      <c r="B2618">
        <v>2023</v>
      </c>
      <c r="C2618" t="s">
        <v>92</v>
      </c>
      <c r="D2618" t="s">
        <v>4471</v>
      </c>
      <c r="E2618" t="s">
        <v>4472</v>
      </c>
      <c r="F2618" t="s">
        <v>94</v>
      </c>
      <c r="G2618">
        <v>44495</v>
      </c>
      <c r="H2618" t="s">
        <v>4180</v>
      </c>
      <c r="I2618">
        <v>46700000</v>
      </c>
      <c r="J2618" t="s">
        <v>10224</v>
      </c>
      <c r="K2618">
        <v>45100000</v>
      </c>
      <c r="L2618">
        <v>48300000</v>
      </c>
      <c r="M2618">
        <v>60</v>
      </c>
      <c r="N2618" t="s">
        <v>5644</v>
      </c>
      <c r="O2618">
        <v>73.900000000000006</v>
      </c>
      <c r="P2618" t="s">
        <v>10270</v>
      </c>
    </row>
    <row r="2619" spans="1:16" x14ac:dyDescent="0.3">
      <c r="A2619" t="s">
        <v>117</v>
      </c>
      <c r="B2619">
        <v>2023</v>
      </c>
      <c r="C2619" t="s">
        <v>62</v>
      </c>
      <c r="D2619" t="s">
        <v>4207</v>
      </c>
      <c r="E2619" t="s">
        <v>4259</v>
      </c>
      <c r="F2619" t="s">
        <v>43</v>
      </c>
      <c r="G2619">
        <v>45360</v>
      </c>
      <c r="H2619" t="s">
        <v>4180</v>
      </c>
      <c r="I2619">
        <v>13800000</v>
      </c>
      <c r="J2619" t="s">
        <v>10224</v>
      </c>
      <c r="K2619">
        <v>13100000</v>
      </c>
      <c r="L2619">
        <v>14600000</v>
      </c>
      <c r="M2619">
        <v>15</v>
      </c>
      <c r="N2619" t="s">
        <v>4263</v>
      </c>
      <c r="O2619">
        <v>63.5</v>
      </c>
      <c r="P2619" t="s">
        <v>10271</v>
      </c>
    </row>
    <row r="2620" spans="1:16" x14ac:dyDescent="0.3">
      <c r="A2620" t="s">
        <v>253</v>
      </c>
      <c r="B2620">
        <v>2019</v>
      </c>
      <c r="C2620" t="s">
        <v>199</v>
      </c>
      <c r="D2620" t="s">
        <v>4535</v>
      </c>
      <c r="E2620" t="s">
        <v>4536</v>
      </c>
      <c r="F2620" t="s">
        <v>143</v>
      </c>
      <c r="G2620">
        <v>72580</v>
      </c>
      <c r="H2620" t="s">
        <v>4180</v>
      </c>
      <c r="I2620">
        <v>8800000</v>
      </c>
      <c r="J2620" t="s">
        <v>10224</v>
      </c>
      <c r="K2620">
        <v>8200000</v>
      </c>
      <c r="L2620">
        <v>9400000</v>
      </c>
      <c r="M2620">
        <v>4</v>
      </c>
      <c r="N2620" t="s">
        <v>4402</v>
      </c>
      <c r="O2620">
        <v>71.3</v>
      </c>
      <c r="P2620" t="s">
        <v>10272</v>
      </c>
    </row>
    <row r="2621" spans="1:16" x14ac:dyDescent="0.3">
      <c r="A2621" t="s">
        <v>5381</v>
      </c>
      <c r="B2621">
        <v>2025</v>
      </c>
      <c r="C2621" t="s">
        <v>24</v>
      </c>
      <c r="D2621" t="s">
        <v>4854</v>
      </c>
      <c r="E2621" t="s">
        <v>4191</v>
      </c>
      <c r="F2621" t="s">
        <v>4172</v>
      </c>
      <c r="G2621">
        <v>14300</v>
      </c>
      <c r="H2621" t="s">
        <v>4180</v>
      </c>
      <c r="I2621">
        <v>18100000</v>
      </c>
      <c r="J2621" t="s">
        <v>10224</v>
      </c>
      <c r="K2621">
        <v>17500000</v>
      </c>
      <c r="L2621">
        <v>18700000</v>
      </c>
      <c r="M2621">
        <v>37</v>
      </c>
      <c r="N2621" t="s">
        <v>4583</v>
      </c>
      <c r="O2621">
        <v>76.599999999999994</v>
      </c>
      <c r="P2621" t="s">
        <v>10273</v>
      </c>
    </row>
    <row r="2622" spans="1:16" x14ac:dyDescent="0.3">
      <c r="A2622" t="s">
        <v>128</v>
      </c>
      <c r="B2622">
        <v>2023</v>
      </c>
      <c r="C2622" t="s">
        <v>62</v>
      </c>
      <c r="D2622" t="s">
        <v>4434</v>
      </c>
      <c r="E2622" t="s">
        <v>5072</v>
      </c>
      <c r="F2622" t="s">
        <v>143</v>
      </c>
      <c r="G2622">
        <v>28000</v>
      </c>
      <c r="H2622" t="s">
        <v>4180</v>
      </c>
      <c r="I2622">
        <v>23000000</v>
      </c>
      <c r="J2622" t="s">
        <v>10224</v>
      </c>
      <c r="K2622">
        <v>22200000</v>
      </c>
      <c r="L2622">
        <v>23800000</v>
      </c>
      <c r="M2622">
        <v>4</v>
      </c>
      <c r="N2622" t="s">
        <v>4257</v>
      </c>
      <c r="O2622">
        <v>70.400000000000006</v>
      </c>
      <c r="P2622" t="s">
        <v>10274</v>
      </c>
    </row>
    <row r="2623" spans="1:16" x14ac:dyDescent="0.3">
      <c r="A2623" t="s">
        <v>297</v>
      </c>
      <c r="B2623">
        <v>2023</v>
      </c>
      <c r="C2623" t="s">
        <v>137</v>
      </c>
      <c r="D2623" t="s">
        <v>4336</v>
      </c>
      <c r="E2623" t="s">
        <v>5690</v>
      </c>
      <c r="F2623" t="s">
        <v>43</v>
      </c>
      <c r="G2623">
        <v>45000</v>
      </c>
      <c r="H2623" t="s">
        <v>4180</v>
      </c>
      <c r="I2623">
        <v>17200000</v>
      </c>
      <c r="J2623" t="s">
        <v>10224</v>
      </c>
      <c r="K2623">
        <v>16600000</v>
      </c>
      <c r="L2623">
        <v>17800000</v>
      </c>
      <c r="M2623">
        <v>13</v>
      </c>
      <c r="N2623" t="s">
        <v>4588</v>
      </c>
      <c r="O2623">
        <v>78.2</v>
      </c>
      <c r="P2623" t="s">
        <v>10275</v>
      </c>
    </row>
    <row r="2624" spans="1:16" x14ac:dyDescent="0.3">
      <c r="A2624" t="s">
        <v>319</v>
      </c>
      <c r="B2624">
        <v>2025</v>
      </c>
      <c r="C2624" t="s">
        <v>188</v>
      </c>
      <c r="D2624" t="s">
        <v>5676</v>
      </c>
      <c r="E2624" t="s">
        <v>5677</v>
      </c>
      <c r="F2624" t="s">
        <v>4172</v>
      </c>
      <c r="G2624">
        <v>17000</v>
      </c>
      <c r="H2624" t="s">
        <v>4180</v>
      </c>
      <c r="I2624">
        <v>31600000</v>
      </c>
      <c r="J2624" t="s">
        <v>10224</v>
      </c>
      <c r="K2624">
        <v>30500000</v>
      </c>
      <c r="L2624">
        <v>32700000</v>
      </c>
      <c r="M2624">
        <v>6</v>
      </c>
      <c r="N2624" t="s">
        <v>4192</v>
      </c>
      <c r="O2624">
        <v>89</v>
      </c>
      <c r="P2624" t="s">
        <v>10276</v>
      </c>
    </row>
    <row r="2625" spans="1:16" x14ac:dyDescent="0.3">
      <c r="A2625" t="s">
        <v>6054</v>
      </c>
      <c r="B2625">
        <v>2020</v>
      </c>
      <c r="C2625" t="s">
        <v>92</v>
      </c>
      <c r="D2625" t="s">
        <v>6055</v>
      </c>
      <c r="E2625" t="s">
        <v>6056</v>
      </c>
      <c r="F2625" t="s">
        <v>143</v>
      </c>
      <c r="G2625">
        <v>85500</v>
      </c>
      <c r="H2625" t="s">
        <v>4180</v>
      </c>
      <c r="I2625">
        <v>30300000</v>
      </c>
      <c r="J2625" t="s">
        <v>10224</v>
      </c>
      <c r="K2625">
        <v>28900000</v>
      </c>
      <c r="L2625">
        <v>31600000</v>
      </c>
      <c r="M2625">
        <v>5</v>
      </c>
      <c r="N2625" t="s">
        <v>5753</v>
      </c>
      <c r="O2625">
        <v>75.8</v>
      </c>
      <c r="P2625" t="s">
        <v>10277</v>
      </c>
    </row>
    <row r="2626" spans="1:16" x14ac:dyDescent="0.3">
      <c r="A2626" t="s">
        <v>263</v>
      </c>
      <c r="B2626">
        <v>2020</v>
      </c>
      <c r="C2626" t="s">
        <v>199</v>
      </c>
      <c r="D2626" t="s">
        <v>5656</v>
      </c>
      <c r="E2626" t="s">
        <v>5657</v>
      </c>
      <c r="F2626" t="s">
        <v>43</v>
      </c>
      <c r="G2626">
        <v>107990</v>
      </c>
      <c r="H2626" t="s">
        <v>4180</v>
      </c>
      <c r="I2626">
        <v>12500000</v>
      </c>
      <c r="J2626" t="s">
        <v>10224</v>
      </c>
      <c r="K2626">
        <v>11900000</v>
      </c>
      <c r="L2626">
        <v>13000000</v>
      </c>
      <c r="M2626" t="s">
        <v>4175</v>
      </c>
      <c r="N2626" t="s">
        <v>4187</v>
      </c>
      <c r="O2626">
        <v>61.6</v>
      </c>
      <c r="P2626" t="s">
        <v>10278</v>
      </c>
    </row>
    <row r="2627" spans="1:16" x14ac:dyDescent="0.3">
      <c r="A2627" t="s">
        <v>118</v>
      </c>
      <c r="B2627">
        <v>2020</v>
      </c>
      <c r="C2627" t="s">
        <v>24</v>
      </c>
      <c r="D2627" t="s">
        <v>4467</v>
      </c>
      <c r="E2627" t="s">
        <v>4468</v>
      </c>
      <c r="F2627" t="s">
        <v>43</v>
      </c>
      <c r="G2627">
        <v>80000</v>
      </c>
      <c r="H2627" t="s">
        <v>4180</v>
      </c>
      <c r="I2627">
        <v>42700000</v>
      </c>
      <c r="J2627" t="s">
        <v>10224</v>
      </c>
      <c r="K2627">
        <v>41200000</v>
      </c>
      <c r="L2627">
        <v>44200000</v>
      </c>
      <c r="M2627">
        <v>8</v>
      </c>
      <c r="N2627" t="s">
        <v>4574</v>
      </c>
      <c r="O2627">
        <v>79.2</v>
      </c>
      <c r="P2627" t="s">
        <v>10279</v>
      </c>
    </row>
    <row r="2628" spans="1:16" x14ac:dyDescent="0.3">
      <c r="A2628" t="s">
        <v>315</v>
      </c>
      <c r="B2628">
        <v>2023</v>
      </c>
      <c r="C2628" t="s">
        <v>62</v>
      </c>
      <c r="D2628" t="s">
        <v>4434</v>
      </c>
      <c r="E2628" t="s">
        <v>5668</v>
      </c>
      <c r="F2628" t="s">
        <v>43</v>
      </c>
      <c r="G2628">
        <v>66999</v>
      </c>
      <c r="H2628" t="s">
        <v>4180</v>
      </c>
      <c r="I2628">
        <v>21900000</v>
      </c>
      <c r="J2628" t="s">
        <v>10224</v>
      </c>
      <c r="K2628">
        <v>21100000</v>
      </c>
      <c r="L2628">
        <v>22700000</v>
      </c>
      <c r="M2628">
        <v>17</v>
      </c>
      <c r="N2628" t="s">
        <v>4257</v>
      </c>
      <c r="O2628">
        <v>66.2</v>
      </c>
      <c r="P2628" t="s">
        <v>10280</v>
      </c>
    </row>
    <row r="2629" spans="1:16" x14ac:dyDescent="0.3">
      <c r="A2629" t="s">
        <v>254</v>
      </c>
      <c r="B2629">
        <v>2018</v>
      </c>
      <c r="C2629" t="s">
        <v>62</v>
      </c>
      <c r="D2629">
        <v>3008</v>
      </c>
      <c r="E2629" t="s">
        <v>4375</v>
      </c>
      <c r="F2629" t="s">
        <v>143</v>
      </c>
      <c r="G2629">
        <v>122000</v>
      </c>
      <c r="H2629" t="s">
        <v>4180</v>
      </c>
      <c r="I2629">
        <v>10900000</v>
      </c>
      <c r="J2629" t="s">
        <v>10224</v>
      </c>
      <c r="K2629">
        <v>10400000</v>
      </c>
      <c r="L2629">
        <v>11500000</v>
      </c>
      <c r="M2629">
        <v>8</v>
      </c>
      <c r="N2629" t="s">
        <v>4260</v>
      </c>
      <c r="O2629">
        <v>61.3</v>
      </c>
      <c r="P2629" t="s">
        <v>10281</v>
      </c>
    </row>
    <row r="2630" spans="1:16" x14ac:dyDescent="0.3">
      <c r="A2630" t="s">
        <v>234</v>
      </c>
      <c r="B2630">
        <v>2023</v>
      </c>
      <c r="C2630" t="s">
        <v>137</v>
      </c>
      <c r="D2630" t="s">
        <v>4336</v>
      </c>
      <c r="E2630" t="s">
        <v>4337</v>
      </c>
      <c r="F2630" t="s">
        <v>143</v>
      </c>
      <c r="G2630">
        <v>45836</v>
      </c>
      <c r="H2630" t="s">
        <v>4180</v>
      </c>
      <c r="I2630">
        <v>17700000</v>
      </c>
      <c r="J2630" t="s">
        <v>10224</v>
      </c>
      <c r="K2630">
        <v>17100000</v>
      </c>
      <c r="L2630">
        <v>18300000</v>
      </c>
      <c r="M2630">
        <v>7</v>
      </c>
      <c r="N2630" t="s">
        <v>5647</v>
      </c>
      <c r="O2630">
        <v>73.8</v>
      </c>
      <c r="P2630" t="s">
        <v>10282</v>
      </c>
    </row>
    <row r="2631" spans="1:16" x14ac:dyDescent="0.3">
      <c r="A2631" t="s">
        <v>256</v>
      </c>
      <c r="B2631">
        <v>2025</v>
      </c>
      <c r="C2631" t="s">
        <v>62</v>
      </c>
      <c r="D2631" t="s">
        <v>4390</v>
      </c>
      <c r="E2631" t="s">
        <v>4682</v>
      </c>
      <c r="F2631" t="s">
        <v>4172</v>
      </c>
      <c r="G2631">
        <v>4687</v>
      </c>
      <c r="H2631" t="s">
        <v>4180</v>
      </c>
      <c r="I2631">
        <v>25000000</v>
      </c>
      <c r="J2631" t="s">
        <v>10224</v>
      </c>
      <c r="K2631">
        <v>24200000</v>
      </c>
      <c r="L2631">
        <v>25700000</v>
      </c>
      <c r="M2631">
        <v>9</v>
      </c>
      <c r="N2631" t="s">
        <v>4347</v>
      </c>
      <c r="O2631">
        <v>90.4</v>
      </c>
      <c r="P2631" t="s">
        <v>10283</v>
      </c>
    </row>
    <row r="2632" spans="1:16" x14ac:dyDescent="0.3">
      <c r="A2632" t="s">
        <v>302</v>
      </c>
      <c r="B2632">
        <v>2015</v>
      </c>
      <c r="C2632" t="s">
        <v>182</v>
      </c>
      <c r="D2632" t="s">
        <v>5696</v>
      </c>
      <c r="E2632" t="s">
        <v>5697</v>
      </c>
      <c r="F2632" t="s">
        <v>94</v>
      </c>
      <c r="G2632">
        <v>170000</v>
      </c>
      <c r="H2632" t="s">
        <v>4180</v>
      </c>
      <c r="I2632">
        <v>6410000</v>
      </c>
      <c r="J2632" t="s">
        <v>10224</v>
      </c>
      <c r="K2632">
        <v>6160000</v>
      </c>
      <c r="L2632">
        <v>6660000</v>
      </c>
      <c r="M2632">
        <v>3</v>
      </c>
      <c r="N2632" t="s">
        <v>4425</v>
      </c>
      <c r="O2632">
        <v>40.1</v>
      </c>
      <c r="P2632" t="s">
        <v>10284</v>
      </c>
    </row>
    <row r="2633" spans="1:16" x14ac:dyDescent="0.3">
      <c r="A2633" t="s">
        <v>141</v>
      </c>
      <c r="B2633">
        <v>2023</v>
      </c>
      <c r="C2633" t="s">
        <v>41</v>
      </c>
      <c r="D2633" t="s">
        <v>4452</v>
      </c>
      <c r="E2633" t="s">
        <v>4453</v>
      </c>
      <c r="F2633" t="s">
        <v>143</v>
      </c>
      <c r="G2633">
        <v>40639</v>
      </c>
      <c r="H2633" t="s">
        <v>4180</v>
      </c>
      <c r="I2633">
        <v>15100000</v>
      </c>
      <c r="J2633" t="s">
        <v>10224</v>
      </c>
      <c r="K2633">
        <v>14600000</v>
      </c>
      <c r="L2633">
        <v>15600000</v>
      </c>
      <c r="M2633">
        <v>2</v>
      </c>
      <c r="N2633" t="s">
        <v>4508</v>
      </c>
      <c r="O2633">
        <v>66.400000000000006</v>
      </c>
      <c r="P2633" t="s">
        <v>10285</v>
      </c>
    </row>
    <row r="2634" spans="1:16" x14ac:dyDescent="0.3">
      <c r="A2634" t="s">
        <v>214</v>
      </c>
      <c r="B2634">
        <v>2024</v>
      </c>
      <c r="C2634" t="s">
        <v>24</v>
      </c>
      <c r="D2634" t="s">
        <v>4405</v>
      </c>
      <c r="E2634" t="s">
        <v>4406</v>
      </c>
      <c r="F2634" t="s">
        <v>143</v>
      </c>
      <c r="G2634">
        <v>69690</v>
      </c>
      <c r="H2634" t="s">
        <v>4180</v>
      </c>
      <c r="I2634">
        <v>34200000</v>
      </c>
      <c r="J2634" t="s">
        <v>10224</v>
      </c>
      <c r="K2634">
        <v>33000000</v>
      </c>
      <c r="L2634">
        <v>35500000</v>
      </c>
      <c r="M2634">
        <v>27</v>
      </c>
      <c r="N2634" t="s">
        <v>4978</v>
      </c>
      <c r="O2634">
        <v>69.099999999999994</v>
      </c>
      <c r="P2634" t="s">
        <v>10286</v>
      </c>
    </row>
    <row r="2635" spans="1:16" x14ac:dyDescent="0.3">
      <c r="A2635" t="s">
        <v>241</v>
      </c>
      <c r="B2635">
        <v>2025</v>
      </c>
      <c r="C2635" t="s">
        <v>24</v>
      </c>
      <c r="D2635" t="s">
        <v>4405</v>
      </c>
      <c r="E2635" t="s">
        <v>5645</v>
      </c>
      <c r="F2635" t="s">
        <v>4172</v>
      </c>
      <c r="G2635">
        <v>34500</v>
      </c>
      <c r="H2635" t="s">
        <v>4180</v>
      </c>
      <c r="I2635">
        <v>26400000</v>
      </c>
      <c r="J2635" t="s">
        <v>10224</v>
      </c>
      <c r="K2635">
        <v>25500000</v>
      </c>
      <c r="L2635">
        <v>27400000</v>
      </c>
      <c r="M2635">
        <v>4</v>
      </c>
      <c r="N2635" t="s">
        <v>4272</v>
      </c>
      <c r="O2635">
        <v>76</v>
      </c>
      <c r="P2635" t="s">
        <v>10287</v>
      </c>
    </row>
    <row r="2636" spans="1:16" x14ac:dyDescent="0.3">
      <c r="A2636" t="s">
        <v>4107</v>
      </c>
      <c r="B2636">
        <v>2025</v>
      </c>
      <c r="C2636" t="s">
        <v>4184</v>
      </c>
      <c r="D2636" t="s">
        <v>5942</v>
      </c>
      <c r="E2636" t="s">
        <v>10139</v>
      </c>
      <c r="F2636" t="s">
        <v>4172</v>
      </c>
      <c r="G2636">
        <v>10800</v>
      </c>
      <c r="H2636" t="s">
        <v>4180</v>
      </c>
      <c r="I2636">
        <v>15700000</v>
      </c>
      <c r="J2636" t="s">
        <v>10224</v>
      </c>
      <c r="K2636">
        <v>14900000</v>
      </c>
      <c r="L2636">
        <v>16500000</v>
      </c>
      <c r="M2636">
        <v>9</v>
      </c>
      <c r="N2636" t="s">
        <v>4252</v>
      </c>
      <c r="O2636">
        <v>85.4</v>
      </c>
      <c r="P2636" t="s">
        <v>10288</v>
      </c>
    </row>
    <row r="2637" spans="1:16" x14ac:dyDescent="0.3">
      <c r="A2637" t="s">
        <v>5349</v>
      </c>
      <c r="B2637">
        <v>2025</v>
      </c>
      <c r="C2637" t="s">
        <v>24</v>
      </c>
      <c r="D2637" t="s">
        <v>4405</v>
      </c>
      <c r="E2637" t="s">
        <v>5060</v>
      </c>
      <c r="F2637" t="s">
        <v>4172</v>
      </c>
      <c r="G2637">
        <v>28620</v>
      </c>
      <c r="H2637" t="s">
        <v>4180</v>
      </c>
      <c r="I2637">
        <v>30500000</v>
      </c>
      <c r="J2637" t="s">
        <v>10224</v>
      </c>
      <c r="K2637">
        <v>29300000</v>
      </c>
      <c r="L2637">
        <v>31700000</v>
      </c>
      <c r="M2637">
        <v>15</v>
      </c>
      <c r="N2637" t="s">
        <v>4226</v>
      </c>
      <c r="O2637">
        <v>74.7</v>
      </c>
      <c r="P2637" t="s">
        <v>10289</v>
      </c>
    </row>
    <row r="2638" spans="1:16" x14ac:dyDescent="0.3">
      <c r="A2638" t="s">
        <v>7194</v>
      </c>
      <c r="B2638">
        <v>2025</v>
      </c>
      <c r="C2638" t="s">
        <v>62</v>
      </c>
      <c r="D2638" t="s">
        <v>4390</v>
      </c>
      <c r="E2638" t="s">
        <v>4682</v>
      </c>
      <c r="F2638" t="s">
        <v>4172</v>
      </c>
      <c r="G2638">
        <v>23967</v>
      </c>
      <c r="H2638" t="s">
        <v>4180</v>
      </c>
      <c r="I2638">
        <v>24000000</v>
      </c>
      <c r="J2638" t="s">
        <v>10224</v>
      </c>
      <c r="K2638">
        <v>23300000</v>
      </c>
      <c r="L2638">
        <v>24800000</v>
      </c>
      <c r="M2638">
        <v>9</v>
      </c>
      <c r="N2638" t="s">
        <v>4347</v>
      </c>
      <c r="O2638">
        <v>86.8</v>
      </c>
      <c r="P2638" t="s">
        <v>10290</v>
      </c>
    </row>
    <row r="2639" spans="1:16" x14ac:dyDescent="0.3">
      <c r="A2639" t="s">
        <v>5321</v>
      </c>
      <c r="B2639">
        <v>2025</v>
      </c>
      <c r="C2639" t="s">
        <v>62</v>
      </c>
      <c r="D2639" t="s">
        <v>4390</v>
      </c>
      <c r="E2639" t="s">
        <v>4682</v>
      </c>
      <c r="F2639" t="s">
        <v>4172</v>
      </c>
      <c r="G2639" t="s">
        <v>4172</v>
      </c>
      <c r="H2639" t="s">
        <v>4180</v>
      </c>
      <c r="I2639">
        <v>24500000</v>
      </c>
      <c r="J2639" t="s">
        <v>10224</v>
      </c>
      <c r="K2639">
        <v>23700000</v>
      </c>
      <c r="L2639">
        <v>25300000</v>
      </c>
      <c r="M2639">
        <v>9</v>
      </c>
      <c r="N2639" t="s">
        <v>4347</v>
      </c>
      <c r="O2639">
        <v>88.6</v>
      </c>
      <c r="P2639" t="s">
        <v>10291</v>
      </c>
    </row>
    <row r="2640" spans="1:16" x14ac:dyDescent="0.3">
      <c r="A2640" t="s">
        <v>441</v>
      </c>
      <c r="B2640">
        <v>2024</v>
      </c>
      <c r="C2640" t="s">
        <v>24</v>
      </c>
      <c r="D2640" t="s">
        <v>4405</v>
      </c>
      <c r="E2640" t="s">
        <v>5793</v>
      </c>
      <c r="F2640" t="s">
        <v>60</v>
      </c>
      <c r="G2640">
        <v>20000</v>
      </c>
      <c r="H2640" t="s">
        <v>4180</v>
      </c>
      <c r="I2640">
        <v>31900000</v>
      </c>
      <c r="J2640" t="s">
        <v>10224</v>
      </c>
      <c r="K2640">
        <v>30500000</v>
      </c>
      <c r="L2640">
        <v>33300000</v>
      </c>
      <c r="M2640">
        <v>15</v>
      </c>
      <c r="N2640" t="s">
        <v>4204</v>
      </c>
      <c r="O2640">
        <v>73.400000000000006</v>
      </c>
      <c r="P2640" t="s">
        <v>10292</v>
      </c>
    </row>
    <row r="2641" spans="1:16" x14ac:dyDescent="0.3">
      <c r="A2641" t="s">
        <v>5372</v>
      </c>
      <c r="B2641">
        <v>2025</v>
      </c>
      <c r="C2641" t="s">
        <v>24</v>
      </c>
      <c r="D2641" t="s">
        <v>4405</v>
      </c>
      <c r="E2641" t="s">
        <v>5793</v>
      </c>
      <c r="F2641" t="s">
        <v>4172</v>
      </c>
      <c r="G2641">
        <v>66000</v>
      </c>
      <c r="H2641" t="s">
        <v>4180</v>
      </c>
      <c r="I2641">
        <v>32600000</v>
      </c>
      <c r="J2641" t="s">
        <v>10224</v>
      </c>
      <c r="K2641">
        <v>31400000</v>
      </c>
      <c r="L2641">
        <v>33900000</v>
      </c>
      <c r="M2641">
        <v>15</v>
      </c>
      <c r="N2641" t="s">
        <v>4223</v>
      </c>
      <c r="O2641">
        <v>72.900000000000006</v>
      </c>
      <c r="P2641" t="s">
        <v>10293</v>
      </c>
    </row>
    <row r="2642" spans="1:16" x14ac:dyDescent="0.3">
      <c r="A2642" t="s">
        <v>367</v>
      </c>
      <c r="B2642">
        <v>2024</v>
      </c>
      <c r="C2642" t="s">
        <v>62</v>
      </c>
      <c r="D2642" t="s">
        <v>4232</v>
      </c>
      <c r="E2642" t="s">
        <v>8520</v>
      </c>
      <c r="F2642" t="s">
        <v>43</v>
      </c>
      <c r="G2642">
        <v>2700</v>
      </c>
      <c r="H2642" t="s">
        <v>4180</v>
      </c>
      <c r="I2642">
        <v>13800000</v>
      </c>
      <c r="J2642" t="s">
        <v>10224</v>
      </c>
      <c r="K2642">
        <v>13200000</v>
      </c>
      <c r="L2642">
        <v>14400000</v>
      </c>
      <c r="M2642">
        <v>8</v>
      </c>
      <c r="N2642" t="s">
        <v>4275</v>
      </c>
      <c r="O2642">
        <v>75.900000000000006</v>
      </c>
      <c r="P2642" t="s">
        <v>10294</v>
      </c>
    </row>
    <row r="2643" spans="1:16" x14ac:dyDescent="0.3">
      <c r="A2643" t="s">
        <v>5345</v>
      </c>
      <c r="B2643">
        <v>2025</v>
      </c>
      <c r="C2643" t="s">
        <v>24</v>
      </c>
      <c r="D2643" t="s">
        <v>4405</v>
      </c>
      <c r="E2643" t="s">
        <v>4406</v>
      </c>
      <c r="F2643" t="s">
        <v>43</v>
      </c>
      <c r="G2643" t="s">
        <v>4172</v>
      </c>
      <c r="H2643" t="s">
        <v>4180</v>
      </c>
      <c r="I2643">
        <v>40700000</v>
      </c>
      <c r="J2643" t="s">
        <v>10224</v>
      </c>
      <c r="K2643">
        <v>39200000</v>
      </c>
      <c r="L2643">
        <v>42100000</v>
      </c>
      <c r="M2643">
        <v>18</v>
      </c>
      <c r="N2643" t="s">
        <v>5829</v>
      </c>
      <c r="O2643">
        <v>80.099999999999994</v>
      </c>
      <c r="P2643" t="s">
        <v>10295</v>
      </c>
    </row>
    <row r="2644" spans="1:16" x14ac:dyDescent="0.3">
      <c r="A2644" t="s">
        <v>4121</v>
      </c>
      <c r="B2644">
        <v>2024</v>
      </c>
      <c r="C2644" t="s">
        <v>131</v>
      </c>
      <c r="D2644" t="s">
        <v>4994</v>
      </c>
      <c r="E2644" t="s">
        <v>8824</v>
      </c>
      <c r="F2644" t="s">
        <v>161</v>
      </c>
      <c r="G2644">
        <v>21500</v>
      </c>
      <c r="H2644" t="s">
        <v>4180</v>
      </c>
      <c r="I2644">
        <v>22500000</v>
      </c>
      <c r="J2644" t="s">
        <v>10224</v>
      </c>
      <c r="K2644">
        <v>21700000</v>
      </c>
      <c r="L2644">
        <v>23200000</v>
      </c>
      <c r="M2644">
        <v>4</v>
      </c>
      <c r="N2644" t="s">
        <v>4388</v>
      </c>
      <c r="O2644">
        <v>86.2</v>
      </c>
      <c r="P2644" t="s">
        <v>10296</v>
      </c>
    </row>
    <row r="2645" spans="1:16" x14ac:dyDescent="0.3">
      <c r="A2645" t="s">
        <v>467</v>
      </c>
      <c r="B2645">
        <v>2024</v>
      </c>
      <c r="C2645" t="s">
        <v>24</v>
      </c>
      <c r="D2645" t="s">
        <v>4405</v>
      </c>
      <c r="E2645" t="s">
        <v>5645</v>
      </c>
      <c r="F2645" t="s">
        <v>143</v>
      </c>
      <c r="G2645">
        <v>28000</v>
      </c>
      <c r="H2645" t="s">
        <v>4180</v>
      </c>
      <c r="I2645">
        <v>25200000</v>
      </c>
      <c r="J2645" t="s">
        <v>10224</v>
      </c>
      <c r="K2645">
        <v>24300000</v>
      </c>
      <c r="L2645">
        <v>26100000</v>
      </c>
      <c r="M2645">
        <v>10</v>
      </c>
      <c r="N2645" t="s">
        <v>4181</v>
      </c>
      <c r="O2645">
        <v>74.2</v>
      </c>
      <c r="P2645" t="s">
        <v>10297</v>
      </c>
    </row>
    <row r="2646" spans="1:16" x14ac:dyDescent="0.3">
      <c r="A2646" t="s">
        <v>8616</v>
      </c>
      <c r="B2646">
        <v>2019</v>
      </c>
      <c r="C2646" t="s">
        <v>131</v>
      </c>
      <c r="D2646" t="s">
        <v>5684</v>
      </c>
      <c r="E2646" t="s">
        <v>5767</v>
      </c>
      <c r="F2646" t="s">
        <v>43</v>
      </c>
      <c r="G2646">
        <v>63000</v>
      </c>
      <c r="H2646" t="s">
        <v>4180</v>
      </c>
      <c r="I2646">
        <v>15500000</v>
      </c>
      <c r="J2646" t="s">
        <v>10224</v>
      </c>
      <c r="K2646">
        <v>15000000</v>
      </c>
      <c r="L2646">
        <v>16100000</v>
      </c>
      <c r="M2646">
        <v>3</v>
      </c>
      <c r="N2646" t="s">
        <v>4219</v>
      </c>
      <c r="O2646">
        <v>86.6</v>
      </c>
      <c r="P2646" t="s">
        <v>10298</v>
      </c>
    </row>
    <row r="2647" spans="1:16" x14ac:dyDescent="0.3">
      <c r="A2647" t="s">
        <v>348</v>
      </c>
      <c r="B2647">
        <v>2025</v>
      </c>
      <c r="C2647" t="s">
        <v>62</v>
      </c>
      <c r="D2647">
        <v>308</v>
      </c>
      <c r="E2647" t="s">
        <v>4283</v>
      </c>
      <c r="F2647" t="s">
        <v>173</v>
      </c>
      <c r="G2647">
        <v>4385</v>
      </c>
      <c r="H2647" t="s">
        <v>4180</v>
      </c>
      <c r="I2647">
        <v>16400000</v>
      </c>
      <c r="J2647" t="s">
        <v>10224</v>
      </c>
      <c r="K2647">
        <v>15600000</v>
      </c>
      <c r="L2647">
        <v>17200000</v>
      </c>
      <c r="M2647">
        <v>2</v>
      </c>
      <c r="N2647" t="s">
        <v>4192</v>
      </c>
      <c r="O2647">
        <v>78.599999999999994</v>
      </c>
      <c r="P2647" t="s">
        <v>10299</v>
      </c>
    </row>
    <row r="2648" spans="1:16" x14ac:dyDescent="0.3">
      <c r="A2648" t="s">
        <v>7185</v>
      </c>
      <c r="B2648">
        <v>2026</v>
      </c>
      <c r="C2648" t="s">
        <v>4184</v>
      </c>
      <c r="D2648" t="s">
        <v>4932</v>
      </c>
      <c r="E2648" t="s">
        <v>7186</v>
      </c>
      <c r="F2648" t="s">
        <v>4172</v>
      </c>
      <c r="G2648">
        <v>3756</v>
      </c>
      <c r="H2648" t="s">
        <v>4180</v>
      </c>
      <c r="I2648">
        <v>18500000</v>
      </c>
      <c r="J2648" t="s">
        <v>10224</v>
      </c>
      <c r="K2648">
        <v>17800000</v>
      </c>
      <c r="L2648">
        <v>19100000</v>
      </c>
      <c r="M2648" t="s">
        <v>4175</v>
      </c>
      <c r="N2648" t="s">
        <v>4649</v>
      </c>
      <c r="O2648">
        <v>88.1</v>
      </c>
      <c r="P2648" t="s">
        <v>10300</v>
      </c>
    </row>
    <row r="2649" spans="1:16" x14ac:dyDescent="0.3">
      <c r="A2649" t="s">
        <v>8516</v>
      </c>
      <c r="B2649">
        <v>2025</v>
      </c>
      <c r="C2649" t="s">
        <v>230</v>
      </c>
      <c r="D2649" t="s">
        <v>8517</v>
      </c>
      <c r="E2649" t="s">
        <v>8518</v>
      </c>
      <c r="F2649" t="s">
        <v>4172</v>
      </c>
      <c r="G2649">
        <v>40200</v>
      </c>
      <c r="H2649" t="s">
        <v>4180</v>
      </c>
      <c r="I2649">
        <v>15600000</v>
      </c>
      <c r="J2649" t="s">
        <v>10224</v>
      </c>
      <c r="K2649">
        <v>15100000</v>
      </c>
      <c r="L2649">
        <v>16200000</v>
      </c>
      <c r="M2649">
        <v>10</v>
      </c>
      <c r="N2649" t="s">
        <v>4342</v>
      </c>
      <c r="O2649">
        <v>82</v>
      </c>
      <c r="P2649" t="s">
        <v>10301</v>
      </c>
    </row>
    <row r="2650" spans="1:16" x14ac:dyDescent="0.3">
      <c r="A2650" t="s">
        <v>371</v>
      </c>
      <c r="B2650">
        <v>2024</v>
      </c>
      <c r="C2650" t="s">
        <v>137</v>
      </c>
      <c r="D2650" t="s">
        <v>4336</v>
      </c>
      <c r="E2650" t="s">
        <v>4826</v>
      </c>
      <c r="F2650" t="s">
        <v>43</v>
      </c>
      <c r="G2650">
        <v>11900</v>
      </c>
      <c r="H2650" t="s">
        <v>4180</v>
      </c>
      <c r="I2650">
        <v>19800000</v>
      </c>
      <c r="J2650" t="s">
        <v>10224</v>
      </c>
      <c r="K2650">
        <v>19000000</v>
      </c>
      <c r="L2650">
        <v>20600000</v>
      </c>
      <c r="M2650">
        <v>11</v>
      </c>
      <c r="N2650" t="s">
        <v>4192</v>
      </c>
      <c r="O2650">
        <v>75.5</v>
      </c>
      <c r="P2650" t="s">
        <v>10302</v>
      </c>
    </row>
    <row r="2651" spans="1:16" x14ac:dyDescent="0.3">
      <c r="A2651" t="s">
        <v>8524</v>
      </c>
      <c r="B2651">
        <v>2024</v>
      </c>
      <c r="C2651" t="s">
        <v>62</v>
      </c>
      <c r="D2651" t="s">
        <v>4250</v>
      </c>
      <c r="E2651" t="s">
        <v>4358</v>
      </c>
      <c r="F2651" t="s">
        <v>94</v>
      </c>
      <c r="G2651">
        <v>50982</v>
      </c>
      <c r="H2651" t="s">
        <v>4180</v>
      </c>
      <c r="I2651">
        <v>19200000</v>
      </c>
      <c r="J2651" t="s">
        <v>10224</v>
      </c>
      <c r="K2651">
        <v>18600000</v>
      </c>
      <c r="L2651">
        <v>19900000</v>
      </c>
      <c r="M2651">
        <v>24</v>
      </c>
      <c r="N2651" t="s">
        <v>4272</v>
      </c>
      <c r="O2651">
        <v>70.2</v>
      </c>
      <c r="P2651" t="s">
        <v>10303</v>
      </c>
    </row>
    <row r="2652" spans="1:16" x14ac:dyDescent="0.3">
      <c r="A2652" t="s">
        <v>7198</v>
      </c>
      <c r="B2652">
        <v>2026</v>
      </c>
      <c r="C2652" t="s">
        <v>4184</v>
      </c>
      <c r="D2652" t="s">
        <v>4941</v>
      </c>
      <c r="E2652" t="s">
        <v>7199</v>
      </c>
      <c r="F2652" t="s">
        <v>4172</v>
      </c>
      <c r="G2652">
        <v>3478</v>
      </c>
      <c r="H2652" t="s">
        <v>4180</v>
      </c>
      <c r="I2652">
        <v>36100000</v>
      </c>
      <c r="J2652" t="s">
        <v>10224</v>
      </c>
      <c r="K2652">
        <v>34300000</v>
      </c>
      <c r="L2652">
        <v>37900000</v>
      </c>
      <c r="M2652">
        <v>3</v>
      </c>
      <c r="N2652" t="s">
        <v>4290</v>
      </c>
      <c r="O2652">
        <v>90.3</v>
      </c>
      <c r="P2652" t="s">
        <v>10304</v>
      </c>
    </row>
    <row r="2653" spans="1:16" x14ac:dyDescent="0.3">
      <c r="A2653" t="s">
        <v>887</v>
      </c>
      <c r="B2653">
        <v>2025</v>
      </c>
      <c r="C2653" t="s">
        <v>24</v>
      </c>
      <c r="D2653" t="s">
        <v>4369</v>
      </c>
      <c r="E2653" t="s">
        <v>5720</v>
      </c>
      <c r="F2653" t="s">
        <v>5339</v>
      </c>
      <c r="G2653">
        <v>1000</v>
      </c>
      <c r="H2653" t="s">
        <v>4180</v>
      </c>
      <c r="I2653">
        <v>48300000</v>
      </c>
      <c r="J2653" t="s">
        <v>10224</v>
      </c>
      <c r="K2653">
        <v>46600000</v>
      </c>
      <c r="L2653">
        <v>50000000</v>
      </c>
      <c r="M2653">
        <v>2</v>
      </c>
      <c r="N2653" t="s">
        <v>4734</v>
      </c>
      <c r="O2653">
        <v>78.7</v>
      </c>
      <c r="P2653" t="s">
        <v>10305</v>
      </c>
    </row>
    <row r="2654" spans="1:16" x14ac:dyDescent="0.3">
      <c r="A2654" t="s">
        <v>369</v>
      </c>
      <c r="B2654">
        <v>2025</v>
      </c>
      <c r="C2654" t="s">
        <v>62</v>
      </c>
      <c r="D2654">
        <v>3008</v>
      </c>
      <c r="E2654" t="s">
        <v>4259</v>
      </c>
      <c r="F2654" t="s">
        <v>43</v>
      </c>
      <c r="G2654">
        <v>3150</v>
      </c>
      <c r="H2654" t="s">
        <v>4180</v>
      </c>
      <c r="I2654">
        <v>17300000</v>
      </c>
      <c r="J2654" t="s">
        <v>10224</v>
      </c>
      <c r="K2654">
        <v>16700000</v>
      </c>
      <c r="L2654">
        <v>18000000</v>
      </c>
      <c r="M2654">
        <v>9</v>
      </c>
      <c r="N2654" t="s">
        <v>4290</v>
      </c>
      <c r="O2654">
        <v>81.599999999999994</v>
      </c>
      <c r="P2654" t="s">
        <v>10306</v>
      </c>
    </row>
    <row r="2655" spans="1:16" x14ac:dyDescent="0.3">
      <c r="A2655" t="s">
        <v>8522</v>
      </c>
      <c r="B2655">
        <v>2025</v>
      </c>
      <c r="C2655" t="s">
        <v>62</v>
      </c>
      <c r="D2655" t="s">
        <v>4390</v>
      </c>
      <c r="E2655" t="s">
        <v>4682</v>
      </c>
      <c r="F2655" t="s">
        <v>4172</v>
      </c>
      <c r="G2655">
        <v>8160</v>
      </c>
      <c r="H2655" t="s">
        <v>4180</v>
      </c>
      <c r="I2655">
        <v>24900000</v>
      </c>
      <c r="J2655" t="s">
        <v>10224</v>
      </c>
      <c r="K2655">
        <v>24100000</v>
      </c>
      <c r="L2655">
        <v>25700000</v>
      </c>
      <c r="M2655">
        <v>9</v>
      </c>
      <c r="N2655" t="s">
        <v>4347</v>
      </c>
      <c r="O2655">
        <v>90</v>
      </c>
      <c r="P2655" t="s">
        <v>10307</v>
      </c>
    </row>
    <row r="2656" spans="1:16" x14ac:dyDescent="0.3">
      <c r="A2656" t="s">
        <v>5234</v>
      </c>
      <c r="B2656">
        <v>2024</v>
      </c>
      <c r="C2656" t="s">
        <v>62</v>
      </c>
      <c r="D2656">
        <v>2008</v>
      </c>
      <c r="E2656" t="s">
        <v>4329</v>
      </c>
      <c r="F2656" t="s">
        <v>143</v>
      </c>
      <c r="G2656">
        <v>21752</v>
      </c>
      <c r="H2656" t="s">
        <v>4180</v>
      </c>
      <c r="I2656">
        <v>15300000</v>
      </c>
      <c r="J2656" t="s">
        <v>10224</v>
      </c>
      <c r="K2656">
        <v>14800000</v>
      </c>
      <c r="L2656">
        <v>15900000</v>
      </c>
      <c r="M2656">
        <v>32</v>
      </c>
      <c r="N2656" t="s">
        <v>4219</v>
      </c>
      <c r="O2656">
        <v>68.099999999999994</v>
      </c>
      <c r="P2656" t="s">
        <v>10308</v>
      </c>
    </row>
    <row r="2657" spans="1:16" x14ac:dyDescent="0.3">
      <c r="A2657" t="s">
        <v>382</v>
      </c>
      <c r="B2657">
        <v>2024</v>
      </c>
      <c r="C2657" t="s">
        <v>62</v>
      </c>
      <c r="D2657" t="s">
        <v>4250</v>
      </c>
      <c r="E2657" t="s">
        <v>4251</v>
      </c>
      <c r="F2657" t="s">
        <v>94</v>
      </c>
      <c r="G2657">
        <v>21000</v>
      </c>
      <c r="H2657" t="s">
        <v>4180</v>
      </c>
      <c r="I2657">
        <v>18900000</v>
      </c>
      <c r="J2657" t="s">
        <v>10224</v>
      </c>
      <c r="K2657">
        <v>17600000</v>
      </c>
      <c r="L2657">
        <v>20300000</v>
      </c>
      <c r="M2657">
        <v>24</v>
      </c>
      <c r="N2657" t="s">
        <v>4257</v>
      </c>
      <c r="O2657">
        <v>72.900000000000006</v>
      </c>
      <c r="P2657" t="s">
        <v>10309</v>
      </c>
    </row>
    <row r="2658" spans="1:16" x14ac:dyDescent="0.3">
      <c r="A2658" t="s">
        <v>8566</v>
      </c>
      <c r="B2658">
        <v>2025</v>
      </c>
      <c r="C2658" t="s">
        <v>62</v>
      </c>
      <c r="D2658" t="s">
        <v>4232</v>
      </c>
      <c r="E2658" t="s">
        <v>6871</v>
      </c>
      <c r="F2658" t="s">
        <v>4172</v>
      </c>
      <c r="G2658" t="s">
        <v>4172</v>
      </c>
      <c r="H2658" t="s">
        <v>4180</v>
      </c>
      <c r="I2658">
        <v>11400000</v>
      </c>
      <c r="J2658" t="s">
        <v>10224</v>
      </c>
      <c r="K2658">
        <v>11000000</v>
      </c>
      <c r="L2658">
        <v>11800000</v>
      </c>
      <c r="M2658">
        <v>7</v>
      </c>
      <c r="N2658" t="s">
        <v>4219</v>
      </c>
      <c r="O2658">
        <v>85.1</v>
      </c>
      <c r="P2658" t="s">
        <v>10310</v>
      </c>
    </row>
    <row r="2659" spans="1:16" x14ac:dyDescent="0.3">
      <c r="A2659" t="s">
        <v>8566</v>
      </c>
      <c r="B2659">
        <v>2025</v>
      </c>
      <c r="C2659" t="s">
        <v>62</v>
      </c>
      <c r="D2659" t="s">
        <v>4232</v>
      </c>
      <c r="E2659" t="s">
        <v>6871</v>
      </c>
      <c r="F2659" t="s">
        <v>4172</v>
      </c>
      <c r="G2659" t="s">
        <v>4172</v>
      </c>
      <c r="H2659" t="s">
        <v>4180</v>
      </c>
      <c r="I2659">
        <v>11400000</v>
      </c>
      <c r="J2659" t="s">
        <v>10224</v>
      </c>
      <c r="K2659">
        <v>11000000</v>
      </c>
      <c r="L2659">
        <v>11800000</v>
      </c>
      <c r="M2659">
        <v>7</v>
      </c>
      <c r="N2659" t="s">
        <v>4219</v>
      </c>
      <c r="O2659">
        <v>85.1</v>
      </c>
      <c r="P2659" t="s">
        <v>10311</v>
      </c>
    </row>
    <row r="2660" spans="1:16" x14ac:dyDescent="0.3">
      <c r="A2660" t="s">
        <v>359</v>
      </c>
      <c r="B2660">
        <v>2024</v>
      </c>
      <c r="C2660" t="s">
        <v>62</v>
      </c>
      <c r="D2660" t="s">
        <v>4198</v>
      </c>
      <c r="E2660" t="s">
        <v>4199</v>
      </c>
      <c r="F2660" t="s">
        <v>43</v>
      </c>
      <c r="G2660">
        <v>22197</v>
      </c>
      <c r="H2660" t="s">
        <v>4180</v>
      </c>
      <c r="I2660">
        <v>15200000</v>
      </c>
      <c r="J2660" t="s">
        <v>10224</v>
      </c>
      <c r="K2660">
        <v>14600000</v>
      </c>
      <c r="L2660">
        <v>15700000</v>
      </c>
      <c r="M2660">
        <v>32</v>
      </c>
      <c r="N2660" t="s">
        <v>4219</v>
      </c>
      <c r="O2660">
        <v>66.2</v>
      </c>
      <c r="P2660" t="s">
        <v>10312</v>
      </c>
    </row>
    <row r="2661" spans="1:16" x14ac:dyDescent="0.3">
      <c r="A2661" t="s">
        <v>553</v>
      </c>
      <c r="B2661">
        <v>2025</v>
      </c>
      <c r="C2661" t="s">
        <v>24</v>
      </c>
      <c r="D2661" t="s">
        <v>5850</v>
      </c>
      <c r="E2661" t="s">
        <v>8809</v>
      </c>
      <c r="F2661" t="s">
        <v>4172</v>
      </c>
      <c r="G2661">
        <v>13051</v>
      </c>
      <c r="H2661" t="s">
        <v>4180</v>
      </c>
      <c r="I2661">
        <v>38600000</v>
      </c>
      <c r="J2661" t="s">
        <v>10224</v>
      </c>
      <c r="K2661">
        <v>37300000</v>
      </c>
      <c r="L2661">
        <v>40000000</v>
      </c>
      <c r="M2661">
        <v>5</v>
      </c>
      <c r="N2661" t="s">
        <v>4181</v>
      </c>
      <c r="O2661">
        <v>83.6</v>
      </c>
      <c r="P2661" t="s">
        <v>10313</v>
      </c>
    </row>
    <row r="2662" spans="1:16" x14ac:dyDescent="0.3">
      <c r="A2662" t="s">
        <v>4128</v>
      </c>
      <c r="B2662">
        <v>2025</v>
      </c>
      <c r="C2662" t="s">
        <v>62</v>
      </c>
      <c r="D2662" t="s">
        <v>4250</v>
      </c>
      <c r="E2662" t="s">
        <v>4358</v>
      </c>
      <c r="F2662" t="s">
        <v>143</v>
      </c>
      <c r="G2662">
        <v>16021</v>
      </c>
      <c r="H2662" t="s">
        <v>4180</v>
      </c>
      <c r="I2662">
        <v>21300000</v>
      </c>
      <c r="J2662" t="s">
        <v>10224</v>
      </c>
      <c r="K2662">
        <v>20600000</v>
      </c>
      <c r="L2662">
        <v>22100000</v>
      </c>
      <c r="M2662">
        <v>13</v>
      </c>
      <c r="N2662" t="s">
        <v>5969</v>
      </c>
      <c r="O2662">
        <v>76.2</v>
      </c>
      <c r="P2662" t="s">
        <v>10314</v>
      </c>
    </row>
    <row r="2663" spans="1:16" x14ac:dyDescent="0.3">
      <c r="A2663" t="s">
        <v>380</v>
      </c>
      <c r="B2663">
        <v>2024</v>
      </c>
      <c r="C2663" t="s">
        <v>62</v>
      </c>
      <c r="D2663" t="s">
        <v>4331</v>
      </c>
      <c r="E2663" t="s">
        <v>4332</v>
      </c>
      <c r="F2663" t="s">
        <v>43</v>
      </c>
      <c r="G2663">
        <v>2139</v>
      </c>
      <c r="H2663" t="s">
        <v>4180</v>
      </c>
      <c r="I2663">
        <v>20700000</v>
      </c>
      <c r="J2663" t="s">
        <v>10224</v>
      </c>
      <c r="K2663">
        <v>20000000</v>
      </c>
      <c r="L2663">
        <v>21400000</v>
      </c>
      <c r="M2663">
        <v>9</v>
      </c>
      <c r="N2663" t="s">
        <v>4248</v>
      </c>
      <c r="O2663">
        <v>56.9</v>
      </c>
      <c r="P2663" t="s">
        <v>10315</v>
      </c>
    </row>
    <row r="2664" spans="1:16" x14ac:dyDescent="0.3">
      <c r="A2664" t="s">
        <v>360</v>
      </c>
      <c r="B2664">
        <v>2025</v>
      </c>
      <c r="C2664" t="s">
        <v>62</v>
      </c>
      <c r="D2664">
        <v>3008</v>
      </c>
      <c r="E2664" t="s">
        <v>4341</v>
      </c>
      <c r="F2664" t="s">
        <v>43</v>
      </c>
      <c r="G2664">
        <v>7735</v>
      </c>
      <c r="H2664" t="s">
        <v>4180</v>
      </c>
      <c r="I2664">
        <v>28300000</v>
      </c>
      <c r="J2664" t="s">
        <v>10224</v>
      </c>
      <c r="K2664">
        <v>27300000</v>
      </c>
      <c r="L2664">
        <v>29200000</v>
      </c>
      <c r="M2664">
        <v>14</v>
      </c>
      <c r="N2664" t="s">
        <v>4252</v>
      </c>
      <c r="O2664">
        <v>72</v>
      </c>
      <c r="P2664" t="s">
        <v>10316</v>
      </c>
    </row>
    <row r="2665" spans="1:16" x14ac:dyDescent="0.3">
      <c r="A2665" t="s">
        <v>377</v>
      </c>
      <c r="B2665">
        <v>2023</v>
      </c>
      <c r="C2665" t="s">
        <v>62</v>
      </c>
      <c r="D2665" t="s">
        <v>4207</v>
      </c>
      <c r="E2665" t="s">
        <v>4259</v>
      </c>
      <c r="F2665" t="s">
        <v>173</v>
      </c>
      <c r="G2665">
        <v>3324</v>
      </c>
      <c r="H2665" t="s">
        <v>4180</v>
      </c>
      <c r="I2665">
        <v>14200000</v>
      </c>
      <c r="J2665" t="s">
        <v>10224</v>
      </c>
      <c r="K2665">
        <v>13500000</v>
      </c>
      <c r="L2665">
        <v>15000000</v>
      </c>
      <c r="M2665">
        <v>15</v>
      </c>
      <c r="N2665" t="s">
        <v>4263</v>
      </c>
      <c r="O2665">
        <v>65.400000000000006</v>
      </c>
      <c r="P2665" t="s">
        <v>10317</v>
      </c>
    </row>
    <row r="2666" spans="1:16" x14ac:dyDescent="0.3">
      <c r="A2666" t="s">
        <v>5317</v>
      </c>
      <c r="B2666">
        <v>2023</v>
      </c>
      <c r="C2666" t="s">
        <v>137</v>
      </c>
      <c r="D2666" t="s">
        <v>4202</v>
      </c>
      <c r="E2666" t="s">
        <v>4841</v>
      </c>
      <c r="F2666" t="s">
        <v>161</v>
      </c>
      <c r="G2666">
        <v>9858</v>
      </c>
      <c r="H2666" t="s">
        <v>4180</v>
      </c>
      <c r="I2666">
        <v>18600000</v>
      </c>
      <c r="J2666" t="s">
        <v>10224</v>
      </c>
      <c r="K2666">
        <v>18000000</v>
      </c>
      <c r="L2666">
        <v>19200000</v>
      </c>
      <c r="M2666">
        <v>23</v>
      </c>
      <c r="N2666" t="s">
        <v>4388</v>
      </c>
      <c r="O2666">
        <v>91.2</v>
      </c>
      <c r="P2666" t="s">
        <v>10318</v>
      </c>
    </row>
    <row r="2667" spans="1:16" x14ac:dyDescent="0.3">
      <c r="A2667" t="s">
        <v>4119</v>
      </c>
      <c r="B2667">
        <v>2024</v>
      </c>
      <c r="C2667" t="s">
        <v>62</v>
      </c>
      <c r="D2667" t="s">
        <v>4355</v>
      </c>
      <c r="E2667" t="s">
        <v>4356</v>
      </c>
      <c r="F2667" t="s">
        <v>43</v>
      </c>
      <c r="G2667">
        <v>37</v>
      </c>
      <c r="H2667" t="s">
        <v>4180</v>
      </c>
      <c r="I2667">
        <v>13300000</v>
      </c>
      <c r="J2667" t="s">
        <v>10224</v>
      </c>
      <c r="K2667">
        <v>12800000</v>
      </c>
      <c r="L2667">
        <v>13700000</v>
      </c>
      <c r="M2667">
        <v>81</v>
      </c>
      <c r="N2667" t="s">
        <v>4176</v>
      </c>
      <c r="O2667">
        <v>67.099999999999994</v>
      </c>
      <c r="P2667" t="s">
        <v>10319</v>
      </c>
    </row>
    <row r="2668" spans="1:16" x14ac:dyDescent="0.3">
      <c r="A2668" t="s">
        <v>8709</v>
      </c>
      <c r="B2668">
        <v>2025</v>
      </c>
      <c r="C2668" t="s">
        <v>24</v>
      </c>
      <c r="D2668" t="s">
        <v>4369</v>
      </c>
      <c r="E2668" t="s">
        <v>5662</v>
      </c>
      <c r="F2668" t="s">
        <v>4172</v>
      </c>
      <c r="G2668">
        <v>12484</v>
      </c>
      <c r="H2668" t="s">
        <v>4180</v>
      </c>
      <c r="I2668">
        <v>56000000</v>
      </c>
      <c r="J2668" t="s">
        <v>10224</v>
      </c>
      <c r="K2668">
        <v>54000000</v>
      </c>
      <c r="L2668">
        <v>58000000</v>
      </c>
      <c r="M2668">
        <v>12</v>
      </c>
      <c r="N2668" t="s">
        <v>4661</v>
      </c>
      <c r="O2668">
        <v>81</v>
      </c>
      <c r="P2668" t="s">
        <v>10320</v>
      </c>
    </row>
    <row r="2669" spans="1:16" x14ac:dyDescent="0.3">
      <c r="A2669" t="s">
        <v>4136</v>
      </c>
      <c r="B2669">
        <v>2023</v>
      </c>
      <c r="C2669" t="s">
        <v>36</v>
      </c>
      <c r="D2669" t="s">
        <v>4178</v>
      </c>
      <c r="E2669" t="s">
        <v>4179</v>
      </c>
      <c r="F2669" t="s">
        <v>143</v>
      </c>
      <c r="G2669">
        <v>717</v>
      </c>
      <c r="H2669" t="s">
        <v>4180</v>
      </c>
      <c r="I2669">
        <v>14700000</v>
      </c>
      <c r="J2669" t="s">
        <v>10224</v>
      </c>
      <c r="K2669">
        <v>14100000</v>
      </c>
      <c r="L2669">
        <v>15200000</v>
      </c>
      <c r="M2669">
        <v>44</v>
      </c>
      <c r="N2669" t="s">
        <v>4275</v>
      </c>
      <c r="O2669">
        <v>73.5</v>
      </c>
      <c r="P2669" t="s">
        <v>10321</v>
      </c>
    </row>
    <row r="2670" spans="1:16" x14ac:dyDescent="0.3">
      <c r="A2670" t="s">
        <v>8611</v>
      </c>
      <c r="B2670">
        <v>2023</v>
      </c>
      <c r="C2670" t="s">
        <v>5179</v>
      </c>
      <c r="D2670" t="s">
        <v>5180</v>
      </c>
      <c r="E2670" t="s">
        <v>5181</v>
      </c>
      <c r="F2670" t="s">
        <v>143</v>
      </c>
      <c r="G2670">
        <v>3142</v>
      </c>
      <c r="H2670" t="s">
        <v>4180</v>
      </c>
      <c r="I2670">
        <v>10700000</v>
      </c>
      <c r="J2670" t="s">
        <v>10224</v>
      </c>
      <c r="K2670">
        <v>10300000</v>
      </c>
      <c r="L2670">
        <v>11000000</v>
      </c>
      <c r="M2670">
        <v>9</v>
      </c>
      <c r="N2670" t="s">
        <v>4402</v>
      </c>
      <c r="O2670">
        <v>76.5</v>
      </c>
      <c r="P2670" t="s">
        <v>10322</v>
      </c>
    </row>
    <row r="2671" spans="1:16" x14ac:dyDescent="0.3">
      <c r="A2671" t="s">
        <v>390</v>
      </c>
      <c r="B2671">
        <v>2024</v>
      </c>
      <c r="C2671" t="s">
        <v>392</v>
      </c>
      <c r="D2671" t="s">
        <v>4243</v>
      </c>
      <c r="E2671" t="s">
        <v>4274</v>
      </c>
      <c r="F2671" t="s">
        <v>173</v>
      </c>
      <c r="G2671">
        <v>19482</v>
      </c>
      <c r="H2671" t="s">
        <v>4180</v>
      </c>
      <c r="I2671">
        <v>21200000</v>
      </c>
      <c r="J2671" t="s">
        <v>10224</v>
      </c>
      <c r="K2671">
        <v>20000000</v>
      </c>
      <c r="L2671">
        <v>22500000</v>
      </c>
      <c r="M2671">
        <v>3</v>
      </c>
      <c r="N2671" t="s">
        <v>4425</v>
      </c>
      <c r="O2671">
        <v>62.4</v>
      </c>
      <c r="P2671" t="s">
        <v>10323</v>
      </c>
    </row>
    <row r="2672" spans="1:16" x14ac:dyDescent="0.3">
      <c r="A2672" t="s">
        <v>8607</v>
      </c>
      <c r="B2672">
        <v>2025</v>
      </c>
      <c r="C2672" t="s">
        <v>201</v>
      </c>
      <c r="D2672" t="s">
        <v>4669</v>
      </c>
      <c r="E2672" t="s">
        <v>4740</v>
      </c>
      <c r="F2672" t="s">
        <v>94</v>
      </c>
      <c r="G2672">
        <v>9892</v>
      </c>
      <c r="H2672" t="s">
        <v>4180</v>
      </c>
      <c r="I2672">
        <v>14300000</v>
      </c>
      <c r="J2672" t="s">
        <v>10224</v>
      </c>
      <c r="K2672">
        <v>13800000</v>
      </c>
      <c r="L2672">
        <v>14800000</v>
      </c>
      <c r="M2672">
        <v>16</v>
      </c>
      <c r="N2672" t="s">
        <v>4508</v>
      </c>
      <c r="O2672">
        <v>85</v>
      </c>
      <c r="P2672" t="s">
        <v>10324</v>
      </c>
    </row>
    <row r="2673" spans="1:16" x14ac:dyDescent="0.3">
      <c r="A2673" t="s">
        <v>5999</v>
      </c>
      <c r="B2673">
        <v>2026</v>
      </c>
      <c r="C2673" t="s">
        <v>163</v>
      </c>
      <c r="D2673">
        <v>7</v>
      </c>
      <c r="E2673" t="s">
        <v>6000</v>
      </c>
      <c r="F2673" t="s">
        <v>4172</v>
      </c>
      <c r="G2673">
        <v>5303</v>
      </c>
      <c r="H2673" t="s">
        <v>4180</v>
      </c>
      <c r="I2673">
        <v>23100000</v>
      </c>
      <c r="J2673" t="s">
        <v>10224</v>
      </c>
      <c r="K2673">
        <v>22300000</v>
      </c>
      <c r="L2673">
        <v>24000000</v>
      </c>
      <c r="M2673">
        <v>4</v>
      </c>
      <c r="N2673" t="s">
        <v>4248</v>
      </c>
      <c r="O2673">
        <v>85.6</v>
      </c>
      <c r="P2673" t="s">
        <v>10325</v>
      </c>
    </row>
    <row r="2674" spans="1:16" x14ac:dyDescent="0.3">
      <c r="A2674" t="s">
        <v>5325</v>
      </c>
      <c r="B2674">
        <v>2024</v>
      </c>
      <c r="C2674" t="s">
        <v>194</v>
      </c>
      <c r="D2674" t="s">
        <v>4480</v>
      </c>
      <c r="E2674" t="s">
        <v>4481</v>
      </c>
      <c r="F2674" t="s">
        <v>143</v>
      </c>
      <c r="G2674">
        <v>40010</v>
      </c>
      <c r="H2674" t="s">
        <v>4180</v>
      </c>
      <c r="I2674">
        <v>28000000</v>
      </c>
      <c r="J2674" t="s">
        <v>10224</v>
      </c>
      <c r="K2674">
        <v>27000000</v>
      </c>
      <c r="L2674">
        <v>29100000</v>
      </c>
      <c r="M2674">
        <v>9</v>
      </c>
      <c r="N2674" t="s">
        <v>4560</v>
      </c>
      <c r="O2674">
        <v>75.900000000000006</v>
      </c>
      <c r="P2674" t="s">
        <v>10326</v>
      </c>
    </row>
    <row r="2675" spans="1:16" x14ac:dyDescent="0.3">
      <c r="A2675" t="s">
        <v>4135</v>
      </c>
      <c r="B2675">
        <v>2024</v>
      </c>
      <c r="C2675" t="s">
        <v>163</v>
      </c>
      <c r="D2675">
        <v>7</v>
      </c>
      <c r="E2675" t="s">
        <v>5812</v>
      </c>
      <c r="F2675" t="s">
        <v>43</v>
      </c>
      <c r="G2675">
        <v>10171</v>
      </c>
      <c r="H2675" t="s">
        <v>4180</v>
      </c>
      <c r="I2675">
        <v>17000000</v>
      </c>
      <c r="J2675" t="s">
        <v>10224</v>
      </c>
      <c r="K2675">
        <v>16100000</v>
      </c>
      <c r="L2675">
        <v>17800000</v>
      </c>
      <c r="M2675">
        <v>8</v>
      </c>
      <c r="N2675" t="s">
        <v>4347</v>
      </c>
      <c r="O2675">
        <v>78.400000000000006</v>
      </c>
      <c r="P2675" t="s">
        <v>10327</v>
      </c>
    </row>
    <row r="2676" spans="1:16" x14ac:dyDescent="0.3">
      <c r="A2676" t="s">
        <v>4139</v>
      </c>
      <c r="B2676">
        <v>2024</v>
      </c>
      <c r="C2676" t="s">
        <v>182</v>
      </c>
      <c r="D2676" t="s">
        <v>4518</v>
      </c>
      <c r="E2676" t="s">
        <v>10223</v>
      </c>
      <c r="F2676" t="s">
        <v>143</v>
      </c>
      <c r="G2676">
        <v>10000</v>
      </c>
      <c r="H2676" t="s">
        <v>4180</v>
      </c>
      <c r="I2676">
        <v>17900000</v>
      </c>
      <c r="J2676" t="s">
        <v>10224</v>
      </c>
      <c r="K2676">
        <v>17300000</v>
      </c>
      <c r="L2676">
        <v>18500000</v>
      </c>
      <c r="M2676">
        <v>3</v>
      </c>
      <c r="N2676" t="s">
        <v>4248</v>
      </c>
      <c r="O2676">
        <v>76.7</v>
      </c>
      <c r="P2676" t="s">
        <v>10328</v>
      </c>
    </row>
    <row r="2677" spans="1:16" x14ac:dyDescent="0.3">
      <c r="A2677" t="s">
        <v>394</v>
      </c>
      <c r="B2677">
        <v>2025</v>
      </c>
      <c r="C2677" t="s">
        <v>163</v>
      </c>
      <c r="D2677">
        <v>7</v>
      </c>
      <c r="E2677" t="s">
        <v>4277</v>
      </c>
      <c r="F2677" t="s">
        <v>4172</v>
      </c>
      <c r="G2677">
        <v>8508</v>
      </c>
      <c r="H2677" t="s">
        <v>4180</v>
      </c>
      <c r="I2677">
        <v>17700000</v>
      </c>
      <c r="J2677" t="s">
        <v>10224</v>
      </c>
      <c r="K2677">
        <v>17000000</v>
      </c>
      <c r="L2677">
        <v>18500000</v>
      </c>
      <c r="M2677">
        <v>18</v>
      </c>
      <c r="N2677" t="s">
        <v>4248</v>
      </c>
      <c r="O2677">
        <v>90</v>
      </c>
      <c r="P2677" t="s">
        <v>10329</v>
      </c>
    </row>
    <row r="2678" spans="1:16" x14ac:dyDescent="0.3">
      <c r="A2678" t="s">
        <v>5328</v>
      </c>
      <c r="B2678">
        <v>2023</v>
      </c>
      <c r="C2678" t="s">
        <v>5329</v>
      </c>
      <c r="D2678" t="s">
        <v>8415</v>
      </c>
      <c r="E2678" t="s">
        <v>8416</v>
      </c>
      <c r="F2678" t="s">
        <v>43</v>
      </c>
      <c r="G2678">
        <v>11258</v>
      </c>
      <c r="H2678" t="s">
        <v>4180</v>
      </c>
      <c r="I2678">
        <v>13700000</v>
      </c>
      <c r="J2678" t="s">
        <v>10224</v>
      </c>
      <c r="K2678">
        <v>13100000</v>
      </c>
      <c r="L2678">
        <v>14200000</v>
      </c>
      <c r="M2678" t="s">
        <v>4175</v>
      </c>
      <c r="N2678" t="s">
        <v>4176</v>
      </c>
      <c r="O2678">
        <v>65.3</v>
      </c>
      <c r="P2678" t="s">
        <v>10330</v>
      </c>
    </row>
    <row r="2679" spans="1:16" x14ac:dyDescent="0.3">
      <c r="A2679" t="s">
        <v>8614</v>
      </c>
      <c r="B2679">
        <v>2020</v>
      </c>
      <c r="C2679" t="s">
        <v>89</v>
      </c>
      <c r="D2679">
        <v>3</v>
      </c>
      <c r="E2679" t="s">
        <v>4381</v>
      </c>
      <c r="F2679" t="s">
        <v>60</v>
      </c>
      <c r="G2679">
        <v>21000</v>
      </c>
      <c r="H2679" t="s">
        <v>4180</v>
      </c>
      <c r="I2679">
        <v>7460000</v>
      </c>
      <c r="J2679" t="s">
        <v>10224</v>
      </c>
      <c r="K2679">
        <v>7190000</v>
      </c>
      <c r="L2679">
        <v>7740000</v>
      </c>
      <c r="M2679">
        <v>15</v>
      </c>
      <c r="N2679" t="s">
        <v>4425</v>
      </c>
      <c r="O2679">
        <v>95</v>
      </c>
      <c r="P2679" t="s">
        <v>10331</v>
      </c>
    </row>
    <row r="2680" spans="1:16" x14ac:dyDescent="0.3">
      <c r="A2680" t="s">
        <v>4025</v>
      </c>
      <c r="B2680">
        <v>2024</v>
      </c>
      <c r="C2680" t="s">
        <v>62</v>
      </c>
      <c r="D2680">
        <v>3008</v>
      </c>
      <c r="E2680" t="s">
        <v>4259</v>
      </c>
      <c r="F2680" t="s">
        <v>43</v>
      </c>
      <c r="G2680">
        <v>6300</v>
      </c>
      <c r="H2680" t="s">
        <v>4180</v>
      </c>
      <c r="I2680">
        <v>15000000</v>
      </c>
      <c r="J2680" t="s">
        <v>10224</v>
      </c>
      <c r="K2680">
        <v>14400000</v>
      </c>
      <c r="L2680">
        <v>15500000</v>
      </c>
      <c r="M2680">
        <v>14</v>
      </c>
      <c r="N2680" t="s">
        <v>4382</v>
      </c>
      <c r="O2680">
        <v>65.900000000000006</v>
      </c>
      <c r="P2680" t="s">
        <v>10332</v>
      </c>
    </row>
    <row r="2681" spans="1:16" x14ac:dyDescent="0.3">
      <c r="A2681" t="s">
        <v>8610</v>
      </c>
      <c r="B2681">
        <v>2022</v>
      </c>
      <c r="C2681" t="s">
        <v>62</v>
      </c>
      <c r="D2681" t="s">
        <v>4250</v>
      </c>
      <c r="E2681" t="s">
        <v>4462</v>
      </c>
      <c r="F2681" t="s">
        <v>143</v>
      </c>
      <c r="G2681">
        <v>10000</v>
      </c>
      <c r="H2681" t="s">
        <v>4180</v>
      </c>
      <c r="I2681">
        <v>15900000</v>
      </c>
      <c r="J2681" t="s">
        <v>10224</v>
      </c>
      <c r="K2681">
        <v>15300000</v>
      </c>
      <c r="L2681">
        <v>16500000</v>
      </c>
      <c r="M2681">
        <v>10</v>
      </c>
      <c r="N2681" t="s">
        <v>4219</v>
      </c>
      <c r="O2681">
        <v>52.2</v>
      </c>
      <c r="P2681" t="s">
        <v>10333</v>
      </c>
    </row>
    <row r="2682" spans="1:16" x14ac:dyDescent="0.3">
      <c r="A2682" t="s">
        <v>518</v>
      </c>
      <c r="B2682">
        <v>2025</v>
      </c>
      <c r="C2682" t="s">
        <v>62</v>
      </c>
      <c r="D2682" t="s">
        <v>4250</v>
      </c>
      <c r="E2682" t="s">
        <v>4279</v>
      </c>
      <c r="F2682" t="s">
        <v>4172</v>
      </c>
      <c r="G2682">
        <v>500</v>
      </c>
      <c r="H2682" t="s">
        <v>4180</v>
      </c>
      <c r="I2682">
        <v>25000000</v>
      </c>
      <c r="J2682" t="s">
        <v>10224</v>
      </c>
      <c r="K2682">
        <v>24200000</v>
      </c>
      <c r="L2682">
        <v>25900000</v>
      </c>
      <c r="M2682" t="s">
        <v>4175</v>
      </c>
      <c r="N2682" t="s">
        <v>4863</v>
      </c>
      <c r="O2682">
        <v>76.5</v>
      </c>
      <c r="P2682" t="s">
        <v>10334</v>
      </c>
    </row>
    <row r="2683" spans="1:16" x14ac:dyDescent="0.3">
      <c r="A2683" t="s">
        <v>8511</v>
      </c>
      <c r="B2683">
        <v>2026</v>
      </c>
      <c r="C2683" t="s">
        <v>62</v>
      </c>
      <c r="D2683" t="s">
        <v>8512</v>
      </c>
      <c r="E2683" t="s">
        <v>8513</v>
      </c>
      <c r="F2683" t="s">
        <v>4172</v>
      </c>
      <c r="G2683">
        <v>941</v>
      </c>
      <c r="H2683" t="s">
        <v>4180</v>
      </c>
      <c r="I2683">
        <v>25100000</v>
      </c>
      <c r="J2683" t="s">
        <v>10224</v>
      </c>
      <c r="K2683">
        <v>24200000</v>
      </c>
      <c r="L2683">
        <v>26000000</v>
      </c>
      <c r="M2683" t="s">
        <v>4175</v>
      </c>
      <c r="N2683" t="s">
        <v>9906</v>
      </c>
      <c r="O2683">
        <v>91</v>
      </c>
      <c r="P2683" t="s">
        <v>10335</v>
      </c>
    </row>
    <row r="2684" spans="1:16" x14ac:dyDescent="0.3">
      <c r="A2684" t="s">
        <v>440</v>
      </c>
      <c r="B2684">
        <v>2026</v>
      </c>
      <c r="C2684" t="s">
        <v>62</v>
      </c>
      <c r="D2684" t="s">
        <v>5990</v>
      </c>
      <c r="E2684" t="s">
        <v>7905</v>
      </c>
      <c r="F2684" t="s">
        <v>4172</v>
      </c>
      <c r="G2684">
        <v>2700</v>
      </c>
      <c r="H2684" t="s">
        <v>4180</v>
      </c>
      <c r="I2684">
        <v>28200000</v>
      </c>
      <c r="J2684" t="s">
        <v>10224</v>
      </c>
      <c r="K2684">
        <v>26900000</v>
      </c>
      <c r="L2684">
        <v>29600000</v>
      </c>
      <c r="M2684" t="s">
        <v>4175</v>
      </c>
      <c r="N2684" t="s">
        <v>4187</v>
      </c>
      <c r="O2684">
        <v>90.5</v>
      </c>
      <c r="P2684" t="s">
        <v>10336</v>
      </c>
    </row>
    <row r="2685" spans="1:16" x14ac:dyDescent="0.3">
      <c r="A2685" t="s">
        <v>421</v>
      </c>
      <c r="B2685">
        <v>2025</v>
      </c>
      <c r="C2685" t="s">
        <v>62</v>
      </c>
      <c r="D2685" t="s">
        <v>4250</v>
      </c>
      <c r="E2685" t="s">
        <v>4358</v>
      </c>
      <c r="F2685" t="s">
        <v>4172</v>
      </c>
      <c r="G2685">
        <v>5000</v>
      </c>
      <c r="H2685" t="s">
        <v>4180</v>
      </c>
      <c r="I2685">
        <v>21400000</v>
      </c>
      <c r="J2685" t="s">
        <v>10224</v>
      </c>
      <c r="K2685">
        <v>20700000</v>
      </c>
      <c r="L2685">
        <v>22200000</v>
      </c>
      <c r="M2685">
        <v>13</v>
      </c>
      <c r="N2685" t="s">
        <v>5969</v>
      </c>
      <c r="O2685">
        <v>76.599999999999994</v>
      </c>
      <c r="P2685" t="s">
        <v>10337</v>
      </c>
    </row>
    <row r="2686" spans="1:16" x14ac:dyDescent="0.3">
      <c r="A2686" t="s">
        <v>4149</v>
      </c>
      <c r="B2686">
        <v>2025</v>
      </c>
      <c r="C2686" t="s">
        <v>62</v>
      </c>
      <c r="D2686" t="s">
        <v>4198</v>
      </c>
      <c r="E2686" t="s">
        <v>4285</v>
      </c>
      <c r="F2686" t="s">
        <v>152</v>
      </c>
      <c r="G2686">
        <v>100</v>
      </c>
      <c r="H2686" t="s">
        <v>4180</v>
      </c>
      <c r="I2686">
        <v>15400000</v>
      </c>
      <c r="J2686" t="s">
        <v>10224</v>
      </c>
      <c r="K2686">
        <v>14900000</v>
      </c>
      <c r="L2686">
        <v>15900000</v>
      </c>
      <c r="M2686">
        <v>16</v>
      </c>
      <c r="N2686" t="s">
        <v>4260</v>
      </c>
      <c r="O2686">
        <v>80.3</v>
      </c>
      <c r="P2686" t="s">
        <v>10338</v>
      </c>
    </row>
    <row r="2687" spans="1:16" x14ac:dyDescent="0.3">
      <c r="A2687" t="s">
        <v>4045</v>
      </c>
      <c r="B2687">
        <v>2022</v>
      </c>
      <c r="C2687" t="s">
        <v>62</v>
      </c>
      <c r="D2687" t="s">
        <v>4250</v>
      </c>
      <c r="E2687" t="s">
        <v>4462</v>
      </c>
      <c r="F2687" t="s">
        <v>143</v>
      </c>
      <c r="G2687">
        <v>1349</v>
      </c>
      <c r="H2687" t="s">
        <v>4180</v>
      </c>
      <c r="I2687">
        <v>15900000</v>
      </c>
      <c r="J2687" t="s">
        <v>10224</v>
      </c>
      <c r="K2687">
        <v>15300000</v>
      </c>
      <c r="L2687">
        <v>16500000</v>
      </c>
      <c r="M2687">
        <v>10</v>
      </c>
      <c r="N2687" t="s">
        <v>4219</v>
      </c>
      <c r="O2687">
        <v>52.2</v>
      </c>
      <c r="P2687" t="s">
        <v>10339</v>
      </c>
    </row>
    <row r="2688" spans="1:16" x14ac:dyDescent="0.3">
      <c r="A2688" t="s">
        <v>4018</v>
      </c>
      <c r="B2688">
        <v>2024</v>
      </c>
      <c r="C2688" t="s">
        <v>62</v>
      </c>
      <c r="D2688">
        <v>208</v>
      </c>
      <c r="E2688" t="s">
        <v>4254</v>
      </c>
      <c r="F2688" t="s">
        <v>43</v>
      </c>
      <c r="G2688">
        <v>1800</v>
      </c>
      <c r="H2688" t="s">
        <v>4180</v>
      </c>
      <c r="I2688">
        <v>13700000</v>
      </c>
      <c r="J2688" t="s">
        <v>10224</v>
      </c>
      <c r="K2688">
        <v>13100000</v>
      </c>
      <c r="L2688">
        <v>14300000</v>
      </c>
      <c r="M2688">
        <v>8</v>
      </c>
      <c r="N2688" t="s">
        <v>4275</v>
      </c>
      <c r="O2688">
        <v>75.900000000000006</v>
      </c>
      <c r="P2688" t="s">
        <v>10340</v>
      </c>
    </row>
    <row r="2689" spans="1:16" x14ac:dyDescent="0.3">
      <c r="A2689" t="s">
        <v>8527</v>
      </c>
      <c r="B2689">
        <v>2026</v>
      </c>
      <c r="C2689" t="s">
        <v>230</v>
      </c>
      <c r="D2689" t="s">
        <v>4555</v>
      </c>
      <c r="E2689" t="s">
        <v>8528</v>
      </c>
      <c r="F2689" t="s">
        <v>4172</v>
      </c>
      <c r="G2689">
        <v>2705</v>
      </c>
      <c r="H2689" t="s">
        <v>4180</v>
      </c>
      <c r="I2689">
        <v>18100000</v>
      </c>
      <c r="J2689" t="s">
        <v>10224</v>
      </c>
      <c r="K2689">
        <v>17500000</v>
      </c>
      <c r="L2689">
        <v>18800000</v>
      </c>
      <c r="M2689">
        <v>6</v>
      </c>
      <c r="N2689" t="s">
        <v>4248</v>
      </c>
      <c r="O2689">
        <v>85.8</v>
      </c>
      <c r="P2689" t="s">
        <v>10341</v>
      </c>
    </row>
    <row r="2690" spans="1:16" x14ac:dyDescent="0.3">
      <c r="A2690" t="s">
        <v>5833</v>
      </c>
      <c r="B2690">
        <v>2024</v>
      </c>
      <c r="C2690" t="s">
        <v>62</v>
      </c>
      <c r="D2690">
        <v>2008</v>
      </c>
      <c r="E2690" t="s">
        <v>7716</v>
      </c>
      <c r="F2690" t="s">
        <v>43</v>
      </c>
      <c r="G2690">
        <v>45647</v>
      </c>
      <c r="H2690" t="s">
        <v>4180</v>
      </c>
      <c r="I2690">
        <v>16500000</v>
      </c>
      <c r="J2690" t="s">
        <v>10224</v>
      </c>
      <c r="K2690">
        <v>16000000</v>
      </c>
      <c r="L2690">
        <v>17100000</v>
      </c>
      <c r="M2690">
        <v>57</v>
      </c>
      <c r="N2690" t="s">
        <v>4187</v>
      </c>
      <c r="O2690">
        <v>69.599999999999994</v>
      </c>
      <c r="P2690" t="s">
        <v>10342</v>
      </c>
    </row>
    <row r="2691" spans="1:16" x14ac:dyDescent="0.3">
      <c r="A2691" t="s">
        <v>4152</v>
      </c>
      <c r="B2691">
        <v>2024</v>
      </c>
      <c r="C2691" t="s">
        <v>62</v>
      </c>
      <c r="D2691" t="s">
        <v>4250</v>
      </c>
      <c r="E2691" t="s">
        <v>4358</v>
      </c>
      <c r="F2691" t="s">
        <v>43</v>
      </c>
      <c r="G2691">
        <v>27913</v>
      </c>
      <c r="H2691" t="s">
        <v>4180</v>
      </c>
      <c r="I2691">
        <v>20300000</v>
      </c>
      <c r="J2691" t="s">
        <v>10224</v>
      </c>
      <c r="K2691">
        <v>19600000</v>
      </c>
      <c r="L2691">
        <v>20900000</v>
      </c>
      <c r="M2691">
        <v>24</v>
      </c>
      <c r="N2691" t="s">
        <v>4272</v>
      </c>
      <c r="O2691">
        <v>74.2</v>
      </c>
      <c r="P2691" t="s">
        <v>10343</v>
      </c>
    </row>
  </sheetData>
  <autoFilter ref="A1:P1" xr:uid="{2C965F51-18E0-480C-9966-381E077CB484}">
    <sortState xmlns:xlrd2="http://schemas.microsoft.com/office/spreadsheetml/2017/richdata2" ref="A2:P2572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21"/>
  <sheetViews>
    <sheetView zoomScale="86" workbookViewId="0">
      <selection activeCell="C3" sqref="C3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8702</v>
      </c>
      <c r="B2" t="s">
        <v>341</v>
      </c>
      <c r="C2" t="s">
        <v>5326</v>
      </c>
      <c r="D2" t="s">
        <v>191</v>
      </c>
      <c r="E2" t="s">
        <v>8703</v>
      </c>
      <c r="F2">
        <v>2008</v>
      </c>
      <c r="G2">
        <v>0</v>
      </c>
      <c r="H2" t="s">
        <v>343</v>
      </c>
      <c r="I2" t="s">
        <v>161</v>
      </c>
      <c r="J2">
        <v>3398</v>
      </c>
      <c r="K2" t="s">
        <v>8649</v>
      </c>
      <c r="L2">
        <v>0</v>
      </c>
      <c r="M2">
        <v>1558253</v>
      </c>
      <c r="N2">
        <v>1558253</v>
      </c>
      <c r="O2">
        <v>0</v>
      </c>
      <c r="P2">
        <v>-1558253</v>
      </c>
      <c r="Q2">
        <v>-155825300</v>
      </c>
      <c r="R2" s="8"/>
    </row>
    <row r="3" spans="1:18" ht="15" customHeight="1" x14ac:dyDescent="0.3">
      <c r="A3" t="s">
        <v>8623</v>
      </c>
      <c r="B3" t="s">
        <v>341</v>
      </c>
      <c r="C3" t="s">
        <v>386</v>
      </c>
      <c r="D3" t="s">
        <v>58</v>
      </c>
      <c r="E3" t="s">
        <v>8624</v>
      </c>
      <c r="F3">
        <v>2009</v>
      </c>
      <c r="G3">
        <v>0</v>
      </c>
      <c r="H3" t="s">
        <v>26</v>
      </c>
      <c r="I3" t="s">
        <v>8625</v>
      </c>
      <c r="J3">
        <v>3401</v>
      </c>
      <c r="K3" t="s">
        <v>28</v>
      </c>
      <c r="L3">
        <v>7295200</v>
      </c>
      <c r="M3">
        <v>0</v>
      </c>
      <c r="N3">
        <v>7295200</v>
      </c>
      <c r="O3">
        <v>8990000</v>
      </c>
      <c r="P3">
        <v>1694800</v>
      </c>
      <c r="Q3">
        <v>1885</v>
      </c>
      <c r="R3" s="8"/>
    </row>
    <row r="4" spans="1:18" ht="15" customHeight="1" x14ac:dyDescent="0.3">
      <c r="A4" t="s">
        <v>179</v>
      </c>
      <c r="B4" t="s">
        <v>22</v>
      </c>
      <c r="C4" t="s">
        <v>35</v>
      </c>
      <c r="D4" t="s">
        <v>154</v>
      </c>
      <c r="E4" t="s">
        <v>180</v>
      </c>
      <c r="F4">
        <v>2013</v>
      </c>
      <c r="G4">
        <v>160000</v>
      </c>
      <c r="H4" t="s">
        <v>26</v>
      </c>
      <c r="I4" t="s">
        <v>38</v>
      </c>
      <c r="J4">
        <v>1471</v>
      </c>
      <c r="K4" t="s">
        <v>28</v>
      </c>
      <c r="L4">
        <v>13800000</v>
      </c>
      <c r="M4">
        <v>513046</v>
      </c>
      <c r="N4">
        <v>14313046</v>
      </c>
      <c r="O4">
        <v>11490000</v>
      </c>
      <c r="P4">
        <v>-2823046</v>
      </c>
      <c r="Q4">
        <v>-2457</v>
      </c>
      <c r="R4" s="8"/>
    </row>
    <row r="5" spans="1:18" ht="15" customHeight="1" x14ac:dyDescent="0.3">
      <c r="A5" t="s">
        <v>116</v>
      </c>
      <c r="B5" t="s">
        <v>22</v>
      </c>
      <c r="C5" t="s">
        <v>35</v>
      </c>
      <c r="D5" t="s">
        <v>58</v>
      </c>
      <c r="E5" t="s">
        <v>8647</v>
      </c>
      <c r="F5">
        <v>2014</v>
      </c>
      <c r="G5">
        <v>83000</v>
      </c>
      <c r="H5" t="s">
        <v>26</v>
      </c>
      <c r="I5" t="s">
        <v>8648</v>
      </c>
      <c r="J5">
        <v>2281</v>
      </c>
      <c r="K5" t="s">
        <v>8649</v>
      </c>
      <c r="L5">
        <v>0</v>
      </c>
      <c r="M5">
        <v>2523835</v>
      </c>
      <c r="N5">
        <v>2523835</v>
      </c>
      <c r="O5">
        <v>8490000</v>
      </c>
      <c r="P5">
        <v>5966165</v>
      </c>
      <c r="Q5">
        <v>7027</v>
      </c>
      <c r="R5" s="8"/>
    </row>
    <row r="6" spans="1:18" ht="15" customHeight="1" x14ac:dyDescent="0.3">
      <c r="A6" t="s">
        <v>8691</v>
      </c>
      <c r="B6" t="s">
        <v>22</v>
      </c>
      <c r="C6" t="s">
        <v>8686</v>
      </c>
      <c r="D6" t="s">
        <v>58</v>
      </c>
      <c r="E6" t="s">
        <v>8692</v>
      </c>
      <c r="F6">
        <v>2014</v>
      </c>
      <c r="G6">
        <v>50000</v>
      </c>
      <c r="H6" t="s">
        <v>26</v>
      </c>
      <c r="I6" t="s">
        <v>8693</v>
      </c>
      <c r="J6">
        <v>2865</v>
      </c>
      <c r="K6" t="s">
        <v>8688</v>
      </c>
      <c r="L6">
        <v>0</v>
      </c>
      <c r="M6">
        <v>1812732</v>
      </c>
      <c r="N6">
        <v>1812732</v>
      </c>
      <c r="O6">
        <v>4390000</v>
      </c>
      <c r="P6">
        <v>2577268</v>
      </c>
      <c r="Q6">
        <v>5871</v>
      </c>
      <c r="R6" s="8"/>
    </row>
    <row r="7" spans="1:18" ht="15" customHeight="1" x14ac:dyDescent="0.3">
      <c r="A7" t="s">
        <v>8665</v>
      </c>
      <c r="B7" t="s">
        <v>22</v>
      </c>
      <c r="C7" t="s">
        <v>293</v>
      </c>
      <c r="D7" t="s">
        <v>50</v>
      </c>
      <c r="E7" t="s">
        <v>8666</v>
      </c>
      <c r="F7">
        <v>2014</v>
      </c>
      <c r="G7">
        <v>0</v>
      </c>
      <c r="H7" t="s">
        <v>26</v>
      </c>
      <c r="I7" t="s">
        <v>43</v>
      </c>
      <c r="J7">
        <v>4390</v>
      </c>
      <c r="K7" t="s">
        <v>8667</v>
      </c>
      <c r="L7">
        <v>108561</v>
      </c>
      <c r="M7">
        <v>3090141</v>
      </c>
      <c r="N7">
        <v>3198702</v>
      </c>
      <c r="O7">
        <v>4867100</v>
      </c>
      <c r="P7">
        <v>1668398</v>
      </c>
      <c r="Q7">
        <v>3428</v>
      </c>
      <c r="R7" s="8"/>
    </row>
    <row r="8" spans="1:18" ht="15" customHeight="1" x14ac:dyDescent="0.3">
      <c r="A8" t="s">
        <v>8672</v>
      </c>
      <c r="B8" t="s">
        <v>22</v>
      </c>
      <c r="C8" t="s">
        <v>35</v>
      </c>
      <c r="D8" t="s">
        <v>50</v>
      </c>
      <c r="E8" t="s">
        <v>8666</v>
      </c>
      <c r="F8">
        <v>2014</v>
      </c>
      <c r="G8">
        <v>0</v>
      </c>
      <c r="H8" t="s">
        <v>26</v>
      </c>
      <c r="I8" t="s">
        <v>43</v>
      </c>
      <c r="J8">
        <v>4397</v>
      </c>
      <c r="K8" t="s">
        <v>8667</v>
      </c>
      <c r="L8">
        <v>82597</v>
      </c>
      <c r="M8">
        <v>4016851</v>
      </c>
      <c r="N8">
        <v>4099448</v>
      </c>
      <c r="O8">
        <v>3490000</v>
      </c>
      <c r="P8">
        <v>-609448</v>
      </c>
      <c r="Q8">
        <v>-1746</v>
      </c>
      <c r="R8" s="8"/>
    </row>
    <row r="9" spans="1:18" ht="15" customHeight="1" x14ac:dyDescent="0.3">
      <c r="A9" t="s">
        <v>302</v>
      </c>
      <c r="B9" t="s">
        <v>22</v>
      </c>
      <c r="C9" t="s">
        <v>5291</v>
      </c>
      <c r="D9" t="s">
        <v>182</v>
      </c>
      <c r="E9" t="s">
        <v>303</v>
      </c>
      <c r="F9">
        <v>2015</v>
      </c>
      <c r="G9">
        <v>169000</v>
      </c>
      <c r="H9" t="s">
        <v>26</v>
      </c>
      <c r="I9" t="s">
        <v>94</v>
      </c>
      <c r="J9">
        <v>1556</v>
      </c>
      <c r="K9" t="s">
        <v>28</v>
      </c>
      <c r="L9">
        <v>10500000</v>
      </c>
      <c r="M9">
        <v>461694</v>
      </c>
      <c r="N9">
        <v>10961694</v>
      </c>
      <c r="O9">
        <v>8490000</v>
      </c>
      <c r="P9">
        <v>-2471694</v>
      </c>
      <c r="Q9">
        <v>-2911</v>
      </c>
      <c r="R9" s="8"/>
    </row>
    <row r="10" spans="1:18" ht="15" customHeight="1" x14ac:dyDescent="0.3">
      <c r="A10" t="s">
        <v>8685</v>
      </c>
      <c r="B10" t="s">
        <v>22</v>
      </c>
      <c r="C10" t="s">
        <v>8686</v>
      </c>
      <c r="D10" t="s">
        <v>58</v>
      </c>
      <c r="E10" t="s">
        <v>8687</v>
      </c>
      <c r="F10">
        <v>2016</v>
      </c>
      <c r="G10">
        <v>0</v>
      </c>
      <c r="H10" t="s">
        <v>26</v>
      </c>
      <c r="I10" t="s">
        <v>110</v>
      </c>
      <c r="J10">
        <v>3874</v>
      </c>
      <c r="K10" t="s">
        <v>8688</v>
      </c>
      <c r="L10">
        <v>323597</v>
      </c>
      <c r="M10">
        <v>3165631</v>
      </c>
      <c r="N10">
        <v>3489228</v>
      </c>
      <c r="O10">
        <v>14800000</v>
      </c>
      <c r="P10">
        <v>11310772</v>
      </c>
      <c r="Q10">
        <v>7642</v>
      </c>
      <c r="R10" s="8"/>
    </row>
    <row r="11" spans="1:18" ht="15" customHeight="1" x14ac:dyDescent="0.3">
      <c r="A11" t="s">
        <v>8698</v>
      </c>
      <c r="B11" t="s">
        <v>341</v>
      </c>
      <c r="C11" t="s">
        <v>293</v>
      </c>
      <c r="D11" t="s">
        <v>58</v>
      </c>
      <c r="E11" t="s">
        <v>8687</v>
      </c>
      <c r="F11">
        <v>2016</v>
      </c>
      <c r="G11">
        <v>0</v>
      </c>
      <c r="H11" t="s">
        <v>343</v>
      </c>
      <c r="I11" t="s">
        <v>110</v>
      </c>
      <c r="J11">
        <v>3822</v>
      </c>
      <c r="K11" t="s">
        <v>8667</v>
      </c>
      <c r="L11">
        <v>13050001</v>
      </c>
      <c r="M11">
        <v>2576087</v>
      </c>
      <c r="N11">
        <v>15626088</v>
      </c>
      <c r="O11">
        <v>13100840</v>
      </c>
      <c r="P11">
        <v>-2525248</v>
      </c>
      <c r="Q11">
        <v>-1928</v>
      </c>
      <c r="R11" s="8"/>
    </row>
    <row r="12" spans="1:18" ht="15" customHeight="1" x14ac:dyDescent="0.3">
      <c r="A12" t="s">
        <v>91</v>
      </c>
      <c r="B12" t="s">
        <v>22</v>
      </c>
      <c r="C12" t="s">
        <v>35</v>
      </c>
      <c r="D12" t="s">
        <v>92</v>
      </c>
      <c r="E12" t="s">
        <v>93</v>
      </c>
      <c r="F12">
        <v>2017</v>
      </c>
      <c r="G12">
        <v>75000</v>
      </c>
      <c r="H12" t="s">
        <v>26</v>
      </c>
      <c r="I12" t="s">
        <v>94</v>
      </c>
      <c r="J12">
        <v>295</v>
      </c>
      <c r="K12" t="s">
        <v>52</v>
      </c>
      <c r="L12">
        <v>7300000</v>
      </c>
      <c r="M12">
        <v>235530</v>
      </c>
      <c r="N12">
        <v>7535530</v>
      </c>
      <c r="O12">
        <v>9590000</v>
      </c>
      <c r="P12">
        <v>2054470</v>
      </c>
      <c r="Q12">
        <v>2142</v>
      </c>
      <c r="R12" s="8"/>
    </row>
    <row r="13" spans="1:18" ht="15" customHeight="1" x14ac:dyDescent="0.3">
      <c r="A13" t="s">
        <v>480</v>
      </c>
      <c r="B13" t="s">
        <v>385</v>
      </c>
      <c r="C13" t="s">
        <v>5340</v>
      </c>
      <c r="D13" t="s">
        <v>188</v>
      </c>
      <c r="E13" t="s">
        <v>8602</v>
      </c>
      <c r="F13">
        <v>2017</v>
      </c>
      <c r="G13">
        <v>200000</v>
      </c>
      <c r="H13" t="s">
        <v>26</v>
      </c>
      <c r="I13" t="s">
        <v>43</v>
      </c>
      <c r="J13">
        <v>205</v>
      </c>
      <c r="K13" t="s">
        <v>52</v>
      </c>
      <c r="L13">
        <v>12605042</v>
      </c>
      <c r="M13">
        <v>0</v>
      </c>
      <c r="N13">
        <v>12605042</v>
      </c>
      <c r="O13">
        <v>17690000</v>
      </c>
      <c r="P13">
        <v>5084958</v>
      </c>
      <c r="Q13">
        <v>2874</v>
      </c>
      <c r="R13" s="8"/>
    </row>
    <row r="14" spans="1:18" ht="15" customHeight="1" x14ac:dyDescent="0.3">
      <c r="A14" t="s">
        <v>8645</v>
      </c>
      <c r="B14" t="s">
        <v>22</v>
      </c>
      <c r="C14" t="s">
        <v>54</v>
      </c>
      <c r="D14" t="s">
        <v>5329</v>
      </c>
      <c r="E14" t="s">
        <v>8646</v>
      </c>
      <c r="F14">
        <v>2017</v>
      </c>
      <c r="G14">
        <v>55000</v>
      </c>
      <c r="H14" t="s">
        <v>26</v>
      </c>
      <c r="I14" t="s">
        <v>5330</v>
      </c>
      <c r="J14">
        <v>8</v>
      </c>
      <c r="K14" t="s">
        <v>52</v>
      </c>
      <c r="L14">
        <v>4600000</v>
      </c>
      <c r="M14">
        <v>0</v>
      </c>
      <c r="N14">
        <v>4600000</v>
      </c>
      <c r="O14">
        <v>5290000</v>
      </c>
      <c r="P14">
        <v>690000</v>
      </c>
      <c r="Q14">
        <v>1304</v>
      </c>
      <c r="R14" s="8"/>
    </row>
    <row r="15" spans="1:18" ht="15" customHeight="1" x14ac:dyDescent="0.3">
      <c r="A15" t="s">
        <v>254</v>
      </c>
      <c r="B15" t="s">
        <v>22</v>
      </c>
      <c r="C15" t="s">
        <v>35</v>
      </c>
      <c r="D15" t="s">
        <v>62</v>
      </c>
      <c r="E15" t="s">
        <v>255</v>
      </c>
      <c r="F15">
        <v>2018</v>
      </c>
      <c r="G15">
        <v>120000</v>
      </c>
      <c r="H15" t="s">
        <v>26</v>
      </c>
      <c r="I15" t="s">
        <v>67</v>
      </c>
      <c r="J15">
        <v>1582</v>
      </c>
      <c r="K15" t="s">
        <v>52</v>
      </c>
      <c r="L15">
        <v>17650000</v>
      </c>
      <c r="M15">
        <v>753678</v>
      </c>
      <c r="N15">
        <v>18403678</v>
      </c>
      <c r="O15">
        <v>14390000</v>
      </c>
      <c r="P15">
        <v>-4013678</v>
      </c>
      <c r="Q15">
        <v>-2789</v>
      </c>
      <c r="R15" s="8"/>
    </row>
    <row r="16" spans="1:18" ht="15" customHeight="1" x14ac:dyDescent="0.3">
      <c r="A16" t="s">
        <v>245</v>
      </c>
      <c r="B16" t="s">
        <v>22</v>
      </c>
      <c r="C16" t="s">
        <v>30</v>
      </c>
      <c r="D16" t="s">
        <v>62</v>
      </c>
      <c r="E16" t="s">
        <v>246</v>
      </c>
      <c r="F16">
        <v>2018</v>
      </c>
      <c r="G16">
        <v>95984</v>
      </c>
      <c r="H16" t="s">
        <v>26</v>
      </c>
      <c r="I16" t="s">
        <v>247</v>
      </c>
      <c r="J16">
        <v>167</v>
      </c>
      <c r="K16" t="s">
        <v>52</v>
      </c>
      <c r="L16">
        <v>8800000</v>
      </c>
      <c r="M16">
        <v>258030</v>
      </c>
      <c r="N16">
        <v>9058030</v>
      </c>
      <c r="O16">
        <v>10490000</v>
      </c>
      <c r="P16">
        <v>1431970</v>
      </c>
      <c r="Q16">
        <v>1365</v>
      </c>
      <c r="R16" s="8"/>
    </row>
    <row r="17" spans="1:18" ht="15" customHeight="1" x14ac:dyDescent="0.3">
      <c r="A17" t="s">
        <v>8619</v>
      </c>
      <c r="B17" t="s">
        <v>341</v>
      </c>
      <c r="C17" t="s">
        <v>8620</v>
      </c>
      <c r="D17" t="s">
        <v>191</v>
      </c>
      <c r="E17" t="s">
        <v>8621</v>
      </c>
      <c r="F17">
        <v>2020</v>
      </c>
      <c r="G17">
        <v>0</v>
      </c>
      <c r="H17" t="s">
        <v>26</v>
      </c>
      <c r="I17" t="s">
        <v>43</v>
      </c>
      <c r="J17">
        <v>2304</v>
      </c>
      <c r="K17" t="s">
        <v>8622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8717</v>
      </c>
      <c r="B18" t="s">
        <v>22</v>
      </c>
      <c r="C18" t="s">
        <v>54</v>
      </c>
      <c r="D18" t="s">
        <v>24</v>
      </c>
      <c r="E18" t="s">
        <v>10192</v>
      </c>
      <c r="F18">
        <v>2018</v>
      </c>
      <c r="G18">
        <v>63000</v>
      </c>
      <c r="H18" t="s">
        <v>26</v>
      </c>
      <c r="I18" t="s">
        <v>43</v>
      </c>
      <c r="J18">
        <v>1</v>
      </c>
      <c r="K18" t="s">
        <v>39</v>
      </c>
      <c r="L18">
        <v>6500000</v>
      </c>
      <c r="M18">
        <v>0</v>
      </c>
      <c r="N18">
        <v>6500000</v>
      </c>
      <c r="O18">
        <v>7990000</v>
      </c>
      <c r="P18">
        <v>1490000</v>
      </c>
      <c r="Q18">
        <v>1865</v>
      </c>
      <c r="R18" s="8"/>
    </row>
    <row r="19" spans="1:18" ht="15" customHeight="1" x14ac:dyDescent="0.3">
      <c r="A19" t="s">
        <v>5632</v>
      </c>
      <c r="B19" t="s">
        <v>22</v>
      </c>
      <c r="C19" t="s">
        <v>54</v>
      </c>
      <c r="D19" t="s">
        <v>154</v>
      </c>
      <c r="E19" t="s">
        <v>8640</v>
      </c>
      <c r="F19">
        <v>2018</v>
      </c>
      <c r="G19">
        <v>105000</v>
      </c>
      <c r="H19" t="s">
        <v>26</v>
      </c>
      <c r="I19" t="s">
        <v>161</v>
      </c>
      <c r="J19">
        <v>19</v>
      </c>
      <c r="K19" t="s">
        <v>33</v>
      </c>
      <c r="L19">
        <v>7600000</v>
      </c>
      <c r="M19">
        <v>243240</v>
      </c>
      <c r="N19">
        <v>7843240</v>
      </c>
      <c r="O19">
        <v>8990000</v>
      </c>
      <c r="P19">
        <v>1146760</v>
      </c>
      <c r="Q19">
        <v>1276</v>
      </c>
      <c r="R19" s="8"/>
    </row>
    <row r="20" spans="1:18" ht="15" customHeight="1" x14ac:dyDescent="0.3">
      <c r="A20" t="s">
        <v>8661</v>
      </c>
      <c r="B20" t="s">
        <v>22</v>
      </c>
      <c r="C20" t="s">
        <v>5291</v>
      </c>
      <c r="D20" t="s">
        <v>36</v>
      </c>
      <c r="E20" t="s">
        <v>8662</v>
      </c>
      <c r="F20">
        <v>2019</v>
      </c>
      <c r="G20">
        <v>66000</v>
      </c>
      <c r="H20" t="s">
        <v>26</v>
      </c>
      <c r="I20" t="s">
        <v>123</v>
      </c>
      <c r="J20">
        <v>10</v>
      </c>
      <c r="K20" t="s">
        <v>52</v>
      </c>
      <c r="L20">
        <v>3900000</v>
      </c>
      <c r="M20">
        <v>187740</v>
      </c>
      <c r="N20">
        <v>4087740</v>
      </c>
      <c r="O20">
        <v>5290000</v>
      </c>
      <c r="P20">
        <v>1202260</v>
      </c>
      <c r="Q20">
        <v>2273</v>
      </c>
      <c r="R20" s="8"/>
    </row>
    <row r="21" spans="1:18" ht="15" customHeight="1" x14ac:dyDescent="0.3">
      <c r="A21" t="s">
        <v>8616</v>
      </c>
      <c r="B21" t="s">
        <v>341</v>
      </c>
      <c r="C21" t="s">
        <v>391</v>
      </c>
      <c r="D21" t="s">
        <v>131</v>
      </c>
      <c r="E21" t="s">
        <v>8617</v>
      </c>
      <c r="F21">
        <v>2019</v>
      </c>
      <c r="G21">
        <v>6400</v>
      </c>
      <c r="H21" t="s">
        <v>343</v>
      </c>
      <c r="I21" t="s">
        <v>8618</v>
      </c>
      <c r="J21">
        <v>1322</v>
      </c>
      <c r="K21" t="s">
        <v>28</v>
      </c>
      <c r="L21">
        <v>12497480</v>
      </c>
      <c r="M21">
        <v>3135424</v>
      </c>
      <c r="N21">
        <v>15632904</v>
      </c>
      <c r="O21">
        <v>15900000</v>
      </c>
      <c r="P21">
        <v>267096</v>
      </c>
      <c r="Q21">
        <v>168</v>
      </c>
      <c r="R21" s="8"/>
    </row>
    <row r="22" spans="1:18" ht="15" customHeight="1" x14ac:dyDescent="0.3">
      <c r="A22" t="s">
        <v>6299</v>
      </c>
      <c r="B22" t="s">
        <v>22</v>
      </c>
      <c r="C22" t="s">
        <v>5291</v>
      </c>
      <c r="D22" t="s">
        <v>4641</v>
      </c>
      <c r="E22" t="s">
        <v>8579</v>
      </c>
      <c r="F22">
        <v>2019</v>
      </c>
      <c r="G22">
        <v>63000</v>
      </c>
      <c r="H22" t="s">
        <v>26</v>
      </c>
      <c r="I22" t="s">
        <v>94</v>
      </c>
      <c r="J22">
        <v>73</v>
      </c>
      <c r="K22" t="s">
        <v>33</v>
      </c>
      <c r="L22">
        <v>9100000</v>
      </c>
      <c r="M22">
        <v>265740</v>
      </c>
      <c r="N22">
        <v>9365740</v>
      </c>
      <c r="O22">
        <v>11290000</v>
      </c>
      <c r="P22">
        <v>1924260</v>
      </c>
      <c r="Q22">
        <v>1704</v>
      </c>
      <c r="R22" s="8"/>
    </row>
    <row r="23" spans="1:18" ht="15" customHeight="1" x14ac:dyDescent="0.3">
      <c r="A23" t="s">
        <v>8712</v>
      </c>
      <c r="B23" t="s">
        <v>341</v>
      </c>
      <c r="C23" t="s">
        <v>5343</v>
      </c>
      <c r="D23" t="s">
        <v>50</v>
      </c>
      <c r="E23" t="s">
        <v>8713</v>
      </c>
      <c r="F23">
        <v>2019</v>
      </c>
      <c r="G23">
        <v>0</v>
      </c>
      <c r="H23" t="s">
        <v>343</v>
      </c>
      <c r="I23" t="s">
        <v>43</v>
      </c>
      <c r="J23">
        <v>2660</v>
      </c>
      <c r="K23" t="s">
        <v>8667</v>
      </c>
      <c r="L23">
        <v>0</v>
      </c>
      <c r="M23">
        <v>2624366</v>
      </c>
      <c r="N23">
        <v>2624366</v>
      </c>
      <c r="O23">
        <v>5790000</v>
      </c>
      <c r="P23">
        <v>3165634</v>
      </c>
      <c r="Q23">
        <v>5467</v>
      </c>
      <c r="R23" s="8"/>
    </row>
    <row r="24" spans="1:18" ht="15" customHeight="1" x14ac:dyDescent="0.3">
      <c r="A24" t="s">
        <v>8704</v>
      </c>
      <c r="B24" t="s">
        <v>341</v>
      </c>
      <c r="C24" t="s">
        <v>386</v>
      </c>
      <c r="D24" t="s">
        <v>50</v>
      </c>
      <c r="E24" t="s">
        <v>8697</v>
      </c>
      <c r="F24">
        <v>2019</v>
      </c>
      <c r="G24">
        <v>0</v>
      </c>
      <c r="H24" t="s">
        <v>343</v>
      </c>
      <c r="I24" t="s">
        <v>43</v>
      </c>
      <c r="J24">
        <v>2554</v>
      </c>
      <c r="K24" t="s">
        <v>8667</v>
      </c>
      <c r="L24">
        <v>0</v>
      </c>
      <c r="M24">
        <v>2454691</v>
      </c>
      <c r="N24">
        <v>2454691</v>
      </c>
      <c r="O24">
        <v>7190000</v>
      </c>
      <c r="P24">
        <v>4735309</v>
      </c>
      <c r="Q24">
        <v>6586</v>
      </c>
      <c r="R24" s="8"/>
    </row>
    <row r="25" spans="1:18" ht="15" customHeight="1" x14ac:dyDescent="0.3">
      <c r="A25" t="s">
        <v>8714</v>
      </c>
      <c r="B25" t="s">
        <v>341</v>
      </c>
      <c r="C25" t="s">
        <v>8620</v>
      </c>
      <c r="D25" t="s">
        <v>50</v>
      </c>
      <c r="E25" t="s">
        <v>8697</v>
      </c>
      <c r="F25">
        <v>2019</v>
      </c>
      <c r="G25">
        <v>0</v>
      </c>
      <c r="H25" t="s">
        <v>343</v>
      </c>
      <c r="I25" t="s">
        <v>43</v>
      </c>
      <c r="J25">
        <v>2554</v>
      </c>
      <c r="K25" t="s">
        <v>8667</v>
      </c>
      <c r="L25">
        <v>0</v>
      </c>
      <c r="M25">
        <v>2502458</v>
      </c>
      <c r="N25">
        <v>2502458</v>
      </c>
      <c r="O25">
        <v>7190000</v>
      </c>
      <c r="P25">
        <v>4687542</v>
      </c>
      <c r="Q25">
        <v>652</v>
      </c>
      <c r="R25" s="8"/>
    </row>
    <row r="26" spans="1:18" ht="15" customHeight="1" x14ac:dyDescent="0.3">
      <c r="A26" t="s">
        <v>8696</v>
      </c>
      <c r="B26" t="s">
        <v>341</v>
      </c>
      <c r="C26" t="s">
        <v>386</v>
      </c>
      <c r="D26" t="s">
        <v>50</v>
      </c>
      <c r="E26" t="s">
        <v>8697</v>
      </c>
      <c r="F26">
        <v>2019</v>
      </c>
      <c r="G26">
        <v>0</v>
      </c>
      <c r="H26" t="s">
        <v>343</v>
      </c>
      <c r="I26" t="s">
        <v>43</v>
      </c>
      <c r="J26">
        <v>2554</v>
      </c>
      <c r="K26" t="s">
        <v>8667</v>
      </c>
      <c r="L26">
        <v>0</v>
      </c>
      <c r="M26">
        <v>2315480</v>
      </c>
      <c r="N26">
        <v>2315480</v>
      </c>
      <c r="O26">
        <v>7190000</v>
      </c>
      <c r="P26">
        <v>4874520</v>
      </c>
      <c r="Q26">
        <v>678</v>
      </c>
      <c r="R26" s="8"/>
    </row>
    <row r="27" spans="1:18" ht="15" customHeight="1" x14ac:dyDescent="0.3">
      <c r="A27" t="s">
        <v>6542</v>
      </c>
      <c r="B27" t="s">
        <v>22</v>
      </c>
      <c r="C27" t="s">
        <v>5291</v>
      </c>
      <c r="D27" t="s">
        <v>4097</v>
      </c>
      <c r="E27" t="s">
        <v>8552</v>
      </c>
      <c r="F27">
        <v>2019</v>
      </c>
      <c r="G27">
        <v>95000</v>
      </c>
      <c r="H27" t="s">
        <v>26</v>
      </c>
      <c r="I27" t="s">
        <v>8553</v>
      </c>
      <c r="J27">
        <v>49</v>
      </c>
      <c r="K27" t="s">
        <v>52</v>
      </c>
      <c r="L27">
        <v>5800000</v>
      </c>
      <c r="M27">
        <v>216240</v>
      </c>
      <c r="N27">
        <v>6016240</v>
      </c>
      <c r="O27">
        <v>7690000</v>
      </c>
      <c r="P27">
        <v>1673760</v>
      </c>
      <c r="Q27">
        <v>2177</v>
      </c>
      <c r="R27" s="8"/>
    </row>
    <row r="28" spans="1:18" ht="15" customHeight="1" x14ac:dyDescent="0.3">
      <c r="A28" t="s">
        <v>253</v>
      </c>
      <c r="B28" t="s">
        <v>22</v>
      </c>
      <c r="C28" t="s">
        <v>35</v>
      </c>
      <c r="D28" t="s">
        <v>199</v>
      </c>
      <c r="E28" t="s">
        <v>8668</v>
      </c>
      <c r="F28">
        <v>2019</v>
      </c>
      <c r="G28">
        <v>72580</v>
      </c>
      <c r="H28" t="s">
        <v>26</v>
      </c>
      <c r="I28" t="s">
        <v>8669</v>
      </c>
      <c r="J28">
        <v>45</v>
      </c>
      <c r="K28" t="s">
        <v>52</v>
      </c>
      <c r="L28">
        <v>8300000</v>
      </c>
      <c r="M28">
        <v>253740</v>
      </c>
      <c r="N28">
        <v>8553740</v>
      </c>
      <c r="O28">
        <v>9290000</v>
      </c>
      <c r="P28">
        <v>736260</v>
      </c>
      <c r="Q28">
        <v>793</v>
      </c>
      <c r="R28" s="8"/>
    </row>
    <row r="29" spans="1:18" ht="15" customHeight="1" x14ac:dyDescent="0.3">
      <c r="A29" t="s">
        <v>8614</v>
      </c>
      <c r="B29" t="s">
        <v>385</v>
      </c>
      <c r="C29" t="s">
        <v>5291</v>
      </c>
      <c r="D29" t="s">
        <v>89</v>
      </c>
      <c r="E29" t="s">
        <v>8615</v>
      </c>
      <c r="F29">
        <v>2020</v>
      </c>
      <c r="G29">
        <v>10500</v>
      </c>
      <c r="H29" t="s">
        <v>26</v>
      </c>
      <c r="I29" t="s">
        <v>60</v>
      </c>
      <c r="J29">
        <v>1151</v>
      </c>
      <c r="K29" t="s">
        <v>28</v>
      </c>
      <c r="L29">
        <v>10356480</v>
      </c>
      <c r="M29">
        <v>72666</v>
      </c>
      <c r="N29">
        <v>10429146</v>
      </c>
      <c r="O29">
        <v>8990000</v>
      </c>
      <c r="P29">
        <v>-1439146</v>
      </c>
      <c r="Q29">
        <v>-1601</v>
      </c>
      <c r="R29" s="8"/>
    </row>
    <row r="30" spans="1:18" ht="15" customHeight="1" x14ac:dyDescent="0.3">
      <c r="A30" t="s">
        <v>5379</v>
      </c>
      <c r="B30" t="s">
        <v>22</v>
      </c>
      <c r="C30" t="s">
        <v>35</v>
      </c>
      <c r="D30" t="s">
        <v>24</v>
      </c>
      <c r="E30" t="s">
        <v>8593</v>
      </c>
      <c r="F30">
        <v>2020</v>
      </c>
      <c r="G30">
        <v>84600</v>
      </c>
      <c r="H30" t="s">
        <v>26</v>
      </c>
      <c r="I30" t="s">
        <v>8594</v>
      </c>
      <c r="J30">
        <v>110</v>
      </c>
      <c r="K30" t="s">
        <v>52</v>
      </c>
      <c r="L30">
        <v>17000000</v>
      </c>
      <c r="M30">
        <v>381030</v>
      </c>
      <c r="N30">
        <v>17381030</v>
      </c>
      <c r="O30">
        <v>22990000</v>
      </c>
      <c r="P30">
        <v>5608970</v>
      </c>
      <c r="Q30">
        <v>244</v>
      </c>
      <c r="R30" s="8"/>
    </row>
    <row r="31" spans="1:18" ht="15" customHeight="1" x14ac:dyDescent="0.3">
      <c r="A31" t="s">
        <v>265</v>
      </c>
      <c r="B31" t="s">
        <v>22</v>
      </c>
      <c r="C31" t="s">
        <v>54</v>
      </c>
      <c r="D31" t="s">
        <v>62</v>
      </c>
      <c r="E31" t="s">
        <v>266</v>
      </c>
      <c r="F31">
        <v>2020</v>
      </c>
      <c r="G31">
        <v>31000</v>
      </c>
      <c r="H31" t="s">
        <v>26</v>
      </c>
      <c r="I31" t="s">
        <v>64</v>
      </c>
      <c r="J31">
        <v>1508</v>
      </c>
      <c r="K31" t="s">
        <v>52</v>
      </c>
      <c r="L31">
        <v>20000000</v>
      </c>
      <c r="M31">
        <v>1051072</v>
      </c>
      <c r="N31">
        <v>21051072</v>
      </c>
      <c r="O31">
        <v>14990000</v>
      </c>
      <c r="P31">
        <v>-6061072</v>
      </c>
      <c r="Q31">
        <v>-4043</v>
      </c>
      <c r="R31" s="8"/>
    </row>
    <row r="32" spans="1:18" ht="15" customHeight="1" x14ac:dyDescent="0.3">
      <c r="A32" t="s">
        <v>318</v>
      </c>
      <c r="B32" t="s">
        <v>22</v>
      </c>
      <c r="C32" t="s">
        <v>54</v>
      </c>
      <c r="D32" t="s">
        <v>24</v>
      </c>
      <c r="E32" t="s">
        <v>119</v>
      </c>
      <c r="F32">
        <v>2020</v>
      </c>
      <c r="G32">
        <v>97261</v>
      </c>
      <c r="H32" t="s">
        <v>26</v>
      </c>
      <c r="I32" t="s">
        <v>27</v>
      </c>
      <c r="J32">
        <v>231</v>
      </c>
      <c r="K32" t="s">
        <v>121</v>
      </c>
      <c r="L32">
        <v>34200000</v>
      </c>
      <c r="M32">
        <v>639030</v>
      </c>
      <c r="N32">
        <v>34839030</v>
      </c>
      <c r="O32">
        <v>45990000</v>
      </c>
      <c r="P32">
        <v>11150970</v>
      </c>
      <c r="Q32">
        <v>2425</v>
      </c>
      <c r="R32" s="8"/>
    </row>
    <row r="33" spans="1:18" ht="15" customHeight="1" x14ac:dyDescent="0.3">
      <c r="A33" t="s">
        <v>263</v>
      </c>
      <c r="B33" t="s">
        <v>22</v>
      </c>
      <c r="C33" t="s">
        <v>5291</v>
      </c>
      <c r="D33" t="s">
        <v>199</v>
      </c>
      <c r="E33" t="s">
        <v>264</v>
      </c>
      <c r="F33">
        <v>2020</v>
      </c>
      <c r="G33">
        <v>96150</v>
      </c>
      <c r="H33" t="s">
        <v>26</v>
      </c>
      <c r="I33" t="s">
        <v>43</v>
      </c>
      <c r="J33">
        <v>535</v>
      </c>
      <c r="K33" t="s">
        <v>52</v>
      </c>
      <c r="L33">
        <v>14190000</v>
      </c>
      <c r="M33">
        <v>338880</v>
      </c>
      <c r="N33">
        <v>14528880</v>
      </c>
      <c r="O33">
        <v>13990000</v>
      </c>
      <c r="P33">
        <v>-538880</v>
      </c>
      <c r="Q33">
        <v>-385</v>
      </c>
      <c r="R33" s="8"/>
    </row>
    <row r="34" spans="1:18" ht="15" customHeight="1" x14ac:dyDescent="0.3">
      <c r="A34" t="s">
        <v>118</v>
      </c>
      <c r="B34" t="s">
        <v>22</v>
      </c>
      <c r="C34" t="s">
        <v>54</v>
      </c>
      <c r="D34" t="s">
        <v>24</v>
      </c>
      <c r="E34" t="s">
        <v>119</v>
      </c>
      <c r="F34">
        <v>2020</v>
      </c>
      <c r="G34">
        <v>80000</v>
      </c>
      <c r="H34" t="s">
        <v>26</v>
      </c>
      <c r="I34" t="s">
        <v>120</v>
      </c>
      <c r="J34">
        <v>231</v>
      </c>
      <c r="K34" t="s">
        <v>33</v>
      </c>
      <c r="L34">
        <v>37200000</v>
      </c>
      <c r="M34">
        <v>684030</v>
      </c>
      <c r="N34">
        <v>37884030</v>
      </c>
      <c r="O34">
        <v>45990000</v>
      </c>
      <c r="P34">
        <v>8105970</v>
      </c>
      <c r="Q34">
        <v>1763</v>
      </c>
      <c r="R34" s="8"/>
    </row>
    <row r="35" spans="1:18" ht="15" customHeight="1" x14ac:dyDescent="0.3">
      <c r="A35" t="s">
        <v>112</v>
      </c>
      <c r="B35" t="s">
        <v>22</v>
      </c>
      <c r="C35" t="s">
        <v>54</v>
      </c>
      <c r="D35" t="s">
        <v>24</v>
      </c>
      <c r="E35" t="s">
        <v>113</v>
      </c>
      <c r="F35">
        <v>2020</v>
      </c>
      <c r="G35">
        <v>55000</v>
      </c>
      <c r="H35" t="s">
        <v>26</v>
      </c>
      <c r="I35" t="s">
        <v>114</v>
      </c>
      <c r="J35">
        <v>1192</v>
      </c>
      <c r="K35" t="s">
        <v>52</v>
      </c>
      <c r="L35">
        <v>18000000</v>
      </c>
      <c r="M35">
        <v>673380</v>
      </c>
      <c r="N35">
        <v>18673380</v>
      </c>
      <c r="O35">
        <v>18490000</v>
      </c>
      <c r="P35">
        <v>-183380</v>
      </c>
      <c r="Q35">
        <v>-99</v>
      </c>
      <c r="R35" s="8"/>
    </row>
    <row r="36" spans="1:18" ht="15" customHeight="1" x14ac:dyDescent="0.3">
      <c r="A36" t="s">
        <v>8715</v>
      </c>
      <c r="B36" t="s">
        <v>385</v>
      </c>
      <c r="C36" t="s">
        <v>5326</v>
      </c>
      <c r="D36" t="s">
        <v>194</v>
      </c>
      <c r="E36" t="s">
        <v>8716</v>
      </c>
      <c r="F36">
        <v>2020</v>
      </c>
      <c r="G36">
        <v>0</v>
      </c>
      <c r="H36" t="s">
        <v>343</v>
      </c>
      <c r="I36" t="s">
        <v>5330</v>
      </c>
      <c r="J36">
        <v>2301</v>
      </c>
      <c r="K36" t="s">
        <v>8667</v>
      </c>
      <c r="L36">
        <v>6854706</v>
      </c>
      <c r="M36">
        <v>2676883</v>
      </c>
      <c r="N36">
        <v>9531589</v>
      </c>
      <c r="O36">
        <v>12490000</v>
      </c>
      <c r="P36">
        <v>2958411</v>
      </c>
      <c r="Q36">
        <v>2369</v>
      </c>
      <c r="R36" s="8"/>
    </row>
    <row r="37" spans="1:18" ht="15" customHeight="1" x14ac:dyDescent="0.3">
      <c r="A37" t="s">
        <v>1087</v>
      </c>
      <c r="B37" t="s">
        <v>22</v>
      </c>
      <c r="C37" t="s">
        <v>35</v>
      </c>
      <c r="D37" t="s">
        <v>137</v>
      </c>
      <c r="E37" t="s">
        <v>5294</v>
      </c>
      <c r="F37">
        <v>2020</v>
      </c>
      <c r="G37">
        <v>96000</v>
      </c>
      <c r="H37" t="s">
        <v>26</v>
      </c>
      <c r="I37" t="s">
        <v>46</v>
      </c>
      <c r="J37">
        <v>134</v>
      </c>
      <c r="K37" t="s">
        <v>33</v>
      </c>
      <c r="L37">
        <v>8500000</v>
      </c>
      <c r="M37">
        <v>253530</v>
      </c>
      <c r="N37">
        <v>8753530</v>
      </c>
      <c r="O37">
        <v>10990000</v>
      </c>
      <c r="P37">
        <v>2236470</v>
      </c>
      <c r="Q37">
        <v>2035</v>
      </c>
      <c r="R37" s="8"/>
    </row>
    <row r="38" spans="1:18" ht="15" customHeight="1" x14ac:dyDescent="0.3">
      <c r="A38" t="s">
        <v>6054</v>
      </c>
      <c r="B38" t="s">
        <v>22</v>
      </c>
      <c r="C38" t="s">
        <v>54</v>
      </c>
      <c r="D38" t="s">
        <v>92</v>
      </c>
      <c r="E38" t="s">
        <v>8581</v>
      </c>
      <c r="F38">
        <v>2020</v>
      </c>
      <c r="G38">
        <v>85300</v>
      </c>
      <c r="H38" t="s">
        <v>26</v>
      </c>
      <c r="I38" t="s">
        <v>114</v>
      </c>
      <c r="J38">
        <v>78</v>
      </c>
      <c r="K38" t="s">
        <v>33</v>
      </c>
      <c r="L38">
        <v>24500000</v>
      </c>
      <c r="M38">
        <v>496740</v>
      </c>
      <c r="N38">
        <v>24996740</v>
      </c>
      <c r="O38">
        <v>28990000</v>
      </c>
      <c r="P38">
        <v>3993260</v>
      </c>
      <c r="Q38">
        <v>1377</v>
      </c>
      <c r="R38" s="8"/>
    </row>
    <row r="39" spans="1:18" ht="15" customHeight="1" x14ac:dyDescent="0.3">
      <c r="A39" t="s">
        <v>212</v>
      </c>
      <c r="B39" t="s">
        <v>22</v>
      </c>
      <c r="C39" t="s">
        <v>54</v>
      </c>
      <c r="D39" t="s">
        <v>24</v>
      </c>
      <c r="E39" t="s">
        <v>213</v>
      </c>
      <c r="F39">
        <v>2021</v>
      </c>
      <c r="G39">
        <v>26963</v>
      </c>
      <c r="H39" t="s">
        <v>26</v>
      </c>
      <c r="I39" t="s">
        <v>60</v>
      </c>
      <c r="J39">
        <v>1238</v>
      </c>
      <c r="K39" t="s">
        <v>52</v>
      </c>
      <c r="L39">
        <v>15500000</v>
      </c>
      <c r="M39">
        <v>899467</v>
      </c>
      <c r="N39">
        <v>16399467</v>
      </c>
      <c r="O39">
        <v>12990000</v>
      </c>
      <c r="P39">
        <v>-3409467</v>
      </c>
      <c r="Q39">
        <v>-2625</v>
      </c>
      <c r="R39" s="8"/>
    </row>
    <row r="40" spans="1:18" ht="15" customHeight="1" x14ac:dyDescent="0.3">
      <c r="A40" t="s">
        <v>316</v>
      </c>
      <c r="B40" t="s">
        <v>22</v>
      </c>
      <c r="C40" t="s">
        <v>5291</v>
      </c>
      <c r="D40" t="s">
        <v>182</v>
      </c>
      <c r="E40" t="s">
        <v>317</v>
      </c>
      <c r="F40">
        <v>2021</v>
      </c>
      <c r="G40">
        <v>75000</v>
      </c>
      <c r="H40" t="s">
        <v>26</v>
      </c>
      <c r="I40" t="s">
        <v>43</v>
      </c>
      <c r="J40">
        <v>338</v>
      </c>
      <c r="K40" t="s">
        <v>52</v>
      </c>
      <c r="L40">
        <v>11000000</v>
      </c>
      <c r="M40">
        <v>443877</v>
      </c>
      <c r="N40">
        <v>11443877</v>
      </c>
      <c r="O40">
        <v>12990000</v>
      </c>
      <c r="P40">
        <v>1546123</v>
      </c>
      <c r="Q40">
        <v>119</v>
      </c>
      <c r="R40" s="8"/>
    </row>
    <row r="41" spans="1:18" ht="15" customHeight="1" x14ac:dyDescent="0.3">
      <c r="A41" t="s">
        <v>81</v>
      </c>
      <c r="B41" t="s">
        <v>22</v>
      </c>
      <c r="C41" t="s">
        <v>30</v>
      </c>
      <c r="D41" t="s">
        <v>24</v>
      </c>
      <c r="E41" t="s">
        <v>82</v>
      </c>
      <c r="F41">
        <v>2021</v>
      </c>
      <c r="G41">
        <v>111255</v>
      </c>
      <c r="H41" t="s">
        <v>26</v>
      </c>
      <c r="I41" t="s">
        <v>83</v>
      </c>
      <c r="J41">
        <v>195</v>
      </c>
      <c r="K41" t="s">
        <v>33</v>
      </c>
      <c r="L41">
        <v>24000000</v>
      </c>
      <c r="M41">
        <v>486030</v>
      </c>
      <c r="N41">
        <v>24486030</v>
      </c>
      <c r="O41">
        <v>27190000</v>
      </c>
      <c r="P41">
        <v>2703970</v>
      </c>
      <c r="Q41">
        <v>994</v>
      </c>
      <c r="R41" s="8"/>
    </row>
    <row r="42" spans="1:18" ht="15" customHeight="1" x14ac:dyDescent="0.3">
      <c r="A42" t="s">
        <v>4977</v>
      </c>
      <c r="B42" t="s">
        <v>22</v>
      </c>
      <c r="C42" t="s">
        <v>54</v>
      </c>
      <c r="D42" t="s">
        <v>24</v>
      </c>
      <c r="E42" t="s">
        <v>8576</v>
      </c>
      <c r="F42">
        <v>2021</v>
      </c>
      <c r="G42">
        <v>47500</v>
      </c>
      <c r="H42" t="s">
        <v>26</v>
      </c>
      <c r="I42" t="s">
        <v>5307</v>
      </c>
      <c r="J42">
        <v>73</v>
      </c>
      <c r="K42" t="s">
        <v>52</v>
      </c>
      <c r="L42">
        <v>20000000</v>
      </c>
      <c r="M42">
        <v>429240</v>
      </c>
      <c r="N42">
        <v>20429240</v>
      </c>
      <c r="O42">
        <v>31990000</v>
      </c>
      <c r="P42">
        <v>11560760</v>
      </c>
      <c r="Q42">
        <v>3614</v>
      </c>
      <c r="R42" s="8"/>
    </row>
    <row r="43" spans="1:18" ht="15" customHeight="1" x14ac:dyDescent="0.3">
      <c r="A43" t="s">
        <v>4759</v>
      </c>
      <c r="B43" t="s">
        <v>22</v>
      </c>
      <c r="C43" t="s">
        <v>5291</v>
      </c>
      <c r="D43" t="s">
        <v>62</v>
      </c>
      <c r="E43" t="s">
        <v>218</v>
      </c>
      <c r="F43">
        <v>2021</v>
      </c>
      <c r="G43">
        <v>77000</v>
      </c>
      <c r="H43" t="s">
        <v>26</v>
      </c>
      <c r="I43" t="s">
        <v>125</v>
      </c>
      <c r="J43">
        <v>80</v>
      </c>
      <c r="K43" t="s">
        <v>33</v>
      </c>
      <c r="L43">
        <v>14600000</v>
      </c>
      <c r="M43">
        <v>348240</v>
      </c>
      <c r="N43">
        <v>14948240</v>
      </c>
      <c r="O43">
        <v>16490000</v>
      </c>
      <c r="P43">
        <v>1541760</v>
      </c>
      <c r="Q43">
        <v>935</v>
      </c>
      <c r="R43" s="8"/>
    </row>
    <row r="44" spans="1:18" ht="15" customHeight="1" x14ac:dyDescent="0.3">
      <c r="A44" t="s">
        <v>159</v>
      </c>
      <c r="B44" t="s">
        <v>22</v>
      </c>
      <c r="C44" t="s">
        <v>35</v>
      </c>
      <c r="D44" t="s">
        <v>137</v>
      </c>
      <c r="E44" t="s">
        <v>160</v>
      </c>
      <c r="F44">
        <v>2021</v>
      </c>
      <c r="G44">
        <v>85390</v>
      </c>
      <c r="H44" t="s">
        <v>26</v>
      </c>
      <c r="I44" t="s">
        <v>161</v>
      </c>
      <c r="J44">
        <v>328</v>
      </c>
      <c r="K44" t="s">
        <v>52</v>
      </c>
      <c r="L44">
        <v>7700000</v>
      </c>
      <c r="M44">
        <v>241530</v>
      </c>
      <c r="N44">
        <v>7941530</v>
      </c>
      <c r="O44">
        <v>9790000</v>
      </c>
      <c r="P44">
        <v>1848470</v>
      </c>
      <c r="Q44">
        <v>1888</v>
      </c>
      <c r="R44" s="8"/>
    </row>
    <row r="45" spans="1:18" ht="15" customHeight="1" x14ac:dyDescent="0.3">
      <c r="A45" t="s">
        <v>324</v>
      </c>
      <c r="B45" t="s">
        <v>22</v>
      </c>
      <c r="C45" t="s">
        <v>5291</v>
      </c>
      <c r="D45" t="s">
        <v>36</v>
      </c>
      <c r="E45" t="s">
        <v>325</v>
      </c>
      <c r="F45">
        <v>2021</v>
      </c>
      <c r="G45">
        <v>40095</v>
      </c>
      <c r="H45" t="s">
        <v>26</v>
      </c>
      <c r="I45" t="s">
        <v>106</v>
      </c>
      <c r="J45">
        <v>239</v>
      </c>
      <c r="K45" t="s">
        <v>211</v>
      </c>
      <c r="L45">
        <v>6200000</v>
      </c>
      <c r="M45">
        <v>219030</v>
      </c>
      <c r="N45">
        <v>6419030</v>
      </c>
      <c r="O45">
        <v>8190000</v>
      </c>
      <c r="P45">
        <v>1770970</v>
      </c>
      <c r="Q45">
        <v>2162</v>
      </c>
      <c r="R45" s="8"/>
    </row>
    <row r="46" spans="1:18" ht="15" customHeight="1" x14ac:dyDescent="0.3">
      <c r="A46" t="s">
        <v>6492</v>
      </c>
      <c r="B46" t="s">
        <v>22</v>
      </c>
      <c r="C46" t="s">
        <v>54</v>
      </c>
      <c r="D46" t="s">
        <v>7793</v>
      </c>
      <c r="E46" t="s">
        <v>8563</v>
      </c>
      <c r="F46">
        <v>2022</v>
      </c>
      <c r="G46">
        <v>58000</v>
      </c>
      <c r="H46" t="s">
        <v>26</v>
      </c>
      <c r="I46" t="s">
        <v>109</v>
      </c>
      <c r="J46">
        <v>51</v>
      </c>
      <c r="K46" t="s">
        <v>33</v>
      </c>
      <c r="L46">
        <v>8900000</v>
      </c>
      <c r="M46">
        <v>262740</v>
      </c>
      <c r="N46">
        <v>9162740</v>
      </c>
      <c r="O46">
        <v>9990000</v>
      </c>
      <c r="P46">
        <v>827260</v>
      </c>
      <c r="Q46">
        <v>828</v>
      </c>
      <c r="R46" s="8"/>
    </row>
    <row r="47" spans="1:18" ht="15" customHeight="1" x14ac:dyDescent="0.3">
      <c r="A47" t="s">
        <v>149</v>
      </c>
      <c r="B47" t="s">
        <v>22</v>
      </c>
      <c r="C47" t="s">
        <v>5291</v>
      </c>
      <c r="D47" t="s">
        <v>145</v>
      </c>
      <c r="E47" t="s">
        <v>150</v>
      </c>
      <c r="F47">
        <v>2022</v>
      </c>
      <c r="G47">
        <v>0</v>
      </c>
      <c r="H47" t="s">
        <v>26</v>
      </c>
      <c r="I47" t="s">
        <v>43</v>
      </c>
      <c r="J47">
        <v>170</v>
      </c>
      <c r="K47" t="s">
        <v>52</v>
      </c>
      <c r="L47">
        <v>8137896</v>
      </c>
      <c r="M47">
        <v>248098</v>
      </c>
      <c r="N47">
        <v>8385994</v>
      </c>
      <c r="O47">
        <v>6390000</v>
      </c>
      <c r="P47">
        <v>-1995994</v>
      </c>
      <c r="Q47">
        <v>-3124</v>
      </c>
      <c r="R47" s="8"/>
    </row>
    <row r="48" spans="1:18" ht="15" customHeight="1" x14ac:dyDescent="0.3">
      <c r="A48" t="s">
        <v>309</v>
      </c>
      <c r="B48" t="s">
        <v>22</v>
      </c>
      <c r="C48" t="s">
        <v>35</v>
      </c>
      <c r="D48" t="s">
        <v>24</v>
      </c>
      <c r="E48" t="s">
        <v>213</v>
      </c>
      <c r="F48">
        <v>2022</v>
      </c>
      <c r="G48">
        <v>25200</v>
      </c>
      <c r="H48" t="s">
        <v>26</v>
      </c>
      <c r="I48" t="s">
        <v>310</v>
      </c>
      <c r="J48">
        <v>415</v>
      </c>
      <c r="K48" t="s">
        <v>52</v>
      </c>
      <c r="L48">
        <v>10300000</v>
      </c>
      <c r="M48">
        <v>280530</v>
      </c>
      <c r="N48">
        <v>10580530</v>
      </c>
      <c r="O48">
        <v>10490000</v>
      </c>
      <c r="P48">
        <v>-90530</v>
      </c>
      <c r="Q48">
        <v>-86</v>
      </c>
      <c r="R48" s="8"/>
    </row>
    <row r="49" spans="1:18" ht="15" customHeight="1" x14ac:dyDescent="0.3">
      <c r="A49" t="s">
        <v>5427</v>
      </c>
      <c r="B49" t="s">
        <v>22</v>
      </c>
      <c r="C49" t="s">
        <v>54</v>
      </c>
      <c r="D49" t="s">
        <v>36</v>
      </c>
      <c r="E49" t="s">
        <v>8641</v>
      </c>
      <c r="F49">
        <v>2022</v>
      </c>
      <c r="G49">
        <v>30000</v>
      </c>
      <c r="H49" t="s">
        <v>26</v>
      </c>
      <c r="I49" t="s">
        <v>8642</v>
      </c>
      <c r="J49">
        <v>42</v>
      </c>
      <c r="K49" t="s">
        <v>47</v>
      </c>
      <c r="L49">
        <v>9500000</v>
      </c>
      <c r="M49">
        <v>271740</v>
      </c>
      <c r="N49">
        <v>9771740</v>
      </c>
      <c r="O49">
        <v>11490000</v>
      </c>
      <c r="P49">
        <v>1718260</v>
      </c>
      <c r="Q49">
        <v>1495</v>
      </c>
      <c r="R49" s="8"/>
    </row>
    <row r="50" spans="1:18" ht="15" customHeight="1" x14ac:dyDescent="0.3">
      <c r="A50" t="s">
        <v>6494</v>
      </c>
      <c r="B50" t="s">
        <v>22</v>
      </c>
      <c r="C50" t="s">
        <v>5291</v>
      </c>
      <c r="D50" t="s">
        <v>4031</v>
      </c>
      <c r="E50" t="s">
        <v>8555</v>
      </c>
      <c r="F50">
        <v>2022</v>
      </c>
      <c r="G50">
        <v>58239</v>
      </c>
      <c r="H50" t="s">
        <v>26</v>
      </c>
      <c r="I50" t="s">
        <v>60</v>
      </c>
      <c r="J50">
        <v>49</v>
      </c>
      <c r="K50" t="s">
        <v>33</v>
      </c>
      <c r="L50">
        <v>10100000</v>
      </c>
      <c r="M50">
        <v>280740</v>
      </c>
      <c r="N50">
        <v>10380740</v>
      </c>
      <c r="O50">
        <v>12490000</v>
      </c>
      <c r="P50">
        <v>2109260</v>
      </c>
      <c r="Q50">
        <v>1689</v>
      </c>
      <c r="R50" s="8"/>
    </row>
    <row r="51" spans="1:18" ht="15" customHeight="1" x14ac:dyDescent="0.3">
      <c r="A51" t="s">
        <v>8608</v>
      </c>
      <c r="B51" t="s">
        <v>385</v>
      </c>
      <c r="C51" t="s">
        <v>4006</v>
      </c>
      <c r="D51" t="s">
        <v>188</v>
      </c>
      <c r="E51" t="s">
        <v>8609</v>
      </c>
      <c r="F51">
        <v>2022</v>
      </c>
      <c r="G51">
        <v>0</v>
      </c>
      <c r="H51" t="s">
        <v>26</v>
      </c>
      <c r="I51" t="s">
        <v>43</v>
      </c>
      <c r="J51">
        <v>329</v>
      </c>
      <c r="K51" t="s">
        <v>52</v>
      </c>
      <c r="L51">
        <v>31092437</v>
      </c>
      <c r="M51">
        <v>0</v>
      </c>
      <c r="N51">
        <v>31092437</v>
      </c>
      <c r="O51">
        <v>37000000</v>
      </c>
      <c r="P51">
        <v>5907563</v>
      </c>
      <c r="Q51">
        <v>1597</v>
      </c>
      <c r="R51" s="8"/>
    </row>
    <row r="52" spans="1:18" ht="15" customHeight="1" x14ac:dyDescent="0.3">
      <c r="A52" t="s">
        <v>4045</v>
      </c>
      <c r="B52" t="s">
        <v>4019</v>
      </c>
      <c r="C52" t="s">
        <v>35</v>
      </c>
      <c r="D52" t="s">
        <v>62</v>
      </c>
      <c r="E52" t="s">
        <v>4046</v>
      </c>
      <c r="F52">
        <v>2022</v>
      </c>
      <c r="G52">
        <v>1980</v>
      </c>
      <c r="H52" t="s">
        <v>26</v>
      </c>
      <c r="I52" t="s">
        <v>38</v>
      </c>
      <c r="J52">
        <v>1077</v>
      </c>
      <c r="K52" t="s">
        <v>33</v>
      </c>
      <c r="L52">
        <v>21000000</v>
      </c>
      <c r="M52">
        <v>13250</v>
      </c>
      <c r="N52">
        <v>21013250</v>
      </c>
      <c r="O52">
        <v>19490000</v>
      </c>
      <c r="P52">
        <v>-1523250</v>
      </c>
      <c r="Q52">
        <v>-782</v>
      </c>
      <c r="R52" s="8"/>
    </row>
    <row r="53" spans="1:18" ht="15" customHeight="1" x14ac:dyDescent="0.3">
      <c r="A53" t="s">
        <v>5503</v>
      </c>
      <c r="B53" t="s">
        <v>22</v>
      </c>
      <c r="C53" t="s">
        <v>30</v>
      </c>
      <c r="D53" t="s">
        <v>62</v>
      </c>
      <c r="E53" t="s">
        <v>8628</v>
      </c>
      <c r="F53">
        <v>2022</v>
      </c>
      <c r="G53">
        <v>63400</v>
      </c>
      <c r="H53" t="s">
        <v>26</v>
      </c>
      <c r="I53" t="s">
        <v>64</v>
      </c>
      <c r="J53">
        <v>2</v>
      </c>
      <c r="K53" t="s">
        <v>39</v>
      </c>
      <c r="L53">
        <v>9700000</v>
      </c>
      <c r="M53">
        <v>0</v>
      </c>
      <c r="N53">
        <v>9700000</v>
      </c>
      <c r="O53">
        <v>12190000</v>
      </c>
      <c r="P53">
        <v>2490000</v>
      </c>
      <c r="Q53">
        <v>2043</v>
      </c>
      <c r="R53" s="8"/>
    </row>
    <row r="54" spans="1:18" ht="15" customHeight="1" x14ac:dyDescent="0.3">
      <c r="A54" t="s">
        <v>5357</v>
      </c>
      <c r="B54" t="s">
        <v>22</v>
      </c>
      <c r="C54" t="s">
        <v>54</v>
      </c>
      <c r="D54" t="s">
        <v>24</v>
      </c>
      <c r="E54" t="s">
        <v>8592</v>
      </c>
      <c r="F54">
        <v>2023</v>
      </c>
      <c r="G54">
        <v>70000</v>
      </c>
      <c r="H54" t="s">
        <v>26</v>
      </c>
      <c r="I54" t="s">
        <v>43</v>
      </c>
      <c r="J54">
        <v>92</v>
      </c>
      <c r="K54" t="s">
        <v>33</v>
      </c>
      <c r="L54">
        <v>14500000</v>
      </c>
      <c r="M54">
        <v>343530</v>
      </c>
      <c r="N54">
        <v>14843530</v>
      </c>
      <c r="O54">
        <v>16990000</v>
      </c>
      <c r="P54">
        <v>2146470</v>
      </c>
      <c r="Q54">
        <v>1263</v>
      </c>
      <c r="R54" s="8"/>
    </row>
    <row r="55" spans="1:18" ht="15" customHeight="1" x14ac:dyDescent="0.3">
      <c r="A55" t="s">
        <v>5386</v>
      </c>
      <c r="B55" t="s">
        <v>22</v>
      </c>
      <c r="C55" t="s">
        <v>54</v>
      </c>
      <c r="D55" t="s">
        <v>36</v>
      </c>
      <c r="E55" t="s">
        <v>312</v>
      </c>
      <c r="F55">
        <v>2022</v>
      </c>
      <c r="G55">
        <v>56079</v>
      </c>
      <c r="H55" t="s">
        <v>26</v>
      </c>
      <c r="I55" t="s">
        <v>8599</v>
      </c>
      <c r="J55">
        <v>134</v>
      </c>
      <c r="K55" t="s">
        <v>52</v>
      </c>
      <c r="L55">
        <v>10000000</v>
      </c>
      <c r="M55">
        <v>276030</v>
      </c>
      <c r="N55">
        <v>10276030</v>
      </c>
      <c r="O55">
        <v>11990000</v>
      </c>
      <c r="P55">
        <v>1713970</v>
      </c>
      <c r="Q55">
        <v>1429</v>
      </c>
      <c r="R55" s="8"/>
    </row>
    <row r="56" spans="1:18" ht="15" customHeight="1" x14ac:dyDescent="0.3">
      <c r="A56" t="s">
        <v>8610</v>
      </c>
      <c r="B56" t="s">
        <v>4019</v>
      </c>
      <c r="C56" t="s">
        <v>5291</v>
      </c>
      <c r="D56" t="s">
        <v>62</v>
      </c>
      <c r="E56" t="s">
        <v>4046</v>
      </c>
      <c r="F56">
        <v>2022</v>
      </c>
      <c r="G56">
        <v>0</v>
      </c>
      <c r="H56" t="s">
        <v>26</v>
      </c>
      <c r="I56" t="s">
        <v>38</v>
      </c>
      <c r="J56">
        <v>527</v>
      </c>
      <c r="K56" t="s">
        <v>52</v>
      </c>
      <c r="L56">
        <v>37355481</v>
      </c>
      <c r="M56">
        <v>894355</v>
      </c>
      <c r="N56">
        <v>38249836</v>
      </c>
      <c r="O56">
        <v>37355481</v>
      </c>
      <c r="P56">
        <v>-894355</v>
      </c>
      <c r="Q56">
        <v>-239</v>
      </c>
      <c r="R56" s="8"/>
    </row>
    <row r="57" spans="1:18" ht="15" customHeight="1" x14ac:dyDescent="0.3">
      <c r="A57" t="s">
        <v>8677</v>
      </c>
      <c r="B57" t="s">
        <v>22</v>
      </c>
      <c r="C57" t="s">
        <v>5291</v>
      </c>
      <c r="D57" t="s">
        <v>108</v>
      </c>
      <c r="E57" t="s">
        <v>8678</v>
      </c>
      <c r="F57">
        <v>2022</v>
      </c>
      <c r="G57">
        <v>75000</v>
      </c>
      <c r="H57" t="s">
        <v>26</v>
      </c>
      <c r="I57" t="s">
        <v>43</v>
      </c>
      <c r="J57">
        <v>17</v>
      </c>
      <c r="K57" t="s">
        <v>33</v>
      </c>
      <c r="L57">
        <v>7100000</v>
      </c>
      <c r="M57">
        <v>235740</v>
      </c>
      <c r="N57">
        <v>7335740</v>
      </c>
      <c r="O57">
        <v>9490000</v>
      </c>
      <c r="P57">
        <v>2154260</v>
      </c>
      <c r="Q57">
        <v>227</v>
      </c>
      <c r="R57" s="8"/>
    </row>
    <row r="58" spans="1:18" ht="15" customHeight="1" x14ac:dyDescent="0.3">
      <c r="A58" t="s">
        <v>8637</v>
      </c>
      <c r="B58" t="s">
        <v>22</v>
      </c>
      <c r="C58" t="s">
        <v>54</v>
      </c>
      <c r="D58" t="s">
        <v>5790</v>
      </c>
      <c r="E58" t="s">
        <v>8638</v>
      </c>
      <c r="F58">
        <v>2022</v>
      </c>
      <c r="G58">
        <v>31000</v>
      </c>
      <c r="H58" t="s">
        <v>26</v>
      </c>
      <c r="I58" t="s">
        <v>8639</v>
      </c>
      <c r="J58">
        <v>14</v>
      </c>
      <c r="K58" t="s">
        <v>47</v>
      </c>
      <c r="L58">
        <v>21000000</v>
      </c>
      <c r="M58">
        <v>444240</v>
      </c>
      <c r="N58">
        <v>21444240</v>
      </c>
      <c r="O58">
        <v>24990000</v>
      </c>
      <c r="P58">
        <v>3545760</v>
      </c>
      <c r="Q58">
        <v>1419</v>
      </c>
      <c r="R58" s="8"/>
    </row>
    <row r="59" spans="1:18" ht="15" customHeight="1" x14ac:dyDescent="0.3">
      <c r="A59" t="s">
        <v>285</v>
      </c>
      <c r="B59" t="s">
        <v>22</v>
      </c>
      <c r="C59" t="s">
        <v>54</v>
      </c>
      <c r="D59" t="s">
        <v>188</v>
      </c>
      <c r="E59" t="s">
        <v>286</v>
      </c>
      <c r="F59">
        <v>2022</v>
      </c>
      <c r="G59">
        <v>28000</v>
      </c>
      <c r="H59" t="s">
        <v>26</v>
      </c>
      <c r="I59" t="s">
        <v>43</v>
      </c>
      <c r="J59">
        <v>289</v>
      </c>
      <c r="K59" t="s">
        <v>33</v>
      </c>
      <c r="L59">
        <v>20000000</v>
      </c>
      <c r="M59">
        <v>426030</v>
      </c>
      <c r="N59">
        <v>20426030</v>
      </c>
      <c r="O59">
        <v>21500000</v>
      </c>
      <c r="P59">
        <v>1073970</v>
      </c>
      <c r="Q59">
        <v>5</v>
      </c>
      <c r="R59" s="8"/>
    </row>
    <row r="60" spans="1:18" ht="15" customHeight="1" x14ac:dyDescent="0.3">
      <c r="A60" t="s">
        <v>4733</v>
      </c>
      <c r="B60" t="s">
        <v>22</v>
      </c>
      <c r="C60" t="s">
        <v>54</v>
      </c>
      <c r="D60" t="s">
        <v>194</v>
      </c>
      <c r="E60" t="s">
        <v>307</v>
      </c>
      <c r="F60">
        <v>2022</v>
      </c>
      <c r="G60">
        <v>72237</v>
      </c>
      <c r="H60" t="s">
        <v>26</v>
      </c>
      <c r="I60" t="s">
        <v>5303</v>
      </c>
      <c r="J60">
        <v>120</v>
      </c>
      <c r="K60" t="s">
        <v>33</v>
      </c>
      <c r="L60">
        <v>30400000</v>
      </c>
      <c r="M60">
        <v>582030</v>
      </c>
      <c r="N60">
        <v>30982030</v>
      </c>
      <c r="O60">
        <v>35990000</v>
      </c>
      <c r="P60">
        <v>5007970</v>
      </c>
      <c r="Q60">
        <v>1391</v>
      </c>
      <c r="R60" s="8"/>
    </row>
    <row r="61" spans="1:18" ht="15" customHeight="1" x14ac:dyDescent="0.3">
      <c r="A61" t="s">
        <v>8700</v>
      </c>
      <c r="B61" t="s">
        <v>341</v>
      </c>
      <c r="C61" t="s">
        <v>4006</v>
      </c>
      <c r="D61" t="s">
        <v>62</v>
      </c>
      <c r="E61" t="s">
        <v>8701</v>
      </c>
      <c r="F61">
        <v>2022</v>
      </c>
      <c r="G61">
        <v>0</v>
      </c>
      <c r="H61" t="s">
        <v>343</v>
      </c>
      <c r="I61" t="s">
        <v>347</v>
      </c>
      <c r="J61">
        <v>1449</v>
      </c>
      <c r="K61" t="s">
        <v>8667</v>
      </c>
      <c r="L61">
        <v>0</v>
      </c>
      <c r="M61">
        <v>3479924</v>
      </c>
      <c r="N61">
        <v>3479924</v>
      </c>
      <c r="O61">
        <v>0</v>
      </c>
      <c r="P61">
        <v>-3479924</v>
      </c>
      <c r="Q61">
        <v>-347992400</v>
      </c>
      <c r="R61" s="8"/>
    </row>
    <row r="62" spans="1:18" ht="15" customHeight="1" x14ac:dyDescent="0.3">
      <c r="A62" t="s">
        <v>4067</v>
      </c>
      <c r="B62" t="s">
        <v>22</v>
      </c>
      <c r="C62" t="s">
        <v>5291</v>
      </c>
      <c r="D62" t="s">
        <v>24</v>
      </c>
      <c r="E62" t="s">
        <v>4100</v>
      </c>
      <c r="F62">
        <v>2023</v>
      </c>
      <c r="G62">
        <v>45000</v>
      </c>
      <c r="H62" t="s">
        <v>26</v>
      </c>
      <c r="I62" t="s">
        <v>32</v>
      </c>
      <c r="J62">
        <v>141</v>
      </c>
      <c r="K62" t="s">
        <v>33</v>
      </c>
      <c r="L62">
        <v>17500000</v>
      </c>
      <c r="M62">
        <v>388530</v>
      </c>
      <c r="N62">
        <v>17888530</v>
      </c>
      <c r="O62">
        <v>19990000</v>
      </c>
      <c r="P62">
        <v>2101470</v>
      </c>
      <c r="Q62">
        <v>1051</v>
      </c>
      <c r="R62" s="8"/>
    </row>
    <row r="63" spans="1:18" ht="15" customHeight="1" x14ac:dyDescent="0.3">
      <c r="A63" t="s">
        <v>209</v>
      </c>
      <c r="B63" t="s">
        <v>22</v>
      </c>
      <c r="C63" t="s">
        <v>5291</v>
      </c>
      <c r="D63" t="s">
        <v>92</v>
      </c>
      <c r="E63" t="s">
        <v>210</v>
      </c>
      <c r="F63">
        <v>2022</v>
      </c>
      <c r="G63">
        <v>33420</v>
      </c>
      <c r="H63" t="s">
        <v>26</v>
      </c>
      <c r="I63" t="s">
        <v>114</v>
      </c>
      <c r="J63">
        <v>378</v>
      </c>
      <c r="K63" t="s">
        <v>33</v>
      </c>
      <c r="L63">
        <v>9300000</v>
      </c>
      <c r="M63">
        <v>436959</v>
      </c>
      <c r="N63">
        <v>9736959</v>
      </c>
      <c r="O63">
        <v>11690000</v>
      </c>
      <c r="P63">
        <v>1953041</v>
      </c>
      <c r="Q63">
        <v>1671</v>
      </c>
      <c r="R63" s="8"/>
    </row>
    <row r="64" spans="1:18" ht="15" customHeight="1" x14ac:dyDescent="0.3">
      <c r="A64" t="s">
        <v>8643</v>
      </c>
      <c r="B64" t="s">
        <v>22</v>
      </c>
      <c r="C64" t="s">
        <v>54</v>
      </c>
      <c r="D64" t="s">
        <v>137</v>
      </c>
      <c r="E64" t="s">
        <v>332</v>
      </c>
      <c r="F64">
        <v>2022</v>
      </c>
      <c r="G64">
        <v>41227</v>
      </c>
      <c r="H64" t="s">
        <v>26</v>
      </c>
      <c r="I64" t="s">
        <v>8644</v>
      </c>
      <c r="J64">
        <v>15</v>
      </c>
      <c r="K64" t="s">
        <v>33</v>
      </c>
      <c r="L64">
        <v>12500000</v>
      </c>
      <c r="M64">
        <v>316740</v>
      </c>
      <c r="N64">
        <v>12816740</v>
      </c>
      <c r="O64">
        <v>14990000</v>
      </c>
      <c r="P64">
        <v>2173260</v>
      </c>
      <c r="Q64">
        <v>145</v>
      </c>
      <c r="R64" s="8"/>
    </row>
    <row r="65" spans="1:18" ht="15" customHeight="1" x14ac:dyDescent="0.3">
      <c r="A65" t="s">
        <v>5951</v>
      </c>
      <c r="B65" t="s">
        <v>22</v>
      </c>
      <c r="C65" t="s">
        <v>5291</v>
      </c>
      <c r="D65" t="s">
        <v>58</v>
      </c>
      <c r="E65" t="s">
        <v>8568</v>
      </c>
      <c r="F65">
        <v>2023</v>
      </c>
      <c r="G65">
        <v>43000</v>
      </c>
      <c r="H65" t="s">
        <v>26</v>
      </c>
      <c r="I65" t="s">
        <v>4088</v>
      </c>
      <c r="J65">
        <v>55</v>
      </c>
      <c r="K65" t="s">
        <v>47</v>
      </c>
      <c r="L65">
        <v>17000000</v>
      </c>
      <c r="M65">
        <v>384240</v>
      </c>
      <c r="N65">
        <v>17384240</v>
      </c>
      <c r="O65">
        <v>19990000</v>
      </c>
      <c r="P65">
        <v>2605760</v>
      </c>
      <c r="Q65">
        <v>1304</v>
      </c>
      <c r="R65" s="8"/>
    </row>
    <row r="66" spans="1:18" ht="15" customHeight="1" x14ac:dyDescent="0.3">
      <c r="A66" t="s">
        <v>117</v>
      </c>
      <c r="B66" t="s">
        <v>22</v>
      </c>
      <c r="C66" t="s">
        <v>30</v>
      </c>
      <c r="D66" t="s">
        <v>62</v>
      </c>
      <c r="E66" t="s">
        <v>80</v>
      </c>
      <c r="F66">
        <v>2023</v>
      </c>
      <c r="G66">
        <v>45360</v>
      </c>
      <c r="H66" t="s">
        <v>26</v>
      </c>
      <c r="I66" t="s">
        <v>64</v>
      </c>
      <c r="J66">
        <v>261</v>
      </c>
      <c r="K66" t="s">
        <v>33</v>
      </c>
      <c r="L66">
        <v>12100000</v>
      </c>
      <c r="M66">
        <v>307530</v>
      </c>
      <c r="N66">
        <v>12407530</v>
      </c>
      <c r="O66">
        <v>13990000</v>
      </c>
      <c r="P66">
        <v>1582470</v>
      </c>
      <c r="Q66">
        <v>1131</v>
      </c>
      <c r="R66" s="8"/>
    </row>
    <row r="67" spans="1:18" ht="15" customHeight="1" x14ac:dyDescent="0.3">
      <c r="A67" t="s">
        <v>315</v>
      </c>
      <c r="B67" t="s">
        <v>22</v>
      </c>
      <c r="C67" t="s">
        <v>5291</v>
      </c>
      <c r="D67" t="s">
        <v>62</v>
      </c>
      <c r="E67" t="s">
        <v>218</v>
      </c>
      <c r="F67">
        <v>2023</v>
      </c>
      <c r="G67">
        <v>66999</v>
      </c>
      <c r="H67" t="s">
        <v>26</v>
      </c>
      <c r="I67" t="s">
        <v>64</v>
      </c>
      <c r="J67">
        <v>217</v>
      </c>
      <c r="K67" t="s">
        <v>33</v>
      </c>
      <c r="L67">
        <v>19800000</v>
      </c>
      <c r="M67">
        <v>423030</v>
      </c>
      <c r="N67">
        <v>20223030</v>
      </c>
      <c r="O67">
        <v>22690000</v>
      </c>
      <c r="P67">
        <v>2466970</v>
      </c>
      <c r="Q67">
        <v>1087</v>
      </c>
      <c r="R67" s="8"/>
    </row>
    <row r="68" spans="1:18" ht="15" customHeight="1" x14ac:dyDescent="0.3">
      <c r="A68" t="s">
        <v>8611</v>
      </c>
      <c r="B68" t="s">
        <v>385</v>
      </c>
      <c r="C68" t="s">
        <v>5291</v>
      </c>
      <c r="D68" t="s">
        <v>5298</v>
      </c>
      <c r="E68" t="s">
        <v>8612</v>
      </c>
      <c r="F68">
        <v>2023</v>
      </c>
      <c r="G68">
        <v>3400</v>
      </c>
      <c r="H68" t="s">
        <v>26</v>
      </c>
      <c r="I68" t="s">
        <v>38</v>
      </c>
      <c r="J68">
        <v>801</v>
      </c>
      <c r="K68" t="s">
        <v>8572</v>
      </c>
      <c r="L68">
        <v>21408968</v>
      </c>
      <c r="M68">
        <v>367754</v>
      </c>
      <c r="N68">
        <v>21776722</v>
      </c>
      <c r="O68">
        <v>21408969</v>
      </c>
      <c r="P68">
        <v>-367753</v>
      </c>
      <c r="Q68">
        <v>-172</v>
      </c>
      <c r="R68" s="8"/>
    </row>
    <row r="69" spans="1:18" ht="15" customHeight="1" x14ac:dyDescent="0.3">
      <c r="A69" t="s">
        <v>297</v>
      </c>
      <c r="B69" t="s">
        <v>22</v>
      </c>
      <c r="C69" t="s">
        <v>5291</v>
      </c>
      <c r="D69" t="s">
        <v>137</v>
      </c>
      <c r="E69" t="s">
        <v>235</v>
      </c>
      <c r="F69">
        <v>2023</v>
      </c>
      <c r="G69">
        <v>45000</v>
      </c>
      <c r="H69" t="s">
        <v>26</v>
      </c>
      <c r="I69" t="s">
        <v>46</v>
      </c>
      <c r="J69">
        <v>202</v>
      </c>
      <c r="K69" t="s">
        <v>33</v>
      </c>
      <c r="L69">
        <v>15400000</v>
      </c>
      <c r="M69">
        <v>566967</v>
      </c>
      <c r="N69">
        <v>15966967</v>
      </c>
      <c r="O69">
        <v>17390000</v>
      </c>
      <c r="P69">
        <v>1423033</v>
      </c>
      <c r="Q69">
        <v>818</v>
      </c>
      <c r="R69" s="8"/>
    </row>
    <row r="70" spans="1:18" ht="15" customHeight="1" x14ac:dyDescent="0.3">
      <c r="A70" t="s">
        <v>4070</v>
      </c>
      <c r="B70" t="s">
        <v>22</v>
      </c>
      <c r="C70" t="s">
        <v>30</v>
      </c>
      <c r="D70" t="s">
        <v>24</v>
      </c>
      <c r="E70" t="s">
        <v>5305</v>
      </c>
      <c r="F70">
        <v>2023</v>
      </c>
      <c r="G70">
        <v>114000</v>
      </c>
      <c r="H70" t="s">
        <v>26</v>
      </c>
      <c r="I70" t="s">
        <v>322</v>
      </c>
      <c r="J70">
        <v>115</v>
      </c>
      <c r="K70" t="s">
        <v>33</v>
      </c>
      <c r="L70">
        <v>26500000</v>
      </c>
      <c r="M70">
        <v>523530</v>
      </c>
      <c r="N70">
        <v>27023530</v>
      </c>
      <c r="O70">
        <v>30290000</v>
      </c>
      <c r="P70">
        <v>3266470</v>
      </c>
      <c r="Q70">
        <v>1078</v>
      </c>
      <c r="R70" s="8"/>
    </row>
    <row r="71" spans="1:18" ht="15" customHeight="1" x14ac:dyDescent="0.3">
      <c r="A71" t="s">
        <v>75</v>
      </c>
      <c r="B71" t="s">
        <v>22</v>
      </c>
      <c r="C71" t="s">
        <v>5291</v>
      </c>
      <c r="D71" t="s">
        <v>62</v>
      </c>
      <c r="E71" t="s">
        <v>76</v>
      </c>
      <c r="F71">
        <v>2023</v>
      </c>
      <c r="G71">
        <v>67000</v>
      </c>
      <c r="H71" t="s">
        <v>26</v>
      </c>
      <c r="I71" t="s">
        <v>43</v>
      </c>
      <c r="J71">
        <v>294</v>
      </c>
      <c r="K71" t="s">
        <v>211</v>
      </c>
      <c r="L71">
        <v>14000000</v>
      </c>
      <c r="M71">
        <v>336030</v>
      </c>
      <c r="N71">
        <v>14336030</v>
      </c>
      <c r="O71">
        <v>13750000</v>
      </c>
      <c r="P71">
        <v>-586030</v>
      </c>
      <c r="Q71">
        <v>-426</v>
      </c>
      <c r="R71" s="8"/>
    </row>
    <row r="72" spans="1:18" ht="15" customHeight="1" x14ac:dyDescent="0.3">
      <c r="A72" t="s">
        <v>193</v>
      </c>
      <c r="B72" t="s">
        <v>22</v>
      </c>
      <c r="C72" t="s">
        <v>54</v>
      </c>
      <c r="D72" t="s">
        <v>194</v>
      </c>
      <c r="E72" t="s">
        <v>195</v>
      </c>
      <c r="F72">
        <v>2023</v>
      </c>
      <c r="G72">
        <v>33892</v>
      </c>
      <c r="H72" t="s">
        <v>26</v>
      </c>
      <c r="I72" t="s">
        <v>43</v>
      </c>
      <c r="J72">
        <v>177</v>
      </c>
      <c r="K72" t="s">
        <v>33</v>
      </c>
      <c r="L72">
        <v>26200000</v>
      </c>
      <c r="M72">
        <v>519030</v>
      </c>
      <c r="N72">
        <v>26719030</v>
      </c>
      <c r="O72">
        <v>29490000</v>
      </c>
      <c r="P72">
        <v>2770970</v>
      </c>
      <c r="Q72">
        <v>94</v>
      </c>
      <c r="R72" s="8"/>
    </row>
    <row r="73" spans="1:18" ht="15" customHeight="1" x14ac:dyDescent="0.3">
      <c r="A73" t="s">
        <v>126</v>
      </c>
      <c r="B73" t="s">
        <v>22</v>
      </c>
      <c r="C73" t="s">
        <v>54</v>
      </c>
      <c r="D73" t="s">
        <v>92</v>
      </c>
      <c r="E73" t="s">
        <v>127</v>
      </c>
      <c r="F73">
        <v>2023</v>
      </c>
      <c r="G73">
        <v>44495</v>
      </c>
      <c r="H73" t="s">
        <v>26</v>
      </c>
      <c r="I73" t="s">
        <v>94</v>
      </c>
      <c r="J73">
        <v>238</v>
      </c>
      <c r="K73" t="s">
        <v>33</v>
      </c>
      <c r="L73">
        <v>48000000</v>
      </c>
      <c r="M73">
        <v>846030</v>
      </c>
      <c r="N73">
        <v>48846030</v>
      </c>
      <c r="O73">
        <v>49990000</v>
      </c>
      <c r="P73">
        <v>1143970</v>
      </c>
      <c r="Q73">
        <v>229</v>
      </c>
      <c r="R73" s="8"/>
    </row>
    <row r="74" spans="1:18" ht="15" customHeight="1" x14ac:dyDescent="0.3">
      <c r="A74" t="s">
        <v>4063</v>
      </c>
      <c r="B74" t="s">
        <v>22</v>
      </c>
      <c r="C74" t="s">
        <v>35</v>
      </c>
      <c r="D74" t="s">
        <v>62</v>
      </c>
      <c r="E74" t="s">
        <v>129</v>
      </c>
      <c r="F74">
        <v>2023</v>
      </c>
      <c r="G74">
        <v>76000</v>
      </c>
      <c r="H74" t="s">
        <v>26</v>
      </c>
      <c r="I74" t="s">
        <v>152</v>
      </c>
      <c r="J74">
        <v>133</v>
      </c>
      <c r="K74" t="s">
        <v>47</v>
      </c>
      <c r="L74">
        <v>16500000</v>
      </c>
      <c r="M74">
        <v>373530</v>
      </c>
      <c r="N74">
        <v>16873530</v>
      </c>
      <c r="O74">
        <v>19290000</v>
      </c>
      <c r="P74">
        <v>2416470</v>
      </c>
      <c r="Q74">
        <v>1253</v>
      </c>
      <c r="R74" s="8"/>
    </row>
    <row r="75" spans="1:18" ht="15" customHeight="1" x14ac:dyDescent="0.3">
      <c r="A75" t="s">
        <v>8707</v>
      </c>
      <c r="B75" t="s">
        <v>341</v>
      </c>
      <c r="C75" t="s">
        <v>386</v>
      </c>
      <c r="D75" t="s">
        <v>50</v>
      </c>
      <c r="E75" t="s">
        <v>8708</v>
      </c>
      <c r="F75">
        <v>2023</v>
      </c>
      <c r="G75">
        <v>0</v>
      </c>
      <c r="H75" t="s">
        <v>343</v>
      </c>
      <c r="I75" t="s">
        <v>43</v>
      </c>
      <c r="J75">
        <v>1276</v>
      </c>
      <c r="K75" t="s">
        <v>8667</v>
      </c>
      <c r="L75">
        <v>0</v>
      </c>
      <c r="M75">
        <v>1443780</v>
      </c>
      <c r="N75">
        <v>1443780</v>
      </c>
      <c r="O75">
        <v>9290000</v>
      </c>
      <c r="P75">
        <v>7846220</v>
      </c>
      <c r="Q75">
        <v>8446</v>
      </c>
      <c r="R75" s="8"/>
    </row>
    <row r="76" spans="1:18" ht="15" customHeight="1" x14ac:dyDescent="0.3">
      <c r="A76" t="s">
        <v>5301</v>
      </c>
      <c r="B76" t="s">
        <v>22</v>
      </c>
      <c r="C76" t="s">
        <v>54</v>
      </c>
      <c r="D76" t="s">
        <v>24</v>
      </c>
      <c r="E76" t="s">
        <v>4100</v>
      </c>
      <c r="F76">
        <v>2023</v>
      </c>
      <c r="G76">
        <v>80000</v>
      </c>
      <c r="H76" t="s">
        <v>26</v>
      </c>
      <c r="I76" t="s">
        <v>143</v>
      </c>
      <c r="J76">
        <v>120</v>
      </c>
      <c r="K76" t="s">
        <v>33</v>
      </c>
      <c r="L76">
        <v>15400000</v>
      </c>
      <c r="M76">
        <v>357030</v>
      </c>
      <c r="N76">
        <v>15757030</v>
      </c>
      <c r="O76">
        <v>19290000</v>
      </c>
      <c r="P76">
        <v>3532970</v>
      </c>
      <c r="Q76">
        <v>1832</v>
      </c>
      <c r="R76" s="8"/>
    </row>
    <row r="77" spans="1:18" ht="15" customHeight="1" x14ac:dyDescent="0.3">
      <c r="A77" t="s">
        <v>5315</v>
      </c>
      <c r="B77" t="s">
        <v>22</v>
      </c>
      <c r="C77" t="s">
        <v>5291</v>
      </c>
      <c r="D77" t="s">
        <v>191</v>
      </c>
      <c r="E77" t="s">
        <v>5316</v>
      </c>
      <c r="F77">
        <v>2023</v>
      </c>
      <c r="G77">
        <v>44000</v>
      </c>
      <c r="H77" t="s">
        <v>26</v>
      </c>
      <c r="I77" t="s">
        <v>184</v>
      </c>
      <c r="J77">
        <v>92</v>
      </c>
      <c r="K77" t="s">
        <v>47</v>
      </c>
      <c r="L77">
        <v>15200000</v>
      </c>
      <c r="M77">
        <v>354030</v>
      </c>
      <c r="N77">
        <v>15554030</v>
      </c>
      <c r="O77">
        <v>18190000</v>
      </c>
      <c r="P77">
        <v>2635970</v>
      </c>
      <c r="Q77">
        <v>1449</v>
      </c>
      <c r="R77" s="8"/>
    </row>
    <row r="78" spans="1:18" ht="15" customHeight="1" x14ac:dyDescent="0.3">
      <c r="A78" t="s">
        <v>290</v>
      </c>
      <c r="B78" t="s">
        <v>22</v>
      </c>
      <c r="C78" t="s">
        <v>54</v>
      </c>
      <c r="D78" t="s">
        <v>62</v>
      </c>
      <c r="E78" t="s">
        <v>291</v>
      </c>
      <c r="F78">
        <v>2023</v>
      </c>
      <c r="G78">
        <v>25000</v>
      </c>
      <c r="H78" t="s">
        <v>26</v>
      </c>
      <c r="I78" t="s">
        <v>247</v>
      </c>
      <c r="J78">
        <v>201</v>
      </c>
      <c r="K78" t="s">
        <v>33</v>
      </c>
      <c r="L78">
        <v>16000000</v>
      </c>
      <c r="M78">
        <v>366030</v>
      </c>
      <c r="N78">
        <v>16366030</v>
      </c>
      <c r="O78">
        <v>16990000</v>
      </c>
      <c r="P78">
        <v>623970</v>
      </c>
      <c r="Q78">
        <v>367</v>
      </c>
      <c r="R78" s="8"/>
    </row>
    <row r="79" spans="1:18" ht="15" customHeight="1" x14ac:dyDescent="0.3">
      <c r="A79" t="s">
        <v>4136</v>
      </c>
      <c r="B79" t="s">
        <v>385</v>
      </c>
      <c r="C79" t="s">
        <v>30</v>
      </c>
      <c r="D79" t="s">
        <v>36</v>
      </c>
      <c r="E79" t="s">
        <v>3995</v>
      </c>
      <c r="F79">
        <v>2023</v>
      </c>
      <c r="G79">
        <v>717</v>
      </c>
      <c r="H79" t="s">
        <v>26</v>
      </c>
      <c r="I79" t="s">
        <v>4039</v>
      </c>
      <c r="J79">
        <v>583</v>
      </c>
      <c r="K79" t="s">
        <v>33</v>
      </c>
      <c r="L79">
        <v>22851906</v>
      </c>
      <c r="M79">
        <v>0</v>
      </c>
      <c r="N79">
        <v>22851906</v>
      </c>
      <c r="O79">
        <v>15990000</v>
      </c>
      <c r="P79">
        <v>-6861906</v>
      </c>
      <c r="Q79">
        <v>-4291</v>
      </c>
      <c r="R79" s="8"/>
    </row>
    <row r="80" spans="1:18" ht="15" customHeight="1" x14ac:dyDescent="0.3">
      <c r="A80" t="s">
        <v>84</v>
      </c>
      <c r="B80" t="s">
        <v>22</v>
      </c>
      <c r="C80" t="s">
        <v>54</v>
      </c>
      <c r="D80" t="s">
        <v>85</v>
      </c>
      <c r="E80" t="s">
        <v>86</v>
      </c>
      <c r="F80">
        <v>2023</v>
      </c>
      <c r="G80">
        <v>15600</v>
      </c>
      <c r="H80" t="s">
        <v>26</v>
      </c>
      <c r="I80" t="s">
        <v>87</v>
      </c>
      <c r="J80">
        <v>779</v>
      </c>
      <c r="K80" t="s">
        <v>28</v>
      </c>
      <c r="L80">
        <v>28500000</v>
      </c>
      <c r="M80">
        <v>1097663</v>
      </c>
      <c r="N80">
        <v>29597663</v>
      </c>
      <c r="O80">
        <v>33190000</v>
      </c>
      <c r="P80">
        <v>3592337</v>
      </c>
      <c r="Q80">
        <v>1082</v>
      </c>
      <c r="R80" s="8"/>
    </row>
    <row r="81" spans="1:18" ht="15" customHeight="1" x14ac:dyDescent="0.3">
      <c r="A81" t="s">
        <v>128</v>
      </c>
      <c r="B81" t="s">
        <v>22</v>
      </c>
      <c r="C81" t="s">
        <v>30</v>
      </c>
      <c r="D81" t="s">
        <v>62</v>
      </c>
      <c r="E81" t="s">
        <v>129</v>
      </c>
      <c r="F81">
        <v>2023</v>
      </c>
      <c r="G81">
        <v>28000</v>
      </c>
      <c r="H81" t="s">
        <v>26</v>
      </c>
      <c r="I81" t="s">
        <v>125</v>
      </c>
      <c r="J81">
        <v>324</v>
      </c>
      <c r="K81" t="s">
        <v>33</v>
      </c>
      <c r="L81">
        <v>20600000</v>
      </c>
      <c r="M81">
        <v>435030</v>
      </c>
      <c r="N81">
        <v>21035030</v>
      </c>
      <c r="O81">
        <v>19990000</v>
      </c>
      <c r="P81">
        <v>-1045030</v>
      </c>
      <c r="Q81">
        <v>-523</v>
      </c>
      <c r="R81" s="8"/>
    </row>
    <row r="82" spans="1:18" ht="15" customHeight="1" x14ac:dyDescent="0.3">
      <c r="A82" t="s">
        <v>6555</v>
      </c>
      <c r="B82" t="s">
        <v>22</v>
      </c>
      <c r="C82" t="s">
        <v>54</v>
      </c>
      <c r="D82" t="s">
        <v>50</v>
      </c>
      <c r="E82" t="s">
        <v>8556</v>
      </c>
      <c r="F82">
        <v>2023</v>
      </c>
      <c r="G82">
        <v>75442</v>
      </c>
      <c r="H82" t="s">
        <v>26</v>
      </c>
      <c r="I82" t="s">
        <v>43</v>
      </c>
      <c r="J82">
        <v>50</v>
      </c>
      <c r="K82" t="s">
        <v>47</v>
      </c>
      <c r="L82">
        <v>6900000</v>
      </c>
      <c r="M82">
        <v>232740</v>
      </c>
      <c r="N82">
        <v>7132740</v>
      </c>
      <c r="O82">
        <v>7990000</v>
      </c>
      <c r="P82">
        <v>857260</v>
      </c>
      <c r="Q82">
        <v>1073</v>
      </c>
      <c r="R82" s="8"/>
    </row>
    <row r="83" spans="1:18" ht="15" customHeight="1" x14ac:dyDescent="0.3">
      <c r="A83" t="s">
        <v>8658</v>
      </c>
      <c r="B83" t="s">
        <v>22</v>
      </c>
      <c r="C83" t="s">
        <v>54</v>
      </c>
      <c r="D83" t="s">
        <v>58</v>
      </c>
      <c r="E83" t="s">
        <v>8659</v>
      </c>
      <c r="F83">
        <v>2023</v>
      </c>
      <c r="G83">
        <v>108000</v>
      </c>
      <c r="H83" t="s">
        <v>26</v>
      </c>
      <c r="I83" t="s">
        <v>4088</v>
      </c>
      <c r="J83">
        <v>2</v>
      </c>
      <c r="K83" t="s">
        <v>39</v>
      </c>
      <c r="L83">
        <v>7850000</v>
      </c>
      <c r="M83">
        <v>0</v>
      </c>
      <c r="N83">
        <v>7850000</v>
      </c>
      <c r="O83">
        <v>9990000</v>
      </c>
      <c r="P83">
        <v>2140000</v>
      </c>
      <c r="Q83">
        <v>2142</v>
      </c>
      <c r="R83" s="8"/>
    </row>
    <row r="84" spans="1:18" ht="15" customHeight="1" x14ac:dyDescent="0.3">
      <c r="A84" t="s">
        <v>141</v>
      </c>
      <c r="B84" t="s">
        <v>22</v>
      </c>
      <c r="C84" t="s">
        <v>5291</v>
      </c>
      <c r="D84" t="s">
        <v>41</v>
      </c>
      <c r="E84" t="s">
        <v>142</v>
      </c>
      <c r="F84">
        <v>2023</v>
      </c>
      <c r="G84">
        <v>40695</v>
      </c>
      <c r="H84" t="s">
        <v>26</v>
      </c>
      <c r="I84" t="s">
        <v>143</v>
      </c>
      <c r="J84">
        <v>279</v>
      </c>
      <c r="K84" t="s">
        <v>52</v>
      </c>
      <c r="L84">
        <v>10600000</v>
      </c>
      <c r="M84">
        <v>285030</v>
      </c>
      <c r="N84">
        <v>10885030</v>
      </c>
      <c r="O84">
        <v>12790000</v>
      </c>
      <c r="P84">
        <v>1904970</v>
      </c>
      <c r="Q84">
        <v>1489</v>
      </c>
      <c r="R84" s="8"/>
    </row>
    <row r="85" spans="1:18" ht="15" customHeight="1" x14ac:dyDescent="0.3">
      <c r="A85" t="s">
        <v>377</v>
      </c>
      <c r="B85" t="s">
        <v>341</v>
      </c>
      <c r="C85" t="s">
        <v>35</v>
      </c>
      <c r="D85" t="s">
        <v>62</v>
      </c>
      <c r="E85" t="s">
        <v>370</v>
      </c>
      <c r="F85">
        <v>2023</v>
      </c>
      <c r="G85">
        <v>3324</v>
      </c>
      <c r="H85" t="s">
        <v>343</v>
      </c>
      <c r="I85" t="s">
        <v>175</v>
      </c>
      <c r="J85">
        <v>1051</v>
      </c>
      <c r="K85" t="s">
        <v>344</v>
      </c>
      <c r="L85">
        <v>18761887</v>
      </c>
      <c r="M85">
        <v>2068289</v>
      </c>
      <c r="N85">
        <v>20830176</v>
      </c>
      <c r="O85">
        <v>14990000</v>
      </c>
      <c r="P85">
        <v>-5840176</v>
      </c>
      <c r="Q85">
        <v>-3896</v>
      </c>
      <c r="R85" s="8"/>
    </row>
    <row r="86" spans="1:18" ht="15" customHeight="1" x14ac:dyDescent="0.3">
      <c r="A86" t="s">
        <v>6219</v>
      </c>
      <c r="B86" t="s">
        <v>22</v>
      </c>
      <c r="C86" t="s">
        <v>5291</v>
      </c>
      <c r="D86" t="s">
        <v>137</v>
      </c>
      <c r="E86" t="s">
        <v>8682</v>
      </c>
      <c r="F86">
        <v>2023</v>
      </c>
      <c r="G86">
        <v>71248</v>
      </c>
      <c r="H86" t="s">
        <v>26</v>
      </c>
      <c r="I86" t="s">
        <v>43</v>
      </c>
      <c r="J86">
        <v>19</v>
      </c>
      <c r="K86" t="s">
        <v>33</v>
      </c>
      <c r="L86">
        <v>15500000</v>
      </c>
      <c r="M86">
        <v>361740</v>
      </c>
      <c r="N86">
        <v>15861740</v>
      </c>
      <c r="O86">
        <v>19990000</v>
      </c>
      <c r="P86">
        <v>4128260</v>
      </c>
      <c r="Q86">
        <v>2065</v>
      </c>
      <c r="R86" s="8"/>
    </row>
    <row r="87" spans="1:18" ht="15" customHeight="1" x14ac:dyDescent="0.3">
      <c r="A87" t="s">
        <v>6620</v>
      </c>
      <c r="B87" t="s">
        <v>22</v>
      </c>
      <c r="C87" t="s">
        <v>30</v>
      </c>
      <c r="D87" t="s">
        <v>62</v>
      </c>
      <c r="E87" t="s">
        <v>80</v>
      </c>
      <c r="F87">
        <v>2023</v>
      </c>
      <c r="G87">
        <v>18500</v>
      </c>
      <c r="H87" t="s">
        <v>26</v>
      </c>
      <c r="I87" t="s">
        <v>64</v>
      </c>
      <c r="J87">
        <v>42</v>
      </c>
      <c r="K87" t="s">
        <v>33</v>
      </c>
      <c r="L87">
        <v>11200000</v>
      </c>
      <c r="M87">
        <v>297240</v>
      </c>
      <c r="N87">
        <v>11497240</v>
      </c>
      <c r="O87">
        <v>13690000</v>
      </c>
      <c r="P87">
        <v>2192760</v>
      </c>
      <c r="Q87">
        <v>1602</v>
      </c>
      <c r="R87" s="8"/>
    </row>
    <row r="88" spans="1:18" ht="15" customHeight="1" x14ac:dyDescent="0.3">
      <c r="A88" t="s">
        <v>5317</v>
      </c>
      <c r="B88" t="s">
        <v>341</v>
      </c>
      <c r="C88" t="s">
        <v>5291</v>
      </c>
      <c r="D88" t="s">
        <v>137</v>
      </c>
      <c r="E88" t="s">
        <v>5318</v>
      </c>
      <c r="F88">
        <v>2023</v>
      </c>
      <c r="G88">
        <v>9858</v>
      </c>
      <c r="H88" t="s">
        <v>343</v>
      </c>
      <c r="I88" t="s">
        <v>161</v>
      </c>
      <c r="J88">
        <v>433</v>
      </c>
      <c r="K88" t="s">
        <v>344</v>
      </c>
      <c r="L88">
        <v>23477764</v>
      </c>
      <c r="M88">
        <v>3890205</v>
      </c>
      <c r="N88">
        <v>27367969</v>
      </c>
      <c r="O88">
        <v>19490000</v>
      </c>
      <c r="P88">
        <v>-7877969</v>
      </c>
      <c r="Q88">
        <v>-4042</v>
      </c>
      <c r="R88" s="8"/>
    </row>
    <row r="89" spans="1:18" ht="15" customHeight="1" x14ac:dyDescent="0.3">
      <c r="A89" t="s">
        <v>5328</v>
      </c>
      <c r="B89" t="s">
        <v>385</v>
      </c>
      <c r="C89" t="s">
        <v>5326</v>
      </c>
      <c r="D89" t="s">
        <v>5329</v>
      </c>
      <c r="E89" t="s">
        <v>5335</v>
      </c>
      <c r="F89">
        <v>2023</v>
      </c>
      <c r="G89">
        <v>11258</v>
      </c>
      <c r="H89" t="s">
        <v>26</v>
      </c>
      <c r="I89" t="s">
        <v>5330</v>
      </c>
      <c r="J89">
        <v>463</v>
      </c>
      <c r="K89" t="s">
        <v>33</v>
      </c>
      <c r="L89">
        <v>22990000</v>
      </c>
      <c r="M89">
        <v>20000</v>
      </c>
      <c r="N89">
        <v>23010000</v>
      </c>
      <c r="O89">
        <v>22990000</v>
      </c>
      <c r="P89">
        <v>-20000</v>
      </c>
      <c r="Q89">
        <v>-9</v>
      </c>
      <c r="R89" s="8"/>
    </row>
    <row r="90" spans="1:18" ht="15" customHeight="1" x14ac:dyDescent="0.3">
      <c r="A90" t="s">
        <v>6296</v>
      </c>
      <c r="B90" t="s">
        <v>22</v>
      </c>
      <c r="C90" t="s">
        <v>54</v>
      </c>
      <c r="D90" t="s">
        <v>62</v>
      </c>
      <c r="E90" t="s">
        <v>291</v>
      </c>
      <c r="F90">
        <v>2023</v>
      </c>
      <c r="G90">
        <v>63000</v>
      </c>
      <c r="H90" t="s">
        <v>26</v>
      </c>
      <c r="I90" t="s">
        <v>64</v>
      </c>
      <c r="J90">
        <v>73</v>
      </c>
      <c r="K90" t="s">
        <v>52</v>
      </c>
      <c r="L90">
        <v>14000000</v>
      </c>
      <c r="M90">
        <v>339240</v>
      </c>
      <c r="N90">
        <v>14339240</v>
      </c>
      <c r="O90">
        <v>16490000</v>
      </c>
      <c r="P90">
        <v>2150760</v>
      </c>
      <c r="Q90">
        <v>1304</v>
      </c>
      <c r="R90" s="8"/>
    </row>
    <row r="91" spans="1:18" ht="15" customHeight="1" x14ac:dyDescent="0.3">
      <c r="A91" t="s">
        <v>8679</v>
      </c>
      <c r="B91" t="s">
        <v>22</v>
      </c>
      <c r="C91" t="s">
        <v>54</v>
      </c>
      <c r="D91" t="s">
        <v>85</v>
      </c>
      <c r="E91" t="s">
        <v>8680</v>
      </c>
      <c r="F91">
        <v>2023</v>
      </c>
      <c r="G91">
        <v>41520</v>
      </c>
      <c r="H91" t="s">
        <v>26</v>
      </c>
      <c r="I91" t="s">
        <v>8681</v>
      </c>
      <c r="J91">
        <v>31</v>
      </c>
      <c r="K91" t="s">
        <v>47</v>
      </c>
      <c r="L91">
        <v>12900000</v>
      </c>
      <c r="M91">
        <v>322740</v>
      </c>
      <c r="N91">
        <v>13222740</v>
      </c>
      <c r="O91">
        <v>14990000</v>
      </c>
      <c r="P91">
        <v>1767260</v>
      </c>
      <c r="Q91">
        <v>1179</v>
      </c>
      <c r="R91" s="8"/>
    </row>
    <row r="92" spans="1:18" ht="15" customHeight="1" x14ac:dyDescent="0.3">
      <c r="A92" t="s">
        <v>4062</v>
      </c>
      <c r="B92" t="s">
        <v>22</v>
      </c>
      <c r="C92" t="s">
        <v>5291</v>
      </c>
      <c r="D92" t="s">
        <v>137</v>
      </c>
      <c r="E92" t="s">
        <v>5295</v>
      </c>
      <c r="F92">
        <v>2024</v>
      </c>
      <c r="G92">
        <v>19000</v>
      </c>
      <c r="H92" t="s">
        <v>26</v>
      </c>
      <c r="I92" t="s">
        <v>46</v>
      </c>
      <c r="J92">
        <v>133</v>
      </c>
      <c r="K92" t="s">
        <v>33</v>
      </c>
      <c r="L92">
        <v>18500000</v>
      </c>
      <c r="M92">
        <v>689954</v>
      </c>
      <c r="N92">
        <v>19189954</v>
      </c>
      <c r="O92">
        <v>21490000</v>
      </c>
      <c r="P92">
        <v>2300046</v>
      </c>
      <c r="Q92">
        <v>107</v>
      </c>
      <c r="R92" s="8"/>
    </row>
    <row r="93" spans="1:18" ht="15" customHeight="1" x14ac:dyDescent="0.3">
      <c r="A93" t="s">
        <v>234</v>
      </c>
      <c r="B93" t="s">
        <v>22</v>
      </c>
      <c r="C93" t="s">
        <v>54</v>
      </c>
      <c r="D93" t="s">
        <v>137</v>
      </c>
      <c r="E93" t="s">
        <v>235</v>
      </c>
      <c r="F93">
        <v>2023</v>
      </c>
      <c r="G93">
        <v>45836</v>
      </c>
      <c r="H93" t="s">
        <v>26</v>
      </c>
      <c r="I93" t="s">
        <v>114</v>
      </c>
      <c r="J93">
        <v>384</v>
      </c>
      <c r="K93" t="s">
        <v>33</v>
      </c>
      <c r="L93">
        <v>17500000</v>
      </c>
      <c r="M93">
        <v>598467</v>
      </c>
      <c r="N93">
        <v>18098467</v>
      </c>
      <c r="O93">
        <v>17290000</v>
      </c>
      <c r="P93">
        <v>-808467</v>
      </c>
      <c r="Q93">
        <v>-468</v>
      </c>
      <c r="R93" s="8"/>
    </row>
    <row r="94" spans="1:18" ht="15" customHeight="1" x14ac:dyDescent="0.3">
      <c r="A94" t="s">
        <v>8683</v>
      </c>
      <c r="B94" t="s">
        <v>22</v>
      </c>
      <c r="C94" t="s">
        <v>54</v>
      </c>
      <c r="D94" t="s">
        <v>4031</v>
      </c>
      <c r="E94" t="s">
        <v>8684</v>
      </c>
      <c r="F94">
        <v>2023</v>
      </c>
      <c r="G94">
        <v>32387</v>
      </c>
      <c r="H94" t="s">
        <v>26</v>
      </c>
      <c r="I94" t="s">
        <v>4032</v>
      </c>
      <c r="J94">
        <v>22</v>
      </c>
      <c r="K94" t="s">
        <v>47</v>
      </c>
      <c r="L94">
        <v>9300000</v>
      </c>
      <c r="M94">
        <v>268740</v>
      </c>
      <c r="N94">
        <v>9568740</v>
      </c>
      <c r="O94">
        <v>11390000</v>
      </c>
      <c r="P94">
        <v>1821260</v>
      </c>
      <c r="Q94">
        <v>1599</v>
      </c>
      <c r="R94" s="8"/>
    </row>
    <row r="95" spans="1:18" ht="15" customHeight="1" x14ac:dyDescent="0.3">
      <c r="A95" t="s">
        <v>828</v>
      </c>
      <c r="B95" t="s">
        <v>22</v>
      </c>
      <c r="C95" t="s">
        <v>30</v>
      </c>
      <c r="D95" t="s">
        <v>62</v>
      </c>
      <c r="E95" t="s">
        <v>207</v>
      </c>
      <c r="F95">
        <v>2023</v>
      </c>
      <c r="G95">
        <v>59539</v>
      </c>
      <c r="H95" t="s">
        <v>26</v>
      </c>
      <c r="I95" t="s">
        <v>8660</v>
      </c>
      <c r="J95">
        <v>2</v>
      </c>
      <c r="K95" t="s">
        <v>39</v>
      </c>
      <c r="L95">
        <v>9000000</v>
      </c>
      <c r="M95">
        <v>0</v>
      </c>
      <c r="N95">
        <v>9000000</v>
      </c>
      <c r="O95">
        <v>11290000</v>
      </c>
      <c r="P95">
        <v>2290000</v>
      </c>
      <c r="Q95">
        <v>2028</v>
      </c>
      <c r="R95" s="8"/>
    </row>
    <row r="96" spans="1:18" ht="15" customHeight="1" x14ac:dyDescent="0.3">
      <c r="A96" t="s">
        <v>241</v>
      </c>
      <c r="B96" t="s">
        <v>22</v>
      </c>
      <c r="C96" t="s">
        <v>5291</v>
      </c>
      <c r="D96" t="s">
        <v>24</v>
      </c>
      <c r="E96" t="s">
        <v>242</v>
      </c>
      <c r="F96">
        <v>2025</v>
      </c>
      <c r="G96">
        <v>34500</v>
      </c>
      <c r="H96" t="s">
        <v>26</v>
      </c>
      <c r="I96" t="s">
        <v>43</v>
      </c>
      <c r="J96">
        <v>181</v>
      </c>
      <c r="K96" t="s">
        <v>33</v>
      </c>
      <c r="L96">
        <v>27000000</v>
      </c>
      <c r="M96">
        <v>531030</v>
      </c>
      <c r="N96">
        <v>27531030</v>
      </c>
      <c r="O96">
        <v>29490000</v>
      </c>
      <c r="P96">
        <v>1958970</v>
      </c>
      <c r="Q96">
        <v>664</v>
      </c>
      <c r="R96" s="8"/>
    </row>
    <row r="97" spans="1:18" ht="15" customHeight="1" x14ac:dyDescent="0.3">
      <c r="A97" t="s">
        <v>4135</v>
      </c>
      <c r="B97" t="s">
        <v>385</v>
      </c>
      <c r="C97" t="s">
        <v>54</v>
      </c>
      <c r="D97" t="s">
        <v>163</v>
      </c>
      <c r="E97" t="s">
        <v>395</v>
      </c>
      <c r="F97">
        <v>2024</v>
      </c>
      <c r="G97">
        <v>10171</v>
      </c>
      <c r="H97" t="s">
        <v>343</v>
      </c>
      <c r="I97" t="s">
        <v>43</v>
      </c>
      <c r="J97">
        <v>304</v>
      </c>
      <c r="K97" t="s">
        <v>33</v>
      </c>
      <c r="L97">
        <v>17583866</v>
      </c>
      <c r="M97">
        <v>1418899</v>
      </c>
      <c r="N97">
        <v>19002765</v>
      </c>
      <c r="O97">
        <v>18090000</v>
      </c>
      <c r="P97">
        <v>-912765</v>
      </c>
      <c r="Q97">
        <v>-505</v>
      </c>
      <c r="R97" s="8"/>
    </row>
    <row r="98" spans="1:18" ht="15" customHeight="1" x14ac:dyDescent="0.3">
      <c r="A98" t="s">
        <v>6486</v>
      </c>
      <c r="B98" t="s">
        <v>22</v>
      </c>
      <c r="C98" t="s">
        <v>30</v>
      </c>
      <c r="D98" t="s">
        <v>188</v>
      </c>
      <c r="E98" t="s">
        <v>8569</v>
      </c>
      <c r="F98">
        <v>2024</v>
      </c>
      <c r="G98">
        <v>25840</v>
      </c>
      <c r="H98" t="s">
        <v>26</v>
      </c>
      <c r="I98" t="s">
        <v>94</v>
      </c>
      <c r="J98">
        <v>57</v>
      </c>
      <c r="K98" t="s">
        <v>33</v>
      </c>
      <c r="L98">
        <v>17200000</v>
      </c>
      <c r="M98">
        <v>387240</v>
      </c>
      <c r="N98">
        <v>17587240</v>
      </c>
      <c r="O98">
        <v>19990000</v>
      </c>
      <c r="P98">
        <v>2402760</v>
      </c>
      <c r="Q98">
        <v>1202</v>
      </c>
      <c r="R98" s="8"/>
    </row>
    <row r="99" spans="1:18" ht="15" customHeight="1" x14ac:dyDescent="0.3">
      <c r="A99" t="s">
        <v>8524</v>
      </c>
      <c r="B99" t="s">
        <v>341</v>
      </c>
      <c r="C99" t="s">
        <v>35</v>
      </c>
      <c r="D99" t="s">
        <v>62</v>
      </c>
      <c r="E99" t="s">
        <v>4129</v>
      </c>
      <c r="F99">
        <v>2024</v>
      </c>
      <c r="G99">
        <v>50982</v>
      </c>
      <c r="H99" t="s">
        <v>343</v>
      </c>
      <c r="I99" t="s">
        <v>354</v>
      </c>
      <c r="J99">
        <v>85</v>
      </c>
      <c r="K99" t="s">
        <v>344</v>
      </c>
      <c r="L99">
        <v>29014497</v>
      </c>
      <c r="M99">
        <v>3058563</v>
      </c>
      <c r="N99">
        <v>32073060</v>
      </c>
      <c r="O99">
        <v>20990000</v>
      </c>
      <c r="P99">
        <v>-11083060</v>
      </c>
      <c r="Q99">
        <v>-528</v>
      </c>
      <c r="R99" s="8"/>
    </row>
    <row r="100" spans="1:18" ht="15" customHeight="1" x14ac:dyDescent="0.3">
      <c r="A100" t="s">
        <v>380</v>
      </c>
      <c r="B100" t="s">
        <v>341</v>
      </c>
      <c r="C100" t="s">
        <v>35</v>
      </c>
      <c r="D100" t="s">
        <v>62</v>
      </c>
      <c r="E100" t="s">
        <v>381</v>
      </c>
      <c r="F100">
        <v>2024</v>
      </c>
      <c r="G100">
        <v>2139</v>
      </c>
      <c r="H100" t="s">
        <v>343</v>
      </c>
      <c r="I100" t="s">
        <v>64</v>
      </c>
      <c r="J100">
        <v>609</v>
      </c>
      <c r="K100" t="s">
        <v>344</v>
      </c>
      <c r="L100">
        <v>30531382</v>
      </c>
      <c r="M100">
        <v>1126665</v>
      </c>
      <c r="N100">
        <v>31658047</v>
      </c>
      <c r="O100">
        <v>20590000</v>
      </c>
      <c r="P100">
        <v>-11068047</v>
      </c>
      <c r="Q100">
        <v>-5375</v>
      </c>
      <c r="R100" s="8"/>
    </row>
    <row r="101" spans="1:18" ht="15" customHeight="1" x14ac:dyDescent="0.3">
      <c r="A101" t="s">
        <v>382</v>
      </c>
      <c r="B101" t="s">
        <v>341</v>
      </c>
      <c r="C101" t="s">
        <v>30</v>
      </c>
      <c r="D101" t="s">
        <v>62</v>
      </c>
      <c r="E101" t="s">
        <v>383</v>
      </c>
      <c r="F101">
        <v>2024</v>
      </c>
      <c r="G101">
        <v>21000</v>
      </c>
      <c r="H101" t="s">
        <v>343</v>
      </c>
      <c r="I101" t="s">
        <v>354</v>
      </c>
      <c r="J101">
        <v>519</v>
      </c>
      <c r="K101" t="s">
        <v>344</v>
      </c>
      <c r="L101">
        <v>27534317</v>
      </c>
      <c r="M101">
        <v>3169409</v>
      </c>
      <c r="N101">
        <v>30703726</v>
      </c>
      <c r="O101">
        <v>16990000</v>
      </c>
      <c r="P101">
        <v>-13713726</v>
      </c>
      <c r="Q101">
        <v>-8072</v>
      </c>
      <c r="R101" s="8"/>
    </row>
    <row r="102" spans="1:18" ht="15" customHeight="1" x14ac:dyDescent="0.3">
      <c r="A102" t="s">
        <v>4119</v>
      </c>
      <c r="B102" t="s">
        <v>341</v>
      </c>
      <c r="C102" t="s">
        <v>5291</v>
      </c>
      <c r="D102" t="s">
        <v>62</v>
      </c>
      <c r="E102" t="s">
        <v>4120</v>
      </c>
      <c r="F102">
        <v>2024</v>
      </c>
      <c r="G102">
        <v>37</v>
      </c>
      <c r="H102" t="s">
        <v>343</v>
      </c>
      <c r="I102" t="s">
        <v>347</v>
      </c>
      <c r="J102">
        <v>486</v>
      </c>
      <c r="K102" t="s">
        <v>33</v>
      </c>
      <c r="L102">
        <v>16134417</v>
      </c>
      <c r="M102">
        <v>1936043</v>
      </c>
      <c r="N102">
        <v>18070460</v>
      </c>
      <c r="O102">
        <v>17690000</v>
      </c>
      <c r="P102">
        <v>-380460</v>
      </c>
      <c r="Q102">
        <v>-215</v>
      </c>
      <c r="R102" s="8"/>
    </row>
    <row r="103" spans="1:18" ht="15" customHeight="1" x14ac:dyDescent="0.3">
      <c r="A103" t="s">
        <v>5234</v>
      </c>
      <c r="B103" t="s">
        <v>341</v>
      </c>
      <c r="C103" t="s">
        <v>35</v>
      </c>
      <c r="D103" t="s">
        <v>62</v>
      </c>
      <c r="E103" t="s">
        <v>4016</v>
      </c>
      <c r="F103">
        <v>2024</v>
      </c>
      <c r="G103">
        <v>21752</v>
      </c>
      <c r="H103" t="s">
        <v>343</v>
      </c>
      <c r="I103" t="s">
        <v>4114</v>
      </c>
      <c r="J103">
        <v>234</v>
      </c>
      <c r="K103" t="s">
        <v>344</v>
      </c>
      <c r="L103">
        <v>19756759</v>
      </c>
      <c r="M103">
        <v>1932394</v>
      </c>
      <c r="N103">
        <v>21689153</v>
      </c>
      <c r="O103">
        <v>17490000</v>
      </c>
      <c r="P103">
        <v>-4199153</v>
      </c>
      <c r="Q103">
        <v>-2401</v>
      </c>
      <c r="R103" s="8"/>
    </row>
    <row r="104" spans="1:18" ht="15" customHeight="1" x14ac:dyDescent="0.3">
      <c r="A104" t="s">
        <v>359</v>
      </c>
      <c r="B104" t="s">
        <v>341</v>
      </c>
      <c r="C104" t="s">
        <v>30</v>
      </c>
      <c r="D104" t="s">
        <v>62</v>
      </c>
      <c r="E104" t="s">
        <v>356</v>
      </c>
      <c r="F104">
        <v>2024</v>
      </c>
      <c r="G104">
        <v>22197</v>
      </c>
      <c r="H104" t="s">
        <v>343</v>
      </c>
      <c r="I104" t="s">
        <v>357</v>
      </c>
      <c r="J104">
        <v>454</v>
      </c>
      <c r="K104" t="s">
        <v>344</v>
      </c>
      <c r="L104">
        <v>18519784</v>
      </c>
      <c r="M104">
        <v>2080236</v>
      </c>
      <c r="N104">
        <v>20600020</v>
      </c>
      <c r="O104">
        <v>14490000</v>
      </c>
      <c r="P104">
        <v>-6110020</v>
      </c>
      <c r="Q104">
        <v>-4217</v>
      </c>
      <c r="R104" s="8"/>
    </row>
    <row r="105" spans="1:18" ht="15" customHeight="1" x14ac:dyDescent="0.3">
      <c r="A105" t="s">
        <v>441</v>
      </c>
      <c r="B105" t="s">
        <v>341</v>
      </c>
      <c r="C105" t="s">
        <v>5343</v>
      </c>
      <c r="D105" t="s">
        <v>24</v>
      </c>
      <c r="E105" t="s">
        <v>4089</v>
      </c>
      <c r="F105">
        <v>2024</v>
      </c>
      <c r="G105">
        <v>0</v>
      </c>
      <c r="H105" t="s">
        <v>26</v>
      </c>
      <c r="I105" t="s">
        <v>5344</v>
      </c>
      <c r="J105">
        <v>259</v>
      </c>
      <c r="K105" t="s">
        <v>52</v>
      </c>
      <c r="L105">
        <v>32900000</v>
      </c>
      <c r="M105">
        <v>0</v>
      </c>
      <c r="N105">
        <v>32900000</v>
      </c>
      <c r="O105">
        <v>39151000</v>
      </c>
      <c r="P105">
        <v>6251000</v>
      </c>
      <c r="Q105">
        <v>1597</v>
      </c>
      <c r="R105" s="8"/>
    </row>
    <row r="106" spans="1:18" ht="15" customHeight="1" x14ac:dyDescent="0.3">
      <c r="A106" t="s">
        <v>6440</v>
      </c>
      <c r="B106" t="s">
        <v>22</v>
      </c>
      <c r="C106" t="s">
        <v>54</v>
      </c>
      <c r="D106" t="s">
        <v>62</v>
      </c>
      <c r="E106" t="s">
        <v>71</v>
      </c>
      <c r="F106">
        <v>2024</v>
      </c>
      <c r="G106">
        <v>81000</v>
      </c>
      <c r="H106" t="s">
        <v>26</v>
      </c>
      <c r="I106" t="s">
        <v>273</v>
      </c>
      <c r="J106">
        <v>51</v>
      </c>
      <c r="K106" t="s">
        <v>47</v>
      </c>
      <c r="L106">
        <v>15500000</v>
      </c>
      <c r="M106">
        <v>361740</v>
      </c>
      <c r="N106">
        <v>15861740</v>
      </c>
      <c r="O106">
        <v>18990000</v>
      </c>
      <c r="P106">
        <v>3128260</v>
      </c>
      <c r="Q106">
        <v>1647</v>
      </c>
      <c r="R106" s="8"/>
    </row>
    <row r="107" spans="1:18" ht="15" customHeight="1" x14ac:dyDescent="0.3">
      <c r="A107" t="s">
        <v>371</v>
      </c>
      <c r="B107" t="s">
        <v>341</v>
      </c>
      <c r="C107" t="s">
        <v>5291</v>
      </c>
      <c r="D107" t="s">
        <v>137</v>
      </c>
      <c r="E107" t="s">
        <v>372</v>
      </c>
      <c r="F107">
        <v>2024</v>
      </c>
      <c r="G107">
        <v>11900</v>
      </c>
      <c r="H107" t="s">
        <v>343</v>
      </c>
      <c r="I107" t="s">
        <v>46</v>
      </c>
      <c r="J107">
        <v>433</v>
      </c>
      <c r="K107" t="s">
        <v>344</v>
      </c>
      <c r="L107">
        <v>21483869</v>
      </c>
      <c r="M107">
        <v>3447358</v>
      </c>
      <c r="N107">
        <v>24931227</v>
      </c>
      <c r="O107">
        <v>19490000</v>
      </c>
      <c r="P107">
        <v>-5441227</v>
      </c>
      <c r="Q107">
        <v>-2792</v>
      </c>
      <c r="R107" s="8"/>
    </row>
    <row r="108" spans="1:18" ht="15" customHeight="1" x14ac:dyDescent="0.3">
      <c r="A108" t="s">
        <v>4121</v>
      </c>
      <c r="B108" t="s">
        <v>341</v>
      </c>
      <c r="C108" t="s">
        <v>35</v>
      </c>
      <c r="D108" t="s">
        <v>131</v>
      </c>
      <c r="E108" t="s">
        <v>4122</v>
      </c>
      <c r="F108">
        <v>2024</v>
      </c>
      <c r="G108">
        <v>21500</v>
      </c>
      <c r="H108" t="s">
        <v>343</v>
      </c>
      <c r="I108" t="s">
        <v>4123</v>
      </c>
      <c r="J108">
        <v>184</v>
      </c>
      <c r="K108" t="s">
        <v>344</v>
      </c>
      <c r="L108">
        <v>21489916</v>
      </c>
      <c r="M108">
        <v>2992473</v>
      </c>
      <c r="N108">
        <v>24482389</v>
      </c>
      <c r="O108">
        <v>22764706</v>
      </c>
      <c r="P108">
        <v>-1717683</v>
      </c>
      <c r="Q108">
        <v>-755</v>
      </c>
      <c r="R108" s="8"/>
    </row>
    <row r="109" spans="1:18" ht="15" customHeight="1" x14ac:dyDescent="0.3">
      <c r="A109" t="s">
        <v>4147</v>
      </c>
      <c r="B109" t="s">
        <v>4019</v>
      </c>
      <c r="C109" t="s">
        <v>35</v>
      </c>
      <c r="D109" t="s">
        <v>62</v>
      </c>
      <c r="E109" t="s">
        <v>71</v>
      </c>
      <c r="F109">
        <v>2024</v>
      </c>
      <c r="G109">
        <v>0</v>
      </c>
      <c r="H109" t="s">
        <v>26</v>
      </c>
      <c r="I109" t="s">
        <v>72</v>
      </c>
      <c r="J109">
        <v>457</v>
      </c>
      <c r="K109" t="s">
        <v>344</v>
      </c>
      <c r="L109">
        <v>29411430</v>
      </c>
      <c r="M109">
        <v>867366</v>
      </c>
      <c r="N109">
        <v>30278796</v>
      </c>
      <c r="O109">
        <v>20990000</v>
      </c>
      <c r="P109">
        <v>-9288796</v>
      </c>
      <c r="Q109">
        <v>-4425</v>
      </c>
      <c r="R109" s="8"/>
    </row>
    <row r="110" spans="1:18" ht="15" customHeight="1" x14ac:dyDescent="0.3">
      <c r="A110" t="s">
        <v>6655</v>
      </c>
      <c r="B110" t="s">
        <v>22</v>
      </c>
      <c r="C110" t="s">
        <v>70</v>
      </c>
      <c r="D110" t="s">
        <v>41</v>
      </c>
      <c r="E110" t="s">
        <v>8670</v>
      </c>
      <c r="F110">
        <v>2024</v>
      </c>
      <c r="G110">
        <v>8249</v>
      </c>
      <c r="H110" t="s">
        <v>26</v>
      </c>
      <c r="I110" t="s">
        <v>60</v>
      </c>
      <c r="J110">
        <v>33</v>
      </c>
      <c r="K110" t="s">
        <v>33</v>
      </c>
      <c r="L110">
        <v>8500000</v>
      </c>
      <c r="M110">
        <v>256740</v>
      </c>
      <c r="N110">
        <v>8756740</v>
      </c>
      <c r="O110">
        <v>10490000</v>
      </c>
      <c r="P110">
        <v>1733260</v>
      </c>
      <c r="Q110">
        <v>1652</v>
      </c>
      <c r="R110" s="8"/>
    </row>
    <row r="111" spans="1:18" ht="15" customHeight="1" x14ac:dyDescent="0.3">
      <c r="A111" t="s">
        <v>5372</v>
      </c>
      <c r="B111" t="s">
        <v>341</v>
      </c>
      <c r="C111" t="s">
        <v>35</v>
      </c>
      <c r="D111" t="s">
        <v>24</v>
      </c>
      <c r="E111" t="s">
        <v>4089</v>
      </c>
      <c r="F111">
        <v>2025</v>
      </c>
      <c r="G111">
        <v>66000</v>
      </c>
      <c r="H111" t="s">
        <v>26</v>
      </c>
      <c r="I111" t="s">
        <v>94</v>
      </c>
      <c r="J111">
        <v>110</v>
      </c>
      <c r="K111" t="s">
        <v>52</v>
      </c>
      <c r="L111">
        <v>25000000</v>
      </c>
      <c r="M111">
        <v>0</v>
      </c>
      <c r="N111">
        <v>25000000</v>
      </c>
      <c r="O111">
        <v>32990000</v>
      </c>
      <c r="P111">
        <v>7990000</v>
      </c>
      <c r="Q111">
        <v>2422</v>
      </c>
      <c r="R111" s="8"/>
    </row>
    <row r="112" spans="1:18" ht="15" customHeight="1" x14ac:dyDescent="0.3">
      <c r="A112" t="s">
        <v>5345</v>
      </c>
      <c r="B112" t="s">
        <v>341</v>
      </c>
      <c r="C112" t="s">
        <v>5343</v>
      </c>
      <c r="D112" t="s">
        <v>24</v>
      </c>
      <c r="E112" t="s">
        <v>215</v>
      </c>
      <c r="F112">
        <v>2025</v>
      </c>
      <c r="G112">
        <v>0</v>
      </c>
      <c r="H112" t="s">
        <v>26</v>
      </c>
      <c r="I112" t="s">
        <v>43</v>
      </c>
      <c r="J112">
        <v>252</v>
      </c>
      <c r="K112" t="s">
        <v>8572</v>
      </c>
      <c r="L112">
        <v>39290000</v>
      </c>
      <c r="M112">
        <v>0</v>
      </c>
      <c r="N112">
        <v>39290000</v>
      </c>
      <c r="O112">
        <v>46755100</v>
      </c>
      <c r="P112">
        <v>7465100</v>
      </c>
      <c r="Q112">
        <v>1597</v>
      </c>
      <c r="R112" s="8"/>
    </row>
    <row r="113" spans="1:18" ht="15" customHeight="1" x14ac:dyDescent="0.3">
      <c r="A113" t="s">
        <v>5346</v>
      </c>
      <c r="B113" t="s">
        <v>341</v>
      </c>
      <c r="C113" t="s">
        <v>293</v>
      </c>
      <c r="D113" t="s">
        <v>4184</v>
      </c>
      <c r="E113" t="s">
        <v>5347</v>
      </c>
      <c r="F113">
        <v>2024</v>
      </c>
      <c r="G113">
        <v>0</v>
      </c>
      <c r="H113" t="s">
        <v>26</v>
      </c>
      <c r="I113" t="s">
        <v>5348</v>
      </c>
      <c r="J113">
        <v>114</v>
      </c>
      <c r="K113" t="s">
        <v>52</v>
      </c>
      <c r="L113">
        <v>11082000</v>
      </c>
      <c r="M113">
        <v>0</v>
      </c>
      <c r="N113">
        <v>11082000</v>
      </c>
      <c r="O113">
        <v>11082000</v>
      </c>
      <c r="P113">
        <v>0</v>
      </c>
      <c r="Q113">
        <v>0</v>
      </c>
      <c r="R113" s="8"/>
    </row>
    <row r="114" spans="1:18" ht="15" customHeight="1" x14ac:dyDescent="0.3">
      <c r="A114" t="s">
        <v>5383</v>
      </c>
      <c r="B114" t="s">
        <v>22</v>
      </c>
      <c r="C114" t="s">
        <v>54</v>
      </c>
      <c r="D114" t="s">
        <v>24</v>
      </c>
      <c r="E114" t="s">
        <v>177</v>
      </c>
      <c r="F114">
        <v>2024</v>
      </c>
      <c r="G114">
        <v>30900</v>
      </c>
      <c r="H114" t="s">
        <v>26</v>
      </c>
      <c r="I114" t="s">
        <v>8600</v>
      </c>
      <c r="J114">
        <v>162</v>
      </c>
      <c r="K114" t="s">
        <v>33</v>
      </c>
      <c r="L114">
        <v>39300000</v>
      </c>
      <c r="M114">
        <v>718740</v>
      </c>
      <c r="N114">
        <v>40018740</v>
      </c>
      <c r="O114">
        <v>43990000</v>
      </c>
      <c r="P114">
        <v>3971260</v>
      </c>
      <c r="Q114">
        <v>903</v>
      </c>
      <c r="R114" s="8"/>
    </row>
    <row r="115" spans="1:18" ht="15" customHeight="1" x14ac:dyDescent="0.3">
      <c r="A115" t="s">
        <v>300</v>
      </c>
      <c r="B115" t="s">
        <v>22</v>
      </c>
      <c r="C115" t="s">
        <v>54</v>
      </c>
      <c r="D115" t="s">
        <v>24</v>
      </c>
      <c r="E115" t="s">
        <v>301</v>
      </c>
      <c r="F115">
        <v>2024</v>
      </c>
      <c r="G115">
        <v>5000</v>
      </c>
      <c r="H115" t="s">
        <v>26</v>
      </c>
      <c r="I115" t="s">
        <v>32</v>
      </c>
      <c r="J115">
        <v>763</v>
      </c>
      <c r="K115" t="s">
        <v>33</v>
      </c>
      <c r="L115">
        <v>33990000</v>
      </c>
      <c r="M115">
        <v>709880</v>
      </c>
      <c r="N115">
        <v>34699880</v>
      </c>
      <c r="O115">
        <v>27990000</v>
      </c>
      <c r="P115">
        <v>-6709880</v>
      </c>
      <c r="Q115">
        <v>-2397</v>
      </c>
      <c r="R115" s="8"/>
    </row>
    <row r="116" spans="1:18" ht="15" customHeight="1" x14ac:dyDescent="0.3">
      <c r="A116" t="s">
        <v>6239</v>
      </c>
      <c r="B116" t="s">
        <v>22</v>
      </c>
      <c r="C116" t="s">
        <v>5291</v>
      </c>
      <c r="D116" t="s">
        <v>62</v>
      </c>
      <c r="E116" t="s">
        <v>71</v>
      </c>
      <c r="F116">
        <v>2024</v>
      </c>
      <c r="G116">
        <v>29570</v>
      </c>
      <c r="H116" t="s">
        <v>26</v>
      </c>
      <c r="I116" t="s">
        <v>72</v>
      </c>
      <c r="J116">
        <v>73</v>
      </c>
      <c r="K116" t="s">
        <v>47</v>
      </c>
      <c r="L116">
        <v>16000000</v>
      </c>
      <c r="M116">
        <v>369240</v>
      </c>
      <c r="N116">
        <v>16369240</v>
      </c>
      <c r="O116">
        <v>19990000</v>
      </c>
      <c r="P116">
        <v>3620760</v>
      </c>
      <c r="Q116">
        <v>1811</v>
      </c>
      <c r="R116" s="8"/>
    </row>
    <row r="117" spans="1:18" ht="15" customHeight="1" x14ac:dyDescent="0.3">
      <c r="A117" t="s">
        <v>6489</v>
      </c>
      <c r="B117" t="s">
        <v>22</v>
      </c>
      <c r="C117" t="s">
        <v>54</v>
      </c>
      <c r="D117" t="s">
        <v>85</v>
      </c>
      <c r="E117" t="s">
        <v>8564</v>
      </c>
      <c r="F117">
        <v>2024</v>
      </c>
      <c r="G117">
        <v>31107</v>
      </c>
      <c r="H117" t="s">
        <v>26</v>
      </c>
      <c r="I117" t="s">
        <v>8565</v>
      </c>
      <c r="J117">
        <v>51</v>
      </c>
      <c r="K117" t="s">
        <v>47</v>
      </c>
      <c r="L117">
        <v>9600000</v>
      </c>
      <c r="M117">
        <v>273240</v>
      </c>
      <c r="N117">
        <v>9873240</v>
      </c>
      <c r="O117">
        <v>11590000</v>
      </c>
      <c r="P117">
        <v>1716760</v>
      </c>
      <c r="Q117">
        <v>1481</v>
      </c>
      <c r="R117" s="8"/>
    </row>
    <row r="118" spans="1:18" ht="15" customHeight="1" x14ac:dyDescent="0.3">
      <c r="A118" t="s">
        <v>5557</v>
      </c>
      <c r="B118" t="s">
        <v>22</v>
      </c>
      <c r="C118" t="s">
        <v>54</v>
      </c>
      <c r="D118" t="s">
        <v>392</v>
      </c>
      <c r="E118" t="s">
        <v>8558</v>
      </c>
      <c r="F118">
        <v>2025</v>
      </c>
      <c r="G118">
        <v>20000</v>
      </c>
      <c r="H118" t="s">
        <v>26</v>
      </c>
      <c r="I118" t="s">
        <v>43</v>
      </c>
      <c r="J118">
        <v>73</v>
      </c>
      <c r="K118" t="s">
        <v>47</v>
      </c>
      <c r="L118">
        <v>31627180</v>
      </c>
      <c r="M118">
        <v>603648</v>
      </c>
      <c r="N118">
        <v>32230828</v>
      </c>
      <c r="O118">
        <v>36990000</v>
      </c>
      <c r="P118">
        <v>4759172</v>
      </c>
      <c r="Q118">
        <v>1287</v>
      </c>
      <c r="R118" s="8"/>
    </row>
    <row r="119" spans="1:18" ht="15" customHeight="1" x14ac:dyDescent="0.3">
      <c r="A119" t="s">
        <v>553</v>
      </c>
      <c r="B119" t="s">
        <v>341</v>
      </c>
      <c r="C119" t="s">
        <v>35</v>
      </c>
      <c r="D119" t="s">
        <v>24</v>
      </c>
      <c r="E119" t="s">
        <v>4111</v>
      </c>
      <c r="F119">
        <v>2025</v>
      </c>
      <c r="G119">
        <v>13051</v>
      </c>
      <c r="H119" t="s">
        <v>26</v>
      </c>
      <c r="I119" t="s">
        <v>32</v>
      </c>
      <c r="J119">
        <v>211</v>
      </c>
      <c r="K119" t="s">
        <v>33</v>
      </c>
      <c r="L119">
        <v>43000000</v>
      </c>
      <c r="M119">
        <v>0</v>
      </c>
      <c r="N119">
        <v>43000000</v>
      </c>
      <c r="O119">
        <v>38990000</v>
      </c>
      <c r="P119">
        <v>-4010000</v>
      </c>
      <c r="Q119">
        <v>-1028</v>
      </c>
      <c r="R119" s="8"/>
    </row>
    <row r="120" spans="1:18" ht="15" customHeight="1" x14ac:dyDescent="0.3">
      <c r="A120" t="s">
        <v>415</v>
      </c>
      <c r="B120" t="s">
        <v>385</v>
      </c>
      <c r="C120" t="s">
        <v>4006</v>
      </c>
      <c r="D120" t="s">
        <v>4043</v>
      </c>
      <c r="E120" t="s">
        <v>4146</v>
      </c>
      <c r="F120">
        <v>2025</v>
      </c>
      <c r="G120">
        <v>0</v>
      </c>
      <c r="H120" t="s">
        <v>26</v>
      </c>
      <c r="I120" t="s">
        <v>43</v>
      </c>
      <c r="J120">
        <v>157</v>
      </c>
      <c r="K120" t="s">
        <v>39</v>
      </c>
      <c r="L120">
        <v>37656800</v>
      </c>
      <c r="M120">
        <v>0</v>
      </c>
      <c r="N120">
        <v>37656800</v>
      </c>
      <c r="O120">
        <v>44811592</v>
      </c>
      <c r="P120">
        <v>7154792</v>
      </c>
      <c r="Q120">
        <v>1597</v>
      </c>
      <c r="R120" s="8"/>
    </row>
    <row r="121" spans="1:18" ht="15" customHeight="1" x14ac:dyDescent="0.3">
      <c r="A121" t="s">
        <v>8632</v>
      </c>
      <c r="B121" t="s">
        <v>22</v>
      </c>
      <c r="C121" t="s">
        <v>54</v>
      </c>
      <c r="D121" t="s">
        <v>24</v>
      </c>
      <c r="E121" t="s">
        <v>8633</v>
      </c>
      <c r="F121">
        <v>2025</v>
      </c>
      <c r="G121">
        <v>15893</v>
      </c>
      <c r="H121" t="s">
        <v>26</v>
      </c>
      <c r="I121" t="s">
        <v>8634</v>
      </c>
      <c r="J121">
        <v>15</v>
      </c>
      <c r="K121" t="s">
        <v>47</v>
      </c>
      <c r="L121">
        <v>44500000</v>
      </c>
      <c r="M121">
        <v>746740</v>
      </c>
      <c r="N121">
        <v>45246740</v>
      </c>
      <c r="O121">
        <v>55990000</v>
      </c>
      <c r="P121">
        <v>10743260</v>
      </c>
      <c r="Q121">
        <v>1919</v>
      </c>
      <c r="R121" s="8"/>
    </row>
    <row r="122" spans="1:18" ht="15" customHeight="1" x14ac:dyDescent="0.3">
      <c r="A122" t="s">
        <v>440</v>
      </c>
      <c r="B122" t="s">
        <v>4019</v>
      </c>
      <c r="C122" t="s">
        <v>5351</v>
      </c>
      <c r="D122" t="s">
        <v>62</v>
      </c>
      <c r="E122" t="s">
        <v>8601</v>
      </c>
      <c r="F122">
        <v>2026</v>
      </c>
      <c r="G122">
        <v>2700</v>
      </c>
      <c r="H122" t="s">
        <v>26</v>
      </c>
      <c r="I122" t="s">
        <v>347</v>
      </c>
      <c r="J122">
        <v>197</v>
      </c>
      <c r="K122" t="s">
        <v>33</v>
      </c>
      <c r="L122">
        <v>32237100</v>
      </c>
      <c r="M122">
        <v>0</v>
      </c>
      <c r="N122">
        <v>32237100</v>
      </c>
      <c r="O122">
        <v>31990000</v>
      </c>
      <c r="P122">
        <v>-247100</v>
      </c>
      <c r="Q122">
        <v>-77</v>
      </c>
      <c r="R122" s="8"/>
    </row>
    <row r="123" spans="1:18" ht="15" customHeight="1" x14ac:dyDescent="0.3">
      <c r="A123" t="s">
        <v>8655</v>
      </c>
      <c r="B123" t="s">
        <v>22</v>
      </c>
      <c r="C123" t="s">
        <v>54</v>
      </c>
      <c r="D123" t="s">
        <v>89</v>
      </c>
      <c r="E123" t="s">
        <v>8656</v>
      </c>
      <c r="F123">
        <v>2024</v>
      </c>
      <c r="G123">
        <v>18000</v>
      </c>
      <c r="H123" t="s">
        <v>26</v>
      </c>
      <c r="I123" t="s">
        <v>60</v>
      </c>
      <c r="J123">
        <v>24</v>
      </c>
      <c r="K123" t="s">
        <v>33</v>
      </c>
      <c r="L123">
        <v>7800000</v>
      </c>
      <c r="M123">
        <v>246240</v>
      </c>
      <c r="N123">
        <v>8046240</v>
      </c>
      <c r="O123">
        <v>9990000</v>
      </c>
      <c r="P123">
        <v>1943760</v>
      </c>
      <c r="Q123">
        <v>1946</v>
      </c>
      <c r="R123" s="8"/>
    </row>
    <row r="124" spans="1:18" ht="15" customHeight="1" x14ac:dyDescent="0.3">
      <c r="A124" t="s">
        <v>5325</v>
      </c>
      <c r="B124" t="s">
        <v>385</v>
      </c>
      <c r="C124" t="s">
        <v>5326</v>
      </c>
      <c r="D124" t="s">
        <v>194</v>
      </c>
      <c r="E124" t="s">
        <v>5334</v>
      </c>
      <c r="F124">
        <v>2024</v>
      </c>
      <c r="G124">
        <v>40010</v>
      </c>
      <c r="H124" t="s">
        <v>343</v>
      </c>
      <c r="I124" t="s">
        <v>5327</v>
      </c>
      <c r="J124">
        <v>858</v>
      </c>
      <c r="K124" t="s">
        <v>344</v>
      </c>
      <c r="L124">
        <v>29750700</v>
      </c>
      <c r="M124">
        <v>2559508</v>
      </c>
      <c r="N124">
        <v>32310208</v>
      </c>
      <c r="O124">
        <v>31990000</v>
      </c>
      <c r="P124">
        <v>-320208</v>
      </c>
      <c r="Q124">
        <v>-1</v>
      </c>
      <c r="R124" s="8"/>
    </row>
    <row r="125" spans="1:18" ht="15" customHeight="1" x14ac:dyDescent="0.3">
      <c r="A125" t="s">
        <v>8603</v>
      </c>
      <c r="B125" t="s">
        <v>385</v>
      </c>
      <c r="C125" t="s">
        <v>8604</v>
      </c>
      <c r="D125" t="s">
        <v>182</v>
      </c>
      <c r="E125" t="s">
        <v>8605</v>
      </c>
      <c r="F125">
        <v>2023</v>
      </c>
      <c r="G125">
        <v>0</v>
      </c>
      <c r="H125" t="s">
        <v>26</v>
      </c>
      <c r="I125" t="s">
        <v>222</v>
      </c>
      <c r="J125">
        <v>254</v>
      </c>
      <c r="K125" t="s">
        <v>52</v>
      </c>
      <c r="L125">
        <v>22563664</v>
      </c>
      <c r="M125">
        <v>0</v>
      </c>
      <c r="N125">
        <v>22563664</v>
      </c>
      <c r="O125">
        <v>22563664</v>
      </c>
      <c r="P125">
        <v>0</v>
      </c>
      <c r="Q125">
        <v>0</v>
      </c>
      <c r="R125" s="8"/>
    </row>
    <row r="126" spans="1:18" ht="15" customHeight="1" x14ac:dyDescent="0.3">
      <c r="A126" t="s">
        <v>8596</v>
      </c>
      <c r="B126" t="s">
        <v>341</v>
      </c>
      <c r="C126" t="s">
        <v>35</v>
      </c>
      <c r="D126" t="s">
        <v>24</v>
      </c>
      <c r="E126" t="s">
        <v>8597</v>
      </c>
      <c r="F126">
        <v>2024</v>
      </c>
      <c r="G126">
        <v>0</v>
      </c>
      <c r="H126" t="s">
        <v>26</v>
      </c>
      <c r="I126" t="s">
        <v>5292</v>
      </c>
      <c r="J126">
        <v>128</v>
      </c>
      <c r="K126" t="s">
        <v>8595</v>
      </c>
      <c r="L126">
        <v>49771695</v>
      </c>
      <c r="M126">
        <v>0</v>
      </c>
      <c r="N126">
        <v>49771695</v>
      </c>
      <c r="O126">
        <v>49771695</v>
      </c>
      <c r="P126">
        <v>0</v>
      </c>
      <c r="Q126">
        <v>0</v>
      </c>
      <c r="R126" s="8"/>
    </row>
    <row r="127" spans="1:18" ht="15" customHeight="1" x14ac:dyDescent="0.3">
      <c r="A127" t="s">
        <v>8671</v>
      </c>
      <c r="B127" t="s">
        <v>22</v>
      </c>
      <c r="C127" t="s">
        <v>104</v>
      </c>
      <c r="D127" t="s">
        <v>92</v>
      </c>
      <c r="E127" t="s">
        <v>8570</v>
      </c>
      <c r="F127">
        <v>2024</v>
      </c>
      <c r="G127">
        <v>12000</v>
      </c>
      <c r="H127" t="s">
        <v>26</v>
      </c>
      <c r="I127" t="s">
        <v>43</v>
      </c>
      <c r="J127">
        <v>2</v>
      </c>
      <c r="K127" t="s">
        <v>39</v>
      </c>
      <c r="L127">
        <v>12400000</v>
      </c>
      <c r="M127">
        <v>0</v>
      </c>
      <c r="N127">
        <v>12400000</v>
      </c>
      <c r="O127">
        <v>14590000</v>
      </c>
      <c r="P127">
        <v>2190000</v>
      </c>
      <c r="Q127">
        <v>1501</v>
      </c>
      <c r="R127" s="8"/>
    </row>
    <row r="128" spans="1:18" ht="15" customHeight="1" x14ac:dyDescent="0.3">
      <c r="A128" t="s">
        <v>5310</v>
      </c>
      <c r="B128" t="s">
        <v>22</v>
      </c>
      <c r="C128" t="s">
        <v>30</v>
      </c>
      <c r="D128" t="s">
        <v>24</v>
      </c>
      <c r="E128" t="s">
        <v>5311</v>
      </c>
      <c r="F128">
        <v>2024</v>
      </c>
      <c r="G128">
        <v>40100</v>
      </c>
      <c r="H128" t="s">
        <v>26</v>
      </c>
      <c r="I128" t="s">
        <v>216</v>
      </c>
      <c r="J128">
        <v>110</v>
      </c>
      <c r="K128" t="s">
        <v>33</v>
      </c>
      <c r="L128">
        <v>24000000</v>
      </c>
      <c r="M128">
        <v>877705</v>
      </c>
      <c r="N128">
        <v>24877705</v>
      </c>
      <c r="O128">
        <v>28490000</v>
      </c>
      <c r="P128">
        <v>3612295</v>
      </c>
      <c r="Q128">
        <v>1268</v>
      </c>
      <c r="R128" s="8"/>
    </row>
    <row r="129" spans="1:18" ht="15" customHeight="1" x14ac:dyDescent="0.3">
      <c r="A129" t="s">
        <v>5319</v>
      </c>
      <c r="B129" t="s">
        <v>341</v>
      </c>
      <c r="C129" t="s">
        <v>35</v>
      </c>
      <c r="D129" t="s">
        <v>62</v>
      </c>
      <c r="E129" t="s">
        <v>368</v>
      </c>
      <c r="F129">
        <v>2024</v>
      </c>
      <c r="G129">
        <v>0</v>
      </c>
      <c r="H129" t="s">
        <v>343</v>
      </c>
      <c r="I129" t="s">
        <v>152</v>
      </c>
      <c r="J129">
        <v>134</v>
      </c>
      <c r="K129" t="s">
        <v>344</v>
      </c>
      <c r="L129">
        <v>16746050</v>
      </c>
      <c r="M129">
        <v>1501605</v>
      </c>
      <c r="N129">
        <v>18247655</v>
      </c>
      <c r="O129">
        <v>13890000</v>
      </c>
      <c r="P129">
        <v>-4357655</v>
      </c>
      <c r="Q129">
        <v>-3137</v>
      </c>
      <c r="R129" s="8"/>
    </row>
    <row r="130" spans="1:18" ht="15" customHeight="1" x14ac:dyDescent="0.3">
      <c r="A130" t="s">
        <v>3993</v>
      </c>
      <c r="B130" t="s">
        <v>22</v>
      </c>
      <c r="C130" t="s">
        <v>54</v>
      </c>
      <c r="D130" t="s">
        <v>188</v>
      </c>
      <c r="E130" t="s">
        <v>3994</v>
      </c>
      <c r="F130">
        <v>2024</v>
      </c>
      <c r="G130">
        <v>58500</v>
      </c>
      <c r="H130" t="s">
        <v>26</v>
      </c>
      <c r="I130" t="s">
        <v>109</v>
      </c>
      <c r="J130">
        <v>162</v>
      </c>
      <c r="K130" t="s">
        <v>33</v>
      </c>
      <c r="L130">
        <v>23500000</v>
      </c>
      <c r="M130">
        <v>903834</v>
      </c>
      <c r="N130">
        <v>24403834</v>
      </c>
      <c r="O130">
        <v>26390000</v>
      </c>
      <c r="P130">
        <v>1986166</v>
      </c>
      <c r="Q130">
        <v>753</v>
      </c>
      <c r="R130" s="8"/>
    </row>
    <row r="131" spans="1:18" ht="15" customHeight="1" x14ac:dyDescent="0.3">
      <c r="A131" t="s">
        <v>5302</v>
      </c>
      <c r="B131" t="s">
        <v>22</v>
      </c>
      <c r="C131" t="s">
        <v>54</v>
      </c>
      <c r="D131" t="s">
        <v>58</v>
      </c>
      <c r="E131" t="s">
        <v>283</v>
      </c>
      <c r="F131">
        <v>2024</v>
      </c>
      <c r="G131">
        <v>43000</v>
      </c>
      <c r="H131" t="s">
        <v>26</v>
      </c>
      <c r="I131" t="s">
        <v>110</v>
      </c>
      <c r="J131">
        <v>120</v>
      </c>
      <c r="K131" t="s">
        <v>33</v>
      </c>
      <c r="L131">
        <v>17750000</v>
      </c>
      <c r="M131">
        <v>392280</v>
      </c>
      <c r="N131">
        <v>18142280</v>
      </c>
      <c r="O131">
        <v>19990000</v>
      </c>
      <c r="P131">
        <v>1847720</v>
      </c>
      <c r="Q131">
        <v>924</v>
      </c>
      <c r="R131" s="8"/>
    </row>
    <row r="132" spans="1:18" ht="15" customHeight="1" x14ac:dyDescent="0.3">
      <c r="A132" t="s">
        <v>4025</v>
      </c>
      <c r="B132" t="s">
        <v>4019</v>
      </c>
      <c r="C132" t="s">
        <v>70</v>
      </c>
      <c r="D132" t="s">
        <v>62</v>
      </c>
      <c r="E132" t="s">
        <v>370</v>
      </c>
      <c r="F132">
        <v>2024</v>
      </c>
      <c r="G132">
        <v>6300</v>
      </c>
      <c r="H132" t="s">
        <v>343</v>
      </c>
      <c r="I132" t="s">
        <v>64</v>
      </c>
      <c r="J132">
        <v>626</v>
      </c>
      <c r="K132" t="s">
        <v>344</v>
      </c>
      <c r="L132">
        <v>19339411</v>
      </c>
      <c r="M132">
        <v>2743915</v>
      </c>
      <c r="N132">
        <v>22083326</v>
      </c>
      <c r="O132">
        <v>15290000</v>
      </c>
      <c r="P132">
        <v>-6793326</v>
      </c>
      <c r="Q132">
        <v>-4443</v>
      </c>
      <c r="R132" s="8"/>
    </row>
    <row r="133" spans="1:18" ht="15" customHeight="1" x14ac:dyDescent="0.3">
      <c r="A133" t="s">
        <v>4018</v>
      </c>
      <c r="B133" t="s">
        <v>4019</v>
      </c>
      <c r="C133" t="s">
        <v>30</v>
      </c>
      <c r="D133" t="s">
        <v>62</v>
      </c>
      <c r="E133" t="s">
        <v>4020</v>
      </c>
      <c r="F133">
        <v>2024</v>
      </c>
      <c r="G133">
        <v>1800</v>
      </c>
      <c r="H133" t="s">
        <v>343</v>
      </c>
      <c r="I133" t="s">
        <v>273</v>
      </c>
      <c r="J133">
        <v>548</v>
      </c>
      <c r="K133" t="s">
        <v>344</v>
      </c>
      <c r="L133">
        <v>16691428</v>
      </c>
      <c r="M133">
        <v>1274699</v>
      </c>
      <c r="N133">
        <v>17966127</v>
      </c>
      <c r="O133">
        <v>16290000</v>
      </c>
      <c r="P133">
        <v>-1676127</v>
      </c>
      <c r="Q133">
        <v>-1029</v>
      </c>
      <c r="R133" s="8"/>
    </row>
    <row r="134" spans="1:18" ht="15" customHeight="1" x14ac:dyDescent="0.3">
      <c r="A134" t="s">
        <v>367</v>
      </c>
      <c r="B134" t="s">
        <v>341</v>
      </c>
      <c r="C134" t="s">
        <v>5291</v>
      </c>
      <c r="D134" t="s">
        <v>62</v>
      </c>
      <c r="E134" t="s">
        <v>368</v>
      </c>
      <c r="F134">
        <v>2024</v>
      </c>
      <c r="G134">
        <v>2700</v>
      </c>
      <c r="H134" t="s">
        <v>343</v>
      </c>
      <c r="I134" t="s">
        <v>273</v>
      </c>
      <c r="J134">
        <v>519</v>
      </c>
      <c r="K134" t="s">
        <v>344</v>
      </c>
      <c r="L134">
        <v>16733445</v>
      </c>
      <c r="M134">
        <v>1434077</v>
      </c>
      <c r="N134">
        <v>18167522</v>
      </c>
      <c r="O134">
        <v>13890000</v>
      </c>
      <c r="P134">
        <v>-4277522</v>
      </c>
      <c r="Q134">
        <v>-308</v>
      </c>
      <c r="R134" s="8"/>
    </row>
    <row r="135" spans="1:18" ht="15" customHeight="1" x14ac:dyDescent="0.3">
      <c r="A135" t="s">
        <v>5833</v>
      </c>
      <c r="B135" t="s">
        <v>4019</v>
      </c>
      <c r="C135" t="s">
        <v>30</v>
      </c>
      <c r="D135" t="s">
        <v>62</v>
      </c>
      <c r="E135" t="s">
        <v>8613</v>
      </c>
      <c r="F135">
        <v>2024</v>
      </c>
      <c r="G135">
        <v>45647</v>
      </c>
      <c r="H135" t="s">
        <v>343</v>
      </c>
      <c r="I135" t="s">
        <v>357</v>
      </c>
      <c r="J135">
        <v>962</v>
      </c>
      <c r="K135" t="s">
        <v>33</v>
      </c>
      <c r="L135">
        <v>21175461</v>
      </c>
      <c r="M135">
        <v>1288456</v>
      </c>
      <c r="N135">
        <v>22463917</v>
      </c>
      <c r="O135">
        <v>17590000</v>
      </c>
      <c r="P135">
        <v>-4873917</v>
      </c>
      <c r="Q135">
        <v>-2771</v>
      </c>
      <c r="R135" s="8"/>
    </row>
    <row r="136" spans="1:18" ht="15" customHeight="1" x14ac:dyDescent="0.3">
      <c r="A136" t="s">
        <v>4152</v>
      </c>
      <c r="B136" t="s">
        <v>4019</v>
      </c>
      <c r="C136" t="s">
        <v>30</v>
      </c>
      <c r="D136" t="s">
        <v>62</v>
      </c>
      <c r="E136" t="s">
        <v>4129</v>
      </c>
      <c r="F136">
        <v>2024</v>
      </c>
      <c r="G136">
        <v>27913</v>
      </c>
      <c r="H136" t="s">
        <v>343</v>
      </c>
      <c r="I136" t="s">
        <v>273</v>
      </c>
      <c r="J136">
        <v>300</v>
      </c>
      <c r="K136" t="s">
        <v>344</v>
      </c>
      <c r="L136">
        <v>26670800</v>
      </c>
      <c r="M136">
        <v>991590</v>
      </c>
      <c r="N136">
        <v>27662390</v>
      </c>
      <c r="O136">
        <v>20990000</v>
      </c>
      <c r="P136">
        <v>-6672390</v>
      </c>
      <c r="Q136">
        <v>-3179</v>
      </c>
      <c r="R136" s="8"/>
    </row>
    <row r="137" spans="1:18" ht="15" customHeight="1" x14ac:dyDescent="0.3">
      <c r="A137" t="s">
        <v>467</v>
      </c>
      <c r="B137" t="s">
        <v>341</v>
      </c>
      <c r="C137" t="s">
        <v>4006</v>
      </c>
      <c r="D137" t="s">
        <v>24</v>
      </c>
      <c r="E137" t="s">
        <v>242</v>
      </c>
      <c r="F137">
        <v>2024</v>
      </c>
      <c r="G137">
        <v>0</v>
      </c>
      <c r="H137" t="s">
        <v>26</v>
      </c>
      <c r="I137" t="s">
        <v>4039</v>
      </c>
      <c r="J137">
        <v>209</v>
      </c>
      <c r="K137" t="s">
        <v>52</v>
      </c>
      <c r="L137">
        <v>23490000</v>
      </c>
      <c r="M137">
        <v>0</v>
      </c>
      <c r="N137">
        <v>23490000</v>
      </c>
      <c r="O137">
        <v>27953100</v>
      </c>
      <c r="P137">
        <v>4463100</v>
      </c>
      <c r="Q137">
        <v>1597</v>
      </c>
      <c r="R137" s="8"/>
    </row>
    <row r="138" spans="1:18" ht="15" customHeight="1" x14ac:dyDescent="0.3">
      <c r="A138" t="s">
        <v>417</v>
      </c>
      <c r="B138" t="s">
        <v>22</v>
      </c>
      <c r="C138" t="s">
        <v>54</v>
      </c>
      <c r="D138" t="s">
        <v>392</v>
      </c>
      <c r="E138" t="s">
        <v>3996</v>
      </c>
      <c r="F138">
        <v>2024</v>
      </c>
      <c r="G138">
        <v>30000</v>
      </c>
      <c r="H138" t="s">
        <v>26</v>
      </c>
      <c r="I138" t="s">
        <v>60</v>
      </c>
      <c r="J138">
        <v>161</v>
      </c>
      <c r="K138" t="s">
        <v>33</v>
      </c>
      <c r="L138">
        <v>20000000</v>
      </c>
      <c r="M138">
        <v>524003</v>
      </c>
      <c r="N138">
        <v>20524003</v>
      </c>
      <c r="O138">
        <v>20990000</v>
      </c>
      <c r="P138">
        <v>465997</v>
      </c>
      <c r="Q138">
        <v>222</v>
      </c>
      <c r="R138" s="8"/>
    </row>
    <row r="139" spans="1:18" ht="15" customHeight="1" x14ac:dyDescent="0.3">
      <c r="A139" t="s">
        <v>390</v>
      </c>
      <c r="B139" t="s">
        <v>385</v>
      </c>
      <c r="C139" t="s">
        <v>391</v>
      </c>
      <c r="D139" t="s">
        <v>392</v>
      </c>
      <c r="E139" t="s">
        <v>393</v>
      </c>
      <c r="F139">
        <v>2024</v>
      </c>
      <c r="G139">
        <v>19482</v>
      </c>
      <c r="H139" t="s">
        <v>343</v>
      </c>
      <c r="I139" t="s">
        <v>173</v>
      </c>
      <c r="J139">
        <v>314</v>
      </c>
      <c r="K139" t="s">
        <v>344</v>
      </c>
      <c r="L139">
        <v>29403361</v>
      </c>
      <c r="M139">
        <v>1237255</v>
      </c>
      <c r="N139">
        <v>30640616</v>
      </c>
      <c r="O139">
        <v>28990000</v>
      </c>
      <c r="P139">
        <v>-1650616</v>
      </c>
      <c r="Q139">
        <v>-569</v>
      </c>
      <c r="R139" s="8"/>
    </row>
    <row r="140" spans="1:18" ht="15" customHeight="1" x14ac:dyDescent="0.3">
      <c r="A140" t="s">
        <v>5472</v>
      </c>
      <c r="B140" t="s">
        <v>22</v>
      </c>
      <c r="C140" t="s">
        <v>54</v>
      </c>
      <c r="D140" t="s">
        <v>24</v>
      </c>
      <c r="E140" t="s">
        <v>4100</v>
      </c>
      <c r="F140">
        <v>2024</v>
      </c>
      <c r="G140">
        <v>52000</v>
      </c>
      <c r="H140" t="s">
        <v>26</v>
      </c>
      <c r="I140" t="s">
        <v>8627</v>
      </c>
      <c r="J140">
        <v>43</v>
      </c>
      <c r="K140" t="s">
        <v>52</v>
      </c>
      <c r="L140">
        <v>18900000</v>
      </c>
      <c r="M140">
        <v>412740</v>
      </c>
      <c r="N140">
        <v>19312740</v>
      </c>
      <c r="O140">
        <v>23590000</v>
      </c>
      <c r="P140">
        <v>4277260</v>
      </c>
      <c r="Q140">
        <v>1813</v>
      </c>
      <c r="R140" s="8"/>
    </row>
    <row r="141" spans="1:18" ht="15" customHeight="1" x14ac:dyDescent="0.3">
      <c r="A141" t="s">
        <v>214</v>
      </c>
      <c r="B141" t="s">
        <v>22</v>
      </c>
      <c r="C141" t="s">
        <v>54</v>
      </c>
      <c r="D141" t="s">
        <v>24</v>
      </c>
      <c r="E141" t="s">
        <v>215</v>
      </c>
      <c r="F141">
        <v>2024</v>
      </c>
      <c r="G141">
        <v>69690</v>
      </c>
      <c r="H141" t="s">
        <v>26</v>
      </c>
      <c r="I141" t="s">
        <v>216</v>
      </c>
      <c r="J141">
        <v>267</v>
      </c>
      <c r="K141" t="s">
        <v>33</v>
      </c>
      <c r="L141">
        <v>34000000</v>
      </c>
      <c r="M141">
        <v>1178778</v>
      </c>
      <c r="N141">
        <v>35178778</v>
      </c>
      <c r="O141">
        <v>34990000</v>
      </c>
      <c r="P141">
        <v>-188778</v>
      </c>
      <c r="Q141">
        <v>-54</v>
      </c>
      <c r="R141" s="8"/>
    </row>
    <row r="142" spans="1:18" ht="15" customHeight="1" x14ac:dyDescent="0.3">
      <c r="A142" t="s">
        <v>8629</v>
      </c>
      <c r="B142" t="s">
        <v>22</v>
      </c>
      <c r="C142" t="s">
        <v>54</v>
      </c>
      <c r="D142" t="s">
        <v>137</v>
      </c>
      <c r="E142" t="s">
        <v>8630</v>
      </c>
      <c r="F142">
        <v>2024</v>
      </c>
      <c r="G142">
        <v>35000</v>
      </c>
      <c r="H142" t="s">
        <v>26</v>
      </c>
      <c r="I142" t="s">
        <v>8631</v>
      </c>
      <c r="J142">
        <v>27</v>
      </c>
      <c r="K142" t="s">
        <v>47</v>
      </c>
      <c r="L142">
        <v>29300000</v>
      </c>
      <c r="M142">
        <v>568740</v>
      </c>
      <c r="N142">
        <v>29868740</v>
      </c>
      <c r="O142">
        <v>35990000</v>
      </c>
      <c r="P142">
        <v>6121260</v>
      </c>
      <c r="Q142">
        <v>1701</v>
      </c>
      <c r="R142" s="8"/>
    </row>
    <row r="143" spans="1:18" ht="15" customHeight="1" x14ac:dyDescent="0.3">
      <c r="A143" t="s">
        <v>449</v>
      </c>
      <c r="B143" t="s">
        <v>385</v>
      </c>
      <c r="C143" t="s">
        <v>30</v>
      </c>
      <c r="D143" t="s">
        <v>36</v>
      </c>
      <c r="E143" t="s">
        <v>4144</v>
      </c>
      <c r="F143">
        <v>2024</v>
      </c>
      <c r="G143">
        <v>0</v>
      </c>
      <c r="H143" t="s">
        <v>26</v>
      </c>
      <c r="I143" t="s">
        <v>4145</v>
      </c>
      <c r="J143">
        <v>289</v>
      </c>
      <c r="K143" t="s">
        <v>33</v>
      </c>
      <c r="L143">
        <v>11990000</v>
      </c>
      <c r="M143">
        <v>0</v>
      </c>
      <c r="N143">
        <v>11990000</v>
      </c>
      <c r="O143">
        <v>11990000</v>
      </c>
      <c r="P143">
        <v>0</v>
      </c>
      <c r="Q143">
        <v>0</v>
      </c>
      <c r="R143" s="8"/>
    </row>
    <row r="144" spans="1:18" ht="15" customHeight="1" x14ac:dyDescent="0.3">
      <c r="A144" t="s">
        <v>6317</v>
      </c>
      <c r="B144" t="s">
        <v>22</v>
      </c>
      <c r="C144" t="s">
        <v>54</v>
      </c>
      <c r="D144" t="s">
        <v>24</v>
      </c>
      <c r="E144" t="s">
        <v>8580</v>
      </c>
      <c r="F144">
        <v>2024</v>
      </c>
      <c r="G144">
        <v>13800</v>
      </c>
      <c r="H144" t="s">
        <v>26</v>
      </c>
      <c r="I144" t="s">
        <v>120</v>
      </c>
      <c r="J144">
        <v>73</v>
      </c>
      <c r="K144" t="s">
        <v>33</v>
      </c>
      <c r="L144">
        <v>31300000</v>
      </c>
      <c r="M144">
        <v>598740</v>
      </c>
      <c r="N144">
        <v>31898740</v>
      </c>
      <c r="O144">
        <v>36490000</v>
      </c>
      <c r="P144">
        <v>4591260</v>
      </c>
      <c r="Q144">
        <v>1258</v>
      </c>
      <c r="R144" s="8"/>
    </row>
    <row r="145" spans="1:18" ht="15" customHeight="1" x14ac:dyDescent="0.3">
      <c r="A145" t="s">
        <v>4139</v>
      </c>
      <c r="B145" t="s">
        <v>385</v>
      </c>
      <c r="C145" t="s">
        <v>30</v>
      </c>
      <c r="D145" t="s">
        <v>182</v>
      </c>
      <c r="E145" t="s">
        <v>4140</v>
      </c>
      <c r="F145">
        <v>2024</v>
      </c>
      <c r="G145">
        <v>0</v>
      </c>
      <c r="H145" t="s">
        <v>26</v>
      </c>
      <c r="I145" t="s">
        <v>222</v>
      </c>
      <c r="J145">
        <v>484</v>
      </c>
      <c r="K145" t="s">
        <v>52</v>
      </c>
      <c r="L145">
        <v>24957854</v>
      </c>
      <c r="M145">
        <v>0</v>
      </c>
      <c r="N145">
        <v>24957854</v>
      </c>
      <c r="O145">
        <v>24957854</v>
      </c>
      <c r="P145">
        <v>0</v>
      </c>
      <c r="Q145">
        <v>0</v>
      </c>
      <c r="R145" s="8"/>
    </row>
    <row r="146" spans="1:18" ht="15" customHeight="1" x14ac:dyDescent="0.3">
      <c r="A146" t="s">
        <v>181</v>
      </c>
      <c r="B146" t="s">
        <v>22</v>
      </c>
      <c r="C146" t="s">
        <v>5291</v>
      </c>
      <c r="D146" t="s">
        <v>182</v>
      </c>
      <c r="E146" t="s">
        <v>183</v>
      </c>
      <c r="F146">
        <v>2024</v>
      </c>
      <c r="G146">
        <v>35150</v>
      </c>
      <c r="H146" t="s">
        <v>26</v>
      </c>
      <c r="I146" t="s">
        <v>184</v>
      </c>
      <c r="J146">
        <v>167</v>
      </c>
      <c r="K146" t="s">
        <v>33</v>
      </c>
      <c r="L146">
        <v>16400000</v>
      </c>
      <c r="M146">
        <v>372030</v>
      </c>
      <c r="N146">
        <v>16772030</v>
      </c>
      <c r="O146">
        <v>18690000</v>
      </c>
      <c r="P146">
        <v>1917970</v>
      </c>
      <c r="Q146">
        <v>1026</v>
      </c>
      <c r="R146" s="8"/>
    </row>
    <row r="147" spans="1:18" ht="15" customHeight="1" x14ac:dyDescent="0.3">
      <c r="A147" t="s">
        <v>4015</v>
      </c>
      <c r="B147" t="s">
        <v>341</v>
      </c>
      <c r="C147" t="s">
        <v>104</v>
      </c>
      <c r="D147" t="s">
        <v>62</v>
      </c>
      <c r="E147" t="s">
        <v>4016</v>
      </c>
      <c r="F147">
        <v>2024</v>
      </c>
      <c r="G147">
        <v>18</v>
      </c>
      <c r="H147" t="s">
        <v>260</v>
      </c>
      <c r="I147" t="s">
        <v>357</v>
      </c>
      <c r="J147">
        <v>720</v>
      </c>
      <c r="K147" t="s">
        <v>4001</v>
      </c>
      <c r="L147">
        <v>19671261</v>
      </c>
      <c r="M147">
        <v>448307</v>
      </c>
      <c r="N147">
        <v>20119568</v>
      </c>
      <c r="O147">
        <v>17490000</v>
      </c>
      <c r="P147">
        <v>-2629568</v>
      </c>
      <c r="Q147">
        <v>-1503</v>
      </c>
      <c r="R147" s="8"/>
    </row>
    <row r="148" spans="1:18" ht="15" customHeight="1" x14ac:dyDescent="0.3">
      <c r="A148" t="s">
        <v>5602</v>
      </c>
      <c r="B148" t="s">
        <v>22</v>
      </c>
      <c r="C148" t="s">
        <v>30</v>
      </c>
      <c r="D148" t="s">
        <v>131</v>
      </c>
      <c r="E148" t="s">
        <v>8626</v>
      </c>
      <c r="F148">
        <v>2024</v>
      </c>
      <c r="G148">
        <v>76000</v>
      </c>
      <c r="H148" t="s">
        <v>26</v>
      </c>
      <c r="I148" t="s">
        <v>4123</v>
      </c>
      <c r="J148">
        <v>22</v>
      </c>
      <c r="K148" t="s">
        <v>47</v>
      </c>
      <c r="L148">
        <v>19000000</v>
      </c>
      <c r="M148">
        <v>414240</v>
      </c>
      <c r="N148">
        <v>19414240</v>
      </c>
      <c r="O148">
        <v>23990000</v>
      </c>
      <c r="P148">
        <v>4575760</v>
      </c>
      <c r="Q148">
        <v>1907</v>
      </c>
      <c r="R148" s="8"/>
    </row>
    <row r="149" spans="1:18" ht="15" customHeight="1" x14ac:dyDescent="0.3">
      <c r="A149" t="s">
        <v>6609</v>
      </c>
      <c r="B149" t="s">
        <v>22</v>
      </c>
      <c r="C149" t="s">
        <v>54</v>
      </c>
      <c r="D149" t="s">
        <v>4091</v>
      </c>
      <c r="E149" t="s">
        <v>8675</v>
      </c>
      <c r="F149">
        <v>2024</v>
      </c>
      <c r="G149">
        <v>19000</v>
      </c>
      <c r="H149" t="s">
        <v>26</v>
      </c>
      <c r="I149" t="s">
        <v>109</v>
      </c>
      <c r="J149">
        <v>36</v>
      </c>
      <c r="K149" t="s">
        <v>47</v>
      </c>
      <c r="L149">
        <v>13500000</v>
      </c>
      <c r="M149">
        <v>331740</v>
      </c>
      <c r="N149">
        <v>13831740</v>
      </c>
      <c r="O149">
        <v>16490000</v>
      </c>
      <c r="P149">
        <v>2658260</v>
      </c>
      <c r="Q149">
        <v>1612</v>
      </c>
      <c r="R149" s="8"/>
    </row>
    <row r="150" spans="1:18" ht="15" customHeight="1" x14ac:dyDescent="0.3">
      <c r="A150" t="s">
        <v>4075</v>
      </c>
      <c r="B150" t="s">
        <v>22</v>
      </c>
      <c r="C150" t="s">
        <v>5291</v>
      </c>
      <c r="D150" t="s">
        <v>58</v>
      </c>
      <c r="E150" t="s">
        <v>4087</v>
      </c>
      <c r="F150">
        <v>2024</v>
      </c>
      <c r="G150">
        <v>37000</v>
      </c>
      <c r="H150" t="s">
        <v>26</v>
      </c>
      <c r="I150" t="s">
        <v>4088</v>
      </c>
      <c r="J150">
        <v>147</v>
      </c>
      <c r="K150" t="s">
        <v>33</v>
      </c>
      <c r="L150">
        <v>28000000</v>
      </c>
      <c r="M150">
        <v>1142194</v>
      </c>
      <c r="N150">
        <v>29142194</v>
      </c>
      <c r="O150">
        <v>33490000</v>
      </c>
      <c r="P150">
        <v>4347806</v>
      </c>
      <c r="Q150">
        <v>1298</v>
      </c>
      <c r="R150" s="8"/>
    </row>
    <row r="151" spans="1:18" ht="15" customHeight="1" x14ac:dyDescent="0.3">
      <c r="A151" t="s">
        <v>8607</v>
      </c>
      <c r="B151" t="s">
        <v>385</v>
      </c>
      <c r="C151" t="s">
        <v>54</v>
      </c>
      <c r="D151" t="s">
        <v>201</v>
      </c>
      <c r="E151" t="s">
        <v>5336</v>
      </c>
      <c r="F151">
        <v>2025</v>
      </c>
      <c r="G151">
        <v>9892</v>
      </c>
      <c r="H151" t="s">
        <v>343</v>
      </c>
      <c r="I151" t="s">
        <v>94</v>
      </c>
      <c r="J151">
        <v>304</v>
      </c>
      <c r="K151" t="s">
        <v>344</v>
      </c>
      <c r="L151">
        <v>13950252</v>
      </c>
      <c r="M151">
        <v>1098407</v>
      </c>
      <c r="N151">
        <v>15048659</v>
      </c>
      <c r="O151">
        <v>15990000</v>
      </c>
      <c r="P151">
        <v>941341</v>
      </c>
      <c r="Q151">
        <v>589</v>
      </c>
      <c r="R151" s="8"/>
    </row>
    <row r="152" spans="1:18" ht="15" customHeight="1" x14ac:dyDescent="0.3">
      <c r="A152" t="s">
        <v>348</v>
      </c>
      <c r="B152" t="s">
        <v>341</v>
      </c>
      <c r="C152" t="s">
        <v>30</v>
      </c>
      <c r="D152" t="s">
        <v>62</v>
      </c>
      <c r="E152" t="s">
        <v>349</v>
      </c>
      <c r="F152">
        <v>2025</v>
      </c>
      <c r="G152">
        <v>4385</v>
      </c>
      <c r="H152" t="s">
        <v>343</v>
      </c>
      <c r="I152" t="s">
        <v>175</v>
      </c>
      <c r="J152">
        <v>454</v>
      </c>
      <c r="K152" t="s">
        <v>344</v>
      </c>
      <c r="L152">
        <v>18511597</v>
      </c>
      <c r="M152">
        <v>814310</v>
      </c>
      <c r="N152">
        <v>19325907</v>
      </c>
      <c r="O152">
        <v>15790000</v>
      </c>
      <c r="P152">
        <v>-3535907</v>
      </c>
      <c r="Q152">
        <v>-2239</v>
      </c>
      <c r="R152" s="8"/>
    </row>
    <row r="153" spans="1:18" ht="15" customHeight="1" x14ac:dyDescent="0.3">
      <c r="A153" t="s">
        <v>369</v>
      </c>
      <c r="B153" t="s">
        <v>341</v>
      </c>
      <c r="C153" t="s">
        <v>5291</v>
      </c>
      <c r="D153" t="s">
        <v>62</v>
      </c>
      <c r="E153" t="s">
        <v>370</v>
      </c>
      <c r="F153">
        <v>2025</v>
      </c>
      <c r="G153">
        <v>3150</v>
      </c>
      <c r="H153" t="s">
        <v>343</v>
      </c>
      <c r="I153" t="s">
        <v>64</v>
      </c>
      <c r="J153">
        <v>498</v>
      </c>
      <c r="K153" t="s">
        <v>344</v>
      </c>
      <c r="L153">
        <v>19610840</v>
      </c>
      <c r="M153">
        <v>977921</v>
      </c>
      <c r="N153">
        <v>20588761</v>
      </c>
      <c r="O153">
        <v>16590000</v>
      </c>
      <c r="P153">
        <v>-3998761</v>
      </c>
      <c r="Q153">
        <v>-241</v>
      </c>
      <c r="R153" s="8"/>
    </row>
    <row r="154" spans="1:18" ht="15" customHeight="1" x14ac:dyDescent="0.3">
      <c r="A154" t="s">
        <v>360</v>
      </c>
      <c r="B154" t="s">
        <v>341</v>
      </c>
      <c r="C154" t="s">
        <v>35</v>
      </c>
      <c r="D154" t="s">
        <v>62</v>
      </c>
      <c r="E154" t="s">
        <v>361</v>
      </c>
      <c r="F154">
        <v>2025</v>
      </c>
      <c r="G154">
        <v>7735</v>
      </c>
      <c r="H154" t="s">
        <v>343</v>
      </c>
      <c r="I154" t="s">
        <v>64</v>
      </c>
      <c r="J154">
        <v>444</v>
      </c>
      <c r="K154" t="s">
        <v>344</v>
      </c>
      <c r="L154">
        <v>38661008</v>
      </c>
      <c r="M154">
        <v>876679</v>
      </c>
      <c r="N154">
        <v>39537687</v>
      </c>
      <c r="O154">
        <v>30590000</v>
      </c>
      <c r="P154">
        <v>-8947687</v>
      </c>
      <c r="Q154">
        <v>-2925</v>
      </c>
      <c r="R154" s="8"/>
    </row>
    <row r="155" spans="1:18" ht="15" customHeight="1" x14ac:dyDescent="0.3">
      <c r="A155" t="s">
        <v>4128</v>
      </c>
      <c r="B155" t="s">
        <v>341</v>
      </c>
      <c r="C155" t="s">
        <v>35</v>
      </c>
      <c r="D155" t="s">
        <v>62</v>
      </c>
      <c r="E155" t="s">
        <v>4129</v>
      </c>
      <c r="F155">
        <v>2025</v>
      </c>
      <c r="G155">
        <v>16021</v>
      </c>
      <c r="H155" t="s">
        <v>343</v>
      </c>
      <c r="I155" t="s">
        <v>72</v>
      </c>
      <c r="J155">
        <v>416</v>
      </c>
      <c r="K155" t="s">
        <v>344</v>
      </c>
      <c r="L155">
        <v>27816817</v>
      </c>
      <c r="M155">
        <v>748769</v>
      </c>
      <c r="N155">
        <v>28565586</v>
      </c>
      <c r="O155">
        <v>21990000</v>
      </c>
      <c r="P155">
        <v>-6575586</v>
      </c>
      <c r="Q155">
        <v>-299</v>
      </c>
      <c r="R155" s="8"/>
    </row>
    <row r="156" spans="1:18" ht="15" customHeight="1" x14ac:dyDescent="0.3">
      <c r="A156" t="s">
        <v>249</v>
      </c>
      <c r="B156" t="s">
        <v>22</v>
      </c>
      <c r="C156" t="s">
        <v>54</v>
      </c>
      <c r="D156" t="s">
        <v>250</v>
      </c>
      <c r="E156" t="s">
        <v>251</v>
      </c>
      <c r="F156">
        <v>2025</v>
      </c>
      <c r="G156">
        <v>19678</v>
      </c>
      <c r="H156" t="s">
        <v>26</v>
      </c>
      <c r="I156" t="s">
        <v>252</v>
      </c>
      <c r="J156">
        <v>258</v>
      </c>
      <c r="K156" t="s">
        <v>33</v>
      </c>
      <c r="L156">
        <v>38000000</v>
      </c>
      <c r="M156">
        <v>1283058</v>
      </c>
      <c r="N156">
        <v>39283058</v>
      </c>
      <c r="O156">
        <v>36990000</v>
      </c>
      <c r="P156">
        <v>-2293058</v>
      </c>
      <c r="Q156">
        <v>-62</v>
      </c>
      <c r="R156" s="8"/>
    </row>
    <row r="157" spans="1:18" ht="15" customHeight="1" x14ac:dyDescent="0.3">
      <c r="A157" t="s">
        <v>69</v>
      </c>
      <c r="B157" t="s">
        <v>22</v>
      </c>
      <c r="C157" t="s">
        <v>70</v>
      </c>
      <c r="D157" t="s">
        <v>62</v>
      </c>
      <c r="E157" t="s">
        <v>71</v>
      </c>
      <c r="F157">
        <v>2025</v>
      </c>
      <c r="G157">
        <v>5800</v>
      </c>
      <c r="H157" t="s">
        <v>26</v>
      </c>
      <c r="I157" t="s">
        <v>72</v>
      </c>
      <c r="J157">
        <v>259</v>
      </c>
      <c r="K157" t="s">
        <v>33</v>
      </c>
      <c r="L157">
        <v>27929100</v>
      </c>
      <c r="M157">
        <v>918614</v>
      </c>
      <c r="N157">
        <v>28847714</v>
      </c>
      <c r="O157">
        <v>20990000</v>
      </c>
      <c r="P157">
        <v>-7857714</v>
      </c>
      <c r="Q157">
        <v>-3744</v>
      </c>
      <c r="R157" s="8"/>
    </row>
    <row r="158" spans="1:18" ht="15" customHeight="1" x14ac:dyDescent="0.3">
      <c r="A158" t="s">
        <v>200</v>
      </c>
      <c r="B158" t="s">
        <v>22</v>
      </c>
      <c r="C158" t="s">
        <v>35</v>
      </c>
      <c r="D158" t="s">
        <v>201</v>
      </c>
      <c r="E158" t="s">
        <v>202</v>
      </c>
      <c r="F158">
        <v>2025</v>
      </c>
      <c r="G158">
        <v>1905</v>
      </c>
      <c r="H158" t="s">
        <v>26</v>
      </c>
      <c r="I158" t="s">
        <v>43</v>
      </c>
      <c r="J158">
        <v>471</v>
      </c>
      <c r="K158" t="s">
        <v>52</v>
      </c>
      <c r="L158">
        <v>10300000</v>
      </c>
      <c r="M158">
        <v>280530</v>
      </c>
      <c r="N158">
        <v>10580530</v>
      </c>
      <c r="O158">
        <v>11290000</v>
      </c>
      <c r="P158">
        <v>709470</v>
      </c>
      <c r="Q158">
        <v>628</v>
      </c>
      <c r="R158" s="8"/>
    </row>
    <row r="159" spans="1:18" ht="15" customHeight="1" x14ac:dyDescent="0.3">
      <c r="A159" t="s">
        <v>5270</v>
      </c>
      <c r="B159" t="s">
        <v>22</v>
      </c>
      <c r="C159" t="s">
        <v>54</v>
      </c>
      <c r="D159" t="s">
        <v>55</v>
      </c>
      <c r="E159" t="s">
        <v>8689</v>
      </c>
      <c r="F159">
        <v>2025</v>
      </c>
      <c r="G159">
        <v>44200</v>
      </c>
      <c r="H159" t="s">
        <v>26</v>
      </c>
      <c r="I159" t="s">
        <v>8690</v>
      </c>
      <c r="J159">
        <v>24</v>
      </c>
      <c r="K159" t="s">
        <v>33</v>
      </c>
      <c r="L159">
        <v>22000000</v>
      </c>
      <c r="M159">
        <v>459240</v>
      </c>
      <c r="N159">
        <v>22459240</v>
      </c>
      <c r="O159">
        <v>28990000</v>
      </c>
      <c r="P159">
        <v>6530760</v>
      </c>
      <c r="Q159">
        <v>2253</v>
      </c>
      <c r="R159" s="8"/>
    </row>
    <row r="160" spans="1:18" ht="15" customHeight="1" x14ac:dyDescent="0.3">
      <c r="A160" t="s">
        <v>8673</v>
      </c>
      <c r="B160" t="s">
        <v>22</v>
      </c>
      <c r="C160" t="s">
        <v>54</v>
      </c>
      <c r="D160" t="s">
        <v>62</v>
      </c>
      <c r="E160" t="s">
        <v>8674</v>
      </c>
      <c r="F160">
        <v>2025</v>
      </c>
      <c r="G160">
        <v>22000</v>
      </c>
      <c r="H160" t="s">
        <v>26</v>
      </c>
      <c r="I160" t="s">
        <v>357</v>
      </c>
      <c r="J160">
        <v>27</v>
      </c>
      <c r="K160" t="s">
        <v>47</v>
      </c>
      <c r="L160">
        <v>12246151</v>
      </c>
      <c r="M160">
        <v>312932</v>
      </c>
      <c r="N160">
        <v>12559083</v>
      </c>
      <c r="O160">
        <v>14290000</v>
      </c>
      <c r="P160">
        <v>1730917</v>
      </c>
      <c r="Q160">
        <v>1211</v>
      </c>
      <c r="R160" s="8"/>
    </row>
    <row r="161" spans="1:18" ht="15" customHeight="1" x14ac:dyDescent="0.3">
      <c r="A161" t="s">
        <v>153</v>
      </c>
      <c r="B161" t="s">
        <v>22</v>
      </c>
      <c r="C161" t="s">
        <v>54</v>
      </c>
      <c r="D161" t="s">
        <v>154</v>
      </c>
      <c r="E161" t="s">
        <v>155</v>
      </c>
      <c r="F161">
        <v>2025</v>
      </c>
      <c r="G161">
        <v>7500</v>
      </c>
      <c r="H161" t="s">
        <v>26</v>
      </c>
      <c r="I161" t="s">
        <v>156</v>
      </c>
      <c r="J161">
        <v>289</v>
      </c>
      <c r="K161" t="s">
        <v>33</v>
      </c>
      <c r="L161">
        <v>21500000</v>
      </c>
      <c r="M161">
        <v>836161</v>
      </c>
      <c r="N161">
        <v>22336161</v>
      </c>
      <c r="O161">
        <v>21960000</v>
      </c>
      <c r="P161">
        <v>-376161</v>
      </c>
      <c r="Q161">
        <v>-171</v>
      </c>
      <c r="R161" s="8"/>
    </row>
    <row r="162" spans="1:18" ht="15" customHeight="1" x14ac:dyDescent="0.3">
      <c r="A162" t="s">
        <v>6322</v>
      </c>
      <c r="B162" t="s">
        <v>22</v>
      </c>
      <c r="C162" t="s">
        <v>5291</v>
      </c>
      <c r="D162" t="s">
        <v>36</v>
      </c>
      <c r="E162" t="s">
        <v>8694</v>
      </c>
      <c r="F162">
        <v>2025</v>
      </c>
      <c r="G162">
        <v>38173</v>
      </c>
      <c r="H162" t="s">
        <v>26</v>
      </c>
      <c r="I162" t="s">
        <v>8695</v>
      </c>
      <c r="J162">
        <v>8</v>
      </c>
      <c r="K162" t="s">
        <v>28</v>
      </c>
      <c r="L162">
        <v>7000000</v>
      </c>
      <c r="M162">
        <v>0</v>
      </c>
      <c r="N162">
        <v>7000000</v>
      </c>
      <c r="O162">
        <v>8590000</v>
      </c>
      <c r="P162">
        <v>1590000</v>
      </c>
      <c r="Q162">
        <v>1851</v>
      </c>
      <c r="R162" s="8"/>
    </row>
    <row r="163" spans="1:18" ht="15" customHeight="1" x14ac:dyDescent="0.3">
      <c r="A163" t="s">
        <v>6331</v>
      </c>
      <c r="B163" t="s">
        <v>22</v>
      </c>
      <c r="C163" t="s">
        <v>54</v>
      </c>
      <c r="D163" t="s">
        <v>62</v>
      </c>
      <c r="E163" t="s">
        <v>218</v>
      </c>
      <c r="F163">
        <v>2025</v>
      </c>
      <c r="G163">
        <v>20000</v>
      </c>
      <c r="H163" t="s">
        <v>26</v>
      </c>
      <c r="I163" t="s">
        <v>64</v>
      </c>
      <c r="J163">
        <v>78</v>
      </c>
      <c r="K163" t="s">
        <v>33</v>
      </c>
      <c r="L163">
        <v>23500000</v>
      </c>
      <c r="M163">
        <v>481740</v>
      </c>
      <c r="N163">
        <v>23981740</v>
      </c>
      <c r="O163">
        <v>25990000</v>
      </c>
      <c r="P163">
        <v>2008260</v>
      </c>
      <c r="Q163">
        <v>773</v>
      </c>
      <c r="R163" s="8"/>
    </row>
    <row r="164" spans="1:18" ht="15" customHeight="1" x14ac:dyDescent="0.3">
      <c r="A164" t="s">
        <v>8663</v>
      </c>
      <c r="B164" t="s">
        <v>22</v>
      </c>
      <c r="C164" t="s">
        <v>54</v>
      </c>
      <c r="D164" t="s">
        <v>3991</v>
      </c>
      <c r="E164" t="s">
        <v>8664</v>
      </c>
      <c r="F164">
        <v>2024</v>
      </c>
      <c r="G164">
        <v>12238</v>
      </c>
      <c r="H164" t="s">
        <v>26</v>
      </c>
      <c r="I164" t="s">
        <v>161</v>
      </c>
      <c r="J164">
        <v>13</v>
      </c>
      <c r="K164" t="s">
        <v>121</v>
      </c>
      <c r="L164">
        <v>9700000</v>
      </c>
      <c r="M164">
        <v>274740</v>
      </c>
      <c r="N164">
        <v>9974740</v>
      </c>
      <c r="O164">
        <v>11990000</v>
      </c>
      <c r="P164">
        <v>2015260</v>
      </c>
      <c r="Q164">
        <v>1681</v>
      </c>
      <c r="R164" s="8"/>
    </row>
    <row r="165" spans="1:18" ht="15" customHeight="1" x14ac:dyDescent="0.3">
      <c r="A165" t="s">
        <v>319</v>
      </c>
      <c r="B165" t="s">
        <v>22</v>
      </c>
      <c r="C165" t="s">
        <v>54</v>
      </c>
      <c r="D165" t="s">
        <v>188</v>
      </c>
      <c r="E165" t="s">
        <v>320</v>
      </c>
      <c r="F165">
        <v>2025</v>
      </c>
      <c r="G165">
        <v>17000</v>
      </c>
      <c r="H165" t="s">
        <v>26</v>
      </c>
      <c r="I165" t="s">
        <v>109</v>
      </c>
      <c r="J165">
        <v>258</v>
      </c>
      <c r="K165" t="s">
        <v>33</v>
      </c>
      <c r="L165">
        <v>28700000</v>
      </c>
      <c r="M165">
        <v>1053703</v>
      </c>
      <c r="N165">
        <v>29753703</v>
      </c>
      <c r="O165">
        <v>32990000</v>
      </c>
      <c r="P165">
        <v>3236297</v>
      </c>
      <c r="Q165">
        <v>981</v>
      </c>
      <c r="R165" s="8"/>
    </row>
    <row r="166" spans="1:18" ht="15" customHeight="1" x14ac:dyDescent="0.3">
      <c r="A166" t="s">
        <v>5365</v>
      </c>
      <c r="B166" t="s">
        <v>22</v>
      </c>
      <c r="C166" t="s">
        <v>30</v>
      </c>
      <c r="D166" t="s">
        <v>50</v>
      </c>
      <c r="E166" t="s">
        <v>8591</v>
      </c>
      <c r="F166">
        <v>2025</v>
      </c>
      <c r="G166">
        <v>37000</v>
      </c>
      <c r="H166" t="s">
        <v>26</v>
      </c>
      <c r="I166" t="s">
        <v>94</v>
      </c>
      <c r="J166">
        <v>92</v>
      </c>
      <c r="K166" t="s">
        <v>33</v>
      </c>
      <c r="L166">
        <v>13900000</v>
      </c>
      <c r="M166">
        <v>334530</v>
      </c>
      <c r="N166">
        <v>14234530</v>
      </c>
      <c r="O166">
        <v>16590000</v>
      </c>
      <c r="P166">
        <v>2355470</v>
      </c>
      <c r="Q166">
        <v>142</v>
      </c>
      <c r="R166" s="8"/>
    </row>
    <row r="167" spans="1:18" ht="15" customHeight="1" x14ac:dyDescent="0.3">
      <c r="A167" t="s">
        <v>394</v>
      </c>
      <c r="B167" t="s">
        <v>385</v>
      </c>
      <c r="C167" t="s">
        <v>54</v>
      </c>
      <c r="D167" t="s">
        <v>163</v>
      </c>
      <c r="E167" t="s">
        <v>395</v>
      </c>
      <c r="F167">
        <v>2025</v>
      </c>
      <c r="G167">
        <v>8508</v>
      </c>
      <c r="H167" t="s">
        <v>343</v>
      </c>
      <c r="I167" t="s">
        <v>43</v>
      </c>
      <c r="J167">
        <v>304</v>
      </c>
      <c r="K167" t="s">
        <v>344</v>
      </c>
      <c r="L167">
        <v>17732643</v>
      </c>
      <c r="M167">
        <v>1035113</v>
      </c>
      <c r="N167">
        <v>18767756</v>
      </c>
      <c r="O167">
        <v>17990000</v>
      </c>
      <c r="P167">
        <v>-777756</v>
      </c>
      <c r="Q167">
        <v>-432</v>
      </c>
      <c r="R167" s="8"/>
    </row>
    <row r="168" spans="1:18" ht="15" customHeight="1" x14ac:dyDescent="0.3">
      <c r="A168" t="s">
        <v>620</v>
      </c>
      <c r="B168" t="s">
        <v>341</v>
      </c>
      <c r="C168" t="s">
        <v>5340</v>
      </c>
      <c r="D168" t="s">
        <v>5341</v>
      </c>
      <c r="E168" t="s">
        <v>5342</v>
      </c>
      <c r="F168">
        <v>2025</v>
      </c>
      <c r="G168">
        <v>0</v>
      </c>
      <c r="H168" t="s">
        <v>26</v>
      </c>
      <c r="I168" t="s">
        <v>43</v>
      </c>
      <c r="J168">
        <v>304</v>
      </c>
      <c r="K168" t="s">
        <v>52</v>
      </c>
      <c r="L168">
        <v>26953052</v>
      </c>
      <c r="M168">
        <v>0</v>
      </c>
      <c r="N168">
        <v>26953052</v>
      </c>
      <c r="O168">
        <v>26953052</v>
      </c>
      <c r="P168">
        <v>0</v>
      </c>
      <c r="Q168">
        <v>0</v>
      </c>
      <c r="R168" s="8"/>
    </row>
    <row r="169" spans="1:18" ht="15" customHeight="1" x14ac:dyDescent="0.3">
      <c r="A169" t="s">
        <v>6541</v>
      </c>
      <c r="B169" t="s">
        <v>22</v>
      </c>
      <c r="C169" t="s">
        <v>5291</v>
      </c>
      <c r="D169" t="s">
        <v>188</v>
      </c>
      <c r="E169" t="s">
        <v>8551</v>
      </c>
      <c r="F169">
        <v>2025</v>
      </c>
      <c r="G169">
        <v>7193</v>
      </c>
      <c r="H169" t="s">
        <v>26</v>
      </c>
      <c r="I169" t="s">
        <v>38</v>
      </c>
      <c r="J169">
        <v>49</v>
      </c>
      <c r="K169" t="s">
        <v>47</v>
      </c>
      <c r="L169">
        <v>10350000</v>
      </c>
      <c r="M169">
        <v>284490</v>
      </c>
      <c r="N169">
        <v>10634490</v>
      </c>
      <c r="O169">
        <v>12890000</v>
      </c>
      <c r="P169">
        <v>2255510</v>
      </c>
      <c r="Q169">
        <v>175</v>
      </c>
      <c r="R169" s="8"/>
    </row>
    <row r="170" spans="1:18" ht="15" customHeight="1" x14ac:dyDescent="0.3">
      <c r="A170" t="s">
        <v>8582</v>
      </c>
      <c r="B170" t="s">
        <v>385</v>
      </c>
      <c r="C170" t="s">
        <v>5326</v>
      </c>
      <c r="D170" t="s">
        <v>194</v>
      </c>
      <c r="E170" t="s">
        <v>8583</v>
      </c>
      <c r="F170">
        <v>2025</v>
      </c>
      <c r="G170">
        <v>0</v>
      </c>
      <c r="H170" t="s">
        <v>26</v>
      </c>
      <c r="I170" t="s">
        <v>161</v>
      </c>
      <c r="J170">
        <v>79</v>
      </c>
      <c r="K170" t="s">
        <v>52</v>
      </c>
      <c r="L170">
        <v>65150753</v>
      </c>
      <c r="M170">
        <v>0</v>
      </c>
      <c r="N170">
        <v>65150753</v>
      </c>
      <c r="O170">
        <v>65150753</v>
      </c>
      <c r="P170">
        <v>0</v>
      </c>
      <c r="Q170">
        <v>0</v>
      </c>
      <c r="R170" s="8"/>
    </row>
    <row r="171" spans="1:18" ht="15" customHeight="1" x14ac:dyDescent="0.3">
      <c r="A171" t="s">
        <v>887</v>
      </c>
      <c r="B171" t="s">
        <v>341</v>
      </c>
      <c r="C171" t="s">
        <v>5291</v>
      </c>
      <c r="D171" t="s">
        <v>24</v>
      </c>
      <c r="E171" t="s">
        <v>5338</v>
      </c>
      <c r="F171">
        <v>2025</v>
      </c>
      <c r="G171">
        <v>0</v>
      </c>
      <c r="H171" t="s">
        <v>26</v>
      </c>
      <c r="I171" t="s">
        <v>5339</v>
      </c>
      <c r="J171">
        <v>387</v>
      </c>
      <c r="K171" t="s">
        <v>52</v>
      </c>
      <c r="L171">
        <v>48090000</v>
      </c>
      <c r="M171">
        <v>0</v>
      </c>
      <c r="N171">
        <v>48090000</v>
      </c>
      <c r="O171">
        <v>61000000</v>
      </c>
      <c r="P171">
        <v>12910000</v>
      </c>
      <c r="Q171">
        <v>2116</v>
      </c>
      <c r="R171" s="8"/>
    </row>
    <row r="172" spans="1:18" ht="15" customHeight="1" x14ac:dyDescent="0.3">
      <c r="A172" t="s">
        <v>4149</v>
      </c>
      <c r="B172" t="s">
        <v>4019</v>
      </c>
      <c r="C172" t="s">
        <v>35</v>
      </c>
      <c r="D172" t="s">
        <v>62</v>
      </c>
      <c r="E172" t="s">
        <v>4150</v>
      </c>
      <c r="F172">
        <v>2025</v>
      </c>
      <c r="G172">
        <v>1510</v>
      </c>
      <c r="H172" t="s">
        <v>26</v>
      </c>
      <c r="I172" t="s">
        <v>152</v>
      </c>
      <c r="J172">
        <v>308</v>
      </c>
      <c r="K172" t="s">
        <v>344</v>
      </c>
      <c r="L172">
        <v>20390000</v>
      </c>
      <c r="M172">
        <v>0</v>
      </c>
      <c r="N172">
        <v>20390000</v>
      </c>
      <c r="O172">
        <v>16990000</v>
      </c>
      <c r="P172">
        <v>-3400000</v>
      </c>
      <c r="Q172">
        <v>-2001</v>
      </c>
      <c r="R172" s="8"/>
    </row>
    <row r="173" spans="1:18" ht="15" customHeight="1" x14ac:dyDescent="0.3">
      <c r="A173" t="s">
        <v>162</v>
      </c>
      <c r="B173" t="s">
        <v>22</v>
      </c>
      <c r="C173" t="s">
        <v>35</v>
      </c>
      <c r="D173" t="s">
        <v>163</v>
      </c>
      <c r="E173" t="s">
        <v>164</v>
      </c>
      <c r="F173">
        <v>2025</v>
      </c>
      <c r="G173">
        <v>10200</v>
      </c>
      <c r="H173" t="s">
        <v>26</v>
      </c>
      <c r="I173" t="s">
        <v>5293</v>
      </c>
      <c r="J173">
        <v>220</v>
      </c>
      <c r="K173" t="s">
        <v>211</v>
      </c>
      <c r="L173">
        <v>15500000</v>
      </c>
      <c r="M173">
        <v>358530</v>
      </c>
      <c r="N173">
        <v>15858530</v>
      </c>
      <c r="O173">
        <v>16490000</v>
      </c>
      <c r="P173">
        <v>631470</v>
      </c>
      <c r="Q173">
        <v>383</v>
      </c>
      <c r="R173" s="8"/>
    </row>
    <row r="174" spans="1:18" ht="15" customHeight="1" x14ac:dyDescent="0.3">
      <c r="A174" t="s">
        <v>5321</v>
      </c>
      <c r="B174" t="s">
        <v>341</v>
      </c>
      <c r="C174" t="s">
        <v>5291</v>
      </c>
      <c r="D174" t="s">
        <v>62</v>
      </c>
      <c r="E174" t="s">
        <v>5322</v>
      </c>
      <c r="F174">
        <v>2025</v>
      </c>
      <c r="G174">
        <v>0</v>
      </c>
      <c r="H174" t="s">
        <v>343</v>
      </c>
      <c r="I174" t="s">
        <v>152</v>
      </c>
      <c r="J174">
        <v>134</v>
      </c>
      <c r="K174" t="s">
        <v>344</v>
      </c>
      <c r="L174">
        <v>25392269</v>
      </c>
      <c r="M174">
        <v>1639523</v>
      </c>
      <c r="N174">
        <v>27031792</v>
      </c>
      <c r="O174">
        <v>27722689</v>
      </c>
      <c r="P174">
        <v>690897</v>
      </c>
      <c r="Q174">
        <v>249</v>
      </c>
      <c r="R174" s="8"/>
    </row>
    <row r="175" spans="1:18" ht="15" customHeight="1" x14ac:dyDescent="0.3">
      <c r="A175" t="s">
        <v>4102</v>
      </c>
      <c r="B175" t="s">
        <v>341</v>
      </c>
      <c r="C175" t="s">
        <v>35</v>
      </c>
      <c r="D175" t="s">
        <v>62</v>
      </c>
      <c r="E175" t="s">
        <v>4016</v>
      </c>
      <c r="F175">
        <v>2025</v>
      </c>
      <c r="G175">
        <v>0</v>
      </c>
      <c r="H175" t="s">
        <v>343</v>
      </c>
      <c r="I175" t="s">
        <v>357</v>
      </c>
      <c r="J175">
        <v>203</v>
      </c>
      <c r="K175" t="s">
        <v>344</v>
      </c>
      <c r="L175">
        <v>19593950</v>
      </c>
      <c r="M175">
        <v>1241319</v>
      </c>
      <c r="N175">
        <v>20835269</v>
      </c>
      <c r="O175">
        <v>17890000</v>
      </c>
      <c r="P175">
        <v>-2945269</v>
      </c>
      <c r="Q175">
        <v>-1646</v>
      </c>
      <c r="R175" s="8"/>
    </row>
    <row r="176" spans="1:18" ht="15" customHeight="1" x14ac:dyDescent="0.3">
      <c r="A176" t="s">
        <v>8566</v>
      </c>
      <c r="B176" t="s">
        <v>341</v>
      </c>
      <c r="C176" t="s">
        <v>5291</v>
      </c>
      <c r="D176" t="s">
        <v>62</v>
      </c>
      <c r="E176" t="s">
        <v>8567</v>
      </c>
      <c r="F176">
        <v>2025</v>
      </c>
      <c r="G176">
        <v>0</v>
      </c>
      <c r="H176" t="s">
        <v>343</v>
      </c>
      <c r="I176" t="s">
        <v>152</v>
      </c>
      <c r="J176">
        <v>55</v>
      </c>
      <c r="K176" t="s">
        <v>344</v>
      </c>
      <c r="L176">
        <v>12945210</v>
      </c>
      <c r="M176">
        <v>923669</v>
      </c>
      <c r="N176">
        <v>13868879</v>
      </c>
      <c r="O176">
        <v>14025210</v>
      </c>
      <c r="P176">
        <v>156331</v>
      </c>
      <c r="Q176">
        <v>111</v>
      </c>
      <c r="R176" s="8"/>
    </row>
    <row r="177" spans="1:18" ht="15" customHeight="1" x14ac:dyDescent="0.3">
      <c r="A177" t="s">
        <v>8340</v>
      </c>
      <c r="B177" t="s">
        <v>22</v>
      </c>
      <c r="C177" t="s">
        <v>30</v>
      </c>
      <c r="D177" t="s">
        <v>194</v>
      </c>
      <c r="E177" t="s">
        <v>8653</v>
      </c>
      <c r="F177">
        <v>2025</v>
      </c>
      <c r="G177">
        <v>7500</v>
      </c>
      <c r="H177" t="s">
        <v>26</v>
      </c>
      <c r="I177" t="s">
        <v>8654</v>
      </c>
      <c r="J177">
        <v>36</v>
      </c>
      <c r="K177" t="s">
        <v>33</v>
      </c>
      <c r="L177">
        <v>22120000</v>
      </c>
      <c r="M177">
        <v>461040</v>
      </c>
      <c r="N177">
        <v>22581040</v>
      </c>
      <c r="O177">
        <v>26190000</v>
      </c>
      <c r="P177">
        <v>3608960</v>
      </c>
      <c r="Q177">
        <v>1378</v>
      </c>
      <c r="R177" s="8"/>
    </row>
    <row r="178" spans="1:18" ht="15" customHeight="1" x14ac:dyDescent="0.3">
      <c r="A178" t="s">
        <v>8516</v>
      </c>
      <c r="B178" t="s">
        <v>341</v>
      </c>
      <c r="C178" t="s">
        <v>35</v>
      </c>
      <c r="D178" t="s">
        <v>230</v>
      </c>
      <c r="E178" t="s">
        <v>8584</v>
      </c>
      <c r="F178">
        <v>2025</v>
      </c>
      <c r="G178">
        <v>40200</v>
      </c>
      <c r="H178" t="s">
        <v>343</v>
      </c>
      <c r="I178" t="s">
        <v>347</v>
      </c>
      <c r="J178">
        <v>85</v>
      </c>
      <c r="K178" t="s">
        <v>344</v>
      </c>
      <c r="L178">
        <v>17140917</v>
      </c>
      <c r="M178">
        <v>641547</v>
      </c>
      <c r="N178">
        <v>17782464</v>
      </c>
      <c r="O178">
        <v>16290000</v>
      </c>
      <c r="P178">
        <v>-1492464</v>
      </c>
      <c r="Q178">
        <v>-916</v>
      </c>
      <c r="R178" s="8"/>
    </row>
    <row r="179" spans="1:18" ht="15" customHeight="1" x14ac:dyDescent="0.3">
      <c r="A179" t="s">
        <v>256</v>
      </c>
      <c r="B179" t="s">
        <v>22</v>
      </c>
      <c r="C179" t="s">
        <v>5291</v>
      </c>
      <c r="D179" t="s">
        <v>62</v>
      </c>
      <c r="E179" t="s">
        <v>257</v>
      </c>
      <c r="F179">
        <v>2025</v>
      </c>
      <c r="G179">
        <v>4687</v>
      </c>
      <c r="H179" t="s">
        <v>26</v>
      </c>
      <c r="I179" t="s">
        <v>152</v>
      </c>
      <c r="J179">
        <v>259</v>
      </c>
      <c r="K179" t="s">
        <v>33</v>
      </c>
      <c r="L179">
        <v>28490000</v>
      </c>
      <c r="M179">
        <v>914223</v>
      </c>
      <c r="N179">
        <v>29404223</v>
      </c>
      <c r="O179">
        <v>23890000</v>
      </c>
      <c r="P179">
        <v>-5514223</v>
      </c>
      <c r="Q179">
        <v>-2308</v>
      </c>
      <c r="R179" s="8"/>
    </row>
    <row r="180" spans="1:18" ht="15" customHeight="1" x14ac:dyDescent="0.3">
      <c r="A180" t="s">
        <v>4107</v>
      </c>
      <c r="B180" t="s">
        <v>341</v>
      </c>
      <c r="C180" t="s">
        <v>30</v>
      </c>
      <c r="D180" t="s">
        <v>58</v>
      </c>
      <c r="E180" t="s">
        <v>4108</v>
      </c>
      <c r="F180">
        <v>2025</v>
      </c>
      <c r="G180">
        <v>10800</v>
      </c>
      <c r="H180" t="s">
        <v>343</v>
      </c>
      <c r="I180" t="s">
        <v>4109</v>
      </c>
      <c r="J180">
        <v>255</v>
      </c>
      <c r="K180" t="s">
        <v>344</v>
      </c>
      <c r="L180">
        <v>13444790</v>
      </c>
      <c r="M180">
        <v>1226095</v>
      </c>
      <c r="N180">
        <v>14670885</v>
      </c>
      <c r="O180">
        <v>17490000</v>
      </c>
      <c r="P180">
        <v>2819115</v>
      </c>
      <c r="Q180">
        <v>1612</v>
      </c>
      <c r="R180" s="8"/>
    </row>
    <row r="181" spans="1:18" ht="15" customHeight="1" x14ac:dyDescent="0.3">
      <c r="A181" t="s">
        <v>7194</v>
      </c>
      <c r="B181" t="s">
        <v>341</v>
      </c>
      <c r="C181" t="s">
        <v>35</v>
      </c>
      <c r="D181" t="s">
        <v>62</v>
      </c>
      <c r="E181" t="s">
        <v>5322</v>
      </c>
      <c r="F181">
        <v>2025</v>
      </c>
      <c r="G181">
        <v>23967</v>
      </c>
      <c r="H181" t="s">
        <v>343</v>
      </c>
      <c r="I181" t="s">
        <v>354</v>
      </c>
      <c r="J181">
        <v>73</v>
      </c>
      <c r="K181" t="s">
        <v>344</v>
      </c>
      <c r="L181">
        <v>25546891</v>
      </c>
      <c r="M181">
        <v>1916780</v>
      </c>
      <c r="N181">
        <v>27463671</v>
      </c>
      <c r="O181">
        <v>27490000</v>
      </c>
      <c r="P181">
        <v>26329</v>
      </c>
      <c r="Q181">
        <v>1</v>
      </c>
      <c r="R181" s="8"/>
    </row>
    <row r="182" spans="1:18" ht="15" customHeight="1" x14ac:dyDescent="0.3">
      <c r="A182" t="s">
        <v>4012</v>
      </c>
      <c r="B182" t="s">
        <v>341</v>
      </c>
      <c r="C182" t="s">
        <v>5291</v>
      </c>
      <c r="D182" t="s">
        <v>62</v>
      </c>
      <c r="E182" t="s">
        <v>370</v>
      </c>
      <c r="F182">
        <v>2025</v>
      </c>
      <c r="G182">
        <v>20</v>
      </c>
      <c r="H182" t="s">
        <v>260</v>
      </c>
      <c r="I182" t="s">
        <v>64</v>
      </c>
      <c r="J182">
        <v>455</v>
      </c>
      <c r="K182" t="s">
        <v>4001</v>
      </c>
      <c r="L182">
        <v>19593950</v>
      </c>
      <c r="M182">
        <v>582960</v>
      </c>
      <c r="N182">
        <v>20176910</v>
      </c>
      <c r="O182">
        <v>17990000</v>
      </c>
      <c r="P182">
        <v>-2186910</v>
      </c>
      <c r="Q182">
        <v>-1216</v>
      </c>
      <c r="R182" s="8"/>
    </row>
    <row r="183" spans="1:18" ht="15" customHeight="1" x14ac:dyDescent="0.3">
      <c r="A183" t="s">
        <v>5323</v>
      </c>
      <c r="B183" t="s">
        <v>341</v>
      </c>
      <c r="C183" t="s">
        <v>35</v>
      </c>
      <c r="D183" t="s">
        <v>230</v>
      </c>
      <c r="E183" t="s">
        <v>5324</v>
      </c>
      <c r="F183">
        <v>2026</v>
      </c>
      <c r="G183">
        <v>3623</v>
      </c>
      <c r="H183" t="s">
        <v>343</v>
      </c>
      <c r="I183" t="s">
        <v>273</v>
      </c>
      <c r="J183">
        <v>217</v>
      </c>
      <c r="K183" t="s">
        <v>344</v>
      </c>
      <c r="L183">
        <v>12713277</v>
      </c>
      <c r="M183">
        <v>905340</v>
      </c>
      <c r="N183">
        <v>13618617</v>
      </c>
      <c r="O183">
        <v>13990000</v>
      </c>
      <c r="P183">
        <v>371383</v>
      </c>
      <c r="Q183">
        <v>265</v>
      </c>
      <c r="R183" s="8"/>
    </row>
    <row r="184" spans="1:18" ht="15" customHeight="1" x14ac:dyDescent="0.3">
      <c r="A184" t="s">
        <v>8522</v>
      </c>
      <c r="B184" t="s">
        <v>341</v>
      </c>
      <c r="C184" t="s">
        <v>35</v>
      </c>
      <c r="D184" t="s">
        <v>62</v>
      </c>
      <c r="E184" t="s">
        <v>5322</v>
      </c>
      <c r="F184">
        <v>2025</v>
      </c>
      <c r="G184">
        <v>8160</v>
      </c>
      <c r="H184" t="s">
        <v>343</v>
      </c>
      <c r="I184" t="s">
        <v>152</v>
      </c>
      <c r="J184">
        <v>73</v>
      </c>
      <c r="K184" t="s">
        <v>344</v>
      </c>
      <c r="L184">
        <v>25546891</v>
      </c>
      <c r="M184">
        <v>2425655</v>
      </c>
      <c r="N184">
        <v>27972546</v>
      </c>
      <c r="O184">
        <v>27722689</v>
      </c>
      <c r="P184">
        <v>-249857</v>
      </c>
      <c r="Q184">
        <v>-9</v>
      </c>
      <c r="R184" s="8"/>
    </row>
    <row r="185" spans="1:18" ht="15" customHeight="1" x14ac:dyDescent="0.3">
      <c r="A185" t="s">
        <v>4115</v>
      </c>
      <c r="B185" t="s">
        <v>341</v>
      </c>
      <c r="C185" t="s">
        <v>35</v>
      </c>
      <c r="D185" t="s">
        <v>62</v>
      </c>
      <c r="E185" t="s">
        <v>4116</v>
      </c>
      <c r="F185">
        <v>2026</v>
      </c>
      <c r="G185">
        <v>0</v>
      </c>
      <c r="H185" t="s">
        <v>343</v>
      </c>
      <c r="I185" t="s">
        <v>357</v>
      </c>
      <c r="J185">
        <v>455</v>
      </c>
      <c r="K185" t="s">
        <v>8649</v>
      </c>
      <c r="L185">
        <v>21062857</v>
      </c>
      <c r="M185">
        <v>1471645</v>
      </c>
      <c r="N185">
        <v>22534502</v>
      </c>
      <c r="O185">
        <v>18990000</v>
      </c>
      <c r="P185">
        <v>-3544502</v>
      </c>
      <c r="Q185">
        <v>-1867</v>
      </c>
      <c r="R185" s="8"/>
    </row>
    <row r="186" spans="1:18" ht="15" customHeight="1" x14ac:dyDescent="0.3">
      <c r="A186" t="s">
        <v>6584</v>
      </c>
      <c r="B186" t="s">
        <v>22</v>
      </c>
      <c r="C186" t="s">
        <v>54</v>
      </c>
      <c r="D186" t="s">
        <v>250</v>
      </c>
      <c r="E186" t="s">
        <v>8559</v>
      </c>
      <c r="F186">
        <v>2025</v>
      </c>
      <c r="G186">
        <v>39700</v>
      </c>
      <c r="H186" t="s">
        <v>26</v>
      </c>
      <c r="I186" t="s">
        <v>8560</v>
      </c>
      <c r="J186">
        <v>50</v>
      </c>
      <c r="K186" t="s">
        <v>47</v>
      </c>
      <c r="L186">
        <v>18300000</v>
      </c>
      <c r="M186">
        <v>403740</v>
      </c>
      <c r="N186">
        <v>18703740</v>
      </c>
      <c r="O186">
        <v>20990000</v>
      </c>
      <c r="P186">
        <v>2286260</v>
      </c>
      <c r="Q186">
        <v>1089</v>
      </c>
      <c r="R186" s="8"/>
    </row>
    <row r="187" spans="1:18" ht="15" customHeight="1" x14ac:dyDescent="0.3">
      <c r="A187" t="s">
        <v>4141</v>
      </c>
      <c r="B187" t="s">
        <v>385</v>
      </c>
      <c r="C187" t="s">
        <v>54</v>
      </c>
      <c r="D187" t="s">
        <v>163</v>
      </c>
      <c r="E187" t="s">
        <v>4142</v>
      </c>
      <c r="F187">
        <v>2025</v>
      </c>
      <c r="G187">
        <v>0</v>
      </c>
      <c r="H187" t="s">
        <v>343</v>
      </c>
      <c r="I187" t="s">
        <v>4143</v>
      </c>
      <c r="J187">
        <v>289</v>
      </c>
      <c r="K187" t="s">
        <v>344</v>
      </c>
      <c r="L187">
        <v>23227563</v>
      </c>
      <c r="M187">
        <v>0</v>
      </c>
      <c r="N187">
        <v>23227563</v>
      </c>
      <c r="O187">
        <v>21490000</v>
      </c>
      <c r="P187">
        <v>-1737563</v>
      </c>
      <c r="Q187">
        <v>-809</v>
      </c>
      <c r="R187" s="8"/>
    </row>
    <row r="188" spans="1:18" ht="15" customHeight="1" x14ac:dyDescent="0.3">
      <c r="A188" t="s">
        <v>5381</v>
      </c>
      <c r="B188" t="s">
        <v>22</v>
      </c>
      <c r="C188" t="s">
        <v>54</v>
      </c>
      <c r="D188" t="s">
        <v>24</v>
      </c>
      <c r="E188" t="s">
        <v>8577</v>
      </c>
      <c r="F188">
        <v>2025</v>
      </c>
      <c r="G188">
        <v>14300</v>
      </c>
      <c r="H188" t="s">
        <v>26</v>
      </c>
      <c r="I188" t="s">
        <v>4009</v>
      </c>
      <c r="J188">
        <v>8</v>
      </c>
      <c r="K188" t="s">
        <v>39</v>
      </c>
      <c r="L188">
        <v>16000000</v>
      </c>
      <c r="M188">
        <v>0</v>
      </c>
      <c r="N188">
        <v>16000000</v>
      </c>
      <c r="O188">
        <v>18490000</v>
      </c>
      <c r="P188">
        <v>2490000</v>
      </c>
      <c r="Q188">
        <v>1347</v>
      </c>
      <c r="R188" s="8"/>
    </row>
    <row r="189" spans="1:18" ht="15" customHeight="1" x14ac:dyDescent="0.3">
      <c r="A189" t="s">
        <v>646</v>
      </c>
      <c r="B189" t="s">
        <v>4019</v>
      </c>
      <c r="C189" t="s">
        <v>54</v>
      </c>
      <c r="D189" t="s">
        <v>62</v>
      </c>
      <c r="E189" t="s">
        <v>257</v>
      </c>
      <c r="F189">
        <v>2025</v>
      </c>
      <c r="G189">
        <v>0</v>
      </c>
      <c r="H189" t="s">
        <v>26</v>
      </c>
      <c r="I189" t="s">
        <v>354</v>
      </c>
      <c r="J189">
        <v>22</v>
      </c>
      <c r="K189" t="s">
        <v>33</v>
      </c>
      <c r="L189">
        <v>31490000</v>
      </c>
      <c r="M189">
        <v>0</v>
      </c>
      <c r="N189">
        <v>31490000</v>
      </c>
      <c r="O189">
        <v>23990000</v>
      </c>
      <c r="P189">
        <v>-7500000</v>
      </c>
      <c r="Q189">
        <v>-3126</v>
      </c>
      <c r="R189" s="8"/>
    </row>
    <row r="190" spans="1:18" ht="15" customHeight="1" x14ac:dyDescent="0.3">
      <c r="A190" t="s">
        <v>6635</v>
      </c>
      <c r="B190" t="s">
        <v>22</v>
      </c>
      <c r="C190" t="s">
        <v>54</v>
      </c>
      <c r="D190" t="s">
        <v>62</v>
      </c>
      <c r="E190" t="s">
        <v>8557</v>
      </c>
      <c r="F190">
        <v>2025</v>
      </c>
      <c r="G190">
        <v>15700</v>
      </c>
      <c r="H190" t="s">
        <v>26</v>
      </c>
      <c r="I190" t="s">
        <v>347</v>
      </c>
      <c r="J190">
        <v>50</v>
      </c>
      <c r="K190" t="s">
        <v>47</v>
      </c>
      <c r="L190">
        <v>13500000</v>
      </c>
      <c r="M190">
        <v>331740</v>
      </c>
      <c r="N190">
        <v>13831740</v>
      </c>
      <c r="O190">
        <v>15490000</v>
      </c>
      <c r="P190">
        <v>1658260</v>
      </c>
      <c r="Q190">
        <v>1071</v>
      </c>
      <c r="R190" s="8"/>
    </row>
    <row r="191" spans="1:18" ht="15" customHeight="1" x14ac:dyDescent="0.3">
      <c r="A191" t="s">
        <v>6498</v>
      </c>
      <c r="B191" t="s">
        <v>22</v>
      </c>
      <c r="C191" t="s">
        <v>54</v>
      </c>
      <c r="D191" t="s">
        <v>191</v>
      </c>
      <c r="E191" t="s">
        <v>192</v>
      </c>
      <c r="F191">
        <v>2025</v>
      </c>
      <c r="G191">
        <v>13500</v>
      </c>
      <c r="H191" t="s">
        <v>26</v>
      </c>
      <c r="I191" t="s">
        <v>38</v>
      </c>
      <c r="J191">
        <v>43</v>
      </c>
      <c r="K191" t="s">
        <v>33</v>
      </c>
      <c r="L191">
        <v>26300000</v>
      </c>
      <c r="M191">
        <v>523740</v>
      </c>
      <c r="N191">
        <v>26823740</v>
      </c>
      <c r="O191">
        <v>27990000</v>
      </c>
      <c r="P191">
        <v>1166260</v>
      </c>
      <c r="Q191">
        <v>417</v>
      </c>
      <c r="R191" s="8"/>
    </row>
    <row r="192" spans="1:18" ht="15" customHeight="1" x14ac:dyDescent="0.3">
      <c r="A192" t="s">
        <v>5308</v>
      </c>
      <c r="B192" t="s">
        <v>22</v>
      </c>
      <c r="C192" t="s">
        <v>54</v>
      </c>
      <c r="D192" t="s">
        <v>163</v>
      </c>
      <c r="E192" t="s">
        <v>164</v>
      </c>
      <c r="F192">
        <v>2025</v>
      </c>
      <c r="G192">
        <v>7500</v>
      </c>
      <c r="H192" t="s">
        <v>26</v>
      </c>
      <c r="I192" t="s">
        <v>5309</v>
      </c>
      <c r="J192">
        <v>110</v>
      </c>
      <c r="K192" t="s">
        <v>33</v>
      </c>
      <c r="L192">
        <v>15500000</v>
      </c>
      <c r="M192">
        <v>358530</v>
      </c>
      <c r="N192">
        <v>15858530</v>
      </c>
      <c r="O192">
        <v>16990000</v>
      </c>
      <c r="P192">
        <v>1131470</v>
      </c>
      <c r="Q192">
        <v>666</v>
      </c>
      <c r="R192" s="8"/>
    </row>
    <row r="193" spans="1:18" ht="15" customHeight="1" x14ac:dyDescent="0.3">
      <c r="A193" t="s">
        <v>4057</v>
      </c>
      <c r="B193" t="s">
        <v>22</v>
      </c>
      <c r="C193" t="s">
        <v>5291</v>
      </c>
      <c r="D193" t="s">
        <v>194</v>
      </c>
      <c r="E193" t="s">
        <v>5296</v>
      </c>
      <c r="F193">
        <v>2025</v>
      </c>
      <c r="G193">
        <v>16869</v>
      </c>
      <c r="H193" t="s">
        <v>26</v>
      </c>
      <c r="I193" t="s">
        <v>5297</v>
      </c>
      <c r="J193">
        <v>132</v>
      </c>
      <c r="K193" t="s">
        <v>33</v>
      </c>
      <c r="L193">
        <v>29000000</v>
      </c>
      <c r="M193">
        <v>561030</v>
      </c>
      <c r="N193">
        <v>29561030</v>
      </c>
      <c r="O193">
        <v>31590000</v>
      </c>
      <c r="P193">
        <v>2028970</v>
      </c>
      <c r="Q193">
        <v>642</v>
      </c>
      <c r="R193" s="8"/>
    </row>
    <row r="194" spans="1:18" ht="15" customHeight="1" x14ac:dyDescent="0.3">
      <c r="A194" t="s">
        <v>5266</v>
      </c>
      <c r="B194" t="s">
        <v>22</v>
      </c>
      <c r="C194" t="s">
        <v>54</v>
      </c>
      <c r="D194" t="s">
        <v>50</v>
      </c>
      <c r="E194" t="s">
        <v>8657</v>
      </c>
      <c r="F194">
        <v>2025</v>
      </c>
      <c r="G194">
        <v>6443</v>
      </c>
      <c r="H194" t="s">
        <v>26</v>
      </c>
      <c r="I194" t="s">
        <v>43</v>
      </c>
      <c r="J194">
        <v>31</v>
      </c>
      <c r="K194" t="s">
        <v>52</v>
      </c>
      <c r="L194">
        <v>9000000</v>
      </c>
      <c r="M194">
        <v>264240</v>
      </c>
      <c r="N194">
        <v>9264240</v>
      </c>
      <c r="O194">
        <v>11290000</v>
      </c>
      <c r="P194">
        <v>2025760</v>
      </c>
      <c r="Q194">
        <v>1794</v>
      </c>
      <c r="R194" s="8"/>
    </row>
    <row r="195" spans="1:18" ht="15" customHeight="1" x14ac:dyDescent="0.3">
      <c r="A195" t="s">
        <v>4017</v>
      </c>
      <c r="B195" t="s">
        <v>341</v>
      </c>
      <c r="C195" t="s">
        <v>293</v>
      </c>
      <c r="D195" t="s">
        <v>62</v>
      </c>
      <c r="E195" t="s">
        <v>4000</v>
      </c>
      <c r="F195">
        <v>2025</v>
      </c>
      <c r="G195">
        <v>0</v>
      </c>
      <c r="H195" t="s">
        <v>260</v>
      </c>
      <c r="I195" t="s">
        <v>72</v>
      </c>
      <c r="J195">
        <v>322</v>
      </c>
      <c r="K195" t="s">
        <v>4001</v>
      </c>
      <c r="L195">
        <v>23019217</v>
      </c>
      <c r="M195">
        <v>82230</v>
      </c>
      <c r="N195">
        <v>23101447</v>
      </c>
      <c r="O195">
        <v>22590000</v>
      </c>
      <c r="P195">
        <v>-511447</v>
      </c>
      <c r="Q195">
        <v>-226</v>
      </c>
      <c r="R195" s="8"/>
    </row>
    <row r="196" spans="1:18" ht="15" customHeight="1" x14ac:dyDescent="0.3">
      <c r="A196" t="s">
        <v>4011</v>
      </c>
      <c r="B196" t="s">
        <v>341</v>
      </c>
      <c r="C196" t="s">
        <v>35</v>
      </c>
      <c r="D196" t="s">
        <v>62</v>
      </c>
      <c r="E196" t="s">
        <v>4000</v>
      </c>
      <c r="F196">
        <v>2025</v>
      </c>
      <c r="G196">
        <v>0</v>
      </c>
      <c r="H196" t="s">
        <v>260</v>
      </c>
      <c r="I196" t="s">
        <v>4007</v>
      </c>
      <c r="J196">
        <v>322</v>
      </c>
      <c r="K196" t="s">
        <v>4001</v>
      </c>
      <c r="L196">
        <v>23019217</v>
      </c>
      <c r="M196">
        <v>82230</v>
      </c>
      <c r="N196">
        <v>23101447</v>
      </c>
      <c r="O196">
        <v>22590000</v>
      </c>
      <c r="P196">
        <v>-511447</v>
      </c>
      <c r="Q196">
        <v>-226</v>
      </c>
      <c r="R196" s="8"/>
    </row>
    <row r="197" spans="1:18" ht="15" customHeight="1" x14ac:dyDescent="0.3">
      <c r="A197" t="s">
        <v>4002</v>
      </c>
      <c r="B197" t="s">
        <v>341</v>
      </c>
      <c r="C197" t="s">
        <v>30</v>
      </c>
      <c r="D197" t="s">
        <v>62</v>
      </c>
      <c r="E197" t="s">
        <v>4000</v>
      </c>
      <c r="F197">
        <v>2025</v>
      </c>
      <c r="G197">
        <v>0</v>
      </c>
      <c r="H197" t="s">
        <v>260</v>
      </c>
      <c r="I197" t="s">
        <v>72</v>
      </c>
      <c r="J197">
        <v>322</v>
      </c>
      <c r="K197" t="s">
        <v>4001</v>
      </c>
      <c r="L197">
        <v>23019217</v>
      </c>
      <c r="M197">
        <v>82230</v>
      </c>
      <c r="N197">
        <v>23101447</v>
      </c>
      <c r="O197">
        <v>22590000</v>
      </c>
      <c r="P197">
        <v>-511447</v>
      </c>
      <c r="Q197">
        <v>-226</v>
      </c>
      <c r="R197" s="8"/>
    </row>
    <row r="198" spans="1:18" ht="15" customHeight="1" x14ac:dyDescent="0.3">
      <c r="A198" t="s">
        <v>4005</v>
      </c>
      <c r="B198" t="s">
        <v>341</v>
      </c>
      <c r="C198" t="s">
        <v>4006</v>
      </c>
      <c r="D198" t="s">
        <v>62</v>
      </c>
      <c r="E198" t="s">
        <v>4000</v>
      </c>
      <c r="F198">
        <v>2025</v>
      </c>
      <c r="G198">
        <v>0</v>
      </c>
      <c r="H198" t="s">
        <v>260</v>
      </c>
      <c r="I198" t="s">
        <v>4007</v>
      </c>
      <c r="J198">
        <v>322</v>
      </c>
      <c r="K198" t="s">
        <v>4001</v>
      </c>
      <c r="L198">
        <v>23019217</v>
      </c>
      <c r="M198">
        <v>82230</v>
      </c>
      <c r="N198">
        <v>23101447</v>
      </c>
      <c r="O198">
        <v>22590000</v>
      </c>
      <c r="P198">
        <v>-511447</v>
      </c>
      <c r="Q198">
        <v>-226</v>
      </c>
      <c r="R198" s="8"/>
    </row>
    <row r="199" spans="1:18" ht="15" customHeight="1" x14ac:dyDescent="0.3">
      <c r="A199" t="s">
        <v>4008</v>
      </c>
      <c r="B199" t="s">
        <v>341</v>
      </c>
      <c r="C199" t="s">
        <v>293</v>
      </c>
      <c r="D199" t="s">
        <v>62</v>
      </c>
      <c r="E199" t="s">
        <v>4000</v>
      </c>
      <c r="F199">
        <v>2025</v>
      </c>
      <c r="G199">
        <v>0</v>
      </c>
      <c r="H199" t="s">
        <v>260</v>
      </c>
      <c r="I199" t="s">
        <v>4009</v>
      </c>
      <c r="J199">
        <v>322</v>
      </c>
      <c r="K199" t="s">
        <v>4001</v>
      </c>
      <c r="L199">
        <v>23019217</v>
      </c>
      <c r="M199">
        <v>82230</v>
      </c>
      <c r="N199">
        <v>23101447</v>
      </c>
      <c r="O199">
        <v>22590000</v>
      </c>
      <c r="P199">
        <v>-511447</v>
      </c>
      <c r="Q199">
        <v>-226</v>
      </c>
      <c r="R199" s="8"/>
    </row>
    <row r="200" spans="1:18" ht="15" customHeight="1" x14ac:dyDescent="0.3">
      <c r="A200" t="s">
        <v>6490</v>
      </c>
      <c r="B200" t="s">
        <v>22</v>
      </c>
      <c r="C200" t="s">
        <v>5291</v>
      </c>
      <c r="D200" t="s">
        <v>163</v>
      </c>
      <c r="E200" t="s">
        <v>8561</v>
      </c>
      <c r="F200">
        <v>2025</v>
      </c>
      <c r="G200">
        <v>12000</v>
      </c>
      <c r="H200" t="s">
        <v>26</v>
      </c>
      <c r="I200" t="s">
        <v>8562</v>
      </c>
      <c r="J200">
        <v>51</v>
      </c>
      <c r="K200" t="s">
        <v>47</v>
      </c>
      <c r="L200">
        <v>17500000</v>
      </c>
      <c r="M200">
        <v>391740</v>
      </c>
      <c r="N200">
        <v>17891740</v>
      </c>
      <c r="O200">
        <v>19990000</v>
      </c>
      <c r="P200">
        <v>2098260</v>
      </c>
      <c r="Q200">
        <v>105</v>
      </c>
      <c r="R200" s="8"/>
    </row>
    <row r="201" spans="1:18" ht="15" customHeight="1" x14ac:dyDescent="0.3">
      <c r="A201" t="s">
        <v>6575</v>
      </c>
      <c r="B201" t="s">
        <v>22</v>
      </c>
      <c r="C201" t="s">
        <v>5291</v>
      </c>
      <c r="D201" t="s">
        <v>166</v>
      </c>
      <c r="E201" t="s">
        <v>8635</v>
      </c>
      <c r="F201">
        <v>2025</v>
      </c>
      <c r="G201">
        <v>4950</v>
      </c>
      <c r="H201" t="s">
        <v>26</v>
      </c>
      <c r="I201" t="s">
        <v>8636</v>
      </c>
      <c r="J201">
        <v>15</v>
      </c>
      <c r="K201" t="s">
        <v>33</v>
      </c>
      <c r="L201">
        <v>21000000</v>
      </c>
      <c r="M201">
        <v>444240</v>
      </c>
      <c r="N201">
        <v>21444240</v>
      </c>
      <c r="O201">
        <v>24690000</v>
      </c>
      <c r="P201">
        <v>3245760</v>
      </c>
      <c r="Q201">
        <v>1315</v>
      </c>
      <c r="R201" s="8"/>
    </row>
    <row r="202" spans="1:18" ht="15" customHeight="1" x14ac:dyDescent="0.3">
      <c r="A202" t="s">
        <v>5349</v>
      </c>
      <c r="B202" t="s">
        <v>341</v>
      </c>
      <c r="C202" t="s">
        <v>35</v>
      </c>
      <c r="D202" t="s">
        <v>24</v>
      </c>
      <c r="E202" t="s">
        <v>5311</v>
      </c>
      <c r="F202">
        <v>2025</v>
      </c>
      <c r="G202">
        <v>28620</v>
      </c>
      <c r="H202" t="s">
        <v>26</v>
      </c>
      <c r="I202" t="s">
        <v>5344</v>
      </c>
      <c r="J202">
        <v>112</v>
      </c>
      <c r="K202" t="s">
        <v>8595</v>
      </c>
      <c r="L202">
        <v>37000000</v>
      </c>
      <c r="M202">
        <v>0</v>
      </c>
      <c r="N202">
        <v>37000000</v>
      </c>
      <c r="O202">
        <v>32990000</v>
      </c>
      <c r="P202">
        <v>-4010000</v>
      </c>
      <c r="Q202">
        <v>-1216</v>
      </c>
      <c r="R202" s="8"/>
    </row>
    <row r="203" spans="1:18" ht="15" customHeight="1" x14ac:dyDescent="0.3">
      <c r="A203" t="s">
        <v>421</v>
      </c>
      <c r="B203" t="s">
        <v>4019</v>
      </c>
      <c r="C203" t="s">
        <v>54</v>
      </c>
      <c r="D203" t="s">
        <v>62</v>
      </c>
      <c r="E203" t="s">
        <v>4148</v>
      </c>
      <c r="F203">
        <v>2025</v>
      </c>
      <c r="G203">
        <v>0</v>
      </c>
      <c r="H203" t="s">
        <v>26</v>
      </c>
      <c r="I203" t="s">
        <v>273</v>
      </c>
      <c r="J203">
        <v>224</v>
      </c>
      <c r="K203" t="s">
        <v>33</v>
      </c>
      <c r="L203">
        <v>26525100</v>
      </c>
      <c r="M203">
        <v>0</v>
      </c>
      <c r="N203">
        <v>26525100</v>
      </c>
      <c r="O203">
        <v>21990000</v>
      </c>
      <c r="P203">
        <v>-4535100</v>
      </c>
      <c r="Q203">
        <v>-2062</v>
      </c>
      <c r="R203" s="8"/>
    </row>
    <row r="204" spans="1:18" ht="15" customHeight="1" x14ac:dyDescent="0.3">
      <c r="A204" t="s">
        <v>518</v>
      </c>
      <c r="B204" t="s">
        <v>4019</v>
      </c>
      <c r="C204" t="s">
        <v>5351</v>
      </c>
      <c r="D204" t="s">
        <v>62</v>
      </c>
      <c r="E204" t="s">
        <v>71</v>
      </c>
      <c r="F204">
        <v>2025</v>
      </c>
      <c r="G204">
        <v>0</v>
      </c>
      <c r="H204" t="s">
        <v>26</v>
      </c>
      <c r="I204" t="s">
        <v>273</v>
      </c>
      <c r="J204">
        <v>224</v>
      </c>
      <c r="K204" t="s">
        <v>52</v>
      </c>
      <c r="L204">
        <v>29381100</v>
      </c>
      <c r="M204">
        <v>0</v>
      </c>
      <c r="N204">
        <v>29381100</v>
      </c>
      <c r="O204">
        <v>21990000</v>
      </c>
      <c r="P204">
        <v>-7391100</v>
      </c>
      <c r="Q204">
        <v>-3361</v>
      </c>
      <c r="R204" s="8"/>
    </row>
    <row r="205" spans="1:18" ht="15" customHeight="1" x14ac:dyDescent="0.3">
      <c r="A205" t="s">
        <v>8709</v>
      </c>
      <c r="B205" t="s">
        <v>341</v>
      </c>
      <c r="C205" t="s">
        <v>386</v>
      </c>
      <c r="D205" t="s">
        <v>24</v>
      </c>
      <c r="E205" t="s">
        <v>8710</v>
      </c>
      <c r="F205">
        <v>2025</v>
      </c>
      <c r="G205">
        <v>0</v>
      </c>
      <c r="H205" t="s">
        <v>26</v>
      </c>
      <c r="I205" t="s">
        <v>8711</v>
      </c>
      <c r="J205">
        <v>30</v>
      </c>
      <c r="K205" t="s">
        <v>52</v>
      </c>
      <c r="L205">
        <v>58536100</v>
      </c>
      <c r="M205">
        <v>0</v>
      </c>
      <c r="N205">
        <v>58536100</v>
      </c>
      <c r="O205">
        <v>58536100</v>
      </c>
      <c r="P205">
        <v>0</v>
      </c>
      <c r="Q205">
        <v>0</v>
      </c>
      <c r="R205" s="8"/>
    </row>
    <row r="206" spans="1:18" ht="15" customHeight="1" x14ac:dyDescent="0.3">
      <c r="A206" t="s">
        <v>5606</v>
      </c>
      <c r="B206" t="s">
        <v>22</v>
      </c>
      <c r="C206" t="s">
        <v>54</v>
      </c>
      <c r="D206" t="s">
        <v>163</v>
      </c>
      <c r="E206" t="s">
        <v>164</v>
      </c>
      <c r="F206">
        <v>2026</v>
      </c>
      <c r="G206">
        <v>6400</v>
      </c>
      <c r="H206" t="s">
        <v>26</v>
      </c>
      <c r="I206" t="s">
        <v>8578</v>
      </c>
      <c r="J206">
        <v>73</v>
      </c>
      <c r="K206" t="s">
        <v>33</v>
      </c>
      <c r="L206">
        <v>14500000</v>
      </c>
      <c r="M206">
        <v>346740</v>
      </c>
      <c r="N206">
        <v>14846740</v>
      </c>
      <c r="O206">
        <v>16490000</v>
      </c>
      <c r="P206">
        <v>1643260</v>
      </c>
      <c r="Q206">
        <v>997</v>
      </c>
      <c r="R206" s="8"/>
    </row>
    <row r="207" spans="1:18" ht="15" customHeight="1" x14ac:dyDescent="0.3">
      <c r="A207" t="s">
        <v>8511</v>
      </c>
      <c r="B207" t="s">
        <v>4019</v>
      </c>
      <c r="C207" t="s">
        <v>35</v>
      </c>
      <c r="D207" t="s">
        <v>62</v>
      </c>
      <c r="E207" t="s">
        <v>8575</v>
      </c>
      <c r="F207">
        <v>2026</v>
      </c>
      <c r="G207">
        <v>941</v>
      </c>
      <c r="H207" t="s">
        <v>343</v>
      </c>
      <c r="I207" t="s">
        <v>347</v>
      </c>
      <c r="J207">
        <v>73</v>
      </c>
      <c r="K207" t="s">
        <v>344</v>
      </c>
      <c r="L207">
        <v>20512400</v>
      </c>
      <c r="M207">
        <v>270449</v>
      </c>
      <c r="N207">
        <v>20782849</v>
      </c>
      <c r="O207">
        <v>26990000</v>
      </c>
      <c r="P207">
        <v>6207151</v>
      </c>
      <c r="Q207">
        <v>23</v>
      </c>
      <c r="R207" s="8"/>
    </row>
    <row r="208" spans="1:18" ht="15" customHeight="1" x14ac:dyDescent="0.3">
      <c r="A208" t="s">
        <v>5538</v>
      </c>
      <c r="B208" t="s">
        <v>341</v>
      </c>
      <c r="C208" t="s">
        <v>293</v>
      </c>
      <c r="D208" t="s">
        <v>24</v>
      </c>
      <c r="E208" t="s">
        <v>8571</v>
      </c>
      <c r="F208">
        <v>2026</v>
      </c>
      <c r="G208">
        <v>5964</v>
      </c>
      <c r="H208" t="s">
        <v>26</v>
      </c>
      <c r="I208" t="s">
        <v>225</v>
      </c>
      <c r="J208">
        <v>66</v>
      </c>
      <c r="K208" t="s">
        <v>52</v>
      </c>
      <c r="L208">
        <v>33921345</v>
      </c>
      <c r="M208">
        <v>0</v>
      </c>
      <c r="N208">
        <v>33921345</v>
      </c>
      <c r="O208">
        <v>29990000</v>
      </c>
      <c r="P208">
        <v>-3931345</v>
      </c>
      <c r="Q208">
        <v>-1311</v>
      </c>
      <c r="R208" s="8"/>
    </row>
    <row r="209" spans="1:18" ht="15" customHeight="1" x14ac:dyDescent="0.3">
      <c r="A209" t="s">
        <v>7185</v>
      </c>
      <c r="B209" t="s">
        <v>341</v>
      </c>
      <c r="C209" t="s">
        <v>35</v>
      </c>
      <c r="D209" t="s">
        <v>58</v>
      </c>
      <c r="E209" t="s">
        <v>8589</v>
      </c>
      <c r="F209">
        <v>2026</v>
      </c>
      <c r="G209">
        <v>3756</v>
      </c>
      <c r="H209" t="s">
        <v>343</v>
      </c>
      <c r="I209" t="s">
        <v>8590</v>
      </c>
      <c r="J209">
        <v>91</v>
      </c>
      <c r="K209" t="s">
        <v>344</v>
      </c>
      <c r="L209">
        <v>14110588</v>
      </c>
      <c r="M209">
        <v>731651</v>
      </c>
      <c r="N209">
        <v>14842239</v>
      </c>
      <c r="O209">
        <v>16798319</v>
      </c>
      <c r="P209">
        <v>1956080</v>
      </c>
      <c r="Q209">
        <v>1164</v>
      </c>
      <c r="R209" s="8"/>
    </row>
    <row r="210" spans="1:18" ht="15" customHeight="1" x14ac:dyDescent="0.3">
      <c r="A210" t="s">
        <v>8527</v>
      </c>
      <c r="B210" t="s">
        <v>4019</v>
      </c>
      <c r="C210" t="s">
        <v>35</v>
      </c>
      <c r="D210" t="s">
        <v>230</v>
      </c>
      <c r="E210" t="s">
        <v>8573</v>
      </c>
      <c r="F210">
        <v>2026</v>
      </c>
      <c r="G210">
        <v>2705</v>
      </c>
      <c r="H210" t="s">
        <v>343</v>
      </c>
      <c r="I210" t="s">
        <v>8574</v>
      </c>
      <c r="J210">
        <v>73</v>
      </c>
      <c r="K210" t="s">
        <v>344</v>
      </c>
      <c r="L210">
        <v>16665547</v>
      </c>
      <c r="M210">
        <v>535096</v>
      </c>
      <c r="N210">
        <v>17200643</v>
      </c>
      <c r="O210">
        <v>20915966</v>
      </c>
      <c r="P210">
        <v>3715323</v>
      </c>
      <c r="Q210">
        <v>1776</v>
      </c>
      <c r="R210" s="8"/>
    </row>
    <row r="211" spans="1:18" ht="15" customHeight="1" x14ac:dyDescent="0.3">
      <c r="A211" t="s">
        <v>7198</v>
      </c>
      <c r="B211" t="s">
        <v>341</v>
      </c>
      <c r="C211" t="s">
        <v>35</v>
      </c>
      <c r="D211" t="s">
        <v>58</v>
      </c>
      <c r="E211" t="s">
        <v>8588</v>
      </c>
      <c r="F211">
        <v>2026</v>
      </c>
      <c r="G211">
        <v>3478</v>
      </c>
      <c r="H211" t="s">
        <v>343</v>
      </c>
      <c r="I211" t="s">
        <v>284</v>
      </c>
      <c r="J211">
        <v>91</v>
      </c>
      <c r="K211" t="s">
        <v>344</v>
      </c>
      <c r="L211">
        <v>33169412</v>
      </c>
      <c r="M211">
        <v>2080269</v>
      </c>
      <c r="N211">
        <v>35249681</v>
      </c>
      <c r="O211">
        <v>39487395</v>
      </c>
      <c r="P211">
        <v>4237714</v>
      </c>
      <c r="Q211">
        <v>1073</v>
      </c>
      <c r="R211" s="8"/>
    </row>
    <row r="212" spans="1:18" ht="15" customHeight="1" x14ac:dyDescent="0.3">
      <c r="A212" t="s">
        <v>6562</v>
      </c>
      <c r="B212" t="s">
        <v>22</v>
      </c>
      <c r="C212" t="s">
        <v>70</v>
      </c>
      <c r="D212" t="s">
        <v>36</v>
      </c>
      <c r="E212" t="s">
        <v>8550</v>
      </c>
      <c r="F212">
        <v>2026</v>
      </c>
      <c r="G212">
        <v>22255</v>
      </c>
      <c r="H212" t="s">
        <v>26</v>
      </c>
      <c r="I212" t="s">
        <v>4039</v>
      </c>
      <c r="J212">
        <v>49</v>
      </c>
      <c r="K212" t="s">
        <v>33</v>
      </c>
      <c r="L212">
        <v>10000000</v>
      </c>
      <c r="M212">
        <v>279240</v>
      </c>
      <c r="N212">
        <v>10279240</v>
      </c>
      <c r="O212">
        <v>11690000</v>
      </c>
      <c r="P212">
        <v>1410760</v>
      </c>
      <c r="Q212">
        <v>1207</v>
      </c>
      <c r="R212" s="8"/>
    </row>
    <row r="213" spans="1:18" ht="15" customHeight="1" x14ac:dyDescent="0.3">
      <c r="A213" t="s">
        <v>5236</v>
      </c>
      <c r="B213" t="s">
        <v>4019</v>
      </c>
      <c r="C213" t="s">
        <v>54</v>
      </c>
      <c r="D213" t="s">
        <v>62</v>
      </c>
      <c r="E213" t="s">
        <v>257</v>
      </c>
      <c r="F213">
        <v>2026</v>
      </c>
      <c r="G213">
        <v>4400</v>
      </c>
      <c r="H213" t="s">
        <v>26</v>
      </c>
      <c r="I213" t="s">
        <v>8598</v>
      </c>
      <c r="J213">
        <v>131</v>
      </c>
      <c r="K213" t="s">
        <v>8595</v>
      </c>
      <c r="L213">
        <v>28890000</v>
      </c>
      <c r="M213">
        <v>0</v>
      </c>
      <c r="N213">
        <v>28890000</v>
      </c>
      <c r="O213">
        <v>24590000</v>
      </c>
      <c r="P213">
        <v>-4300000</v>
      </c>
      <c r="Q213">
        <v>-1749</v>
      </c>
      <c r="R213" s="8"/>
    </row>
    <row r="214" spans="1:18" ht="15" customHeight="1" x14ac:dyDescent="0.3">
      <c r="A214" t="s">
        <v>5999</v>
      </c>
      <c r="B214" t="s">
        <v>385</v>
      </c>
      <c r="C214" t="s">
        <v>54</v>
      </c>
      <c r="D214" t="s">
        <v>163</v>
      </c>
      <c r="E214" t="s">
        <v>8586</v>
      </c>
      <c r="F214">
        <v>2026</v>
      </c>
      <c r="G214">
        <v>5303</v>
      </c>
      <c r="H214" t="s">
        <v>343</v>
      </c>
      <c r="I214" t="s">
        <v>8587</v>
      </c>
      <c r="J214">
        <v>87</v>
      </c>
      <c r="K214" t="s">
        <v>344</v>
      </c>
      <c r="L214">
        <v>22454454</v>
      </c>
      <c r="M214">
        <v>364765</v>
      </c>
      <c r="N214">
        <v>22819219</v>
      </c>
      <c r="O214">
        <v>25490000</v>
      </c>
      <c r="P214">
        <v>2670781</v>
      </c>
      <c r="Q214">
        <v>1048</v>
      </c>
    </row>
    <row r="215" spans="1:18" ht="15" customHeight="1" x14ac:dyDescent="0.3">
      <c r="A215" t="s">
        <v>5355</v>
      </c>
      <c r="B215" t="s">
        <v>385</v>
      </c>
      <c r="C215" t="s">
        <v>30</v>
      </c>
      <c r="D215" t="s">
        <v>7208</v>
      </c>
      <c r="E215" t="s">
        <v>8585</v>
      </c>
      <c r="F215">
        <v>2026</v>
      </c>
      <c r="G215">
        <v>748</v>
      </c>
      <c r="H215" t="s">
        <v>26</v>
      </c>
      <c r="I215" t="s">
        <v>43</v>
      </c>
      <c r="J215">
        <v>87</v>
      </c>
      <c r="K215" t="s">
        <v>47</v>
      </c>
      <c r="L215">
        <v>14500000</v>
      </c>
      <c r="M215">
        <v>0</v>
      </c>
      <c r="N215">
        <v>14500000</v>
      </c>
      <c r="O215">
        <v>14990000</v>
      </c>
      <c r="P215">
        <v>490000</v>
      </c>
      <c r="Q215">
        <v>327</v>
      </c>
    </row>
    <row r="216" spans="1:18" ht="15" customHeight="1" x14ac:dyDescent="0.3">
      <c r="A216" t="s">
        <v>10193</v>
      </c>
      <c r="B216" t="s">
        <v>341</v>
      </c>
      <c r="C216" t="s">
        <v>391</v>
      </c>
      <c r="D216" t="s">
        <v>62</v>
      </c>
      <c r="E216" t="s">
        <v>4013</v>
      </c>
      <c r="F216">
        <v>2026</v>
      </c>
      <c r="G216">
        <v>0</v>
      </c>
      <c r="H216" t="s">
        <v>260</v>
      </c>
      <c r="I216" t="s">
        <v>347</v>
      </c>
      <c r="J216">
        <v>200</v>
      </c>
      <c r="K216" t="s">
        <v>4001</v>
      </c>
      <c r="L216">
        <v>20985546</v>
      </c>
      <c r="M216">
        <v>0</v>
      </c>
      <c r="N216">
        <v>20985546</v>
      </c>
      <c r="O216">
        <v>22764706</v>
      </c>
      <c r="P216">
        <v>1779160</v>
      </c>
      <c r="Q216">
        <v>782</v>
      </c>
    </row>
    <row r="217" spans="1:18" ht="15" customHeight="1" x14ac:dyDescent="0.3">
      <c r="A217" t="s">
        <v>4014</v>
      </c>
      <c r="B217" t="s">
        <v>341</v>
      </c>
      <c r="C217" t="s">
        <v>391</v>
      </c>
      <c r="D217" t="s">
        <v>62</v>
      </c>
      <c r="E217" t="s">
        <v>4013</v>
      </c>
      <c r="F217">
        <v>2026</v>
      </c>
      <c r="G217">
        <v>0</v>
      </c>
      <c r="H217" t="s">
        <v>260</v>
      </c>
      <c r="I217" t="s">
        <v>152</v>
      </c>
      <c r="J217">
        <v>200</v>
      </c>
      <c r="K217" t="s">
        <v>4001</v>
      </c>
      <c r="L217">
        <v>20985546</v>
      </c>
      <c r="M217">
        <v>0</v>
      </c>
      <c r="N217">
        <v>20985546</v>
      </c>
      <c r="O217">
        <v>22990000</v>
      </c>
      <c r="P217">
        <v>2004454</v>
      </c>
      <c r="Q217">
        <v>872</v>
      </c>
    </row>
    <row r="218" spans="1:18" ht="15" customHeight="1" x14ac:dyDescent="0.3">
      <c r="A218" t="s">
        <v>8651</v>
      </c>
      <c r="B218" t="s">
        <v>22</v>
      </c>
      <c r="C218" t="s">
        <v>54</v>
      </c>
      <c r="D218" t="s">
        <v>50</v>
      </c>
      <c r="E218" t="s">
        <v>8652</v>
      </c>
      <c r="F218">
        <v>2026</v>
      </c>
      <c r="G218">
        <v>598</v>
      </c>
      <c r="H218" t="s">
        <v>26</v>
      </c>
      <c r="I218" t="s">
        <v>8554</v>
      </c>
      <c r="J218">
        <v>19</v>
      </c>
      <c r="K218" t="s">
        <v>47</v>
      </c>
      <c r="L218">
        <v>16500000</v>
      </c>
      <c r="M218">
        <v>376740</v>
      </c>
      <c r="N218">
        <v>16876740</v>
      </c>
      <c r="O218">
        <v>18990000</v>
      </c>
      <c r="P218">
        <v>2113260</v>
      </c>
      <c r="Q218">
        <v>1113</v>
      </c>
    </row>
    <row r="219" spans="1:18" ht="15" customHeight="1" x14ac:dyDescent="0.3">
      <c r="A219" t="s">
        <v>8705</v>
      </c>
      <c r="B219" t="s">
        <v>341</v>
      </c>
      <c r="C219" t="s">
        <v>391</v>
      </c>
      <c r="D219" t="s">
        <v>3991</v>
      </c>
      <c r="E219" t="s">
        <v>8706</v>
      </c>
      <c r="F219">
        <v>2026</v>
      </c>
      <c r="G219">
        <v>0</v>
      </c>
      <c r="H219" t="s">
        <v>343</v>
      </c>
      <c r="I219" t="s">
        <v>4636</v>
      </c>
      <c r="J219">
        <v>139</v>
      </c>
      <c r="K219" t="s">
        <v>8649</v>
      </c>
      <c r="L219">
        <v>21210924</v>
      </c>
      <c r="M219">
        <v>976055</v>
      </c>
      <c r="N219">
        <v>22186979</v>
      </c>
      <c r="O219">
        <v>23521008</v>
      </c>
      <c r="P219">
        <v>1334029</v>
      </c>
      <c r="Q219">
        <v>567</v>
      </c>
    </row>
    <row r="220" spans="1:18" ht="15" customHeight="1" x14ac:dyDescent="0.3">
      <c r="A220" t="s">
        <v>6477</v>
      </c>
      <c r="B220" t="s">
        <v>341</v>
      </c>
      <c r="C220" t="s">
        <v>5343</v>
      </c>
      <c r="D220" t="s">
        <v>24</v>
      </c>
      <c r="E220" t="s">
        <v>215</v>
      </c>
      <c r="F220">
        <v>2026</v>
      </c>
      <c r="G220">
        <v>2366</v>
      </c>
      <c r="H220" t="s">
        <v>343</v>
      </c>
      <c r="I220" t="s">
        <v>216</v>
      </c>
      <c r="J220">
        <v>58</v>
      </c>
      <c r="K220" t="s">
        <v>52</v>
      </c>
      <c r="L220">
        <v>39737899</v>
      </c>
      <c r="M220">
        <v>0</v>
      </c>
      <c r="N220">
        <v>39737899</v>
      </c>
      <c r="O220">
        <v>47288100</v>
      </c>
      <c r="P220">
        <v>7550201</v>
      </c>
      <c r="Q220">
        <v>1597</v>
      </c>
    </row>
    <row r="221" spans="1:18" ht="15" customHeight="1" x14ac:dyDescent="0.3">
      <c r="A221" t="s">
        <v>8722</v>
      </c>
      <c r="B221" t="s">
        <v>22</v>
      </c>
      <c r="C221" t="s">
        <v>5291</v>
      </c>
      <c r="D221" t="s">
        <v>194</v>
      </c>
      <c r="E221" t="s">
        <v>10194</v>
      </c>
      <c r="F221">
        <v>2026</v>
      </c>
      <c r="G221">
        <v>2900</v>
      </c>
      <c r="H221" t="s">
        <v>26</v>
      </c>
      <c r="I221" t="s">
        <v>156</v>
      </c>
      <c r="J221">
        <v>1</v>
      </c>
      <c r="K221" t="s">
        <v>39</v>
      </c>
      <c r="L221">
        <v>10700000</v>
      </c>
      <c r="M221">
        <v>0</v>
      </c>
      <c r="N221">
        <v>10700000</v>
      </c>
      <c r="O221">
        <v>12790000</v>
      </c>
      <c r="P221">
        <v>2090000</v>
      </c>
      <c r="Q221">
        <v>1634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25"/>
  <sheetViews>
    <sheetView tabSelected="1" topLeftCell="A4103" zoomScale="84" workbookViewId="0">
      <selection activeCell="D4111" sqref="D4111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5630</v>
      </c>
      <c r="B2" s="7">
        <v>46191.561805555553</v>
      </c>
      <c r="C2">
        <v>8000000</v>
      </c>
    </row>
    <row r="3" spans="1:3" ht="15" customHeight="1" x14ac:dyDescent="0.3">
      <c r="A3" t="s">
        <v>10197</v>
      </c>
      <c r="B3" s="7">
        <v>46191.463888888888</v>
      </c>
      <c r="C3">
        <v>12200000</v>
      </c>
    </row>
    <row r="4" spans="1:3" ht="15" customHeight="1" x14ac:dyDescent="0.3">
      <c r="A4" t="s">
        <v>9697</v>
      </c>
      <c r="B4" s="7">
        <v>46190.668749999997</v>
      </c>
      <c r="C4">
        <v>9000000</v>
      </c>
    </row>
    <row r="5" spans="1:3" ht="15" customHeight="1" x14ac:dyDescent="0.3">
      <c r="A5" t="s">
        <v>10207</v>
      </c>
      <c r="B5" s="7">
        <v>46190.456250000003</v>
      </c>
      <c r="C5">
        <v>30000000</v>
      </c>
    </row>
    <row r="6" spans="1:3" ht="15" customHeight="1" x14ac:dyDescent="0.3">
      <c r="A6" t="s">
        <v>8717</v>
      </c>
      <c r="B6" s="7">
        <v>46190.395833333336</v>
      </c>
      <c r="C6">
        <v>6500000</v>
      </c>
    </row>
    <row r="7" spans="1:3" ht="15" customHeight="1" x14ac:dyDescent="0.3">
      <c r="A7" t="s">
        <v>8718</v>
      </c>
      <c r="B7" s="7">
        <v>46189.750694444447</v>
      </c>
      <c r="C7">
        <v>23500000</v>
      </c>
    </row>
    <row r="8" spans="1:3" ht="15" customHeight="1" x14ac:dyDescent="0.3">
      <c r="A8" t="s">
        <v>6615</v>
      </c>
      <c r="B8" s="7">
        <v>46188.490972222222</v>
      </c>
      <c r="C8">
        <v>14000000</v>
      </c>
    </row>
    <row r="9" spans="1:3" ht="15" customHeight="1" x14ac:dyDescent="0.3">
      <c r="A9" t="s">
        <v>8719</v>
      </c>
      <c r="B9" s="7">
        <v>46185.734027777777</v>
      </c>
      <c r="C9">
        <v>6300000</v>
      </c>
    </row>
    <row r="10" spans="1:3" ht="15" customHeight="1" x14ac:dyDescent="0.3">
      <c r="A10" t="s">
        <v>8720</v>
      </c>
      <c r="B10" s="7">
        <v>46185.719444444447</v>
      </c>
      <c r="C10">
        <v>10500000</v>
      </c>
    </row>
    <row r="11" spans="1:3" ht="15" customHeight="1" x14ac:dyDescent="0.3">
      <c r="A11" t="s">
        <v>5548</v>
      </c>
      <c r="B11" s="7">
        <v>46185.454861111109</v>
      </c>
      <c r="C11">
        <v>13890000</v>
      </c>
    </row>
    <row r="12" spans="1:3" ht="15" customHeight="1" x14ac:dyDescent="0.3">
      <c r="A12" t="s">
        <v>2014</v>
      </c>
      <c r="B12" s="7">
        <v>46185.441666666666</v>
      </c>
      <c r="C12">
        <v>6600000</v>
      </c>
    </row>
    <row r="13" spans="1:3" ht="15" customHeight="1" x14ac:dyDescent="0.3">
      <c r="A13" t="s">
        <v>8721</v>
      </c>
      <c r="B13" s="7">
        <v>46184.769444444442</v>
      </c>
      <c r="C13">
        <v>15000000</v>
      </c>
    </row>
    <row r="14" spans="1:3" ht="15" customHeight="1" x14ac:dyDescent="0.3">
      <c r="A14" t="s">
        <v>8722</v>
      </c>
      <c r="B14" s="7">
        <v>46184.756249999999</v>
      </c>
      <c r="C14">
        <v>10700000</v>
      </c>
    </row>
    <row r="15" spans="1:3" ht="15" customHeight="1" x14ac:dyDescent="0.3">
      <c r="A15" t="s">
        <v>8723</v>
      </c>
      <c r="B15" s="7">
        <v>46184.645138888889</v>
      </c>
      <c r="C15">
        <v>10300000</v>
      </c>
    </row>
    <row r="16" spans="1:3" ht="15" customHeight="1" x14ac:dyDescent="0.3">
      <c r="A16" t="s">
        <v>8650</v>
      </c>
      <c r="B16" s="7">
        <v>46183.789583333331</v>
      </c>
      <c r="C16">
        <v>12750000</v>
      </c>
    </row>
    <row r="17" spans="1:3" ht="15" customHeight="1" x14ac:dyDescent="0.3">
      <c r="A17" t="s">
        <v>8671</v>
      </c>
      <c r="B17" s="7">
        <v>46183.676388888889</v>
      </c>
      <c r="C17">
        <v>12400000</v>
      </c>
    </row>
    <row r="18" spans="1:3" ht="15" customHeight="1" x14ac:dyDescent="0.3">
      <c r="A18" t="s">
        <v>8658</v>
      </c>
      <c r="B18" s="7">
        <v>46183.675694444442</v>
      </c>
      <c r="C18">
        <v>7850000</v>
      </c>
    </row>
    <row r="19" spans="1:3" ht="15" customHeight="1" x14ac:dyDescent="0.3">
      <c r="A19" t="s">
        <v>8724</v>
      </c>
      <c r="B19" s="7">
        <v>46183.540277777778</v>
      </c>
      <c r="C19">
        <v>12000000</v>
      </c>
    </row>
    <row r="20" spans="1:3" ht="15" customHeight="1" x14ac:dyDescent="0.3">
      <c r="A20" t="s">
        <v>5503</v>
      </c>
      <c r="B20" s="7">
        <v>46183.413888888892</v>
      </c>
      <c r="C20">
        <v>9700000</v>
      </c>
    </row>
    <row r="21" spans="1:3" ht="15" customHeight="1" x14ac:dyDescent="0.3">
      <c r="A21" t="s">
        <v>828</v>
      </c>
      <c r="B21" s="7">
        <v>46183.379861111112</v>
      </c>
      <c r="C21">
        <v>9000000</v>
      </c>
    </row>
    <row r="22" spans="1:3" ht="15" customHeight="1" x14ac:dyDescent="0.3">
      <c r="A22" t="s">
        <v>5589</v>
      </c>
      <c r="B22" s="7">
        <v>46182.408333333333</v>
      </c>
      <c r="C22">
        <v>9508100</v>
      </c>
    </row>
    <row r="23" spans="1:3" ht="15" customHeight="1" x14ac:dyDescent="0.3">
      <c r="A23" t="s">
        <v>5265</v>
      </c>
      <c r="B23" s="7">
        <v>46181.697916666664</v>
      </c>
      <c r="C23">
        <v>10100000</v>
      </c>
    </row>
    <row r="24" spans="1:3" ht="15" customHeight="1" x14ac:dyDescent="0.3">
      <c r="A24" t="s">
        <v>5381</v>
      </c>
      <c r="B24" s="7">
        <v>46181.643055555556</v>
      </c>
      <c r="C24">
        <v>16000000</v>
      </c>
    </row>
    <row r="25" spans="1:3" ht="15" customHeight="1" x14ac:dyDescent="0.3">
      <c r="A25" t="s">
        <v>6322</v>
      </c>
      <c r="B25" s="7">
        <v>46181.474305555559</v>
      </c>
      <c r="C25">
        <v>7000000</v>
      </c>
    </row>
    <row r="26" spans="1:3" ht="15" customHeight="1" x14ac:dyDescent="0.3">
      <c r="A26" t="s">
        <v>8725</v>
      </c>
      <c r="B26" s="7">
        <v>46178.498611111114</v>
      </c>
      <c r="C26">
        <v>9600000</v>
      </c>
    </row>
    <row r="27" spans="1:3" ht="15" customHeight="1" x14ac:dyDescent="0.3">
      <c r="A27" t="s">
        <v>8645</v>
      </c>
      <c r="B27" s="7">
        <v>46178.420138888891</v>
      </c>
      <c r="C27">
        <v>4600000</v>
      </c>
    </row>
    <row r="28" spans="1:3" ht="15" customHeight="1" x14ac:dyDescent="0.3">
      <c r="A28" t="s">
        <v>8726</v>
      </c>
      <c r="B28" s="7">
        <v>46176.696527777778</v>
      </c>
      <c r="C28">
        <v>11500000</v>
      </c>
    </row>
    <row r="29" spans="1:3" ht="15" customHeight="1" x14ac:dyDescent="0.3">
      <c r="A29" t="s">
        <v>8727</v>
      </c>
      <c r="B29" s="7">
        <v>46176.572916666664</v>
      </c>
      <c r="C29">
        <v>9200000</v>
      </c>
    </row>
    <row r="30" spans="1:3" ht="15" customHeight="1" x14ac:dyDescent="0.3">
      <c r="A30" t="s">
        <v>8663</v>
      </c>
      <c r="B30" s="7">
        <v>46175.759027777778</v>
      </c>
      <c r="C30">
        <v>9700000</v>
      </c>
    </row>
    <row r="31" spans="1:3" ht="15" customHeight="1" x14ac:dyDescent="0.3">
      <c r="A31" t="s">
        <v>6659</v>
      </c>
      <c r="B31" s="7">
        <v>46174.693749999999</v>
      </c>
      <c r="C31">
        <v>18700000</v>
      </c>
    </row>
    <row r="32" spans="1:3" ht="15" customHeight="1" x14ac:dyDescent="0.3">
      <c r="A32" t="s">
        <v>8661</v>
      </c>
      <c r="B32" s="7">
        <v>46172.591666666667</v>
      </c>
      <c r="C32">
        <v>3900000</v>
      </c>
    </row>
    <row r="33" spans="1:3" ht="15" customHeight="1" x14ac:dyDescent="0.3">
      <c r="A33" t="s">
        <v>8728</v>
      </c>
      <c r="B33" s="7">
        <v>46172.447222222225</v>
      </c>
      <c r="C33">
        <v>9650000</v>
      </c>
    </row>
    <row r="34" spans="1:3" ht="15" customHeight="1" x14ac:dyDescent="0.3">
      <c r="A34" t="s">
        <v>6575</v>
      </c>
      <c r="B34" s="7">
        <v>46172.445138888892</v>
      </c>
      <c r="C34">
        <v>21000000</v>
      </c>
    </row>
    <row r="35" spans="1:3" ht="15" customHeight="1" x14ac:dyDescent="0.3">
      <c r="A35" t="s">
        <v>8643</v>
      </c>
      <c r="B35" s="7">
        <v>46172.436111111114</v>
      </c>
      <c r="C35">
        <v>12500000</v>
      </c>
    </row>
    <row r="36" spans="1:3" ht="15" customHeight="1" x14ac:dyDescent="0.3">
      <c r="A36" t="s">
        <v>1049</v>
      </c>
      <c r="B36" s="7">
        <v>46171.739583333336</v>
      </c>
      <c r="C36">
        <v>9200000</v>
      </c>
    </row>
    <row r="37" spans="1:3" ht="15" customHeight="1" x14ac:dyDescent="0.3">
      <c r="A37" t="s">
        <v>8729</v>
      </c>
      <c r="B37" s="7">
        <v>46171.700694444444</v>
      </c>
      <c r="C37">
        <v>8800000</v>
      </c>
    </row>
    <row r="38" spans="1:3" ht="15" customHeight="1" x14ac:dyDescent="0.3">
      <c r="A38" t="s">
        <v>8677</v>
      </c>
      <c r="B38" s="7">
        <v>46171.525694444441</v>
      </c>
      <c r="C38">
        <v>7100000</v>
      </c>
    </row>
    <row r="39" spans="1:3" ht="15" customHeight="1" x14ac:dyDescent="0.3">
      <c r="A39" t="s">
        <v>8730</v>
      </c>
      <c r="B39" s="7">
        <v>46171.395138888889</v>
      </c>
      <c r="C39">
        <v>18300000</v>
      </c>
    </row>
    <row r="40" spans="1:3" ht="15" customHeight="1" x14ac:dyDescent="0.3">
      <c r="A40" t="s">
        <v>8637</v>
      </c>
      <c r="B40" s="7">
        <v>46170.761805555558</v>
      </c>
      <c r="C40">
        <v>21000000</v>
      </c>
    </row>
    <row r="41" spans="1:3" ht="15" customHeight="1" x14ac:dyDescent="0.3">
      <c r="A41" t="s">
        <v>8632</v>
      </c>
      <c r="B41" s="7">
        <v>46170.560416666667</v>
      </c>
      <c r="C41">
        <v>44500000</v>
      </c>
    </row>
    <row r="42" spans="1:3" ht="15" customHeight="1" x14ac:dyDescent="0.3">
      <c r="A42" t="s">
        <v>5632</v>
      </c>
      <c r="B42" s="7">
        <v>46169.549305555556</v>
      </c>
      <c r="C42">
        <v>7600000</v>
      </c>
    </row>
    <row r="43" spans="1:3" ht="15" customHeight="1" x14ac:dyDescent="0.3">
      <c r="A43" t="s">
        <v>8731</v>
      </c>
      <c r="B43" s="7">
        <v>46168.785416666666</v>
      </c>
      <c r="C43">
        <v>6450000</v>
      </c>
    </row>
    <row r="44" spans="1:3" ht="15" customHeight="1" x14ac:dyDescent="0.3">
      <c r="A44" t="s">
        <v>6641</v>
      </c>
      <c r="B44" s="7">
        <v>46168.760416666664</v>
      </c>
      <c r="C44">
        <v>8600000</v>
      </c>
    </row>
    <row r="45" spans="1:3" ht="15" customHeight="1" x14ac:dyDescent="0.3">
      <c r="A45" t="s">
        <v>8732</v>
      </c>
      <c r="B45" s="7">
        <v>46168.537499999999</v>
      </c>
      <c r="C45">
        <v>11500000</v>
      </c>
    </row>
    <row r="46" spans="1:3" ht="15" customHeight="1" x14ac:dyDescent="0.3">
      <c r="A46" t="s">
        <v>8651</v>
      </c>
      <c r="B46" s="7">
        <v>46168.535416666666</v>
      </c>
      <c r="C46">
        <v>16500000</v>
      </c>
    </row>
    <row r="47" spans="1:3" ht="15" customHeight="1" x14ac:dyDescent="0.3">
      <c r="A47" t="s">
        <v>8676</v>
      </c>
      <c r="B47" s="7">
        <v>46168.393750000003</v>
      </c>
      <c r="C47">
        <v>7100000</v>
      </c>
    </row>
    <row r="48" spans="1:3" ht="15" customHeight="1" x14ac:dyDescent="0.3">
      <c r="A48" t="s">
        <v>6219</v>
      </c>
      <c r="B48" s="7">
        <v>46167.684027777781</v>
      </c>
      <c r="C48">
        <v>15500000</v>
      </c>
    </row>
    <row r="49" spans="1:3" ht="15" customHeight="1" x14ac:dyDescent="0.3">
      <c r="A49" t="s">
        <v>8683</v>
      </c>
      <c r="B49" s="7">
        <v>46167.386805555558</v>
      </c>
      <c r="C49">
        <v>9300000</v>
      </c>
    </row>
    <row r="50" spans="1:3" ht="15" customHeight="1" x14ac:dyDescent="0.3">
      <c r="A50" t="s">
        <v>5602</v>
      </c>
      <c r="B50" s="7">
        <v>46167.386111111111</v>
      </c>
      <c r="C50">
        <v>19000000</v>
      </c>
    </row>
    <row r="51" spans="1:3" ht="15" customHeight="1" x14ac:dyDescent="0.3">
      <c r="A51" t="s">
        <v>8733</v>
      </c>
      <c r="B51" s="7">
        <v>46166.719444444447</v>
      </c>
      <c r="C51">
        <v>7200000</v>
      </c>
    </row>
    <row r="52" spans="1:3" ht="15" customHeight="1" x14ac:dyDescent="0.3">
      <c r="A52" t="s">
        <v>8734</v>
      </c>
      <c r="B52" s="7">
        <v>46164.728472222225</v>
      </c>
      <c r="C52">
        <v>9800000</v>
      </c>
    </row>
    <row r="53" spans="1:3" ht="15" customHeight="1" x14ac:dyDescent="0.3">
      <c r="A53" t="s">
        <v>5499</v>
      </c>
      <c r="B53" s="7">
        <v>46164.535416666666</v>
      </c>
      <c r="C53">
        <v>8900000</v>
      </c>
    </row>
    <row r="54" spans="1:3" ht="15" customHeight="1" x14ac:dyDescent="0.3">
      <c r="A54" t="s">
        <v>8735</v>
      </c>
      <c r="B54" s="7">
        <v>46164.392361111109</v>
      </c>
      <c r="C54">
        <v>7850000</v>
      </c>
    </row>
    <row r="55" spans="1:3" ht="15" customHeight="1" x14ac:dyDescent="0.3">
      <c r="A55" t="s">
        <v>5270</v>
      </c>
      <c r="B55" s="7">
        <v>46161.649305555555</v>
      </c>
      <c r="C55">
        <v>22000000</v>
      </c>
    </row>
    <row r="56" spans="1:3" ht="15" customHeight="1" x14ac:dyDescent="0.3">
      <c r="A56" t="s">
        <v>8736</v>
      </c>
      <c r="B56" s="7">
        <v>46161.54791666667</v>
      </c>
      <c r="C56">
        <v>10300000</v>
      </c>
    </row>
    <row r="57" spans="1:3" ht="15" customHeight="1" x14ac:dyDescent="0.3">
      <c r="A57" t="s">
        <v>8737</v>
      </c>
      <c r="B57" s="7">
        <v>46161.53125</v>
      </c>
      <c r="C57">
        <v>10200000</v>
      </c>
    </row>
    <row r="58" spans="1:3" ht="15" customHeight="1" x14ac:dyDescent="0.3">
      <c r="A58" t="s">
        <v>8629</v>
      </c>
      <c r="B58" s="7">
        <v>46161.484722222223</v>
      </c>
      <c r="C58">
        <v>29300000</v>
      </c>
    </row>
    <row r="59" spans="1:3" ht="15" customHeight="1" x14ac:dyDescent="0.3">
      <c r="A59" t="s">
        <v>6652</v>
      </c>
      <c r="B59" s="7">
        <v>46160.698611111111</v>
      </c>
      <c r="C59">
        <v>20000000</v>
      </c>
    </row>
    <row r="60" spans="1:3" ht="15" customHeight="1" x14ac:dyDescent="0.3">
      <c r="A60" t="s">
        <v>8738</v>
      </c>
      <c r="B60" s="7">
        <v>46160.479166666664</v>
      </c>
      <c r="C60">
        <v>13400000</v>
      </c>
    </row>
    <row r="61" spans="1:3" ht="15" customHeight="1" x14ac:dyDescent="0.3">
      <c r="A61" t="s">
        <v>8655</v>
      </c>
      <c r="B61" s="7">
        <v>46160.418055555558</v>
      </c>
      <c r="C61">
        <v>7800000</v>
      </c>
    </row>
    <row r="62" spans="1:3" ht="15" customHeight="1" x14ac:dyDescent="0.3">
      <c r="A62" t="s">
        <v>6542</v>
      </c>
      <c r="B62" s="7">
        <v>46136.429861111108</v>
      </c>
      <c r="C62">
        <v>5800000</v>
      </c>
    </row>
    <row r="63" spans="1:3" ht="15" customHeight="1" x14ac:dyDescent="0.3">
      <c r="A63" t="s">
        <v>8679</v>
      </c>
      <c r="B63" s="7">
        <v>46155.418055555558</v>
      </c>
      <c r="C63">
        <v>12900000</v>
      </c>
    </row>
    <row r="64" spans="1:3" ht="15" customHeight="1" x14ac:dyDescent="0.3">
      <c r="A64" t="s">
        <v>8739</v>
      </c>
      <c r="B64" s="7">
        <v>46154.710416666669</v>
      </c>
      <c r="C64">
        <v>16000000</v>
      </c>
    </row>
    <row r="65" spans="1:3" ht="15" customHeight="1" x14ac:dyDescent="0.3">
      <c r="A65" t="s">
        <v>8740</v>
      </c>
      <c r="B65" s="7">
        <v>46154.425694444442</v>
      </c>
      <c r="C65">
        <v>5300000</v>
      </c>
    </row>
    <row r="66" spans="1:3" ht="15" customHeight="1" x14ac:dyDescent="0.3">
      <c r="A66" t="s">
        <v>5266</v>
      </c>
      <c r="B66" s="7">
        <v>46153.703472222223</v>
      </c>
      <c r="C66">
        <v>9000000</v>
      </c>
    </row>
    <row r="67" spans="1:3" ht="15" customHeight="1" x14ac:dyDescent="0.3">
      <c r="A67" t="s">
        <v>100</v>
      </c>
      <c r="B67" s="7">
        <v>46153.70208333333</v>
      </c>
      <c r="C67">
        <v>7690000</v>
      </c>
    </row>
    <row r="68" spans="1:3" ht="15" customHeight="1" x14ac:dyDescent="0.3">
      <c r="A68" t="s">
        <v>6655</v>
      </c>
      <c r="B68" s="7">
        <v>46153.70208333333</v>
      </c>
      <c r="C68">
        <v>8500000</v>
      </c>
    </row>
    <row r="69" spans="1:3" ht="15" customHeight="1" x14ac:dyDescent="0.3">
      <c r="A69" t="s">
        <v>8673</v>
      </c>
      <c r="B69" s="7">
        <v>46153.498611111114</v>
      </c>
      <c r="C69">
        <v>12246151</v>
      </c>
    </row>
    <row r="70" spans="1:3" ht="15" customHeight="1" x14ac:dyDescent="0.3">
      <c r="A70" t="s">
        <v>6609</v>
      </c>
      <c r="B70" s="7">
        <v>46153.497916666667</v>
      </c>
      <c r="C70">
        <v>13500000</v>
      </c>
    </row>
    <row r="71" spans="1:3" ht="15" customHeight="1" x14ac:dyDescent="0.3">
      <c r="A71" t="s">
        <v>8741</v>
      </c>
      <c r="B71" s="7">
        <v>46150.768750000003</v>
      </c>
      <c r="C71">
        <v>7200000</v>
      </c>
    </row>
    <row r="72" spans="1:3" ht="15" customHeight="1" x14ac:dyDescent="0.3">
      <c r="A72" t="s">
        <v>8340</v>
      </c>
      <c r="B72" s="7">
        <v>46150.564583333333</v>
      </c>
      <c r="C72">
        <v>22120000</v>
      </c>
    </row>
    <row r="73" spans="1:3" ht="15" customHeight="1" x14ac:dyDescent="0.3">
      <c r="A73" t="s">
        <v>6632</v>
      </c>
      <c r="B73" s="7">
        <v>46142.503472222219</v>
      </c>
      <c r="C73">
        <v>4800000</v>
      </c>
    </row>
    <row r="74" spans="1:3" ht="15" customHeight="1" x14ac:dyDescent="0.3">
      <c r="A74" t="s">
        <v>6539</v>
      </c>
      <c r="B74" s="7">
        <v>46148.522916666669</v>
      </c>
      <c r="C74">
        <v>11300000</v>
      </c>
    </row>
    <row r="75" spans="1:3" ht="15" customHeight="1" x14ac:dyDescent="0.3">
      <c r="A75" t="s">
        <v>6620</v>
      </c>
      <c r="B75" s="7">
        <v>46146.747916666667</v>
      </c>
      <c r="C75">
        <v>11200000</v>
      </c>
    </row>
    <row r="76" spans="1:3" ht="15" customHeight="1" x14ac:dyDescent="0.3">
      <c r="A76" t="s">
        <v>5427</v>
      </c>
      <c r="B76" s="7">
        <v>46142.813194444447</v>
      </c>
      <c r="C76">
        <v>9500000</v>
      </c>
    </row>
    <row r="77" spans="1:3" ht="15" customHeight="1" x14ac:dyDescent="0.3">
      <c r="A77" t="s">
        <v>6417</v>
      </c>
      <c r="B77" s="7">
        <v>46140.554166666669</v>
      </c>
      <c r="C77">
        <v>10800000</v>
      </c>
    </row>
    <row r="78" spans="1:3" ht="15" customHeight="1" x14ac:dyDescent="0.3">
      <c r="A78" t="s">
        <v>5472</v>
      </c>
      <c r="B78" s="7">
        <v>46142.682638888888</v>
      </c>
      <c r="C78">
        <v>18900000</v>
      </c>
    </row>
    <row r="79" spans="1:3" ht="15" customHeight="1" x14ac:dyDescent="0.3">
      <c r="A79" t="s">
        <v>6498</v>
      </c>
      <c r="B79" s="7">
        <v>46141.734027777777</v>
      </c>
      <c r="C79">
        <v>26300000</v>
      </c>
    </row>
    <row r="80" spans="1:3" ht="15" customHeight="1" x14ac:dyDescent="0.3">
      <c r="A80" t="s">
        <v>6501</v>
      </c>
      <c r="B80" s="7">
        <v>46141.691666666666</v>
      </c>
      <c r="C80">
        <v>5900000</v>
      </c>
    </row>
    <row r="81" spans="1:3" ht="15" customHeight="1" x14ac:dyDescent="0.3">
      <c r="A81" t="s">
        <v>6633</v>
      </c>
      <c r="B81" s="7">
        <v>46141.481249999997</v>
      </c>
      <c r="C81">
        <v>8300000</v>
      </c>
    </row>
    <row r="82" spans="1:3" ht="15" customHeight="1" x14ac:dyDescent="0.3">
      <c r="A82" t="s">
        <v>6634</v>
      </c>
      <c r="B82" s="7">
        <v>46141.411111111112</v>
      </c>
      <c r="C82">
        <v>15700000</v>
      </c>
    </row>
    <row r="83" spans="1:3" ht="15" customHeight="1" x14ac:dyDescent="0.3">
      <c r="A83" t="s">
        <v>962</v>
      </c>
      <c r="B83" s="7">
        <v>46140.711805555555</v>
      </c>
      <c r="C83">
        <v>7300000</v>
      </c>
    </row>
    <row r="84" spans="1:3" ht="15" customHeight="1" x14ac:dyDescent="0.3">
      <c r="A84" t="s">
        <v>6548</v>
      </c>
      <c r="B84" s="7">
        <v>46140.515277777777</v>
      </c>
      <c r="C84">
        <v>21400000</v>
      </c>
    </row>
    <row r="85" spans="1:3" ht="15" customHeight="1" x14ac:dyDescent="0.3">
      <c r="A85" t="s">
        <v>6364</v>
      </c>
      <c r="B85" s="7">
        <v>46140.502083333333</v>
      </c>
      <c r="C85">
        <v>7100000</v>
      </c>
    </row>
    <row r="86" spans="1:3" ht="15" customHeight="1" x14ac:dyDescent="0.3">
      <c r="A86" t="s">
        <v>5558</v>
      </c>
      <c r="B86" s="7">
        <v>46140.424305555556</v>
      </c>
      <c r="C86">
        <v>30154462</v>
      </c>
    </row>
    <row r="87" spans="1:3" ht="15" customHeight="1" x14ac:dyDescent="0.3">
      <c r="A87" t="s">
        <v>6635</v>
      </c>
      <c r="B87" s="7">
        <v>46139.770833333336</v>
      </c>
      <c r="C87">
        <v>13500000</v>
      </c>
    </row>
    <row r="88" spans="1:3" ht="15" customHeight="1" x14ac:dyDescent="0.3">
      <c r="A88" t="s">
        <v>6488</v>
      </c>
      <c r="B88" s="7">
        <v>46139.767361111109</v>
      </c>
      <c r="C88">
        <v>14850000</v>
      </c>
    </row>
    <row r="89" spans="1:3" ht="15" customHeight="1" x14ac:dyDescent="0.3">
      <c r="A89" t="s">
        <v>6276</v>
      </c>
      <c r="B89" s="7">
        <v>46139.418749999997</v>
      </c>
      <c r="C89">
        <v>27953100</v>
      </c>
    </row>
    <row r="90" spans="1:3" ht="15" customHeight="1" x14ac:dyDescent="0.3">
      <c r="A90" t="s">
        <v>6584</v>
      </c>
      <c r="B90" s="7">
        <v>46139.411111111112</v>
      </c>
      <c r="C90">
        <v>18300000</v>
      </c>
    </row>
    <row r="91" spans="1:3" ht="15" customHeight="1" x14ac:dyDescent="0.3">
      <c r="A91" t="s">
        <v>6569</v>
      </c>
      <c r="B91" s="7">
        <v>46136.75</v>
      </c>
      <c r="C91">
        <v>6150000</v>
      </c>
    </row>
    <row r="92" spans="1:3" ht="15" customHeight="1" x14ac:dyDescent="0.3">
      <c r="A92" t="s">
        <v>6541</v>
      </c>
      <c r="B92" s="7">
        <v>46136.686805555553</v>
      </c>
      <c r="C92">
        <v>10350000</v>
      </c>
    </row>
    <row r="93" spans="1:3" ht="15" customHeight="1" x14ac:dyDescent="0.3">
      <c r="A93" t="s">
        <v>7161</v>
      </c>
      <c r="B93" s="7">
        <v>46135.769444444442</v>
      </c>
      <c r="C93">
        <v>10250000</v>
      </c>
    </row>
    <row r="94" spans="1:3" ht="15" customHeight="1" x14ac:dyDescent="0.3">
      <c r="A94" t="s">
        <v>6562</v>
      </c>
      <c r="B94" s="7">
        <v>46135.754861111112</v>
      </c>
      <c r="C94">
        <v>10000000</v>
      </c>
    </row>
    <row r="95" spans="1:3" ht="15" customHeight="1" x14ac:dyDescent="0.3">
      <c r="A95" t="s">
        <v>6429</v>
      </c>
      <c r="B95" s="7">
        <v>46135.724999999999</v>
      </c>
      <c r="C95">
        <v>5900000</v>
      </c>
    </row>
    <row r="96" spans="1:3" ht="15" customHeight="1" x14ac:dyDescent="0.3">
      <c r="A96" t="s">
        <v>6494</v>
      </c>
      <c r="B96" s="7">
        <v>46135.546527777777</v>
      </c>
      <c r="C96">
        <v>10100000</v>
      </c>
    </row>
    <row r="97" spans="1:3" ht="15" customHeight="1" x14ac:dyDescent="0.3">
      <c r="A97" t="s">
        <v>6555</v>
      </c>
      <c r="B97" s="7">
        <v>46134.777777777781</v>
      </c>
      <c r="C97">
        <v>6900000</v>
      </c>
    </row>
    <row r="98" spans="1:3" ht="15" customHeight="1" x14ac:dyDescent="0.3">
      <c r="A98" t="s">
        <v>5580</v>
      </c>
      <c r="B98" s="7">
        <v>46134.723611111112</v>
      </c>
      <c r="C98">
        <v>13200000</v>
      </c>
    </row>
    <row r="99" spans="1:3" ht="15" customHeight="1" x14ac:dyDescent="0.3">
      <c r="A99" t="s">
        <v>6578</v>
      </c>
      <c r="B99" s="7">
        <v>46134.415277777778</v>
      </c>
      <c r="C99">
        <v>7700000</v>
      </c>
    </row>
    <row r="100" spans="1:3" ht="15" customHeight="1" x14ac:dyDescent="0.3">
      <c r="A100" t="s">
        <v>6492</v>
      </c>
      <c r="B100" s="7">
        <v>46133.751388888886</v>
      </c>
      <c r="C100">
        <v>8900000</v>
      </c>
    </row>
    <row r="101" spans="1:3" ht="15" customHeight="1" x14ac:dyDescent="0.3">
      <c r="A101" t="s">
        <v>6527</v>
      </c>
      <c r="B101" s="7">
        <v>46133.745833333334</v>
      </c>
      <c r="C101">
        <v>12000000</v>
      </c>
    </row>
    <row r="102" spans="1:3" ht="15" customHeight="1" x14ac:dyDescent="0.3">
      <c r="A102" t="s">
        <v>5979</v>
      </c>
      <c r="B102" s="7">
        <v>46133.745138888888</v>
      </c>
      <c r="C102">
        <v>6000000</v>
      </c>
    </row>
    <row r="103" spans="1:3" ht="15" customHeight="1" x14ac:dyDescent="0.3">
      <c r="A103" t="s">
        <v>6440</v>
      </c>
      <c r="B103" s="7">
        <v>46133.710416666669</v>
      </c>
      <c r="C103">
        <v>15500000</v>
      </c>
    </row>
    <row r="104" spans="1:3" ht="15" customHeight="1" x14ac:dyDescent="0.3">
      <c r="A104" t="s">
        <v>6489</v>
      </c>
      <c r="B104" s="7">
        <v>46133.709027777775</v>
      </c>
      <c r="C104">
        <v>9600000</v>
      </c>
    </row>
    <row r="105" spans="1:3" ht="15" customHeight="1" x14ac:dyDescent="0.3">
      <c r="A105" t="s">
        <v>6490</v>
      </c>
      <c r="B105" s="7">
        <v>46133.708333333336</v>
      </c>
      <c r="C105">
        <v>17500000</v>
      </c>
    </row>
    <row r="106" spans="1:3" ht="15" customHeight="1" x14ac:dyDescent="0.3">
      <c r="A106" t="s">
        <v>5951</v>
      </c>
      <c r="B106" s="7">
        <v>46133.490972222222</v>
      </c>
      <c r="C106">
        <v>17000000</v>
      </c>
    </row>
    <row r="107" spans="1:3" ht="15" customHeight="1" x14ac:dyDescent="0.3">
      <c r="A107" t="s">
        <v>6577</v>
      </c>
      <c r="B107" s="7">
        <v>46130.433333333334</v>
      </c>
      <c r="C107">
        <v>13500000</v>
      </c>
    </row>
    <row r="108" spans="1:3" ht="15" customHeight="1" x14ac:dyDescent="0.3">
      <c r="A108" t="s">
        <v>6409</v>
      </c>
      <c r="B108" s="7">
        <v>46129.680555555555</v>
      </c>
      <c r="C108">
        <v>10000000</v>
      </c>
    </row>
    <row r="109" spans="1:3" ht="15" customHeight="1" x14ac:dyDescent="0.3">
      <c r="A109" t="s">
        <v>6486</v>
      </c>
      <c r="B109" s="7">
        <v>46129.67291666667</v>
      </c>
      <c r="C109">
        <v>17200000</v>
      </c>
    </row>
    <row r="110" spans="1:3" ht="15" customHeight="1" x14ac:dyDescent="0.3">
      <c r="A110" t="s">
        <v>6523</v>
      </c>
      <c r="B110" s="7">
        <v>46129.669444444444</v>
      </c>
      <c r="C110">
        <v>7000000</v>
      </c>
    </row>
    <row r="111" spans="1:3" ht="15" customHeight="1" x14ac:dyDescent="0.3">
      <c r="A111" t="s">
        <v>6522</v>
      </c>
      <c r="B111" s="7">
        <v>46129.668749999997</v>
      </c>
      <c r="C111">
        <v>11000000</v>
      </c>
    </row>
    <row r="112" spans="1:3" ht="15" customHeight="1" x14ac:dyDescent="0.3">
      <c r="A112" t="s">
        <v>6449</v>
      </c>
      <c r="B112" s="7">
        <v>46128.747916666667</v>
      </c>
      <c r="C112">
        <v>12000000</v>
      </c>
    </row>
    <row r="113" spans="1:3" ht="15" customHeight="1" x14ac:dyDescent="0.3">
      <c r="A113" t="s">
        <v>6484</v>
      </c>
      <c r="B113" s="7">
        <v>46128.668749999997</v>
      </c>
      <c r="C113">
        <v>6550000</v>
      </c>
    </row>
    <row r="114" spans="1:3" ht="15" customHeight="1" x14ac:dyDescent="0.3">
      <c r="A114" t="s">
        <v>253</v>
      </c>
      <c r="B114" s="7">
        <v>46128.383333333331</v>
      </c>
      <c r="C114">
        <v>8300000</v>
      </c>
    </row>
    <row r="115" spans="1:3" ht="15" customHeight="1" x14ac:dyDescent="0.3">
      <c r="A115" t="s">
        <v>6413</v>
      </c>
      <c r="B115" s="7">
        <v>46126.683333333334</v>
      </c>
      <c r="C115">
        <v>17990000</v>
      </c>
    </row>
    <row r="116" spans="1:3" ht="15" customHeight="1" x14ac:dyDescent="0.3">
      <c r="A116" t="s">
        <v>6404</v>
      </c>
      <c r="B116" s="7">
        <v>46126.559027777781</v>
      </c>
      <c r="C116">
        <v>9600000</v>
      </c>
    </row>
    <row r="117" spans="1:3" ht="15" customHeight="1" x14ac:dyDescent="0.3">
      <c r="A117" t="s">
        <v>6472</v>
      </c>
      <c r="B117" s="7">
        <v>46125.706250000003</v>
      </c>
      <c r="C117">
        <v>12500000</v>
      </c>
    </row>
    <row r="118" spans="1:3" ht="15" customHeight="1" x14ac:dyDescent="0.3">
      <c r="A118" t="s">
        <v>6433</v>
      </c>
      <c r="B118" s="7">
        <v>46125.578472222223</v>
      </c>
      <c r="C118">
        <v>5400000</v>
      </c>
    </row>
    <row r="119" spans="1:3" ht="15" customHeight="1" x14ac:dyDescent="0.3">
      <c r="A119" t="s">
        <v>6342</v>
      </c>
      <c r="B119" s="7">
        <v>46125.577777777777</v>
      </c>
      <c r="C119">
        <v>10200000</v>
      </c>
    </row>
    <row r="120" spans="1:3" ht="15" customHeight="1" x14ac:dyDescent="0.3">
      <c r="A120" t="s">
        <v>6477</v>
      </c>
      <c r="B120" s="7">
        <v>46125.57708333333</v>
      </c>
      <c r="C120">
        <v>47288100</v>
      </c>
    </row>
    <row r="121" spans="1:3" ht="15" customHeight="1" x14ac:dyDescent="0.3">
      <c r="A121" t="s">
        <v>6461</v>
      </c>
      <c r="B121" s="7">
        <v>46125.533333333333</v>
      </c>
      <c r="C121">
        <v>12000000</v>
      </c>
    </row>
    <row r="122" spans="1:3" ht="15" customHeight="1" x14ac:dyDescent="0.3">
      <c r="A122" t="s">
        <v>6423</v>
      </c>
      <c r="B122" s="7">
        <v>46125.511805555558</v>
      </c>
      <c r="C122">
        <v>15500000</v>
      </c>
    </row>
    <row r="123" spans="1:3" ht="15" customHeight="1" x14ac:dyDescent="0.3">
      <c r="A123" t="s">
        <v>6329</v>
      </c>
      <c r="B123" s="7">
        <v>46121.520138888889</v>
      </c>
      <c r="C123">
        <v>11300000</v>
      </c>
    </row>
    <row r="124" spans="1:3" ht="15" customHeight="1" x14ac:dyDescent="0.3">
      <c r="A124" t="s">
        <v>5474</v>
      </c>
      <c r="B124" s="7">
        <v>46120.743750000001</v>
      </c>
      <c r="C124">
        <v>6200000</v>
      </c>
    </row>
    <row r="125" spans="1:3" ht="15" customHeight="1" x14ac:dyDescent="0.3">
      <c r="A125" t="s">
        <v>5609</v>
      </c>
      <c r="B125" s="7">
        <v>46119.758333333331</v>
      </c>
      <c r="C125">
        <v>21000000</v>
      </c>
    </row>
    <row r="126" spans="1:3" ht="15" customHeight="1" x14ac:dyDescent="0.3">
      <c r="A126" t="s">
        <v>6363</v>
      </c>
      <c r="B126" s="7">
        <v>46119.714583333334</v>
      </c>
      <c r="C126">
        <v>9500000</v>
      </c>
    </row>
    <row r="127" spans="1:3" ht="15" customHeight="1" x14ac:dyDescent="0.3">
      <c r="A127" t="s">
        <v>5533</v>
      </c>
      <c r="B127" s="7">
        <v>46119.713888888888</v>
      </c>
      <c r="C127">
        <v>6500000</v>
      </c>
    </row>
    <row r="128" spans="1:3" ht="15" customHeight="1" x14ac:dyDescent="0.3">
      <c r="A128" t="s">
        <v>6338</v>
      </c>
      <c r="B128" s="7">
        <v>46118.790972222225</v>
      </c>
      <c r="C128">
        <v>8700000</v>
      </c>
    </row>
    <row r="129" spans="1:3" ht="15" customHeight="1" x14ac:dyDescent="0.3">
      <c r="A129" t="s">
        <v>5606</v>
      </c>
      <c r="B129" s="7">
        <v>46111.667361111111</v>
      </c>
      <c r="C129">
        <v>14500000</v>
      </c>
    </row>
    <row r="130" spans="1:3" ht="15" customHeight="1" x14ac:dyDescent="0.3">
      <c r="A130" t="s">
        <v>6368</v>
      </c>
      <c r="B130" s="7">
        <v>46114.716666666667</v>
      </c>
      <c r="C130">
        <v>13300000</v>
      </c>
    </row>
    <row r="131" spans="1:3" ht="15" customHeight="1" x14ac:dyDescent="0.3">
      <c r="A131" t="s">
        <v>6302</v>
      </c>
      <c r="B131" s="7">
        <v>46114.673611111109</v>
      </c>
      <c r="C131">
        <v>6900000</v>
      </c>
    </row>
    <row r="132" spans="1:3" ht="15" customHeight="1" x14ac:dyDescent="0.3">
      <c r="A132" t="s">
        <v>6296</v>
      </c>
      <c r="B132" s="7">
        <v>46112.797222222223</v>
      </c>
      <c r="C132">
        <v>14000000</v>
      </c>
    </row>
    <row r="133" spans="1:3" ht="15" customHeight="1" x14ac:dyDescent="0.3">
      <c r="A133" t="s">
        <v>6317</v>
      </c>
      <c r="B133" s="7">
        <v>46112.681944444441</v>
      </c>
      <c r="C133">
        <v>31300000</v>
      </c>
    </row>
    <row r="134" spans="1:3" ht="15" customHeight="1" x14ac:dyDescent="0.3">
      <c r="A134" t="s">
        <v>5538</v>
      </c>
      <c r="B134" s="7">
        <v>46112.677777777775</v>
      </c>
      <c r="C134">
        <v>33921345</v>
      </c>
    </row>
    <row r="135" spans="1:3" ht="15" customHeight="1" x14ac:dyDescent="0.3">
      <c r="A135" t="s">
        <v>5535</v>
      </c>
      <c r="B135" s="7">
        <v>46112.557638888888</v>
      </c>
      <c r="C135">
        <v>11000000</v>
      </c>
    </row>
    <row r="136" spans="1:3" ht="15" customHeight="1" x14ac:dyDescent="0.3">
      <c r="A136" t="s">
        <v>6299</v>
      </c>
      <c r="B136" s="7">
        <v>46112.525000000001</v>
      </c>
      <c r="C136">
        <v>9100000</v>
      </c>
    </row>
    <row r="137" spans="1:3" ht="15" customHeight="1" x14ac:dyDescent="0.3">
      <c r="A137" t="s">
        <v>6339</v>
      </c>
      <c r="B137" s="7">
        <v>46112.479861111111</v>
      </c>
      <c r="C137">
        <v>13000000</v>
      </c>
    </row>
    <row r="138" spans="1:3" ht="15" customHeight="1" x14ac:dyDescent="0.3">
      <c r="A138" t="s">
        <v>6351</v>
      </c>
      <c r="B138" s="7">
        <v>46111.788194444445</v>
      </c>
      <c r="C138">
        <v>7500000</v>
      </c>
    </row>
    <row r="139" spans="1:3" ht="15" customHeight="1" x14ac:dyDescent="0.3">
      <c r="A139" t="s">
        <v>6326</v>
      </c>
      <c r="B139" s="7">
        <v>46111.787499999999</v>
      </c>
      <c r="C139">
        <v>11500000</v>
      </c>
    </row>
    <row r="140" spans="1:3" ht="15" customHeight="1" x14ac:dyDescent="0.3">
      <c r="A140" t="s">
        <v>6381</v>
      </c>
      <c r="B140" s="7">
        <v>46111.73333333333</v>
      </c>
      <c r="C140">
        <v>7600000</v>
      </c>
    </row>
    <row r="141" spans="1:3" ht="15" customHeight="1" x14ac:dyDescent="0.3">
      <c r="A141" t="s">
        <v>6308</v>
      </c>
      <c r="B141" s="7">
        <v>46111.731944444444</v>
      </c>
      <c r="C141">
        <v>6800000</v>
      </c>
    </row>
    <row r="142" spans="1:3" ht="15" customHeight="1" x14ac:dyDescent="0.3">
      <c r="A142" t="s">
        <v>6289</v>
      </c>
      <c r="B142" s="7">
        <v>46111.726388888892</v>
      </c>
      <c r="C142">
        <v>18500000</v>
      </c>
    </row>
    <row r="143" spans="1:3" ht="15" customHeight="1" x14ac:dyDescent="0.3">
      <c r="A143" t="s">
        <v>5240</v>
      </c>
      <c r="B143" s="7">
        <v>46111.723611111112</v>
      </c>
      <c r="C143">
        <v>10700000</v>
      </c>
    </row>
    <row r="144" spans="1:3" ht="15" customHeight="1" x14ac:dyDescent="0.3">
      <c r="A144" t="s">
        <v>5355</v>
      </c>
      <c r="B144" s="7">
        <v>46111.61041666667</v>
      </c>
      <c r="C144">
        <v>17243100</v>
      </c>
    </row>
    <row r="145" spans="1:3" ht="15" customHeight="1" x14ac:dyDescent="0.3">
      <c r="A145" t="s">
        <v>6300</v>
      </c>
      <c r="B145" s="7">
        <v>46111.607638888891</v>
      </c>
      <c r="C145">
        <v>10000000</v>
      </c>
    </row>
    <row r="146" spans="1:3" ht="15" customHeight="1" x14ac:dyDescent="0.3">
      <c r="A146" t="s">
        <v>6330</v>
      </c>
      <c r="B146" s="7">
        <v>46111.455555555556</v>
      </c>
      <c r="C146">
        <v>10100000</v>
      </c>
    </row>
    <row r="147" spans="1:3" ht="15" customHeight="1" x14ac:dyDescent="0.3">
      <c r="A147" t="s">
        <v>4977</v>
      </c>
      <c r="B147" s="7">
        <v>46111.387499999997</v>
      </c>
      <c r="C147">
        <v>20000000</v>
      </c>
    </row>
    <row r="148" spans="1:3" ht="15" customHeight="1" x14ac:dyDescent="0.3">
      <c r="A148" t="s">
        <v>6327</v>
      </c>
      <c r="B148" s="7">
        <v>46111.384722222225</v>
      </c>
      <c r="C148">
        <v>16000000</v>
      </c>
    </row>
    <row r="149" spans="1:3" ht="15" customHeight="1" x14ac:dyDescent="0.3">
      <c r="A149" t="s">
        <v>5557</v>
      </c>
      <c r="B149" s="7">
        <v>46108.697222222225</v>
      </c>
      <c r="C149">
        <v>31627180</v>
      </c>
    </row>
    <row r="150" spans="1:3" ht="15" customHeight="1" x14ac:dyDescent="0.3">
      <c r="A150" t="s">
        <v>5547</v>
      </c>
      <c r="B150" s="7">
        <v>46108.697222222225</v>
      </c>
      <c r="C150">
        <v>31627180</v>
      </c>
    </row>
    <row r="151" spans="1:3" ht="15" customHeight="1" x14ac:dyDescent="0.3">
      <c r="A151" t="s">
        <v>6239</v>
      </c>
      <c r="B151" s="7">
        <v>46108.678472222222</v>
      </c>
      <c r="C151">
        <v>16000000</v>
      </c>
    </row>
    <row r="152" spans="1:3" ht="15" customHeight="1" x14ac:dyDescent="0.3">
      <c r="A152" t="s">
        <v>6331</v>
      </c>
      <c r="B152" s="7">
        <v>46108.558333333334</v>
      </c>
      <c r="C152">
        <v>23500000</v>
      </c>
    </row>
    <row r="153" spans="1:3" ht="15" customHeight="1" x14ac:dyDescent="0.3">
      <c r="A153" t="s">
        <v>6275</v>
      </c>
      <c r="B153" s="7">
        <v>46108.480555555558</v>
      </c>
      <c r="C153">
        <v>19700000</v>
      </c>
    </row>
    <row r="154" spans="1:3" ht="15" customHeight="1" x14ac:dyDescent="0.3">
      <c r="A154" t="s">
        <v>5554</v>
      </c>
      <c r="B154" s="7">
        <v>46107.782638888886</v>
      </c>
      <c r="C154">
        <v>15000000</v>
      </c>
    </row>
    <row r="155" spans="1:3" ht="15" customHeight="1" x14ac:dyDescent="0.3">
      <c r="A155" t="s">
        <v>5548</v>
      </c>
      <c r="B155" s="7">
        <v>46107.701388888891</v>
      </c>
      <c r="C155">
        <v>11500000</v>
      </c>
    </row>
    <row r="156" spans="1:3" ht="15" customHeight="1" x14ac:dyDescent="0.3">
      <c r="A156" t="s">
        <v>5588</v>
      </c>
      <c r="B156" s="7">
        <v>46107.478472222225</v>
      </c>
      <c r="C156">
        <v>5500000</v>
      </c>
    </row>
    <row r="157" spans="1:3" ht="15" customHeight="1" x14ac:dyDescent="0.3">
      <c r="A157" t="s">
        <v>6054</v>
      </c>
      <c r="B157" s="7">
        <v>46107.386805555558</v>
      </c>
      <c r="C157">
        <v>24500000</v>
      </c>
    </row>
    <row r="158" spans="1:3" ht="15" customHeight="1" x14ac:dyDescent="0.3">
      <c r="A158" t="s">
        <v>4759</v>
      </c>
      <c r="B158" s="7">
        <v>46106.79583333333</v>
      </c>
      <c r="C158">
        <v>14600000</v>
      </c>
    </row>
    <row r="159" spans="1:3" ht="15" customHeight="1" x14ac:dyDescent="0.3">
      <c r="A159" t="s">
        <v>5471</v>
      </c>
      <c r="B159" s="7">
        <v>46106.567361111112</v>
      </c>
      <c r="C159">
        <v>5700000</v>
      </c>
    </row>
    <row r="160" spans="1:3" ht="15" customHeight="1" x14ac:dyDescent="0.3">
      <c r="A160" t="s">
        <v>5941</v>
      </c>
      <c r="B160" s="7">
        <v>46105.486111111109</v>
      </c>
      <c r="C160">
        <v>11800000</v>
      </c>
    </row>
    <row r="161" spans="1:3" ht="15" customHeight="1" x14ac:dyDescent="0.3">
      <c r="A161" t="s">
        <v>5579</v>
      </c>
      <c r="B161" s="7">
        <v>46105.486111111109</v>
      </c>
      <c r="C161">
        <v>9000000</v>
      </c>
    </row>
    <row r="162" spans="1:3" ht="15" customHeight="1" x14ac:dyDescent="0.3">
      <c r="A162" t="s">
        <v>7765</v>
      </c>
      <c r="B162" s="7">
        <v>46105.447916666664</v>
      </c>
      <c r="C162">
        <v>5700000</v>
      </c>
    </row>
    <row r="163" spans="1:3" ht="15" customHeight="1" x14ac:dyDescent="0.3">
      <c r="A163" t="s">
        <v>1658</v>
      </c>
      <c r="B163" s="7">
        <v>46104.429861111108</v>
      </c>
      <c r="C163">
        <v>10500000</v>
      </c>
    </row>
    <row r="164" spans="1:3" ht="15" customHeight="1" x14ac:dyDescent="0.3">
      <c r="A164" t="s">
        <v>6154</v>
      </c>
      <c r="B164" s="7">
        <v>46101.742361111108</v>
      </c>
      <c r="C164">
        <v>15300000</v>
      </c>
    </row>
    <row r="165" spans="1:3" ht="15" customHeight="1" x14ac:dyDescent="0.3">
      <c r="A165" t="s">
        <v>5546</v>
      </c>
      <c r="B165" s="7">
        <v>46101.681250000001</v>
      </c>
      <c r="C165">
        <v>6800000</v>
      </c>
    </row>
    <row r="166" spans="1:3" ht="15" customHeight="1" x14ac:dyDescent="0.3">
      <c r="A166" t="s">
        <v>5594</v>
      </c>
      <c r="B166" s="7">
        <v>46101.654861111114</v>
      </c>
      <c r="C166">
        <v>20000000</v>
      </c>
    </row>
    <row r="167" spans="1:3" ht="15" customHeight="1" x14ac:dyDescent="0.3">
      <c r="A167" t="s">
        <v>4500</v>
      </c>
      <c r="B167" s="7">
        <v>46100.741666666669</v>
      </c>
      <c r="C167">
        <v>7800000</v>
      </c>
    </row>
    <row r="168" spans="1:3" ht="15" customHeight="1" x14ac:dyDescent="0.3">
      <c r="A168" t="s">
        <v>5352</v>
      </c>
      <c r="B168" s="7">
        <v>46100.432638888888</v>
      </c>
      <c r="C168">
        <v>17838100</v>
      </c>
    </row>
    <row r="169" spans="1:3" ht="15" customHeight="1" x14ac:dyDescent="0.3">
      <c r="A169" t="s">
        <v>5353</v>
      </c>
      <c r="B169" s="7">
        <v>46100.42083333333</v>
      </c>
      <c r="C169">
        <v>6300000</v>
      </c>
    </row>
    <row r="170" spans="1:3" ht="15" customHeight="1" x14ac:dyDescent="0.3">
      <c r="A170" t="s">
        <v>5354</v>
      </c>
      <c r="B170" s="7">
        <v>46099.411805555559</v>
      </c>
      <c r="C170">
        <v>6000000</v>
      </c>
    </row>
    <row r="171" spans="1:3" ht="15" customHeight="1" x14ac:dyDescent="0.3">
      <c r="A171" t="s">
        <v>5356</v>
      </c>
      <c r="B171" s="7">
        <v>46097.568749999999</v>
      </c>
      <c r="C171">
        <v>9300000</v>
      </c>
    </row>
    <row r="172" spans="1:3" ht="15" customHeight="1" x14ac:dyDescent="0.3">
      <c r="A172" t="s">
        <v>5357</v>
      </c>
      <c r="B172" s="7">
        <v>46097.568055555559</v>
      </c>
      <c r="C172">
        <v>14500000</v>
      </c>
    </row>
    <row r="173" spans="1:3" ht="15" customHeight="1" x14ac:dyDescent="0.3">
      <c r="A173" t="s">
        <v>5315</v>
      </c>
      <c r="B173" s="7">
        <v>46097.481944444444</v>
      </c>
      <c r="C173">
        <v>15200000</v>
      </c>
    </row>
    <row r="174" spans="1:3" ht="15" customHeight="1" x14ac:dyDescent="0.3">
      <c r="A174" t="s">
        <v>5358</v>
      </c>
      <c r="B174" s="7">
        <v>46094.737500000003</v>
      </c>
      <c r="C174">
        <v>10200000</v>
      </c>
    </row>
    <row r="175" spans="1:3" ht="15" customHeight="1" x14ac:dyDescent="0.3">
      <c r="A175" t="s">
        <v>5359</v>
      </c>
      <c r="B175" s="7">
        <v>46093.71597222222</v>
      </c>
      <c r="C175">
        <v>7000000</v>
      </c>
    </row>
    <row r="176" spans="1:3" ht="15" customHeight="1" x14ac:dyDescent="0.3">
      <c r="A176" t="s">
        <v>5360</v>
      </c>
      <c r="B176" s="7">
        <v>46093.693749999999</v>
      </c>
      <c r="C176">
        <v>6700000</v>
      </c>
    </row>
    <row r="177" spans="1:3" ht="15" customHeight="1" x14ac:dyDescent="0.3">
      <c r="A177" t="s">
        <v>5361</v>
      </c>
      <c r="B177" s="7">
        <v>46092.474999999999</v>
      </c>
      <c r="C177">
        <v>7000000</v>
      </c>
    </row>
    <row r="178" spans="1:3" ht="15" customHeight="1" x14ac:dyDescent="0.3">
      <c r="A178" t="s">
        <v>5362</v>
      </c>
      <c r="B178" s="7">
        <v>46091.696527777778</v>
      </c>
      <c r="C178">
        <v>6750000</v>
      </c>
    </row>
    <row r="179" spans="1:3" ht="15" customHeight="1" x14ac:dyDescent="0.3">
      <c r="A179" t="s">
        <v>5363</v>
      </c>
      <c r="B179" s="7">
        <v>46091.694444444445</v>
      </c>
      <c r="C179">
        <v>6300000</v>
      </c>
    </row>
    <row r="180" spans="1:3" ht="15" customHeight="1" x14ac:dyDescent="0.3">
      <c r="A180" t="s">
        <v>5364</v>
      </c>
      <c r="B180" s="7">
        <v>46091.6875</v>
      </c>
      <c r="C180">
        <v>8500000</v>
      </c>
    </row>
    <row r="181" spans="1:3" ht="15" customHeight="1" x14ac:dyDescent="0.3">
      <c r="A181" t="s">
        <v>5365</v>
      </c>
      <c r="B181" s="7">
        <v>46091.490277777775</v>
      </c>
      <c r="C181">
        <v>13900000</v>
      </c>
    </row>
    <row r="182" spans="1:3" ht="15" customHeight="1" x14ac:dyDescent="0.3">
      <c r="A182" t="s">
        <v>5314</v>
      </c>
      <c r="B182" s="7">
        <v>46090.727777777778</v>
      </c>
      <c r="C182">
        <v>5700000</v>
      </c>
    </row>
    <row r="183" spans="1:3" ht="15" customHeight="1" x14ac:dyDescent="0.3">
      <c r="A183" t="s">
        <v>5313</v>
      </c>
      <c r="B183" s="7">
        <v>46086.795138888891</v>
      </c>
      <c r="C183">
        <v>5700000</v>
      </c>
    </row>
    <row r="184" spans="1:3" ht="15" customHeight="1" x14ac:dyDescent="0.3">
      <c r="A184" t="s">
        <v>5312</v>
      </c>
      <c r="B184" s="7">
        <v>46086.40347222222</v>
      </c>
      <c r="C184">
        <v>8000000</v>
      </c>
    </row>
    <row r="185" spans="1:3" ht="15" customHeight="1" x14ac:dyDescent="0.3">
      <c r="A185" t="s">
        <v>5366</v>
      </c>
      <c r="B185" s="7">
        <v>46084.777777777781</v>
      </c>
      <c r="C185">
        <v>9000000</v>
      </c>
    </row>
    <row r="186" spans="1:3" ht="15" customHeight="1" x14ac:dyDescent="0.3">
      <c r="A186" t="s">
        <v>5367</v>
      </c>
      <c r="B186" s="7">
        <v>46080.770138888889</v>
      </c>
      <c r="C186">
        <v>14400000</v>
      </c>
    </row>
    <row r="187" spans="1:3" ht="15" customHeight="1" x14ac:dyDescent="0.3">
      <c r="A187" t="s">
        <v>5308</v>
      </c>
      <c r="B187" s="7">
        <v>46080.742361111108</v>
      </c>
      <c r="C187">
        <v>15500000</v>
      </c>
    </row>
    <row r="188" spans="1:3" ht="15" customHeight="1" x14ac:dyDescent="0.3">
      <c r="A188" t="s">
        <v>5368</v>
      </c>
      <c r="B188" s="7">
        <v>46080.71875</v>
      </c>
      <c r="C188">
        <v>12700000</v>
      </c>
    </row>
    <row r="189" spans="1:3" ht="15" customHeight="1" x14ac:dyDescent="0.3">
      <c r="A189" t="s">
        <v>5369</v>
      </c>
      <c r="B189" s="7">
        <v>46080.716666666667</v>
      </c>
      <c r="C189">
        <v>10600000</v>
      </c>
    </row>
    <row r="190" spans="1:3" ht="15" customHeight="1" x14ac:dyDescent="0.3">
      <c r="A190" t="s">
        <v>5370</v>
      </c>
      <c r="B190" s="7">
        <v>46080.686805555553</v>
      </c>
      <c r="C190">
        <v>10500000</v>
      </c>
    </row>
    <row r="191" spans="1:3" ht="15" customHeight="1" x14ac:dyDescent="0.3">
      <c r="A191" t="s">
        <v>5371</v>
      </c>
      <c r="B191" s="7">
        <v>46080.679166666669</v>
      </c>
      <c r="C191">
        <v>9400000</v>
      </c>
    </row>
    <row r="192" spans="1:3" ht="15" customHeight="1" x14ac:dyDescent="0.3">
      <c r="A192" t="s">
        <v>5372</v>
      </c>
      <c r="B192" s="7">
        <v>46080.593055555553</v>
      </c>
      <c r="C192">
        <v>25000000</v>
      </c>
    </row>
    <row r="193" spans="1:3" ht="15" customHeight="1" x14ac:dyDescent="0.3">
      <c r="A193" t="s">
        <v>1905</v>
      </c>
      <c r="B193" s="7">
        <v>46080.593055555553</v>
      </c>
      <c r="C193">
        <v>8500000</v>
      </c>
    </row>
    <row r="194" spans="1:3" ht="15" customHeight="1" x14ac:dyDescent="0.3">
      <c r="A194" t="s">
        <v>5373</v>
      </c>
      <c r="B194" s="7">
        <v>46080.513888888891</v>
      </c>
      <c r="C194">
        <v>22000000</v>
      </c>
    </row>
    <row r="195" spans="1:3" ht="15" customHeight="1" x14ac:dyDescent="0.3">
      <c r="A195" t="s">
        <v>5374</v>
      </c>
      <c r="B195" s="7">
        <v>46079.743055555555</v>
      </c>
      <c r="C195">
        <v>17500000</v>
      </c>
    </row>
    <row r="196" spans="1:3" ht="15" customHeight="1" x14ac:dyDescent="0.3">
      <c r="A196" t="s">
        <v>5310</v>
      </c>
      <c r="B196" s="7">
        <v>46079.561805555553</v>
      </c>
      <c r="C196">
        <v>24000000</v>
      </c>
    </row>
    <row r="197" spans="1:3" ht="15" customHeight="1" x14ac:dyDescent="0.3">
      <c r="A197" t="s">
        <v>5349</v>
      </c>
      <c r="B197" s="7">
        <v>46078.808333333334</v>
      </c>
      <c r="C197">
        <v>37000000</v>
      </c>
    </row>
    <row r="198" spans="1:3" ht="15" customHeight="1" x14ac:dyDescent="0.3">
      <c r="A198" t="s">
        <v>5375</v>
      </c>
      <c r="B198" s="7">
        <v>46078.79583333333</v>
      </c>
      <c r="C198">
        <v>10000000</v>
      </c>
    </row>
    <row r="199" spans="1:3" ht="15" customHeight="1" x14ac:dyDescent="0.3">
      <c r="A199" t="s">
        <v>5376</v>
      </c>
      <c r="B199" s="7">
        <v>46078.509722222225</v>
      </c>
      <c r="C199">
        <v>10900000</v>
      </c>
    </row>
    <row r="200" spans="1:3" ht="15" customHeight="1" x14ac:dyDescent="0.3">
      <c r="A200" t="s">
        <v>5306</v>
      </c>
      <c r="B200" s="7">
        <v>46078.509027777778</v>
      </c>
      <c r="C200">
        <v>6800000</v>
      </c>
    </row>
    <row r="201" spans="1:3" ht="15" customHeight="1" x14ac:dyDescent="0.3">
      <c r="A201" t="s">
        <v>5377</v>
      </c>
      <c r="B201" s="7">
        <v>46077.444444444445</v>
      </c>
      <c r="C201">
        <v>14500000</v>
      </c>
    </row>
    <row r="202" spans="1:3" ht="15" customHeight="1" x14ac:dyDescent="0.3">
      <c r="A202" t="s">
        <v>5378</v>
      </c>
      <c r="B202" s="7">
        <v>46076.677083333336</v>
      </c>
      <c r="C202">
        <v>12500000</v>
      </c>
    </row>
    <row r="203" spans="1:3" ht="15" customHeight="1" x14ac:dyDescent="0.3">
      <c r="A203" t="s">
        <v>5379</v>
      </c>
      <c r="B203" s="7">
        <v>46073.662499999999</v>
      </c>
      <c r="C203">
        <v>17000000</v>
      </c>
    </row>
    <row r="204" spans="1:3" ht="15" customHeight="1" x14ac:dyDescent="0.3">
      <c r="A204" t="s">
        <v>5302</v>
      </c>
      <c r="B204" s="7">
        <v>46069.759722222225</v>
      </c>
      <c r="C204">
        <v>17750000</v>
      </c>
    </row>
    <row r="205" spans="1:3" ht="15" customHeight="1" x14ac:dyDescent="0.3">
      <c r="A205" t="s">
        <v>5380</v>
      </c>
      <c r="B205" s="7">
        <v>46069.72152777778</v>
      </c>
      <c r="C205">
        <v>18500000</v>
      </c>
    </row>
    <row r="206" spans="1:3" ht="15" customHeight="1" x14ac:dyDescent="0.3">
      <c r="A206" t="s">
        <v>4804</v>
      </c>
      <c r="B206" s="7">
        <v>46069.629861111112</v>
      </c>
      <c r="C206">
        <v>9400000</v>
      </c>
    </row>
    <row r="207" spans="1:3" ht="15" customHeight="1" x14ac:dyDescent="0.3">
      <c r="A207" t="s">
        <v>5304</v>
      </c>
      <c r="B207" s="7">
        <v>46069.628472222219</v>
      </c>
      <c r="C207">
        <v>11000000</v>
      </c>
    </row>
    <row r="208" spans="1:3" ht="15" customHeight="1" x14ac:dyDescent="0.3">
      <c r="A208" t="s">
        <v>5381</v>
      </c>
      <c r="B208" s="7">
        <v>46066.70416666667</v>
      </c>
      <c r="C208">
        <v>16000000</v>
      </c>
    </row>
    <row r="209" spans="1:3" ht="15" customHeight="1" x14ac:dyDescent="0.3">
      <c r="A209" t="s">
        <v>5382</v>
      </c>
      <c r="B209" s="7">
        <v>46065.71875</v>
      </c>
      <c r="C209">
        <v>8500000</v>
      </c>
    </row>
    <row r="210" spans="1:3" ht="15" customHeight="1" x14ac:dyDescent="0.3">
      <c r="A210" t="s">
        <v>5300</v>
      </c>
      <c r="B210" s="7">
        <v>46064.667361111111</v>
      </c>
      <c r="C210">
        <v>8600000</v>
      </c>
    </row>
    <row r="211" spans="1:3" ht="15" customHeight="1" x14ac:dyDescent="0.3">
      <c r="A211" t="s">
        <v>5383</v>
      </c>
      <c r="B211" s="7">
        <v>46063.456944444442</v>
      </c>
      <c r="C211">
        <v>39300000</v>
      </c>
    </row>
    <row r="212" spans="1:3" ht="15" customHeight="1" x14ac:dyDescent="0.3">
      <c r="A212" t="s">
        <v>4733</v>
      </c>
      <c r="B212" s="7">
        <v>46063.42083333333</v>
      </c>
      <c r="C212">
        <v>30400000</v>
      </c>
    </row>
    <row r="213" spans="1:3" ht="15" customHeight="1" x14ac:dyDescent="0.3">
      <c r="A213" t="s">
        <v>5299</v>
      </c>
      <c r="B213" s="7">
        <v>46059.695138888892</v>
      </c>
      <c r="C213">
        <v>7000000</v>
      </c>
    </row>
    <row r="214" spans="1:3" ht="15" customHeight="1" x14ac:dyDescent="0.3">
      <c r="A214" t="s">
        <v>5301</v>
      </c>
      <c r="B214" s="7">
        <v>46059.693055555559</v>
      </c>
      <c r="C214">
        <v>15400000</v>
      </c>
    </row>
    <row r="215" spans="1:3" ht="15" customHeight="1" x14ac:dyDescent="0.3">
      <c r="A215" t="s">
        <v>5215</v>
      </c>
      <c r="B215" s="7">
        <v>46058.723611111112</v>
      </c>
      <c r="C215">
        <v>9000000</v>
      </c>
    </row>
    <row r="216" spans="1:3" ht="15" customHeight="1" x14ac:dyDescent="0.3">
      <c r="A216" t="s">
        <v>5064</v>
      </c>
      <c r="B216" s="7">
        <v>46058.682638888888</v>
      </c>
      <c r="C216">
        <v>11300000</v>
      </c>
    </row>
    <row r="217" spans="1:3" ht="15" customHeight="1" x14ac:dyDescent="0.3">
      <c r="A217" t="s">
        <v>5021</v>
      </c>
      <c r="B217" s="7">
        <v>46053.512499999997</v>
      </c>
      <c r="C217">
        <v>9600000</v>
      </c>
    </row>
    <row r="218" spans="1:3" ht="15" customHeight="1" x14ac:dyDescent="0.3">
      <c r="A218" t="s">
        <v>5236</v>
      </c>
      <c r="B218" s="7">
        <v>46057.647916666669</v>
      </c>
      <c r="C218">
        <v>28890000</v>
      </c>
    </row>
    <row r="219" spans="1:3" ht="15" customHeight="1" x14ac:dyDescent="0.3">
      <c r="A219" t="s">
        <v>5384</v>
      </c>
      <c r="B219" s="7">
        <v>46056.671527777777</v>
      </c>
      <c r="C219">
        <v>8100000</v>
      </c>
    </row>
    <row r="220" spans="1:3" ht="15" customHeight="1" x14ac:dyDescent="0.3">
      <c r="A220" t="s">
        <v>5204</v>
      </c>
      <c r="B220" s="7">
        <v>46056.461805555555</v>
      </c>
      <c r="C220">
        <v>16500000</v>
      </c>
    </row>
    <row r="221" spans="1:3" ht="15" customHeight="1" x14ac:dyDescent="0.3">
      <c r="A221" t="s">
        <v>5385</v>
      </c>
      <c r="B221" s="7">
        <v>46055.652777777781</v>
      </c>
      <c r="C221">
        <v>27600000</v>
      </c>
    </row>
    <row r="222" spans="1:3" ht="15" customHeight="1" x14ac:dyDescent="0.3">
      <c r="A222" t="s">
        <v>4984</v>
      </c>
      <c r="B222" s="7">
        <v>46052.754166666666</v>
      </c>
      <c r="C222">
        <v>7000000</v>
      </c>
    </row>
    <row r="223" spans="1:3" ht="15" customHeight="1" x14ac:dyDescent="0.3">
      <c r="A223" t="s">
        <v>4322</v>
      </c>
      <c r="B223" s="7">
        <v>46052.737500000003</v>
      </c>
      <c r="C223">
        <v>24500000</v>
      </c>
    </row>
    <row r="224" spans="1:3" ht="15" customHeight="1" x14ac:dyDescent="0.3">
      <c r="A224" t="s">
        <v>4915</v>
      </c>
      <c r="B224" s="7">
        <v>46052.730555555558</v>
      </c>
      <c r="C224">
        <v>5200000</v>
      </c>
    </row>
    <row r="225" spans="1:3" ht="15" customHeight="1" x14ac:dyDescent="0.3">
      <c r="A225" t="s">
        <v>1087</v>
      </c>
      <c r="B225" s="7">
        <v>46052.729166666664</v>
      </c>
      <c r="C225">
        <v>8500000</v>
      </c>
    </row>
    <row r="226" spans="1:3" ht="15" customHeight="1" x14ac:dyDescent="0.3">
      <c r="A226" t="s">
        <v>5121</v>
      </c>
      <c r="B226" s="7">
        <v>46052.539583333331</v>
      </c>
      <c r="C226">
        <v>18300000</v>
      </c>
    </row>
    <row r="227" spans="1:3" ht="15" customHeight="1" x14ac:dyDescent="0.3">
      <c r="A227" t="s">
        <v>4987</v>
      </c>
      <c r="B227" s="7">
        <v>46052.456944444442</v>
      </c>
      <c r="C227">
        <v>12650000</v>
      </c>
    </row>
    <row r="228" spans="1:3" ht="15" customHeight="1" x14ac:dyDescent="0.3">
      <c r="A228" t="s">
        <v>5209</v>
      </c>
      <c r="B228" s="7">
        <v>46052.407638888886</v>
      </c>
      <c r="C228">
        <v>10000000</v>
      </c>
    </row>
    <row r="229" spans="1:3" ht="15" customHeight="1" x14ac:dyDescent="0.3">
      <c r="A229" t="s">
        <v>4913</v>
      </c>
      <c r="B229" s="7">
        <v>46051.706944444442</v>
      </c>
      <c r="C229">
        <v>16000000</v>
      </c>
    </row>
    <row r="230" spans="1:3" ht="15" customHeight="1" x14ac:dyDescent="0.3">
      <c r="A230" t="s">
        <v>5386</v>
      </c>
      <c r="B230" s="7">
        <v>46051.561111111114</v>
      </c>
      <c r="C230">
        <v>10000000</v>
      </c>
    </row>
    <row r="231" spans="1:3" ht="15" customHeight="1" x14ac:dyDescent="0.3">
      <c r="A231" t="s">
        <v>4931</v>
      </c>
      <c r="B231" s="7">
        <v>46051.561805555553</v>
      </c>
      <c r="C231">
        <v>12000000</v>
      </c>
    </row>
    <row r="232" spans="1:3" ht="15" customHeight="1" x14ac:dyDescent="0.3">
      <c r="A232" t="s">
        <v>5143</v>
      </c>
      <c r="B232" s="7">
        <v>46051.563194444447</v>
      </c>
      <c r="C232">
        <v>10700000</v>
      </c>
    </row>
    <row r="233" spans="1:3" ht="15" customHeight="1" x14ac:dyDescent="0.3">
      <c r="A233" t="s">
        <v>4057</v>
      </c>
      <c r="B233" s="7">
        <v>46051.447916666664</v>
      </c>
      <c r="C233">
        <v>29000000</v>
      </c>
    </row>
    <row r="234" spans="1:3" ht="15" customHeight="1" x14ac:dyDescent="0.3">
      <c r="A234" t="s">
        <v>4058</v>
      </c>
      <c r="B234" s="7">
        <v>46050.477777777778</v>
      </c>
      <c r="C234">
        <v>9700000</v>
      </c>
    </row>
    <row r="235" spans="1:3" ht="15" customHeight="1" x14ac:dyDescent="0.3">
      <c r="A235" t="s">
        <v>1341</v>
      </c>
      <c r="B235" s="7">
        <v>46050.418749999997</v>
      </c>
      <c r="C235">
        <v>5500000</v>
      </c>
    </row>
    <row r="236" spans="1:3" ht="15" customHeight="1" x14ac:dyDescent="0.3">
      <c r="A236" t="s">
        <v>4059</v>
      </c>
      <c r="B236" s="7">
        <v>46049.683333333334</v>
      </c>
      <c r="C236">
        <v>10500000</v>
      </c>
    </row>
    <row r="237" spans="1:3" ht="15" customHeight="1" x14ac:dyDescent="0.3">
      <c r="A237" t="s">
        <v>4060</v>
      </c>
      <c r="B237" s="7">
        <v>46049.506249999999</v>
      </c>
      <c r="C237">
        <v>23500000</v>
      </c>
    </row>
    <row r="238" spans="1:3" ht="15" customHeight="1" x14ac:dyDescent="0.3">
      <c r="A238" t="s">
        <v>4061</v>
      </c>
      <c r="B238" s="7">
        <v>46049.498611111114</v>
      </c>
      <c r="C238">
        <v>2700000</v>
      </c>
    </row>
    <row r="239" spans="1:3" ht="15" customHeight="1" x14ac:dyDescent="0.3">
      <c r="A239" t="s">
        <v>4062</v>
      </c>
      <c r="B239" s="7">
        <v>46049.479166666664</v>
      </c>
      <c r="C239">
        <v>18500000</v>
      </c>
    </row>
    <row r="240" spans="1:3" ht="15" customHeight="1" x14ac:dyDescent="0.3">
      <c r="A240" t="s">
        <v>4063</v>
      </c>
      <c r="B240" s="7">
        <v>46049.478472222225</v>
      </c>
      <c r="C240">
        <v>16500000</v>
      </c>
    </row>
    <row r="241" spans="1:3" ht="15" customHeight="1" x14ac:dyDescent="0.3">
      <c r="A241" t="s">
        <v>4064</v>
      </c>
      <c r="B241" s="7">
        <v>46048.677083333336</v>
      </c>
      <c r="C241">
        <v>12800000</v>
      </c>
    </row>
    <row r="242" spans="1:3" ht="15" customHeight="1" x14ac:dyDescent="0.3">
      <c r="A242" t="s">
        <v>4065</v>
      </c>
      <c r="B242" s="7">
        <v>46048.447916666664</v>
      </c>
      <c r="C242">
        <v>8800000</v>
      </c>
    </row>
    <row r="243" spans="1:3" ht="15" customHeight="1" x14ac:dyDescent="0.3">
      <c r="A243" t="s">
        <v>4066</v>
      </c>
      <c r="B243" s="7">
        <v>46046.463194444441</v>
      </c>
      <c r="C243">
        <v>6600000</v>
      </c>
    </row>
    <row r="244" spans="1:3" ht="15" customHeight="1" x14ac:dyDescent="0.3">
      <c r="A244" t="s">
        <v>4067</v>
      </c>
      <c r="B244" s="7">
        <v>46045.573611111111</v>
      </c>
      <c r="C244">
        <v>17500000</v>
      </c>
    </row>
    <row r="245" spans="1:3" ht="15" customHeight="1" x14ac:dyDescent="0.3">
      <c r="A245" t="s">
        <v>4068</v>
      </c>
      <c r="B245" s="7">
        <v>46045.529166666667</v>
      </c>
      <c r="C245">
        <v>11000000</v>
      </c>
    </row>
    <row r="246" spans="1:3" ht="15" customHeight="1" x14ac:dyDescent="0.3">
      <c r="A246" t="s">
        <v>4069</v>
      </c>
      <c r="B246" s="7">
        <v>46044.707638888889</v>
      </c>
      <c r="C246">
        <v>11300000</v>
      </c>
    </row>
    <row r="247" spans="1:3" ht="15" customHeight="1" x14ac:dyDescent="0.3">
      <c r="A247" t="s">
        <v>4070</v>
      </c>
      <c r="B247" s="7">
        <v>46044.65902777778</v>
      </c>
      <c r="C247">
        <v>26500000</v>
      </c>
    </row>
    <row r="248" spans="1:3" ht="15" customHeight="1" x14ac:dyDescent="0.3">
      <c r="A248" t="s">
        <v>4071</v>
      </c>
      <c r="B248" s="7">
        <v>46044.644444444442</v>
      </c>
      <c r="C248">
        <v>6900000</v>
      </c>
    </row>
    <row r="249" spans="1:3" ht="15" customHeight="1" x14ac:dyDescent="0.3">
      <c r="A249" t="s">
        <v>4072</v>
      </c>
      <c r="B249" s="7">
        <v>46042.682638888888</v>
      </c>
      <c r="C249">
        <v>4450000</v>
      </c>
    </row>
    <row r="250" spans="1:3" ht="15" customHeight="1" x14ac:dyDescent="0.3">
      <c r="A250" t="s">
        <v>1791</v>
      </c>
      <c r="B250" s="7">
        <v>46042.493055555555</v>
      </c>
      <c r="C250">
        <v>10500000</v>
      </c>
    </row>
    <row r="251" spans="1:3" ht="15" customHeight="1" x14ac:dyDescent="0.3">
      <c r="A251" t="s">
        <v>4073</v>
      </c>
      <c r="B251" s="7">
        <v>46042.492361111108</v>
      </c>
      <c r="C251">
        <v>25350000</v>
      </c>
    </row>
    <row r="252" spans="1:3" ht="15" customHeight="1" x14ac:dyDescent="0.3">
      <c r="A252" t="s">
        <v>4074</v>
      </c>
      <c r="B252" s="7">
        <v>46042.442361111112</v>
      </c>
      <c r="C252">
        <v>9000000</v>
      </c>
    </row>
    <row r="253" spans="1:3" ht="15" customHeight="1" x14ac:dyDescent="0.3">
      <c r="A253" t="s">
        <v>4075</v>
      </c>
      <c r="B253" s="7">
        <v>46041.796527777777</v>
      </c>
      <c r="C253">
        <v>28000000</v>
      </c>
    </row>
    <row r="254" spans="1:3" ht="15" customHeight="1" x14ac:dyDescent="0.3">
      <c r="A254" t="s">
        <v>4076</v>
      </c>
      <c r="B254" s="7">
        <v>46041.772222222222</v>
      </c>
      <c r="C254">
        <v>12000000</v>
      </c>
    </row>
    <row r="255" spans="1:3" ht="15" customHeight="1" x14ac:dyDescent="0.3">
      <c r="A255" t="s">
        <v>4077</v>
      </c>
      <c r="B255" s="7">
        <v>46041.517361111109</v>
      </c>
      <c r="C255">
        <v>6000000</v>
      </c>
    </row>
    <row r="256" spans="1:3" ht="15" customHeight="1" x14ac:dyDescent="0.3">
      <c r="A256" t="s">
        <v>4078</v>
      </c>
      <c r="B256" s="7">
        <v>46041.513194444444</v>
      </c>
      <c r="C256">
        <v>4900000</v>
      </c>
    </row>
    <row r="257" spans="1:3" ht="15" customHeight="1" x14ac:dyDescent="0.3">
      <c r="A257" t="s">
        <v>4079</v>
      </c>
      <c r="B257" s="7">
        <v>46041.492361111108</v>
      </c>
      <c r="C257">
        <v>18000000</v>
      </c>
    </row>
    <row r="258" spans="1:3" ht="15" customHeight="1" x14ac:dyDescent="0.3">
      <c r="A258" t="s">
        <v>4080</v>
      </c>
      <c r="B258" s="7">
        <v>46039.507638888892</v>
      </c>
      <c r="C258">
        <v>8150000</v>
      </c>
    </row>
    <row r="259" spans="1:3" ht="15" customHeight="1" x14ac:dyDescent="0.3">
      <c r="A259" t="s">
        <v>4081</v>
      </c>
      <c r="B259" s="7">
        <v>46038.670138888891</v>
      </c>
      <c r="C259">
        <v>10000000</v>
      </c>
    </row>
    <row r="260" spans="1:3" ht="15" customHeight="1" x14ac:dyDescent="0.3">
      <c r="A260" t="s">
        <v>4027</v>
      </c>
      <c r="B260" s="7">
        <v>46031.718055555553</v>
      </c>
      <c r="C260">
        <v>6300000</v>
      </c>
    </row>
    <row r="261" spans="1:3" ht="15" customHeight="1" x14ac:dyDescent="0.3">
      <c r="A261" t="s">
        <v>4082</v>
      </c>
      <c r="B261" s="7">
        <v>46037.74722222222</v>
      </c>
      <c r="C261">
        <v>30000000</v>
      </c>
    </row>
    <row r="262" spans="1:3" ht="15" customHeight="1" x14ac:dyDescent="0.3">
      <c r="A262" t="s">
        <v>4083</v>
      </c>
      <c r="B262" s="7">
        <v>46036.79583333333</v>
      </c>
      <c r="C262">
        <v>7500000</v>
      </c>
    </row>
    <row r="263" spans="1:3" ht="15" customHeight="1" x14ac:dyDescent="0.3">
      <c r="A263" t="s">
        <v>4084</v>
      </c>
      <c r="B263" s="7">
        <v>46036.793749999997</v>
      </c>
      <c r="C263">
        <v>36000000</v>
      </c>
    </row>
    <row r="264" spans="1:3" ht="15" customHeight="1" x14ac:dyDescent="0.3">
      <c r="A264" t="s">
        <v>4085</v>
      </c>
      <c r="B264" s="7">
        <v>46036.793055555558</v>
      </c>
      <c r="C264">
        <v>7100000</v>
      </c>
    </row>
    <row r="265" spans="1:3" ht="15" customHeight="1" x14ac:dyDescent="0.3">
      <c r="A265" t="s">
        <v>4086</v>
      </c>
      <c r="B265" s="7">
        <v>46036.459722222222</v>
      </c>
      <c r="C265">
        <v>6600000</v>
      </c>
    </row>
    <row r="266" spans="1:3" ht="15" customHeight="1" x14ac:dyDescent="0.3">
      <c r="A266" t="s">
        <v>4054</v>
      </c>
      <c r="B266" s="7">
        <v>46035.711111111108</v>
      </c>
      <c r="C266">
        <v>36000000</v>
      </c>
    </row>
    <row r="267" spans="1:3" ht="15" customHeight="1" x14ac:dyDescent="0.3">
      <c r="A267" t="s">
        <v>3997</v>
      </c>
      <c r="B267" s="7">
        <v>46029.395833333336</v>
      </c>
      <c r="C267">
        <v>11000000</v>
      </c>
    </row>
    <row r="268" spans="1:3" ht="15" customHeight="1" x14ac:dyDescent="0.3">
      <c r="A268" t="s">
        <v>4026</v>
      </c>
      <c r="B268" s="7">
        <v>46031.71875</v>
      </c>
      <c r="C268">
        <v>9750000</v>
      </c>
    </row>
    <row r="269" spans="1:3" ht="15" customHeight="1" x14ac:dyDescent="0.3">
      <c r="A269" t="s">
        <v>3980</v>
      </c>
      <c r="B269" s="7">
        <v>46031.4375</v>
      </c>
      <c r="C269">
        <v>9200000</v>
      </c>
    </row>
    <row r="270" spans="1:3" ht="15" customHeight="1" x14ac:dyDescent="0.3">
      <c r="A270" t="s">
        <v>3998</v>
      </c>
      <c r="B270" s="7">
        <v>46030.78125</v>
      </c>
      <c r="C270">
        <v>9200000</v>
      </c>
    </row>
    <row r="271" spans="1:3" ht="15" customHeight="1" x14ac:dyDescent="0.3">
      <c r="A271" t="s">
        <v>3979</v>
      </c>
      <c r="B271" s="7">
        <v>46030.762499999997</v>
      </c>
      <c r="C271">
        <v>6300000</v>
      </c>
    </row>
    <row r="272" spans="1:3" ht="15" customHeight="1" x14ac:dyDescent="0.3">
      <c r="A272" t="s">
        <v>404</v>
      </c>
      <c r="B272" s="7">
        <v>46022.561805555553</v>
      </c>
      <c r="C272">
        <v>8000000</v>
      </c>
    </row>
    <row r="273" spans="1:3" ht="15" customHeight="1" x14ac:dyDescent="0.3">
      <c r="A273" t="s">
        <v>4028</v>
      </c>
      <c r="B273" s="7">
        <v>46029.543055555558</v>
      </c>
      <c r="C273">
        <v>9000000</v>
      </c>
    </row>
    <row r="274" spans="1:3" ht="15" customHeight="1" x14ac:dyDescent="0.3">
      <c r="A274" t="s">
        <v>3989</v>
      </c>
      <c r="B274" s="7">
        <v>46029.484722222223</v>
      </c>
      <c r="C274">
        <v>10000000</v>
      </c>
    </row>
    <row r="275" spans="1:3" ht="15" customHeight="1" x14ac:dyDescent="0.3">
      <c r="A275" t="s">
        <v>4029</v>
      </c>
      <c r="B275" s="7">
        <v>46028.734027777777</v>
      </c>
      <c r="C275">
        <v>7850000</v>
      </c>
    </row>
    <row r="276" spans="1:3" ht="15" customHeight="1" x14ac:dyDescent="0.3">
      <c r="A276" t="s">
        <v>157</v>
      </c>
      <c r="B276" s="7">
        <v>46020.713888888888</v>
      </c>
      <c r="C276">
        <v>10000000</v>
      </c>
    </row>
    <row r="277" spans="1:3" ht="15" customHeight="1" x14ac:dyDescent="0.3">
      <c r="A277" t="s">
        <v>402</v>
      </c>
      <c r="B277" s="7">
        <v>46022.40625</v>
      </c>
      <c r="C277">
        <v>7000000</v>
      </c>
    </row>
    <row r="278" spans="1:3" ht="15" customHeight="1" x14ac:dyDescent="0.3">
      <c r="A278" t="s">
        <v>403</v>
      </c>
      <c r="B278" s="7">
        <v>46022.563888888886</v>
      </c>
      <c r="C278">
        <v>5900000</v>
      </c>
    </row>
    <row r="279" spans="1:3" ht="15" customHeight="1" x14ac:dyDescent="0.3">
      <c r="A279" t="s">
        <v>405</v>
      </c>
      <c r="B279" s="7">
        <v>46022.550694444442</v>
      </c>
      <c r="C279">
        <v>6600000</v>
      </c>
    </row>
    <row r="280" spans="1:3" ht="15" customHeight="1" x14ac:dyDescent="0.3">
      <c r="A280" t="s">
        <v>406</v>
      </c>
      <c r="B280" s="7">
        <v>46022.55</v>
      </c>
      <c r="C280">
        <v>10000000</v>
      </c>
    </row>
    <row r="281" spans="1:3" ht="15" customHeight="1" x14ac:dyDescent="0.3">
      <c r="A281" t="s">
        <v>181</v>
      </c>
      <c r="B281" s="7">
        <v>46022.454861111109</v>
      </c>
      <c r="C281">
        <v>16400000</v>
      </c>
    </row>
    <row r="282" spans="1:3" ht="15" customHeight="1" x14ac:dyDescent="0.3">
      <c r="A282" t="s">
        <v>228</v>
      </c>
      <c r="B282" s="7">
        <v>46021.729861111111</v>
      </c>
      <c r="C282">
        <v>10000000</v>
      </c>
    </row>
    <row r="283" spans="1:3" ht="15" customHeight="1" x14ac:dyDescent="0.3">
      <c r="A283" t="s">
        <v>240</v>
      </c>
      <c r="B283" s="7">
        <v>46021.716666666667</v>
      </c>
      <c r="C283">
        <v>11500000</v>
      </c>
    </row>
    <row r="284" spans="1:3" ht="15" customHeight="1" x14ac:dyDescent="0.3">
      <c r="A284" t="s">
        <v>245</v>
      </c>
      <c r="B284" s="7">
        <v>46021.713194444441</v>
      </c>
      <c r="C284">
        <v>8800000</v>
      </c>
    </row>
    <row r="285" spans="1:3" ht="15" customHeight="1" x14ac:dyDescent="0.3">
      <c r="A285" t="s">
        <v>187</v>
      </c>
      <c r="B285" s="7">
        <v>46021.387499999997</v>
      </c>
      <c r="C285">
        <v>5500000</v>
      </c>
    </row>
    <row r="286" spans="1:3" ht="15" customHeight="1" x14ac:dyDescent="0.3">
      <c r="A286" t="s">
        <v>407</v>
      </c>
      <c r="B286" s="7">
        <v>46020.793749999997</v>
      </c>
      <c r="C286">
        <v>11800000</v>
      </c>
    </row>
    <row r="287" spans="1:3" ht="15" customHeight="1" x14ac:dyDescent="0.3">
      <c r="A287" t="s">
        <v>102</v>
      </c>
      <c r="B287" s="7">
        <v>46020.793749999997</v>
      </c>
      <c r="C287">
        <v>37300000</v>
      </c>
    </row>
    <row r="288" spans="1:3" ht="15" customHeight="1" x14ac:dyDescent="0.3">
      <c r="A288" t="s">
        <v>133</v>
      </c>
      <c r="B288" s="7">
        <v>46020.793055555558</v>
      </c>
      <c r="C288">
        <v>6900000</v>
      </c>
    </row>
    <row r="289" spans="1:3" ht="15" customHeight="1" x14ac:dyDescent="0.3">
      <c r="A289" t="s">
        <v>408</v>
      </c>
      <c r="B289" s="7">
        <v>46020.705555555556</v>
      </c>
      <c r="C289">
        <v>22100000</v>
      </c>
    </row>
    <row r="290" spans="1:3" ht="15" customHeight="1" x14ac:dyDescent="0.3">
      <c r="A290" t="s">
        <v>298</v>
      </c>
      <c r="B290" s="7">
        <v>46020.690972222219</v>
      </c>
      <c r="C290">
        <v>14500000</v>
      </c>
    </row>
    <row r="291" spans="1:3" ht="15" customHeight="1" x14ac:dyDescent="0.3">
      <c r="A291" t="s">
        <v>88</v>
      </c>
      <c r="B291" s="7">
        <v>46020.490277777775</v>
      </c>
      <c r="C291">
        <v>6500000</v>
      </c>
    </row>
    <row r="292" spans="1:3" ht="15" customHeight="1" x14ac:dyDescent="0.3">
      <c r="A292" t="s">
        <v>176</v>
      </c>
      <c r="B292" s="7">
        <v>46020.388888888891</v>
      </c>
      <c r="C292">
        <v>41200000</v>
      </c>
    </row>
    <row r="293" spans="1:3" ht="15" customHeight="1" x14ac:dyDescent="0.3">
      <c r="A293" t="s">
        <v>409</v>
      </c>
      <c r="B293" s="7">
        <v>46020.384722222225</v>
      </c>
      <c r="C293">
        <v>24000000</v>
      </c>
    </row>
    <row r="294" spans="1:3" ht="15" customHeight="1" x14ac:dyDescent="0.3">
      <c r="A294" t="s">
        <v>410</v>
      </c>
      <c r="B294" s="7">
        <v>46018.490277777775</v>
      </c>
      <c r="C294">
        <v>11300000</v>
      </c>
    </row>
    <row r="295" spans="1:3" ht="15" customHeight="1" x14ac:dyDescent="0.3">
      <c r="A295" t="s">
        <v>198</v>
      </c>
      <c r="B295" s="7">
        <v>46017.728472222225</v>
      </c>
      <c r="C295">
        <v>16750000</v>
      </c>
    </row>
    <row r="296" spans="1:3" ht="15" customHeight="1" x14ac:dyDescent="0.3">
      <c r="A296" t="s">
        <v>411</v>
      </c>
      <c r="B296" s="7">
        <v>46017.705555555556</v>
      </c>
      <c r="C296">
        <v>7300000</v>
      </c>
    </row>
    <row r="297" spans="1:3" ht="15" customHeight="1" x14ac:dyDescent="0.3">
      <c r="A297" t="s">
        <v>185</v>
      </c>
      <c r="B297" s="7">
        <v>46017.520138888889</v>
      </c>
      <c r="C297">
        <v>14000000</v>
      </c>
    </row>
    <row r="298" spans="1:3" ht="15" customHeight="1" x14ac:dyDescent="0.3">
      <c r="A298" t="s">
        <v>412</v>
      </c>
      <c r="B298" s="7">
        <v>46017.492361111108</v>
      </c>
      <c r="C298">
        <v>12100000</v>
      </c>
    </row>
    <row r="299" spans="1:3" ht="15" customHeight="1" x14ac:dyDescent="0.3">
      <c r="A299" t="s">
        <v>413</v>
      </c>
      <c r="B299" s="7">
        <v>46015.536805555559</v>
      </c>
      <c r="C299">
        <v>15500000</v>
      </c>
    </row>
    <row r="300" spans="1:3" ht="15" customHeight="1" x14ac:dyDescent="0.3">
      <c r="A300" t="s">
        <v>236</v>
      </c>
      <c r="B300" s="7">
        <v>46015.487500000003</v>
      </c>
      <c r="C300">
        <v>8800000</v>
      </c>
    </row>
    <row r="301" spans="1:3" ht="15" customHeight="1" x14ac:dyDescent="0.3">
      <c r="A301" t="s">
        <v>100</v>
      </c>
      <c r="B301" s="7">
        <v>46015.461111111108</v>
      </c>
      <c r="C301">
        <v>5200000</v>
      </c>
    </row>
    <row r="302" spans="1:3" ht="15" customHeight="1" x14ac:dyDescent="0.3">
      <c r="A302" t="s">
        <v>414</v>
      </c>
      <c r="B302" s="7">
        <v>46014.538194444445</v>
      </c>
      <c r="C302">
        <v>19200000</v>
      </c>
    </row>
    <row r="303" spans="1:3" ht="15" customHeight="1" x14ac:dyDescent="0.3">
      <c r="A303" t="s">
        <v>415</v>
      </c>
      <c r="B303" s="7">
        <v>46014.480555555558</v>
      </c>
      <c r="C303">
        <v>44811592</v>
      </c>
    </row>
    <row r="304" spans="1:3" ht="15" customHeight="1" x14ac:dyDescent="0.3">
      <c r="A304" t="s">
        <v>205</v>
      </c>
      <c r="B304" s="7">
        <v>46014.425694444442</v>
      </c>
      <c r="C304">
        <v>4550000</v>
      </c>
    </row>
    <row r="305" spans="1:3" ht="15" customHeight="1" x14ac:dyDescent="0.3">
      <c r="A305" t="s">
        <v>416</v>
      </c>
      <c r="B305" s="7">
        <v>46013.779166666667</v>
      </c>
      <c r="C305">
        <v>8500000</v>
      </c>
    </row>
    <row r="306" spans="1:3" ht="15" customHeight="1" x14ac:dyDescent="0.3">
      <c r="A306" t="s">
        <v>107</v>
      </c>
      <c r="B306" s="7">
        <v>46013.745833333334</v>
      </c>
      <c r="C306">
        <v>3700000</v>
      </c>
    </row>
    <row r="307" spans="1:3" ht="15" customHeight="1" x14ac:dyDescent="0.3">
      <c r="A307" t="s">
        <v>287</v>
      </c>
      <c r="B307" s="7">
        <v>46013.744444444441</v>
      </c>
      <c r="C307">
        <v>13500000</v>
      </c>
    </row>
    <row r="308" spans="1:3" ht="15" customHeight="1" x14ac:dyDescent="0.3">
      <c r="A308" t="s">
        <v>34</v>
      </c>
      <c r="B308" s="7">
        <v>46013.524305555555</v>
      </c>
      <c r="C308">
        <v>9000000</v>
      </c>
    </row>
    <row r="309" spans="1:3" ht="15" customHeight="1" x14ac:dyDescent="0.3">
      <c r="A309" t="s">
        <v>417</v>
      </c>
      <c r="B309" s="7">
        <v>46013.522222222222</v>
      </c>
      <c r="C309">
        <v>20000000</v>
      </c>
    </row>
    <row r="310" spans="1:3" ht="15" customHeight="1" x14ac:dyDescent="0.3">
      <c r="A310" t="s">
        <v>331</v>
      </c>
      <c r="B310" s="7">
        <v>46013.445138888892</v>
      </c>
      <c r="C310">
        <v>15200000</v>
      </c>
    </row>
    <row r="311" spans="1:3" ht="15" customHeight="1" x14ac:dyDescent="0.3">
      <c r="A311" t="s">
        <v>193</v>
      </c>
      <c r="B311" s="7">
        <v>46010.751388888886</v>
      </c>
      <c r="C311">
        <v>26200000</v>
      </c>
    </row>
    <row r="312" spans="1:3" ht="15" customHeight="1" x14ac:dyDescent="0.3">
      <c r="A312" t="s">
        <v>165</v>
      </c>
      <c r="B312" s="7">
        <v>46010.716666666667</v>
      </c>
      <c r="C312">
        <v>22000000</v>
      </c>
    </row>
    <row r="313" spans="1:3" ht="15" customHeight="1" x14ac:dyDescent="0.3">
      <c r="A313" t="s">
        <v>418</v>
      </c>
      <c r="B313" s="7">
        <v>46010.710416666669</v>
      </c>
      <c r="C313">
        <v>15000000</v>
      </c>
    </row>
    <row r="314" spans="1:3" ht="15" customHeight="1" x14ac:dyDescent="0.3">
      <c r="A314" t="s">
        <v>419</v>
      </c>
      <c r="B314" s="7">
        <v>46010.709722222222</v>
      </c>
      <c r="C314">
        <v>6900000</v>
      </c>
    </row>
    <row r="315" spans="1:3" ht="15" customHeight="1" x14ac:dyDescent="0.3">
      <c r="A315" t="s">
        <v>206</v>
      </c>
      <c r="B315" s="7">
        <v>46009.684027777781</v>
      </c>
      <c r="C315">
        <v>9000000</v>
      </c>
    </row>
    <row r="316" spans="1:3" ht="15" customHeight="1" x14ac:dyDescent="0.3">
      <c r="A316" t="s">
        <v>130</v>
      </c>
      <c r="B316" s="7">
        <v>46009.488888888889</v>
      </c>
      <c r="C316">
        <v>16150000</v>
      </c>
    </row>
    <row r="317" spans="1:3" ht="15" customHeight="1" x14ac:dyDescent="0.3">
      <c r="A317" t="s">
        <v>241</v>
      </c>
      <c r="B317" s="7">
        <v>46008.493750000001</v>
      </c>
      <c r="C317">
        <v>27000000</v>
      </c>
    </row>
    <row r="318" spans="1:3" ht="15" customHeight="1" x14ac:dyDescent="0.3">
      <c r="A318" t="s">
        <v>274</v>
      </c>
      <c r="B318" s="7">
        <v>46007.65625</v>
      </c>
      <c r="C318">
        <v>16000000</v>
      </c>
    </row>
    <row r="319" spans="1:3" ht="15" customHeight="1" x14ac:dyDescent="0.3">
      <c r="A319" t="s">
        <v>68</v>
      </c>
      <c r="B319" s="7">
        <v>46007.406944444447</v>
      </c>
      <c r="C319">
        <v>7000000</v>
      </c>
    </row>
    <row r="320" spans="1:3" ht="15" customHeight="1" x14ac:dyDescent="0.3">
      <c r="A320" t="s">
        <v>233</v>
      </c>
      <c r="B320" s="7">
        <v>46006.424305555556</v>
      </c>
      <c r="C320">
        <v>15700000</v>
      </c>
    </row>
    <row r="321" spans="1:3" ht="15" customHeight="1" x14ac:dyDescent="0.3">
      <c r="A321" t="s">
        <v>420</v>
      </c>
      <c r="B321" s="7">
        <v>46006.42291666667</v>
      </c>
      <c r="C321">
        <v>5500000</v>
      </c>
    </row>
    <row r="322" spans="1:3" ht="15" customHeight="1" x14ac:dyDescent="0.3">
      <c r="A322" t="s">
        <v>330</v>
      </c>
      <c r="B322" s="7">
        <v>46003.758333333331</v>
      </c>
      <c r="C322">
        <v>8000000</v>
      </c>
    </row>
    <row r="323" spans="1:3" ht="15" customHeight="1" x14ac:dyDescent="0.3">
      <c r="A323" t="s">
        <v>29</v>
      </c>
      <c r="B323" s="7">
        <v>46003.512499999997</v>
      </c>
      <c r="C323">
        <v>46000000</v>
      </c>
    </row>
    <row r="324" spans="1:3" ht="15" customHeight="1" x14ac:dyDescent="0.3">
      <c r="A324" t="s">
        <v>326</v>
      </c>
      <c r="B324" s="7">
        <v>46003.509027777778</v>
      </c>
      <c r="C324">
        <v>7400000</v>
      </c>
    </row>
    <row r="325" spans="1:3" ht="15" customHeight="1" x14ac:dyDescent="0.3">
      <c r="A325" t="s">
        <v>421</v>
      </c>
      <c r="B325" s="7">
        <v>46002.442361111112</v>
      </c>
      <c r="C325">
        <v>26525100</v>
      </c>
    </row>
    <row r="326" spans="1:3" ht="15" customHeight="1" x14ac:dyDescent="0.3">
      <c r="A326" t="s">
        <v>271</v>
      </c>
      <c r="B326" s="7">
        <v>46001.736111111109</v>
      </c>
      <c r="C326">
        <v>10600000</v>
      </c>
    </row>
    <row r="327" spans="1:3" ht="15" customHeight="1" x14ac:dyDescent="0.3">
      <c r="A327" t="s">
        <v>267</v>
      </c>
      <c r="B327" s="7">
        <v>46000.795138888891</v>
      </c>
      <c r="C327">
        <v>10000000</v>
      </c>
    </row>
    <row r="328" spans="1:3" ht="15" customHeight="1" x14ac:dyDescent="0.3">
      <c r="A328" t="s">
        <v>97</v>
      </c>
      <c r="B328" s="7">
        <v>46000.73541666667</v>
      </c>
      <c r="C328">
        <v>10700000</v>
      </c>
    </row>
    <row r="329" spans="1:3" ht="15" customHeight="1" x14ac:dyDescent="0.3">
      <c r="A329" t="s">
        <v>422</v>
      </c>
      <c r="B329" s="7">
        <v>46000.472916666666</v>
      </c>
      <c r="C329">
        <v>9500000</v>
      </c>
    </row>
    <row r="330" spans="1:3" ht="15" customHeight="1" x14ac:dyDescent="0.3">
      <c r="A330" t="s">
        <v>103</v>
      </c>
      <c r="B330" s="7">
        <v>45996.744444444441</v>
      </c>
      <c r="C330">
        <v>4500000</v>
      </c>
    </row>
    <row r="331" spans="1:3" ht="15" customHeight="1" x14ac:dyDescent="0.3">
      <c r="A331" t="s">
        <v>423</v>
      </c>
      <c r="B331" s="7">
        <v>45996.738194444442</v>
      </c>
      <c r="C331">
        <v>4700000</v>
      </c>
    </row>
    <row r="332" spans="1:3" ht="15" customHeight="1" x14ac:dyDescent="0.3">
      <c r="A332" t="s">
        <v>424</v>
      </c>
      <c r="B332" s="7">
        <v>45989.652083333334</v>
      </c>
      <c r="C332">
        <v>11200000</v>
      </c>
    </row>
    <row r="333" spans="1:3" ht="15" customHeight="1" x14ac:dyDescent="0.3">
      <c r="A333" t="s">
        <v>171</v>
      </c>
      <c r="B333" s="7">
        <v>45995.713888888888</v>
      </c>
      <c r="C333">
        <v>6000000</v>
      </c>
    </row>
    <row r="334" spans="1:3" ht="15" customHeight="1" x14ac:dyDescent="0.3">
      <c r="A334" t="s">
        <v>425</v>
      </c>
      <c r="B334" s="7">
        <v>45994.436805555553</v>
      </c>
      <c r="C334">
        <v>9200000</v>
      </c>
    </row>
    <row r="335" spans="1:3" ht="15" customHeight="1" x14ac:dyDescent="0.3">
      <c r="A335" t="s">
        <v>426</v>
      </c>
      <c r="B335" s="7">
        <v>45995.434027777781</v>
      </c>
      <c r="C335">
        <v>9250000</v>
      </c>
    </row>
    <row r="336" spans="1:3" ht="15" customHeight="1" x14ac:dyDescent="0.3">
      <c r="A336" t="s">
        <v>238</v>
      </c>
      <c r="B336" s="7">
        <v>45993.409722222219</v>
      </c>
      <c r="C336">
        <v>8990000</v>
      </c>
    </row>
    <row r="337" spans="1:3" ht="15" customHeight="1" x14ac:dyDescent="0.3">
      <c r="A337" t="s">
        <v>81</v>
      </c>
      <c r="B337" s="7">
        <v>45992.670138888891</v>
      </c>
      <c r="C337">
        <v>24000000</v>
      </c>
    </row>
    <row r="338" spans="1:3" ht="15" customHeight="1" x14ac:dyDescent="0.3">
      <c r="A338" t="s">
        <v>427</v>
      </c>
      <c r="B338" s="7">
        <v>45990.595138888886</v>
      </c>
      <c r="C338">
        <v>11000000</v>
      </c>
    </row>
    <row r="339" spans="1:3" ht="15" customHeight="1" x14ac:dyDescent="0.3">
      <c r="A339" t="s">
        <v>428</v>
      </c>
      <c r="B339" s="7">
        <v>45990.525694444441</v>
      </c>
      <c r="C339">
        <v>14000000</v>
      </c>
    </row>
    <row r="340" spans="1:3" ht="15" customHeight="1" x14ac:dyDescent="0.3">
      <c r="A340" t="s">
        <v>429</v>
      </c>
      <c r="B340" s="7">
        <v>45989.765277777777</v>
      </c>
      <c r="C340">
        <v>6800000</v>
      </c>
    </row>
    <row r="341" spans="1:3" ht="15" customHeight="1" x14ac:dyDescent="0.3">
      <c r="A341" t="s">
        <v>430</v>
      </c>
      <c r="B341" s="7">
        <v>45989.754166666666</v>
      </c>
      <c r="C341">
        <v>7000000</v>
      </c>
    </row>
    <row r="342" spans="1:3" ht="15" customHeight="1" x14ac:dyDescent="0.3">
      <c r="A342" t="s">
        <v>431</v>
      </c>
      <c r="B342" s="7">
        <v>45989.712500000001</v>
      </c>
      <c r="C342">
        <v>7300000</v>
      </c>
    </row>
    <row r="343" spans="1:3" ht="15" customHeight="1" x14ac:dyDescent="0.3">
      <c r="A343" t="s">
        <v>432</v>
      </c>
      <c r="B343" s="7">
        <v>45989.711805555555</v>
      </c>
      <c r="C343">
        <v>9800000</v>
      </c>
    </row>
    <row r="344" spans="1:3" ht="15" customHeight="1" x14ac:dyDescent="0.3">
      <c r="A344" t="s">
        <v>433</v>
      </c>
      <c r="B344" s="7">
        <v>45989.711111111108</v>
      </c>
      <c r="C344">
        <v>9500000</v>
      </c>
    </row>
    <row r="345" spans="1:3" ht="15" customHeight="1" x14ac:dyDescent="0.3">
      <c r="A345" t="s">
        <v>253</v>
      </c>
      <c r="B345" s="7">
        <v>45989.711111111108</v>
      </c>
      <c r="C345">
        <v>6300000</v>
      </c>
    </row>
    <row r="346" spans="1:3" ht="15" customHeight="1" x14ac:dyDescent="0.3">
      <c r="A346" t="s">
        <v>434</v>
      </c>
      <c r="B346" s="7">
        <v>45989.707638888889</v>
      </c>
      <c r="C346">
        <v>7000000</v>
      </c>
    </row>
    <row r="347" spans="1:3" ht="15" customHeight="1" x14ac:dyDescent="0.3">
      <c r="A347" t="s">
        <v>435</v>
      </c>
      <c r="B347" s="7">
        <v>45989.648611111108</v>
      </c>
      <c r="C347">
        <v>5500000</v>
      </c>
    </row>
    <row r="348" spans="1:3" ht="15" customHeight="1" x14ac:dyDescent="0.3">
      <c r="A348" t="s">
        <v>436</v>
      </c>
      <c r="B348" s="7">
        <v>45989.647916666669</v>
      </c>
      <c r="C348">
        <v>14400000</v>
      </c>
    </row>
    <row r="349" spans="1:3" ht="15" customHeight="1" x14ac:dyDescent="0.3">
      <c r="A349" t="s">
        <v>437</v>
      </c>
      <c r="B349" s="7">
        <v>45989.590277777781</v>
      </c>
      <c r="C349">
        <v>6500000</v>
      </c>
    </row>
    <row r="350" spans="1:3" ht="15" customHeight="1" x14ac:dyDescent="0.3">
      <c r="A350" t="s">
        <v>438</v>
      </c>
      <c r="B350" s="7">
        <v>45989.53402777778</v>
      </c>
      <c r="C350">
        <v>25000000</v>
      </c>
    </row>
    <row r="351" spans="1:3" ht="15" customHeight="1" x14ac:dyDescent="0.3">
      <c r="A351" t="s">
        <v>186</v>
      </c>
      <c r="B351" s="7">
        <v>45989.429861111108</v>
      </c>
      <c r="C351">
        <v>8000000</v>
      </c>
    </row>
    <row r="352" spans="1:3" ht="15" customHeight="1" x14ac:dyDescent="0.3">
      <c r="A352" t="s">
        <v>439</v>
      </c>
      <c r="B352" s="7">
        <v>45988.802777777775</v>
      </c>
      <c r="C352">
        <v>5000000</v>
      </c>
    </row>
    <row r="353" spans="1:3" ht="15" customHeight="1" x14ac:dyDescent="0.3">
      <c r="A353" t="s">
        <v>440</v>
      </c>
      <c r="B353" s="7">
        <v>45988.729861111111</v>
      </c>
      <c r="C353">
        <v>32237100</v>
      </c>
    </row>
    <row r="354" spans="1:3" ht="15" customHeight="1" x14ac:dyDescent="0.3">
      <c r="A354" t="s">
        <v>297</v>
      </c>
      <c r="B354" s="7">
        <v>45988.667361111111</v>
      </c>
      <c r="C354">
        <v>15400000</v>
      </c>
    </row>
    <row r="355" spans="1:3" ht="15" customHeight="1" x14ac:dyDescent="0.3">
      <c r="A355" t="s">
        <v>441</v>
      </c>
      <c r="B355" s="7">
        <v>45982.663194444445</v>
      </c>
      <c r="C355">
        <v>39151000</v>
      </c>
    </row>
    <row r="356" spans="1:3" ht="15" customHeight="1" x14ac:dyDescent="0.3">
      <c r="A356" t="s">
        <v>442</v>
      </c>
      <c r="B356" s="7">
        <v>45988.65902777778</v>
      </c>
      <c r="C356">
        <v>16500000</v>
      </c>
    </row>
    <row r="357" spans="1:3" ht="15" customHeight="1" x14ac:dyDescent="0.3">
      <c r="A357" t="s">
        <v>443</v>
      </c>
      <c r="B357" s="7">
        <v>45988.411805555559</v>
      </c>
      <c r="C357">
        <v>8700000</v>
      </c>
    </row>
    <row r="358" spans="1:3" ht="15" customHeight="1" x14ac:dyDescent="0.3">
      <c r="A358" t="s">
        <v>444</v>
      </c>
      <c r="B358" s="7">
        <v>45988.375</v>
      </c>
      <c r="C358">
        <v>8200000</v>
      </c>
    </row>
    <row r="359" spans="1:3" ht="15" customHeight="1" x14ac:dyDescent="0.3">
      <c r="A359" t="s">
        <v>290</v>
      </c>
      <c r="B359" s="7">
        <v>45987.771527777775</v>
      </c>
      <c r="C359">
        <v>16000000</v>
      </c>
    </row>
    <row r="360" spans="1:3" ht="15" customHeight="1" x14ac:dyDescent="0.3">
      <c r="A360" t="s">
        <v>306</v>
      </c>
      <c r="B360" s="7">
        <v>45987.724305555559</v>
      </c>
      <c r="C360">
        <v>30000000</v>
      </c>
    </row>
    <row r="361" spans="1:3" ht="15" customHeight="1" x14ac:dyDescent="0.3">
      <c r="A361" t="s">
        <v>203</v>
      </c>
      <c r="B361" s="7">
        <v>45987.706944444442</v>
      </c>
      <c r="C361">
        <v>17000000</v>
      </c>
    </row>
    <row r="362" spans="1:3" ht="15" customHeight="1" x14ac:dyDescent="0.3">
      <c r="A362" t="s">
        <v>311</v>
      </c>
      <c r="B362" s="7">
        <v>45987.488888888889</v>
      </c>
      <c r="C362">
        <v>12000000</v>
      </c>
    </row>
    <row r="363" spans="1:3" ht="15" customHeight="1" x14ac:dyDescent="0.3">
      <c r="A363" t="s">
        <v>445</v>
      </c>
      <c r="B363" s="7">
        <v>45987.486111111109</v>
      </c>
      <c r="C363">
        <v>30320000</v>
      </c>
    </row>
    <row r="364" spans="1:3" ht="15" customHeight="1" x14ac:dyDescent="0.3">
      <c r="A364" t="s">
        <v>446</v>
      </c>
      <c r="B364" s="7">
        <v>45987.432638888888</v>
      </c>
      <c r="C364">
        <v>12000000</v>
      </c>
    </row>
    <row r="365" spans="1:3" ht="15" customHeight="1" x14ac:dyDescent="0.3">
      <c r="A365" t="s">
        <v>447</v>
      </c>
      <c r="B365" s="7">
        <v>45987.414583333331</v>
      </c>
      <c r="C365">
        <v>10000000</v>
      </c>
    </row>
    <row r="366" spans="1:3" ht="15" customHeight="1" x14ac:dyDescent="0.3">
      <c r="A366" t="s">
        <v>448</v>
      </c>
      <c r="B366" s="7">
        <v>45986.790972222225</v>
      </c>
      <c r="C366">
        <v>12200000</v>
      </c>
    </row>
    <row r="367" spans="1:3" ht="15" customHeight="1" x14ac:dyDescent="0.3">
      <c r="A367" t="s">
        <v>449</v>
      </c>
      <c r="B367" s="7">
        <v>45986.790972222225</v>
      </c>
      <c r="C367">
        <v>13000000</v>
      </c>
    </row>
    <row r="368" spans="1:3" ht="15" customHeight="1" x14ac:dyDescent="0.3">
      <c r="A368" t="s">
        <v>450</v>
      </c>
      <c r="B368" s="7">
        <v>45986.737500000003</v>
      </c>
      <c r="C368">
        <v>14250000</v>
      </c>
    </row>
    <row r="369" spans="1:3" ht="15" customHeight="1" x14ac:dyDescent="0.3">
      <c r="A369" t="s">
        <v>451</v>
      </c>
      <c r="B369" s="7">
        <v>45986.713194444441</v>
      </c>
      <c r="C369">
        <v>30000000</v>
      </c>
    </row>
    <row r="370" spans="1:3" ht="15" customHeight="1" x14ac:dyDescent="0.3">
      <c r="A370" t="s">
        <v>189</v>
      </c>
      <c r="B370" s="7">
        <v>45986.681250000001</v>
      </c>
      <c r="C370">
        <v>10900000</v>
      </c>
    </row>
    <row r="371" spans="1:3" ht="15" customHeight="1" x14ac:dyDescent="0.3">
      <c r="A371" t="s">
        <v>147</v>
      </c>
      <c r="B371" s="7">
        <v>45986.679166666669</v>
      </c>
      <c r="C371">
        <v>8300000</v>
      </c>
    </row>
    <row r="372" spans="1:3" ht="15" customHeight="1" x14ac:dyDescent="0.3">
      <c r="A372" t="s">
        <v>452</v>
      </c>
      <c r="B372" s="7">
        <v>45986.522222222222</v>
      </c>
      <c r="C372">
        <v>12300000</v>
      </c>
    </row>
    <row r="373" spans="1:3" ht="15" customHeight="1" x14ac:dyDescent="0.3">
      <c r="A373" t="s">
        <v>134</v>
      </c>
      <c r="B373" s="7">
        <v>45985.734722222223</v>
      </c>
      <c r="C373">
        <v>8000000</v>
      </c>
    </row>
    <row r="374" spans="1:3" ht="15" customHeight="1" x14ac:dyDescent="0.3">
      <c r="A374" t="s">
        <v>453</v>
      </c>
      <c r="B374" s="7">
        <v>45985.707638888889</v>
      </c>
      <c r="C374">
        <v>18500000</v>
      </c>
    </row>
    <row r="375" spans="1:3" ht="15" customHeight="1" x14ac:dyDescent="0.3">
      <c r="A375" t="s">
        <v>454</v>
      </c>
      <c r="B375" s="7">
        <v>45985.679166666669</v>
      </c>
      <c r="C375">
        <v>10000000</v>
      </c>
    </row>
    <row r="376" spans="1:3" ht="15" customHeight="1" x14ac:dyDescent="0.3">
      <c r="A376" t="s">
        <v>455</v>
      </c>
      <c r="B376" s="7">
        <v>45985.430555555555</v>
      </c>
      <c r="C376">
        <v>14000000</v>
      </c>
    </row>
    <row r="377" spans="1:3" ht="15" customHeight="1" x14ac:dyDescent="0.3">
      <c r="A377" t="s">
        <v>456</v>
      </c>
      <c r="B377" s="7">
        <v>45985.412499999999</v>
      </c>
      <c r="C377">
        <v>10000000</v>
      </c>
    </row>
    <row r="378" spans="1:3" ht="15" customHeight="1" x14ac:dyDescent="0.3">
      <c r="A378" t="s">
        <v>457</v>
      </c>
      <c r="B378" s="7">
        <v>45985.410416666666</v>
      </c>
      <c r="C378">
        <v>26500000</v>
      </c>
    </row>
    <row r="379" spans="1:3" ht="15" customHeight="1" x14ac:dyDescent="0.3">
      <c r="A379" t="s">
        <v>328</v>
      </c>
      <c r="B379" s="7">
        <v>45983.538194444445</v>
      </c>
      <c r="C379">
        <v>10200000</v>
      </c>
    </row>
    <row r="380" spans="1:3" ht="15" customHeight="1" x14ac:dyDescent="0.3">
      <c r="A380" t="s">
        <v>458</v>
      </c>
      <c r="B380" s="7">
        <v>45982.652777777781</v>
      </c>
      <c r="C380">
        <v>14200000</v>
      </c>
    </row>
    <row r="381" spans="1:3" ht="15" customHeight="1" x14ac:dyDescent="0.3">
      <c r="A381" t="s">
        <v>190</v>
      </c>
      <c r="B381" s="7">
        <v>45982.4375</v>
      </c>
      <c r="C381">
        <v>22200000</v>
      </c>
    </row>
    <row r="382" spans="1:3" ht="15" customHeight="1" x14ac:dyDescent="0.3">
      <c r="A382" t="s">
        <v>459</v>
      </c>
      <c r="B382" s="7">
        <v>45982.433333333334</v>
      </c>
      <c r="C382">
        <v>45290000</v>
      </c>
    </row>
    <row r="383" spans="1:3" ht="15" customHeight="1" x14ac:dyDescent="0.3">
      <c r="A383" t="s">
        <v>460</v>
      </c>
      <c r="B383" s="7">
        <v>45981.703472222223</v>
      </c>
      <c r="C383">
        <v>15500000</v>
      </c>
    </row>
    <row r="384" spans="1:3" ht="15" customHeight="1" x14ac:dyDescent="0.3">
      <c r="A384" t="s">
        <v>220</v>
      </c>
      <c r="B384" s="7">
        <v>45981.702777777777</v>
      </c>
      <c r="C384">
        <v>8550000</v>
      </c>
    </row>
    <row r="385" spans="1:3" ht="15" customHeight="1" x14ac:dyDescent="0.3">
      <c r="A385" t="s">
        <v>461</v>
      </c>
      <c r="B385" s="7">
        <v>45981.634722222225</v>
      </c>
      <c r="C385">
        <v>10900000</v>
      </c>
    </row>
    <row r="386" spans="1:3" ht="15" customHeight="1" x14ac:dyDescent="0.3">
      <c r="A386" t="s">
        <v>462</v>
      </c>
      <c r="B386" s="7">
        <v>45981.539583333331</v>
      </c>
      <c r="C386">
        <v>52300000</v>
      </c>
    </row>
    <row r="387" spans="1:3" ht="15" customHeight="1" x14ac:dyDescent="0.3">
      <c r="A387" t="s">
        <v>463</v>
      </c>
      <c r="B387" s="7">
        <v>45981.477777777778</v>
      </c>
      <c r="C387">
        <v>9150000</v>
      </c>
    </row>
    <row r="388" spans="1:3" ht="15" customHeight="1" x14ac:dyDescent="0.3">
      <c r="A388" t="s">
        <v>464</v>
      </c>
      <c r="B388" s="7">
        <v>45979.736805555556</v>
      </c>
      <c r="C388">
        <v>11700000</v>
      </c>
    </row>
    <row r="389" spans="1:3" ht="15" customHeight="1" x14ac:dyDescent="0.3">
      <c r="A389" t="s">
        <v>323</v>
      </c>
      <c r="B389" s="7">
        <v>45979.731944444444</v>
      </c>
      <c r="C389">
        <v>16000000</v>
      </c>
    </row>
    <row r="390" spans="1:3" ht="15" customHeight="1" x14ac:dyDescent="0.3">
      <c r="A390" t="s">
        <v>465</v>
      </c>
      <c r="B390" s="7">
        <v>45979.656944444447</v>
      </c>
      <c r="C390">
        <v>48476099</v>
      </c>
    </row>
    <row r="391" spans="1:3" ht="15" customHeight="1" x14ac:dyDescent="0.3">
      <c r="A391" t="s">
        <v>466</v>
      </c>
      <c r="B391" s="7">
        <v>45978.42291666667</v>
      </c>
      <c r="C391">
        <v>9250000</v>
      </c>
    </row>
    <row r="392" spans="1:3" ht="15" customHeight="1" x14ac:dyDescent="0.3">
      <c r="A392" t="s">
        <v>467</v>
      </c>
      <c r="B392" s="7">
        <v>45979.506249999999</v>
      </c>
      <c r="C392">
        <v>27953100</v>
      </c>
    </row>
    <row r="393" spans="1:3" ht="15" customHeight="1" x14ac:dyDescent="0.3">
      <c r="A393" t="s">
        <v>468</v>
      </c>
      <c r="B393" s="7">
        <v>45979.504166666666</v>
      </c>
      <c r="C393">
        <v>12700000</v>
      </c>
    </row>
    <row r="394" spans="1:3" ht="15" customHeight="1" x14ac:dyDescent="0.3">
      <c r="A394" t="s">
        <v>469</v>
      </c>
      <c r="B394" s="7">
        <v>45979.481944444444</v>
      </c>
      <c r="C394">
        <v>16800000</v>
      </c>
    </row>
    <row r="395" spans="1:3" ht="15" customHeight="1" x14ac:dyDescent="0.3">
      <c r="A395" t="s">
        <v>470</v>
      </c>
      <c r="B395" s="7">
        <v>45978.802777777775</v>
      </c>
      <c r="C395">
        <v>8200000</v>
      </c>
    </row>
    <row r="396" spans="1:3" ht="15" customHeight="1" x14ac:dyDescent="0.3">
      <c r="A396" t="s">
        <v>471</v>
      </c>
      <c r="B396" s="7">
        <v>45978.745138888888</v>
      </c>
      <c r="C396">
        <v>10600000</v>
      </c>
    </row>
    <row r="397" spans="1:3" ht="15" customHeight="1" x14ac:dyDescent="0.3">
      <c r="A397" t="s">
        <v>472</v>
      </c>
      <c r="B397" s="7">
        <v>45978.742361111108</v>
      </c>
      <c r="C397">
        <v>11300000</v>
      </c>
    </row>
    <row r="398" spans="1:3" ht="15" customHeight="1" x14ac:dyDescent="0.3">
      <c r="A398" t="s">
        <v>473</v>
      </c>
      <c r="B398" s="7">
        <v>45978.42083333333</v>
      </c>
      <c r="C398">
        <v>12000000</v>
      </c>
    </row>
    <row r="399" spans="1:3" ht="15" customHeight="1" x14ac:dyDescent="0.3">
      <c r="A399" t="s">
        <v>474</v>
      </c>
      <c r="B399" s="7">
        <v>45978.420138888891</v>
      </c>
      <c r="C399">
        <v>27500000</v>
      </c>
    </row>
    <row r="400" spans="1:3" ht="15" customHeight="1" x14ac:dyDescent="0.3">
      <c r="A400" t="s">
        <v>475</v>
      </c>
      <c r="B400" s="7">
        <v>45975.709722222222</v>
      </c>
      <c r="C400">
        <v>10000000</v>
      </c>
    </row>
    <row r="401" spans="1:3" ht="15" customHeight="1" x14ac:dyDescent="0.3">
      <c r="A401" t="s">
        <v>476</v>
      </c>
      <c r="B401" s="7">
        <v>45975.663194444445</v>
      </c>
      <c r="C401">
        <v>8500000</v>
      </c>
    </row>
    <row r="402" spans="1:3" ht="15" customHeight="1" x14ac:dyDescent="0.3">
      <c r="A402" t="s">
        <v>477</v>
      </c>
      <c r="B402" s="7">
        <v>45975.568749999999</v>
      </c>
      <c r="C402">
        <v>6800000</v>
      </c>
    </row>
    <row r="403" spans="1:3" ht="15" customHeight="1" x14ac:dyDescent="0.3">
      <c r="A403" t="s">
        <v>478</v>
      </c>
      <c r="B403" s="7">
        <v>45975.42291666667</v>
      </c>
      <c r="C403">
        <v>15000000</v>
      </c>
    </row>
    <row r="404" spans="1:3" ht="15" customHeight="1" x14ac:dyDescent="0.3">
      <c r="A404" t="s">
        <v>479</v>
      </c>
      <c r="B404" s="7">
        <v>45975.402777777781</v>
      </c>
      <c r="C404">
        <v>9300000</v>
      </c>
    </row>
    <row r="405" spans="1:3" ht="15" customHeight="1" x14ac:dyDescent="0.3">
      <c r="A405" t="s">
        <v>480</v>
      </c>
      <c r="B405" s="7">
        <v>45974.731944444444</v>
      </c>
      <c r="C405">
        <v>15000000</v>
      </c>
    </row>
    <row r="406" spans="1:3" ht="15" customHeight="1" x14ac:dyDescent="0.3">
      <c r="A406" t="s">
        <v>292</v>
      </c>
      <c r="B406" s="7">
        <v>45974.681944444441</v>
      </c>
      <c r="C406">
        <v>13490000</v>
      </c>
    </row>
    <row r="407" spans="1:3" ht="15" customHeight="1" x14ac:dyDescent="0.3">
      <c r="A407" t="s">
        <v>481</v>
      </c>
      <c r="B407" s="7">
        <v>45973.762499999997</v>
      </c>
      <c r="C407">
        <v>13300000</v>
      </c>
    </row>
    <row r="408" spans="1:3" ht="15" customHeight="1" x14ac:dyDescent="0.3">
      <c r="A408" t="s">
        <v>482</v>
      </c>
      <c r="B408" s="7">
        <v>45973.709027777775</v>
      </c>
      <c r="C408">
        <v>19900000</v>
      </c>
    </row>
    <row r="409" spans="1:3" ht="15" customHeight="1" x14ac:dyDescent="0.3">
      <c r="A409" t="s">
        <v>483</v>
      </c>
      <c r="B409" s="7">
        <v>45973.557638888888</v>
      </c>
      <c r="C409">
        <v>15300000</v>
      </c>
    </row>
    <row r="410" spans="1:3" ht="15" customHeight="1" x14ac:dyDescent="0.3">
      <c r="A410" t="s">
        <v>484</v>
      </c>
      <c r="B410" s="7">
        <v>45973.525000000001</v>
      </c>
      <c r="C410">
        <v>9000000</v>
      </c>
    </row>
    <row r="411" spans="1:3" ht="15" customHeight="1" x14ac:dyDescent="0.3">
      <c r="A411" t="s">
        <v>485</v>
      </c>
      <c r="B411" s="7">
        <v>45973.433333333334</v>
      </c>
      <c r="C411">
        <v>8400000</v>
      </c>
    </row>
    <row r="412" spans="1:3" ht="15" customHeight="1" x14ac:dyDescent="0.3">
      <c r="A412" t="s">
        <v>486</v>
      </c>
      <c r="B412" s="7">
        <v>45972.397916666669</v>
      </c>
      <c r="C412">
        <v>8900000</v>
      </c>
    </row>
    <row r="413" spans="1:3" ht="15" customHeight="1" x14ac:dyDescent="0.3">
      <c r="A413" t="s">
        <v>487</v>
      </c>
      <c r="B413" s="7">
        <v>45968.637499999997</v>
      </c>
      <c r="C413">
        <v>5200000</v>
      </c>
    </row>
    <row r="414" spans="1:3" ht="15" customHeight="1" x14ac:dyDescent="0.3">
      <c r="A414" t="s">
        <v>315</v>
      </c>
      <c r="B414" s="7">
        <v>45967.566666666666</v>
      </c>
      <c r="C414">
        <v>19800000</v>
      </c>
    </row>
    <row r="415" spans="1:3" ht="15" customHeight="1" x14ac:dyDescent="0.3">
      <c r="A415" t="s">
        <v>488</v>
      </c>
      <c r="B415" s="7">
        <v>45967.517361111109</v>
      </c>
      <c r="C415">
        <v>10800000</v>
      </c>
    </row>
    <row r="416" spans="1:3" ht="15" customHeight="1" x14ac:dyDescent="0.3">
      <c r="A416" t="s">
        <v>197</v>
      </c>
      <c r="B416" s="7">
        <v>45967.515972222223</v>
      </c>
      <c r="C416">
        <v>3500000</v>
      </c>
    </row>
    <row r="417" spans="1:3" ht="15" customHeight="1" x14ac:dyDescent="0.3">
      <c r="A417" t="s">
        <v>489</v>
      </c>
      <c r="B417" s="7">
        <v>45966.725694444445</v>
      </c>
      <c r="C417">
        <v>17700000</v>
      </c>
    </row>
    <row r="418" spans="1:3" ht="15" customHeight="1" x14ac:dyDescent="0.3">
      <c r="A418" t="s">
        <v>490</v>
      </c>
      <c r="B418" s="7">
        <v>45966.65625</v>
      </c>
      <c r="C418">
        <v>8000000</v>
      </c>
    </row>
    <row r="419" spans="1:3" ht="15" customHeight="1" x14ac:dyDescent="0.3">
      <c r="A419" t="s">
        <v>111</v>
      </c>
      <c r="B419" s="7">
        <v>45966.475694444445</v>
      </c>
      <c r="C419">
        <v>17650000</v>
      </c>
    </row>
    <row r="420" spans="1:3" ht="15" customHeight="1" x14ac:dyDescent="0.3">
      <c r="A420" t="s">
        <v>44</v>
      </c>
      <c r="B420" s="7">
        <v>45966.463888888888</v>
      </c>
      <c r="C420">
        <v>18250000</v>
      </c>
    </row>
    <row r="421" spans="1:3" ht="15" customHeight="1" x14ac:dyDescent="0.3">
      <c r="A421" t="s">
        <v>162</v>
      </c>
      <c r="B421" s="7">
        <v>45965.739583333336</v>
      </c>
      <c r="C421">
        <v>15500000</v>
      </c>
    </row>
    <row r="422" spans="1:3" ht="15" customHeight="1" x14ac:dyDescent="0.3">
      <c r="A422" t="s">
        <v>491</v>
      </c>
      <c r="B422" s="7">
        <v>45964.741666666669</v>
      </c>
      <c r="C422">
        <v>7000000</v>
      </c>
    </row>
    <row r="423" spans="1:3" ht="15" customHeight="1" x14ac:dyDescent="0.3">
      <c r="A423" t="s">
        <v>492</v>
      </c>
      <c r="B423" s="7">
        <v>45964.740972222222</v>
      </c>
      <c r="C423">
        <v>8650000</v>
      </c>
    </row>
    <row r="424" spans="1:3" ht="15" customHeight="1" x14ac:dyDescent="0.3">
      <c r="A424" t="s">
        <v>144</v>
      </c>
      <c r="B424" s="7">
        <v>45960.76666666667</v>
      </c>
      <c r="C424">
        <v>4400000</v>
      </c>
    </row>
    <row r="425" spans="1:3" ht="15" customHeight="1" x14ac:dyDescent="0.3">
      <c r="A425" t="s">
        <v>493</v>
      </c>
      <c r="B425" s="7">
        <v>45960.761805555558</v>
      </c>
      <c r="C425">
        <v>9300000</v>
      </c>
    </row>
    <row r="426" spans="1:3" ht="15" customHeight="1" x14ac:dyDescent="0.3">
      <c r="A426" t="s">
        <v>494</v>
      </c>
      <c r="B426" s="7">
        <v>45960.588888888888</v>
      </c>
      <c r="C426">
        <v>8300000</v>
      </c>
    </row>
    <row r="427" spans="1:3" ht="15" customHeight="1" x14ac:dyDescent="0.3">
      <c r="A427" t="s">
        <v>495</v>
      </c>
      <c r="B427" s="7">
        <v>45960.543055555558</v>
      </c>
      <c r="C427">
        <v>5850000</v>
      </c>
    </row>
    <row r="428" spans="1:3" ht="15" customHeight="1" x14ac:dyDescent="0.3">
      <c r="A428" t="s">
        <v>496</v>
      </c>
      <c r="B428" s="7">
        <v>45960.489583333336</v>
      </c>
      <c r="C428">
        <v>14700000</v>
      </c>
    </row>
    <row r="429" spans="1:3" ht="15" customHeight="1" x14ac:dyDescent="0.3">
      <c r="A429" t="s">
        <v>497</v>
      </c>
      <c r="B429" s="7">
        <v>45959.759027777778</v>
      </c>
      <c r="C429">
        <v>6400000</v>
      </c>
    </row>
    <row r="430" spans="1:3" ht="15" customHeight="1" x14ac:dyDescent="0.3">
      <c r="A430" t="s">
        <v>498</v>
      </c>
      <c r="B430" s="7">
        <v>45959.723611111112</v>
      </c>
      <c r="C430">
        <v>8000000</v>
      </c>
    </row>
    <row r="431" spans="1:3" ht="15" customHeight="1" x14ac:dyDescent="0.3">
      <c r="A431" t="s">
        <v>499</v>
      </c>
      <c r="B431" s="7">
        <v>45959.7</v>
      </c>
      <c r="C431">
        <v>5700000</v>
      </c>
    </row>
    <row r="432" spans="1:3" ht="15" customHeight="1" x14ac:dyDescent="0.3">
      <c r="A432" t="s">
        <v>318</v>
      </c>
      <c r="B432" s="7">
        <v>45959.523611111108</v>
      </c>
      <c r="C432">
        <v>34200000</v>
      </c>
    </row>
    <row r="433" spans="1:3" ht="15" customHeight="1" x14ac:dyDescent="0.3">
      <c r="A433" t="s">
        <v>118</v>
      </c>
      <c r="B433" s="7">
        <v>45959.517361111109</v>
      </c>
      <c r="C433">
        <v>37200000</v>
      </c>
    </row>
    <row r="434" spans="1:3" ht="15" customHeight="1" x14ac:dyDescent="0.3">
      <c r="A434" t="s">
        <v>500</v>
      </c>
      <c r="B434" s="7">
        <v>45959.51458333333</v>
      </c>
      <c r="C434">
        <v>7000000</v>
      </c>
    </row>
    <row r="435" spans="1:3" ht="15" customHeight="1" x14ac:dyDescent="0.3">
      <c r="A435" t="s">
        <v>501</v>
      </c>
      <c r="B435" s="7">
        <v>45959.474305555559</v>
      </c>
      <c r="C435">
        <v>10500000</v>
      </c>
    </row>
    <row r="436" spans="1:3" ht="15" customHeight="1" x14ac:dyDescent="0.3">
      <c r="A436" t="s">
        <v>338</v>
      </c>
      <c r="B436" s="7">
        <v>45959.386805555558</v>
      </c>
      <c r="C436">
        <v>27000000</v>
      </c>
    </row>
    <row r="437" spans="1:3" ht="15" customHeight="1" x14ac:dyDescent="0.3">
      <c r="A437" t="s">
        <v>53</v>
      </c>
      <c r="B437" s="7">
        <v>45957.502083333333</v>
      </c>
      <c r="C437">
        <v>17800000</v>
      </c>
    </row>
    <row r="438" spans="1:3" ht="15" customHeight="1" x14ac:dyDescent="0.3">
      <c r="A438" t="s">
        <v>502</v>
      </c>
      <c r="B438" s="7">
        <v>45958.722916666666</v>
      </c>
      <c r="C438">
        <v>13800000</v>
      </c>
    </row>
    <row r="439" spans="1:3" ht="15" customHeight="1" x14ac:dyDescent="0.3">
      <c r="A439" t="s">
        <v>238</v>
      </c>
      <c r="B439" s="7">
        <v>45958.513888888891</v>
      </c>
      <c r="C439">
        <v>6900000</v>
      </c>
    </row>
    <row r="440" spans="1:3" ht="15" customHeight="1" x14ac:dyDescent="0.3">
      <c r="A440" t="s">
        <v>503</v>
      </c>
      <c r="B440" s="7">
        <v>45958.504166666666</v>
      </c>
      <c r="C440">
        <v>20000000</v>
      </c>
    </row>
    <row r="441" spans="1:3" ht="15" customHeight="1" x14ac:dyDescent="0.3">
      <c r="A441" t="s">
        <v>504</v>
      </c>
      <c r="B441" s="7">
        <v>45957.716666666667</v>
      </c>
      <c r="C441">
        <v>9500000</v>
      </c>
    </row>
    <row r="442" spans="1:3" ht="15" customHeight="1" x14ac:dyDescent="0.3">
      <c r="A442" t="s">
        <v>505</v>
      </c>
      <c r="B442" s="7">
        <v>45957.713194444441</v>
      </c>
      <c r="C442">
        <v>9300000</v>
      </c>
    </row>
    <row r="443" spans="1:3" ht="15" customHeight="1" x14ac:dyDescent="0.3">
      <c r="A443" t="s">
        <v>506</v>
      </c>
      <c r="B443" s="7">
        <v>45957.652083333334</v>
      </c>
      <c r="C443">
        <v>8500000</v>
      </c>
    </row>
    <row r="444" spans="1:3" ht="15" customHeight="1" x14ac:dyDescent="0.3">
      <c r="A444" t="s">
        <v>507</v>
      </c>
      <c r="B444" s="7">
        <v>45957.502083333333</v>
      </c>
      <c r="C444">
        <v>12650000</v>
      </c>
    </row>
    <row r="445" spans="1:3" ht="15" customHeight="1" x14ac:dyDescent="0.3">
      <c r="A445" t="s">
        <v>508</v>
      </c>
      <c r="B445" s="7">
        <v>45957.484027777777</v>
      </c>
      <c r="C445">
        <v>6400000</v>
      </c>
    </row>
    <row r="446" spans="1:3" ht="15" customHeight="1" x14ac:dyDescent="0.3">
      <c r="A446" t="s">
        <v>509</v>
      </c>
      <c r="B446" s="7">
        <v>45954.755555555559</v>
      </c>
      <c r="C446">
        <v>11000000</v>
      </c>
    </row>
    <row r="447" spans="1:3" ht="15" customHeight="1" x14ac:dyDescent="0.3">
      <c r="A447" t="s">
        <v>510</v>
      </c>
      <c r="B447" s="7">
        <v>45954.715277777781</v>
      </c>
      <c r="C447">
        <v>36000000</v>
      </c>
    </row>
    <row r="448" spans="1:3" ht="15" customHeight="1" x14ac:dyDescent="0.3">
      <c r="A448" t="s">
        <v>139</v>
      </c>
      <c r="B448" s="7">
        <v>45954.665972222225</v>
      </c>
      <c r="C448">
        <v>15000000</v>
      </c>
    </row>
    <row r="449" spans="1:3" ht="15" customHeight="1" x14ac:dyDescent="0.3">
      <c r="A449" t="s">
        <v>178</v>
      </c>
      <c r="B449" s="7">
        <v>45954.566666666666</v>
      </c>
      <c r="C449">
        <v>18000000</v>
      </c>
    </row>
    <row r="450" spans="1:3" ht="15" customHeight="1" x14ac:dyDescent="0.3">
      <c r="A450" t="s">
        <v>511</v>
      </c>
      <c r="B450" s="7">
        <v>45953.536805555559</v>
      </c>
      <c r="C450">
        <v>14300000</v>
      </c>
    </row>
    <row r="451" spans="1:3" ht="15" customHeight="1" x14ac:dyDescent="0.3">
      <c r="A451" t="s">
        <v>512</v>
      </c>
      <c r="B451" s="7">
        <v>45952.790277777778</v>
      </c>
      <c r="C451">
        <v>9400000</v>
      </c>
    </row>
    <row r="452" spans="1:3" ht="15" customHeight="1" x14ac:dyDescent="0.3">
      <c r="A452" t="s">
        <v>248</v>
      </c>
      <c r="B452" s="7">
        <v>45952.57708333333</v>
      </c>
      <c r="C452">
        <v>6450000</v>
      </c>
    </row>
    <row r="453" spans="1:3" ht="15" customHeight="1" x14ac:dyDescent="0.3">
      <c r="A453" t="s">
        <v>513</v>
      </c>
      <c r="B453" s="7">
        <v>45952.469444444447</v>
      </c>
      <c r="C453">
        <v>9500000</v>
      </c>
    </row>
    <row r="454" spans="1:3" ht="15" customHeight="1" x14ac:dyDescent="0.3">
      <c r="A454" t="s">
        <v>514</v>
      </c>
      <c r="B454" s="7">
        <v>45952.46875</v>
      </c>
      <c r="C454">
        <v>24300000</v>
      </c>
    </row>
    <row r="455" spans="1:3" ht="15" customHeight="1" x14ac:dyDescent="0.3">
      <c r="A455" t="s">
        <v>515</v>
      </c>
      <c r="B455" s="7">
        <v>45951.613888888889</v>
      </c>
      <c r="C455">
        <v>7450000</v>
      </c>
    </row>
    <row r="456" spans="1:3" ht="15" customHeight="1" x14ac:dyDescent="0.3">
      <c r="A456" t="s">
        <v>333</v>
      </c>
      <c r="B456" s="7">
        <v>45950.432638888888</v>
      </c>
      <c r="C456">
        <v>7600000</v>
      </c>
    </row>
    <row r="457" spans="1:3" ht="15" customHeight="1" x14ac:dyDescent="0.3">
      <c r="A457" t="s">
        <v>126</v>
      </c>
      <c r="B457" s="7">
        <v>45950.427777777775</v>
      </c>
      <c r="C457">
        <v>48000000</v>
      </c>
    </row>
    <row r="458" spans="1:3" ht="15" customHeight="1" x14ac:dyDescent="0.3">
      <c r="A458" t="s">
        <v>324</v>
      </c>
      <c r="B458" s="7">
        <v>45946.790972222225</v>
      </c>
      <c r="C458">
        <v>6200000</v>
      </c>
    </row>
    <row r="459" spans="1:3" ht="15" customHeight="1" x14ac:dyDescent="0.3">
      <c r="A459" t="s">
        <v>516</v>
      </c>
      <c r="B459" s="7">
        <v>45945.768750000003</v>
      </c>
      <c r="C459">
        <v>12500000</v>
      </c>
    </row>
    <row r="460" spans="1:3" ht="15" customHeight="1" x14ac:dyDescent="0.3">
      <c r="A460" t="s">
        <v>517</v>
      </c>
      <c r="B460" s="7">
        <v>45945.702777777777</v>
      </c>
      <c r="C460">
        <v>8800000</v>
      </c>
    </row>
    <row r="461" spans="1:3" ht="15" customHeight="1" x14ac:dyDescent="0.3">
      <c r="A461" t="s">
        <v>518</v>
      </c>
      <c r="B461" s="7">
        <v>45945.70208333333</v>
      </c>
      <c r="C461">
        <v>29381100</v>
      </c>
    </row>
    <row r="462" spans="1:3" ht="15" customHeight="1" x14ac:dyDescent="0.3">
      <c r="A462" t="s">
        <v>519</v>
      </c>
      <c r="B462" s="7">
        <v>45944.425000000003</v>
      </c>
      <c r="C462">
        <v>16000000</v>
      </c>
    </row>
    <row r="463" spans="1:3" ht="15" customHeight="1" x14ac:dyDescent="0.3">
      <c r="A463" t="s">
        <v>520</v>
      </c>
      <c r="B463" s="7">
        <v>45943.513888888891</v>
      </c>
      <c r="C463">
        <v>6450000</v>
      </c>
    </row>
    <row r="464" spans="1:3" ht="15" customHeight="1" x14ac:dyDescent="0.3">
      <c r="A464" t="s">
        <v>279</v>
      </c>
      <c r="B464" s="7">
        <v>45943.463194444441</v>
      </c>
      <c r="C464">
        <v>8000000</v>
      </c>
    </row>
    <row r="465" spans="1:3" ht="15" customHeight="1" x14ac:dyDescent="0.3">
      <c r="A465" t="s">
        <v>521</v>
      </c>
      <c r="B465" s="7">
        <v>45940.661111111112</v>
      </c>
      <c r="C465">
        <v>10290000</v>
      </c>
    </row>
    <row r="466" spans="1:3" ht="15" customHeight="1" x14ac:dyDescent="0.3">
      <c r="A466" t="s">
        <v>522</v>
      </c>
      <c r="B466" s="7">
        <v>45940.659722222219</v>
      </c>
      <c r="C466">
        <v>15000000</v>
      </c>
    </row>
    <row r="467" spans="1:3" ht="15" customHeight="1" x14ac:dyDescent="0.3">
      <c r="A467" t="s">
        <v>523</v>
      </c>
      <c r="B467" s="7">
        <v>45940.654861111114</v>
      </c>
      <c r="C467">
        <v>10500000</v>
      </c>
    </row>
    <row r="468" spans="1:3" ht="15" customHeight="1" x14ac:dyDescent="0.3">
      <c r="A468" t="s">
        <v>524</v>
      </c>
      <c r="B468" s="7">
        <v>45939.54791666667</v>
      </c>
      <c r="C468">
        <v>9790000</v>
      </c>
    </row>
    <row r="469" spans="1:3" ht="15" customHeight="1" x14ac:dyDescent="0.3">
      <c r="A469" t="s">
        <v>525</v>
      </c>
      <c r="B469" s="7">
        <v>45938.713888888888</v>
      </c>
      <c r="C469">
        <v>8650000</v>
      </c>
    </row>
    <row r="470" spans="1:3" ht="15" customHeight="1" x14ac:dyDescent="0.3">
      <c r="A470" t="s">
        <v>526</v>
      </c>
      <c r="B470" s="7">
        <v>45938.495833333334</v>
      </c>
      <c r="C470">
        <v>7300000</v>
      </c>
    </row>
    <row r="471" spans="1:3" ht="15" customHeight="1" x14ac:dyDescent="0.3">
      <c r="A471" t="s">
        <v>226</v>
      </c>
      <c r="B471" s="7">
        <v>45938.456944444442</v>
      </c>
      <c r="C471">
        <v>9100000</v>
      </c>
    </row>
    <row r="472" spans="1:3" ht="15" customHeight="1" x14ac:dyDescent="0.3">
      <c r="A472" t="s">
        <v>527</v>
      </c>
      <c r="B472" s="7">
        <v>45937.686805555553</v>
      </c>
      <c r="C472">
        <v>8000000</v>
      </c>
    </row>
    <row r="473" spans="1:3" ht="15" customHeight="1" x14ac:dyDescent="0.3">
      <c r="A473" t="s">
        <v>528</v>
      </c>
      <c r="B473" s="7">
        <v>45936.54791666667</v>
      </c>
      <c r="C473">
        <v>11300000</v>
      </c>
    </row>
    <row r="474" spans="1:3" ht="15" customHeight="1" x14ac:dyDescent="0.3">
      <c r="A474" t="s">
        <v>529</v>
      </c>
      <c r="B474" s="7">
        <v>45936.42291666667</v>
      </c>
      <c r="C474">
        <v>6900000</v>
      </c>
    </row>
    <row r="475" spans="1:3" ht="15" customHeight="1" x14ac:dyDescent="0.3">
      <c r="A475" t="s">
        <v>530</v>
      </c>
      <c r="B475" s="7">
        <v>45933.640972222223</v>
      </c>
      <c r="C475">
        <v>6600000</v>
      </c>
    </row>
    <row r="476" spans="1:3" ht="15" customHeight="1" x14ac:dyDescent="0.3">
      <c r="A476" t="s">
        <v>531</v>
      </c>
      <c r="B476" s="7">
        <v>45933.395833333336</v>
      </c>
      <c r="C476">
        <v>8700000</v>
      </c>
    </row>
    <row r="477" spans="1:3" ht="15" customHeight="1" x14ac:dyDescent="0.3">
      <c r="A477" t="s">
        <v>532</v>
      </c>
      <c r="B477" s="7">
        <v>45933.390972222223</v>
      </c>
      <c r="C477">
        <v>23000000</v>
      </c>
    </row>
    <row r="478" spans="1:3" ht="15" customHeight="1" x14ac:dyDescent="0.3">
      <c r="A478" t="s">
        <v>533</v>
      </c>
      <c r="B478" s="7">
        <v>45930.500694444447</v>
      </c>
      <c r="C478">
        <v>13650000</v>
      </c>
    </row>
    <row r="479" spans="1:3" ht="15" customHeight="1" x14ac:dyDescent="0.3">
      <c r="A479" t="s">
        <v>534</v>
      </c>
      <c r="B479" s="7">
        <v>45930.805555555555</v>
      </c>
      <c r="C479">
        <v>15500000</v>
      </c>
    </row>
    <row r="480" spans="1:3" ht="15" customHeight="1" x14ac:dyDescent="0.3">
      <c r="A480" t="s">
        <v>115</v>
      </c>
      <c r="B480" s="7">
        <v>45930.765972222223</v>
      </c>
      <c r="C480">
        <v>9000000</v>
      </c>
    </row>
    <row r="481" spans="1:3" ht="15" customHeight="1" x14ac:dyDescent="0.3">
      <c r="A481" t="s">
        <v>535</v>
      </c>
      <c r="B481" s="7">
        <v>45930.765277777777</v>
      </c>
      <c r="C481">
        <v>12000000</v>
      </c>
    </row>
    <row r="482" spans="1:3" ht="15" customHeight="1" x14ac:dyDescent="0.3">
      <c r="A482" t="s">
        <v>319</v>
      </c>
      <c r="B482" s="7">
        <v>45930.72152777778</v>
      </c>
      <c r="C482">
        <v>28700000</v>
      </c>
    </row>
    <row r="483" spans="1:3" ht="15" customHeight="1" x14ac:dyDescent="0.3">
      <c r="A483" t="s">
        <v>536</v>
      </c>
      <c r="B483" s="7">
        <v>45930.719444444447</v>
      </c>
      <c r="C483">
        <v>8250000</v>
      </c>
    </row>
    <row r="484" spans="1:3" ht="15" customHeight="1" x14ac:dyDescent="0.3">
      <c r="A484" t="s">
        <v>249</v>
      </c>
      <c r="B484" s="7">
        <v>45930.617361111108</v>
      </c>
      <c r="C484">
        <v>38000000</v>
      </c>
    </row>
    <row r="485" spans="1:3" ht="15" customHeight="1" x14ac:dyDescent="0.3">
      <c r="A485" t="s">
        <v>537</v>
      </c>
      <c r="B485" s="7">
        <v>45930.439583333333</v>
      </c>
      <c r="C485">
        <v>5000000</v>
      </c>
    </row>
    <row r="486" spans="1:3" ht="15" customHeight="1" x14ac:dyDescent="0.3">
      <c r="A486" t="s">
        <v>538</v>
      </c>
      <c r="B486" s="7">
        <v>45930.438888888886</v>
      </c>
      <c r="C486">
        <v>5000000</v>
      </c>
    </row>
    <row r="487" spans="1:3" ht="15" customHeight="1" x14ac:dyDescent="0.3">
      <c r="A487" t="s">
        <v>539</v>
      </c>
      <c r="B487" s="7">
        <v>45930.378472222219</v>
      </c>
      <c r="C487">
        <v>18000000</v>
      </c>
    </row>
    <row r="488" spans="1:3" ht="15" customHeight="1" x14ac:dyDescent="0.3">
      <c r="A488" t="s">
        <v>540</v>
      </c>
      <c r="B488" s="7">
        <v>45929.65902777778</v>
      </c>
      <c r="C488">
        <v>23000000</v>
      </c>
    </row>
    <row r="489" spans="1:3" ht="15" customHeight="1" x14ac:dyDescent="0.3">
      <c r="A489" t="s">
        <v>541</v>
      </c>
      <c r="B489" s="7">
        <v>45929.655555555553</v>
      </c>
      <c r="C489">
        <v>4900000</v>
      </c>
    </row>
    <row r="490" spans="1:3" ht="15" customHeight="1" x14ac:dyDescent="0.3">
      <c r="A490" t="s">
        <v>542</v>
      </c>
      <c r="B490" s="7">
        <v>45929.542361111111</v>
      </c>
      <c r="C490">
        <v>8000000</v>
      </c>
    </row>
    <row r="491" spans="1:3" ht="15" customHeight="1" x14ac:dyDescent="0.3">
      <c r="A491" t="s">
        <v>543</v>
      </c>
      <c r="B491" s="7">
        <v>45929.418055555558</v>
      </c>
      <c r="C491">
        <v>17000000</v>
      </c>
    </row>
    <row r="492" spans="1:3" ht="15" customHeight="1" x14ac:dyDescent="0.3">
      <c r="A492" t="s">
        <v>544</v>
      </c>
      <c r="B492" s="7">
        <v>45929.412499999999</v>
      </c>
      <c r="C492">
        <v>5800000</v>
      </c>
    </row>
    <row r="493" spans="1:3" ht="15" customHeight="1" x14ac:dyDescent="0.3">
      <c r="A493" t="s">
        <v>117</v>
      </c>
      <c r="B493" s="7">
        <v>45927.554861111108</v>
      </c>
      <c r="C493">
        <v>12100000</v>
      </c>
    </row>
    <row r="494" spans="1:3" ht="15" customHeight="1" x14ac:dyDescent="0.3">
      <c r="A494" t="s">
        <v>545</v>
      </c>
      <c r="B494" s="7">
        <v>45927.523611111108</v>
      </c>
      <c r="C494">
        <v>8100000</v>
      </c>
    </row>
    <row r="495" spans="1:3" ht="15" customHeight="1" x14ac:dyDescent="0.3">
      <c r="A495" t="s">
        <v>546</v>
      </c>
      <c r="B495" s="7">
        <v>45926.513194444444</v>
      </c>
      <c r="C495">
        <v>12800000</v>
      </c>
    </row>
    <row r="496" spans="1:3" ht="15" customHeight="1" x14ac:dyDescent="0.3">
      <c r="A496" t="s">
        <v>547</v>
      </c>
      <c r="B496" s="7">
        <v>45926.501388888886</v>
      </c>
      <c r="C496">
        <v>11500000</v>
      </c>
    </row>
    <row r="497" spans="1:3" ht="15" customHeight="1" x14ac:dyDescent="0.3">
      <c r="A497" t="s">
        <v>548</v>
      </c>
      <c r="B497" s="7">
        <v>45925.714583333334</v>
      </c>
      <c r="C497">
        <v>16000000</v>
      </c>
    </row>
    <row r="498" spans="1:3" ht="15" customHeight="1" x14ac:dyDescent="0.3">
      <c r="A498" t="s">
        <v>549</v>
      </c>
      <c r="B498" s="7">
        <v>45925.530555555553</v>
      </c>
      <c r="C498">
        <v>8800000</v>
      </c>
    </row>
    <row r="499" spans="1:3" ht="15" customHeight="1" x14ac:dyDescent="0.3">
      <c r="A499" t="s">
        <v>550</v>
      </c>
      <c r="B499" s="7">
        <v>45925.529166666667</v>
      </c>
      <c r="C499">
        <v>10300000</v>
      </c>
    </row>
    <row r="500" spans="1:3" ht="15" customHeight="1" x14ac:dyDescent="0.3">
      <c r="A500" t="s">
        <v>551</v>
      </c>
      <c r="B500" s="7">
        <v>45924.546527777777</v>
      </c>
      <c r="C500">
        <v>5700000</v>
      </c>
    </row>
    <row r="501" spans="1:3" ht="15" customHeight="1" x14ac:dyDescent="0.3">
      <c r="A501" t="s">
        <v>552</v>
      </c>
      <c r="B501" s="7">
        <v>45923.813194444447</v>
      </c>
      <c r="C501">
        <v>9000000</v>
      </c>
    </row>
    <row r="502" spans="1:3" ht="15" customHeight="1" x14ac:dyDescent="0.3">
      <c r="A502" t="s">
        <v>553</v>
      </c>
      <c r="B502" s="7">
        <v>45923.538888888892</v>
      </c>
      <c r="C502">
        <v>43000000</v>
      </c>
    </row>
    <row r="503" spans="1:3" ht="15" customHeight="1" x14ac:dyDescent="0.3">
      <c r="A503" t="s">
        <v>214</v>
      </c>
      <c r="B503" s="7">
        <v>45923.388888888891</v>
      </c>
      <c r="C503">
        <v>34000000</v>
      </c>
    </row>
    <row r="504" spans="1:3" ht="15" customHeight="1" x14ac:dyDescent="0.3">
      <c r="A504" t="s">
        <v>48</v>
      </c>
      <c r="B504" s="7">
        <v>45903.540277777778</v>
      </c>
      <c r="C504">
        <v>7800000</v>
      </c>
    </row>
    <row r="505" spans="1:3" ht="15" customHeight="1" x14ac:dyDescent="0.3">
      <c r="A505" t="s">
        <v>554</v>
      </c>
      <c r="B505" s="7">
        <v>45922.423611111109</v>
      </c>
      <c r="C505">
        <v>8750000</v>
      </c>
    </row>
    <row r="506" spans="1:3" ht="15" customHeight="1" x14ac:dyDescent="0.3">
      <c r="A506" t="s">
        <v>555</v>
      </c>
      <c r="B506" s="7">
        <v>45916.722222222219</v>
      </c>
      <c r="C506">
        <v>6450000</v>
      </c>
    </row>
    <row r="507" spans="1:3" ht="15" customHeight="1" x14ac:dyDescent="0.3">
      <c r="A507" t="s">
        <v>556</v>
      </c>
      <c r="B507" s="7">
        <v>45916.640277777777</v>
      </c>
      <c r="C507">
        <v>21000000</v>
      </c>
    </row>
    <row r="508" spans="1:3" ht="15" customHeight="1" x14ac:dyDescent="0.3">
      <c r="A508" t="s">
        <v>277</v>
      </c>
      <c r="B508" s="7">
        <v>45915.643055555556</v>
      </c>
      <c r="C508">
        <v>28199795</v>
      </c>
    </row>
    <row r="509" spans="1:3" ht="15" customHeight="1" x14ac:dyDescent="0.3">
      <c r="A509" t="s">
        <v>557</v>
      </c>
      <c r="B509" s="7">
        <v>45915.507638888892</v>
      </c>
      <c r="C509">
        <v>10600000</v>
      </c>
    </row>
    <row r="510" spans="1:3" ht="15" customHeight="1" x14ac:dyDescent="0.3">
      <c r="A510" t="s">
        <v>558</v>
      </c>
      <c r="B510" s="7">
        <v>45912.731249999997</v>
      </c>
      <c r="C510">
        <v>8000000</v>
      </c>
    </row>
    <row r="511" spans="1:3" ht="15" customHeight="1" x14ac:dyDescent="0.3">
      <c r="A511" t="s">
        <v>559</v>
      </c>
      <c r="B511" s="7">
        <v>45912.529166666667</v>
      </c>
      <c r="C511">
        <v>7000000</v>
      </c>
    </row>
    <row r="512" spans="1:3" ht="15" customHeight="1" x14ac:dyDescent="0.3">
      <c r="A512" t="s">
        <v>560</v>
      </c>
      <c r="B512" s="7">
        <v>45912.643750000003</v>
      </c>
      <c r="C512">
        <v>14562895</v>
      </c>
    </row>
    <row r="513" spans="1:3" ht="15" customHeight="1" x14ac:dyDescent="0.3">
      <c r="A513" t="s">
        <v>141</v>
      </c>
      <c r="B513" s="7">
        <v>45910.551388888889</v>
      </c>
      <c r="C513">
        <v>10600000</v>
      </c>
    </row>
    <row r="514" spans="1:3" ht="15" customHeight="1" x14ac:dyDescent="0.3">
      <c r="A514" t="s">
        <v>237</v>
      </c>
      <c r="B514" s="7">
        <v>45912.398611111108</v>
      </c>
      <c r="C514">
        <v>45000000</v>
      </c>
    </row>
    <row r="515" spans="1:3" ht="15" customHeight="1" x14ac:dyDescent="0.3">
      <c r="A515" t="s">
        <v>561</v>
      </c>
      <c r="B515" s="7">
        <v>45911.782638888886</v>
      </c>
      <c r="C515">
        <v>15500000</v>
      </c>
    </row>
    <row r="516" spans="1:3" ht="15" customHeight="1" x14ac:dyDescent="0.3">
      <c r="A516" t="s">
        <v>562</v>
      </c>
      <c r="B516" s="7">
        <v>45911.663194444445</v>
      </c>
      <c r="C516">
        <v>9500000</v>
      </c>
    </row>
    <row r="517" spans="1:3" ht="15" customHeight="1" x14ac:dyDescent="0.3">
      <c r="A517" t="s">
        <v>563</v>
      </c>
      <c r="B517" s="7">
        <v>45910.502083333333</v>
      </c>
      <c r="C517">
        <v>18400000</v>
      </c>
    </row>
    <row r="518" spans="1:3" ht="15" customHeight="1" x14ac:dyDescent="0.3">
      <c r="A518" t="s">
        <v>564</v>
      </c>
      <c r="B518" s="7">
        <v>45909.582638888889</v>
      </c>
      <c r="C518">
        <v>13450000</v>
      </c>
    </row>
    <row r="519" spans="1:3" ht="15" customHeight="1" x14ac:dyDescent="0.3">
      <c r="A519" t="s">
        <v>565</v>
      </c>
      <c r="B519" s="7">
        <v>45909.51458333333</v>
      </c>
      <c r="C519">
        <v>12000000</v>
      </c>
    </row>
    <row r="520" spans="1:3" ht="15" customHeight="1" x14ac:dyDescent="0.3">
      <c r="A520" t="s">
        <v>566</v>
      </c>
      <c r="B520" s="7">
        <v>45905.72152777778</v>
      </c>
      <c r="C520">
        <v>10200000</v>
      </c>
    </row>
    <row r="521" spans="1:3" ht="15" customHeight="1" x14ac:dyDescent="0.3">
      <c r="A521" t="s">
        <v>567</v>
      </c>
      <c r="B521" s="7">
        <v>45908.771527777775</v>
      </c>
      <c r="C521">
        <v>11200000</v>
      </c>
    </row>
    <row r="522" spans="1:3" ht="15" customHeight="1" x14ac:dyDescent="0.3">
      <c r="A522" t="s">
        <v>568</v>
      </c>
      <c r="B522" s="7">
        <v>45906.509027777778</v>
      </c>
      <c r="C522">
        <v>9800000</v>
      </c>
    </row>
    <row r="523" spans="1:3" ht="15" customHeight="1" x14ac:dyDescent="0.3">
      <c r="A523" t="s">
        <v>569</v>
      </c>
      <c r="B523" s="7">
        <v>45771.534722222219</v>
      </c>
      <c r="C523">
        <v>16500000</v>
      </c>
    </row>
    <row r="524" spans="1:3" ht="15" customHeight="1" x14ac:dyDescent="0.3">
      <c r="A524" t="s">
        <v>570</v>
      </c>
      <c r="B524" s="7">
        <v>45905.790277777778</v>
      </c>
      <c r="C524">
        <v>5840000</v>
      </c>
    </row>
    <row r="525" spans="1:3" ht="15" customHeight="1" x14ac:dyDescent="0.3">
      <c r="A525" t="s">
        <v>571</v>
      </c>
      <c r="B525" s="7">
        <v>45905.788194444445</v>
      </c>
      <c r="C525">
        <v>10500000</v>
      </c>
    </row>
    <row r="526" spans="1:3" ht="15" customHeight="1" x14ac:dyDescent="0.3">
      <c r="A526" t="s">
        <v>572</v>
      </c>
      <c r="B526" s="7">
        <v>45904.553472222222</v>
      </c>
      <c r="C526">
        <v>10000000</v>
      </c>
    </row>
    <row r="527" spans="1:3" ht="15" customHeight="1" x14ac:dyDescent="0.3">
      <c r="A527" t="s">
        <v>573</v>
      </c>
      <c r="B527" s="7">
        <v>45898.696527777778</v>
      </c>
      <c r="C527">
        <v>9000000</v>
      </c>
    </row>
    <row r="528" spans="1:3" ht="15" customHeight="1" x14ac:dyDescent="0.3">
      <c r="A528" t="s">
        <v>574</v>
      </c>
      <c r="B528" s="7">
        <v>45901.74722222222</v>
      </c>
      <c r="C528">
        <v>31626783</v>
      </c>
    </row>
    <row r="529" spans="1:3" ht="15" customHeight="1" x14ac:dyDescent="0.3">
      <c r="A529" t="s">
        <v>575</v>
      </c>
      <c r="B529" s="7">
        <v>45899.614583333336</v>
      </c>
      <c r="C529">
        <v>10500000</v>
      </c>
    </row>
    <row r="530" spans="1:3" ht="15" customHeight="1" x14ac:dyDescent="0.3">
      <c r="A530" t="s">
        <v>576</v>
      </c>
      <c r="B530" s="7">
        <v>45899.613888888889</v>
      </c>
      <c r="C530">
        <v>21000000</v>
      </c>
    </row>
    <row r="531" spans="1:3" ht="15" customHeight="1" x14ac:dyDescent="0.3">
      <c r="A531" t="s">
        <v>577</v>
      </c>
      <c r="B531" s="7">
        <v>45899.60833333333</v>
      </c>
      <c r="C531">
        <v>11000000</v>
      </c>
    </row>
    <row r="532" spans="1:3" ht="15" customHeight="1" x14ac:dyDescent="0.3">
      <c r="A532" t="s">
        <v>285</v>
      </c>
      <c r="B532" s="7">
        <v>45899.588888888888</v>
      </c>
      <c r="C532">
        <v>20000000</v>
      </c>
    </row>
    <row r="533" spans="1:3" ht="15" customHeight="1" x14ac:dyDescent="0.3">
      <c r="A533" t="s">
        <v>578</v>
      </c>
      <c r="B533" s="7">
        <v>45899.576388888891</v>
      </c>
      <c r="C533">
        <v>17000000</v>
      </c>
    </row>
    <row r="534" spans="1:3" ht="15" customHeight="1" x14ac:dyDescent="0.3">
      <c r="A534" t="s">
        <v>579</v>
      </c>
      <c r="B534" s="7">
        <v>45899.563194444447</v>
      </c>
      <c r="C534">
        <v>11500000</v>
      </c>
    </row>
    <row r="535" spans="1:3" ht="15" customHeight="1" x14ac:dyDescent="0.3">
      <c r="A535" t="s">
        <v>580</v>
      </c>
      <c r="B535" s="7">
        <v>45899.501388888886</v>
      </c>
      <c r="C535">
        <v>9800000</v>
      </c>
    </row>
    <row r="536" spans="1:3" ht="15" customHeight="1" x14ac:dyDescent="0.3">
      <c r="A536" t="s">
        <v>153</v>
      </c>
      <c r="B536" s="7">
        <v>45899.45208333333</v>
      </c>
      <c r="C536">
        <v>21500000</v>
      </c>
    </row>
    <row r="537" spans="1:3" ht="15" customHeight="1" x14ac:dyDescent="0.3">
      <c r="A537" t="s">
        <v>581</v>
      </c>
      <c r="B537" s="7">
        <v>45899.450694444444</v>
      </c>
      <c r="C537">
        <v>27750000</v>
      </c>
    </row>
    <row r="538" spans="1:3" ht="15" customHeight="1" x14ac:dyDescent="0.3">
      <c r="A538" t="s">
        <v>582</v>
      </c>
      <c r="B538" s="7">
        <v>45898.74722222222</v>
      </c>
      <c r="C538">
        <v>11000000</v>
      </c>
    </row>
    <row r="539" spans="1:3" ht="15" customHeight="1" x14ac:dyDescent="0.3">
      <c r="A539" t="s">
        <v>583</v>
      </c>
      <c r="B539" s="7">
        <v>45898.745833333334</v>
      </c>
      <c r="C539">
        <v>11300000</v>
      </c>
    </row>
    <row r="540" spans="1:3" ht="15" customHeight="1" x14ac:dyDescent="0.3">
      <c r="A540" t="s">
        <v>584</v>
      </c>
      <c r="B540" s="7">
        <v>45898.723611111112</v>
      </c>
      <c r="C540">
        <v>11300000</v>
      </c>
    </row>
    <row r="541" spans="1:3" ht="15" customHeight="1" x14ac:dyDescent="0.3">
      <c r="A541" t="s">
        <v>585</v>
      </c>
      <c r="B541" s="7">
        <v>45898.720138888886</v>
      </c>
      <c r="C541">
        <v>9500000</v>
      </c>
    </row>
    <row r="542" spans="1:3" ht="15" customHeight="1" x14ac:dyDescent="0.3">
      <c r="A542" t="s">
        <v>586</v>
      </c>
      <c r="B542" s="7">
        <v>45898.556944444441</v>
      </c>
      <c r="C542">
        <v>10000000</v>
      </c>
    </row>
    <row r="543" spans="1:3" ht="15" customHeight="1" x14ac:dyDescent="0.3">
      <c r="A543" t="s">
        <v>256</v>
      </c>
      <c r="B543" s="7">
        <v>45898.491666666669</v>
      </c>
      <c r="C543">
        <v>28490000</v>
      </c>
    </row>
    <row r="544" spans="1:3" ht="15" customHeight="1" x14ac:dyDescent="0.3">
      <c r="A544" t="s">
        <v>59</v>
      </c>
      <c r="B544" s="7">
        <v>45898.455555555556</v>
      </c>
      <c r="C544">
        <v>7900000</v>
      </c>
    </row>
    <row r="545" spans="1:3" ht="15" customHeight="1" x14ac:dyDescent="0.3">
      <c r="A545" t="s">
        <v>587</v>
      </c>
      <c r="B545" s="7">
        <v>45897.80972222222</v>
      </c>
      <c r="C545">
        <v>10500000</v>
      </c>
    </row>
    <row r="546" spans="1:3" ht="15" customHeight="1" x14ac:dyDescent="0.3">
      <c r="A546" t="s">
        <v>168</v>
      </c>
      <c r="B546" s="7">
        <v>45897.724305555559</v>
      </c>
      <c r="C546">
        <v>16350000</v>
      </c>
    </row>
    <row r="547" spans="1:3" ht="15" customHeight="1" x14ac:dyDescent="0.3">
      <c r="A547" t="s">
        <v>588</v>
      </c>
      <c r="B547" s="7">
        <v>45897.701388888891</v>
      </c>
      <c r="C547">
        <v>8300000</v>
      </c>
    </row>
    <row r="548" spans="1:3" ht="15" customHeight="1" x14ac:dyDescent="0.3">
      <c r="A548" t="s">
        <v>589</v>
      </c>
      <c r="B548" s="7">
        <v>45897.666666666664</v>
      </c>
      <c r="C548">
        <v>21500000</v>
      </c>
    </row>
    <row r="549" spans="1:3" ht="15" customHeight="1" x14ac:dyDescent="0.3">
      <c r="A549" t="s">
        <v>590</v>
      </c>
      <c r="B549" s="7">
        <v>45897.461111111108</v>
      </c>
      <c r="C549">
        <v>25000000</v>
      </c>
    </row>
    <row r="550" spans="1:3" ht="15" customHeight="1" x14ac:dyDescent="0.3">
      <c r="A550" t="s">
        <v>591</v>
      </c>
      <c r="B550" s="7">
        <v>45897.414583333331</v>
      </c>
      <c r="C550">
        <v>11352592</v>
      </c>
    </row>
    <row r="551" spans="1:3" ht="15" customHeight="1" x14ac:dyDescent="0.3">
      <c r="A551" t="s">
        <v>592</v>
      </c>
      <c r="B551" s="7">
        <v>45896.765972222223</v>
      </c>
      <c r="C551">
        <v>6000000</v>
      </c>
    </row>
    <row r="552" spans="1:3" ht="15" customHeight="1" x14ac:dyDescent="0.3">
      <c r="A552" t="s">
        <v>593</v>
      </c>
      <c r="B552" s="7">
        <v>45896.739583333336</v>
      </c>
      <c r="C552">
        <v>7000000</v>
      </c>
    </row>
    <row r="553" spans="1:3" ht="15" customHeight="1" x14ac:dyDescent="0.3">
      <c r="A553" t="s">
        <v>594</v>
      </c>
      <c r="B553" s="7">
        <v>45896.695833333331</v>
      </c>
      <c r="C553">
        <v>12700000</v>
      </c>
    </row>
    <row r="554" spans="1:3" ht="15" customHeight="1" x14ac:dyDescent="0.3">
      <c r="A554" t="s">
        <v>595</v>
      </c>
      <c r="B554" s="7">
        <v>45896.6875</v>
      </c>
      <c r="C554">
        <v>9350000</v>
      </c>
    </row>
    <row r="555" spans="1:3" ht="15" customHeight="1" x14ac:dyDescent="0.3">
      <c r="A555" t="s">
        <v>596</v>
      </c>
      <c r="B555" s="7">
        <v>45896.68472222222</v>
      </c>
      <c r="C555">
        <v>37000000</v>
      </c>
    </row>
    <row r="556" spans="1:3" ht="15" customHeight="1" x14ac:dyDescent="0.3">
      <c r="A556" t="s">
        <v>597</v>
      </c>
      <c r="B556" s="7">
        <v>45896.509027777778</v>
      </c>
      <c r="C556">
        <v>18500000</v>
      </c>
    </row>
    <row r="557" spans="1:3" ht="15" customHeight="1" x14ac:dyDescent="0.3">
      <c r="A557" t="s">
        <v>598</v>
      </c>
      <c r="B557" s="7">
        <v>45896.446527777778</v>
      </c>
      <c r="C557">
        <v>12071500</v>
      </c>
    </row>
    <row r="558" spans="1:3" ht="15" customHeight="1" x14ac:dyDescent="0.3">
      <c r="A558" t="s">
        <v>599</v>
      </c>
      <c r="B558" s="7">
        <v>45896.443749999999</v>
      </c>
      <c r="C558">
        <v>11800000</v>
      </c>
    </row>
    <row r="559" spans="1:3" ht="15" customHeight="1" x14ac:dyDescent="0.3">
      <c r="A559" t="s">
        <v>69</v>
      </c>
      <c r="B559" s="7">
        <v>45896.441666666666</v>
      </c>
      <c r="C559">
        <v>27929100</v>
      </c>
    </row>
    <row r="560" spans="1:3" ht="15" customHeight="1" x14ac:dyDescent="0.3">
      <c r="A560" t="s">
        <v>600</v>
      </c>
      <c r="B560" s="7">
        <v>45896.438194444447</v>
      </c>
      <c r="C560">
        <v>12000000</v>
      </c>
    </row>
    <row r="561" spans="1:3" ht="15" customHeight="1" x14ac:dyDescent="0.3">
      <c r="A561" t="s">
        <v>601</v>
      </c>
      <c r="B561" s="7">
        <v>45895.553472222222</v>
      </c>
      <c r="C561">
        <v>7300000</v>
      </c>
    </row>
    <row r="562" spans="1:3" ht="15" customHeight="1" x14ac:dyDescent="0.3">
      <c r="A562" t="s">
        <v>75</v>
      </c>
      <c r="B562" s="7">
        <v>45895.552777777775</v>
      </c>
      <c r="C562">
        <v>14000000</v>
      </c>
    </row>
    <row r="563" spans="1:3" ht="15" customHeight="1" x14ac:dyDescent="0.3">
      <c r="A563" t="s">
        <v>602</v>
      </c>
      <c r="B563" s="7">
        <v>45895.460416666669</v>
      </c>
      <c r="C563">
        <v>17800000</v>
      </c>
    </row>
    <row r="564" spans="1:3" ht="15" customHeight="1" x14ac:dyDescent="0.3">
      <c r="A564" t="s">
        <v>603</v>
      </c>
      <c r="B564" s="7">
        <v>45894.57708333333</v>
      </c>
      <c r="C564">
        <v>6000000</v>
      </c>
    </row>
    <row r="565" spans="1:3" ht="15" customHeight="1" x14ac:dyDescent="0.3">
      <c r="A565" t="s">
        <v>604</v>
      </c>
      <c r="B565" s="7">
        <v>45895.430555555555</v>
      </c>
      <c r="C565">
        <v>9000000</v>
      </c>
    </row>
    <row r="566" spans="1:3" ht="15" customHeight="1" x14ac:dyDescent="0.3">
      <c r="A566" t="s">
        <v>605</v>
      </c>
      <c r="B566" s="7">
        <v>45894.663194444445</v>
      </c>
      <c r="C566">
        <v>7200000</v>
      </c>
    </row>
    <row r="567" spans="1:3" ht="15" customHeight="1" x14ac:dyDescent="0.3">
      <c r="A567" t="s">
        <v>606</v>
      </c>
      <c r="B567" s="7">
        <v>45894.574305555558</v>
      </c>
      <c r="C567">
        <v>9650000</v>
      </c>
    </row>
    <row r="568" spans="1:3" ht="15" customHeight="1" x14ac:dyDescent="0.3">
      <c r="A568" t="s">
        <v>91</v>
      </c>
      <c r="B568" s="7">
        <v>45894.435416666667</v>
      </c>
      <c r="C568">
        <v>7300000</v>
      </c>
    </row>
    <row r="569" spans="1:3" ht="15" customHeight="1" x14ac:dyDescent="0.3">
      <c r="A569" t="s">
        <v>607</v>
      </c>
      <c r="B569" s="7">
        <v>45894.38958333333</v>
      </c>
      <c r="C569">
        <v>10600000</v>
      </c>
    </row>
    <row r="570" spans="1:3" ht="15" customHeight="1" x14ac:dyDescent="0.3">
      <c r="A570" t="s">
        <v>608</v>
      </c>
      <c r="B570" s="7">
        <v>45891.759722222225</v>
      </c>
      <c r="C570">
        <v>9400000</v>
      </c>
    </row>
    <row r="571" spans="1:3" ht="15" customHeight="1" x14ac:dyDescent="0.3">
      <c r="A571" t="s">
        <v>609</v>
      </c>
      <c r="B571" s="7">
        <v>45891.574999999997</v>
      </c>
      <c r="C571">
        <v>18000000</v>
      </c>
    </row>
    <row r="572" spans="1:3" ht="15" customHeight="1" x14ac:dyDescent="0.3">
      <c r="A572" t="s">
        <v>610</v>
      </c>
      <c r="B572" s="7">
        <v>45891.536805555559</v>
      </c>
      <c r="C572">
        <v>12500000</v>
      </c>
    </row>
    <row r="573" spans="1:3" ht="15" customHeight="1" x14ac:dyDescent="0.3">
      <c r="A573" t="s">
        <v>611</v>
      </c>
      <c r="B573" s="7">
        <v>45891.53402777778</v>
      </c>
      <c r="C573">
        <v>10300000</v>
      </c>
    </row>
    <row r="574" spans="1:3" ht="15" customHeight="1" x14ac:dyDescent="0.3">
      <c r="A574" t="s">
        <v>243</v>
      </c>
      <c r="B574" s="7">
        <v>45891.533333333333</v>
      </c>
      <c r="C574">
        <v>24000000</v>
      </c>
    </row>
    <row r="575" spans="1:3" ht="15" customHeight="1" x14ac:dyDescent="0.3">
      <c r="A575" t="s">
        <v>612</v>
      </c>
      <c r="B575" s="7">
        <v>45890.436111111114</v>
      </c>
      <c r="C575">
        <v>23000000</v>
      </c>
    </row>
    <row r="576" spans="1:3" ht="15" customHeight="1" x14ac:dyDescent="0.3">
      <c r="A576" t="s">
        <v>613</v>
      </c>
      <c r="B576" s="7">
        <v>45889.638888888891</v>
      </c>
      <c r="C576">
        <v>10750000</v>
      </c>
    </row>
    <row r="577" spans="1:3" ht="15" customHeight="1" x14ac:dyDescent="0.3">
      <c r="A577" t="s">
        <v>614</v>
      </c>
      <c r="B577" s="7">
        <v>45889.506944444445</v>
      </c>
      <c r="C577">
        <v>17000000</v>
      </c>
    </row>
    <row r="578" spans="1:3" ht="15" customHeight="1" x14ac:dyDescent="0.3">
      <c r="A578" t="s">
        <v>615</v>
      </c>
      <c r="B578" s="7">
        <v>45889.473611111112</v>
      </c>
      <c r="C578">
        <v>10000000</v>
      </c>
    </row>
    <row r="579" spans="1:3" ht="15" customHeight="1" x14ac:dyDescent="0.3">
      <c r="A579" t="s">
        <v>616</v>
      </c>
      <c r="B579" s="7">
        <v>45889.436805555553</v>
      </c>
      <c r="C579">
        <v>11500000</v>
      </c>
    </row>
    <row r="580" spans="1:3" ht="15" customHeight="1" x14ac:dyDescent="0.3">
      <c r="A580" t="s">
        <v>617</v>
      </c>
      <c r="B580" s="7">
        <v>45889.390972222223</v>
      </c>
      <c r="C580">
        <v>17000000</v>
      </c>
    </row>
    <row r="581" spans="1:3" ht="15" customHeight="1" x14ac:dyDescent="0.3">
      <c r="A581" t="s">
        <v>618</v>
      </c>
      <c r="B581" s="7">
        <v>45888.727083333331</v>
      </c>
      <c r="C581">
        <v>19500000</v>
      </c>
    </row>
    <row r="582" spans="1:3" ht="15" customHeight="1" x14ac:dyDescent="0.3">
      <c r="A582" t="s">
        <v>619</v>
      </c>
      <c r="B582" s="7">
        <v>45888.433333333334</v>
      </c>
      <c r="C582">
        <v>5200000</v>
      </c>
    </row>
    <row r="583" spans="1:3" ht="15" customHeight="1" x14ac:dyDescent="0.3">
      <c r="A583" t="s">
        <v>219</v>
      </c>
      <c r="B583" s="7">
        <v>45888.433333333334</v>
      </c>
      <c r="C583">
        <v>17000000</v>
      </c>
    </row>
    <row r="584" spans="1:3" ht="15" customHeight="1" x14ac:dyDescent="0.3">
      <c r="A584" t="s">
        <v>620</v>
      </c>
      <c r="B584" s="7">
        <v>45887.703472222223</v>
      </c>
      <c r="C584">
        <v>26953052</v>
      </c>
    </row>
    <row r="585" spans="1:3" ht="15" customHeight="1" x14ac:dyDescent="0.3">
      <c r="A585" t="s">
        <v>621</v>
      </c>
      <c r="B585" s="7">
        <v>45887.652777777781</v>
      </c>
      <c r="C585">
        <v>9000000</v>
      </c>
    </row>
    <row r="586" spans="1:3" ht="15" customHeight="1" x14ac:dyDescent="0.3">
      <c r="A586" t="s">
        <v>329</v>
      </c>
      <c r="B586" s="7">
        <v>45883.663194444445</v>
      </c>
      <c r="C586">
        <v>17800000</v>
      </c>
    </row>
    <row r="587" spans="1:3" ht="15" customHeight="1" x14ac:dyDescent="0.3">
      <c r="A587" t="s">
        <v>622</v>
      </c>
      <c r="B587" s="7">
        <v>45883.640277777777</v>
      </c>
      <c r="C587">
        <v>7600000</v>
      </c>
    </row>
    <row r="588" spans="1:3" ht="15" customHeight="1" x14ac:dyDescent="0.3">
      <c r="A588" t="s">
        <v>623</v>
      </c>
      <c r="B588" s="7">
        <v>45882.720138888886</v>
      </c>
      <c r="C588">
        <v>9000000</v>
      </c>
    </row>
    <row r="589" spans="1:3" ht="15" customHeight="1" x14ac:dyDescent="0.3">
      <c r="A589" t="s">
        <v>624</v>
      </c>
      <c r="B589" s="7">
        <v>45882.798611111109</v>
      </c>
      <c r="C589">
        <v>6500000</v>
      </c>
    </row>
    <row r="590" spans="1:3" ht="15" customHeight="1" x14ac:dyDescent="0.3">
      <c r="A590" t="s">
        <v>625</v>
      </c>
      <c r="B590" s="7">
        <v>45882.761111111111</v>
      </c>
      <c r="C590">
        <v>22000000</v>
      </c>
    </row>
    <row r="591" spans="1:3" ht="15" customHeight="1" x14ac:dyDescent="0.3">
      <c r="A591" t="s">
        <v>626</v>
      </c>
      <c r="B591" s="7">
        <v>45882.679166666669</v>
      </c>
      <c r="C591">
        <v>16000000</v>
      </c>
    </row>
    <row r="592" spans="1:3" ht="15" customHeight="1" x14ac:dyDescent="0.3">
      <c r="A592" t="s">
        <v>627</v>
      </c>
      <c r="B592" s="7">
        <v>45882.518750000003</v>
      </c>
      <c r="C592">
        <v>11800000</v>
      </c>
    </row>
    <row r="593" spans="1:3" ht="15" customHeight="1" x14ac:dyDescent="0.3">
      <c r="A593" t="s">
        <v>628</v>
      </c>
      <c r="B593" s="7">
        <v>45881.793055555558</v>
      </c>
      <c r="C593">
        <v>10350000</v>
      </c>
    </row>
    <row r="594" spans="1:3" ht="15" customHeight="1" x14ac:dyDescent="0.3">
      <c r="A594" t="s">
        <v>629</v>
      </c>
      <c r="B594" s="7">
        <v>45881.477777777778</v>
      </c>
      <c r="C594">
        <v>5350000</v>
      </c>
    </row>
    <row r="595" spans="1:3" ht="15" customHeight="1" x14ac:dyDescent="0.3">
      <c r="A595" t="s">
        <v>630</v>
      </c>
      <c r="B595" s="7">
        <v>45881.440972222219</v>
      </c>
      <c r="C595">
        <v>13400000</v>
      </c>
    </row>
    <row r="596" spans="1:3" ht="15" customHeight="1" x14ac:dyDescent="0.3">
      <c r="A596" t="s">
        <v>631</v>
      </c>
      <c r="B596" s="7">
        <v>45881.416666666664</v>
      </c>
      <c r="C596">
        <v>15500000</v>
      </c>
    </row>
    <row r="597" spans="1:3" ht="15" customHeight="1" x14ac:dyDescent="0.3">
      <c r="A597" t="s">
        <v>632</v>
      </c>
      <c r="B597" s="7">
        <v>45881.415277777778</v>
      </c>
      <c r="C597">
        <v>7600000</v>
      </c>
    </row>
    <row r="598" spans="1:3" ht="15" customHeight="1" x14ac:dyDescent="0.3">
      <c r="A598" t="s">
        <v>633</v>
      </c>
      <c r="B598" s="7">
        <v>45880.720833333333</v>
      </c>
      <c r="C598">
        <v>11000000</v>
      </c>
    </row>
    <row r="599" spans="1:3" ht="15" customHeight="1" x14ac:dyDescent="0.3">
      <c r="A599" t="s">
        <v>73</v>
      </c>
      <c r="B599" s="7">
        <v>45880.71875</v>
      </c>
      <c r="C599">
        <v>16300000</v>
      </c>
    </row>
    <row r="600" spans="1:3" ht="15" customHeight="1" x14ac:dyDescent="0.3">
      <c r="A600" t="s">
        <v>634</v>
      </c>
      <c r="B600" s="7">
        <v>45880.647222222222</v>
      </c>
      <c r="C600">
        <v>6200000</v>
      </c>
    </row>
    <row r="601" spans="1:3" ht="15" customHeight="1" x14ac:dyDescent="0.3">
      <c r="A601" t="s">
        <v>635</v>
      </c>
      <c r="B601" s="7">
        <v>45880.533333333333</v>
      </c>
      <c r="C601">
        <v>7200000</v>
      </c>
    </row>
    <row r="602" spans="1:3" ht="15" customHeight="1" x14ac:dyDescent="0.3">
      <c r="A602" t="s">
        <v>636</v>
      </c>
      <c r="B602" s="7">
        <v>45878.567361111112</v>
      </c>
      <c r="C602">
        <v>14000000</v>
      </c>
    </row>
    <row r="603" spans="1:3" ht="15" customHeight="1" x14ac:dyDescent="0.3">
      <c r="A603" t="s">
        <v>637</v>
      </c>
      <c r="B603" s="7">
        <v>45878.440972222219</v>
      </c>
      <c r="C603">
        <v>12500000</v>
      </c>
    </row>
    <row r="604" spans="1:3" ht="15" customHeight="1" x14ac:dyDescent="0.3">
      <c r="A604" t="s">
        <v>638</v>
      </c>
      <c r="B604" s="7">
        <v>45877.694444444445</v>
      </c>
      <c r="C604">
        <v>6100000</v>
      </c>
    </row>
    <row r="605" spans="1:3" ht="15" customHeight="1" x14ac:dyDescent="0.3">
      <c r="A605" t="s">
        <v>124</v>
      </c>
      <c r="B605" s="7">
        <v>45877.645833333336</v>
      </c>
      <c r="C605">
        <v>15150000</v>
      </c>
    </row>
    <row r="606" spans="1:3" ht="15" customHeight="1" x14ac:dyDescent="0.3">
      <c r="A606" t="s">
        <v>292</v>
      </c>
      <c r="B606" s="7">
        <v>45876.74722222222</v>
      </c>
      <c r="C606">
        <v>11500000</v>
      </c>
    </row>
    <row r="607" spans="1:3" ht="15" customHeight="1" x14ac:dyDescent="0.3">
      <c r="A607" t="s">
        <v>639</v>
      </c>
      <c r="B607" s="7">
        <v>45874.680555555555</v>
      </c>
      <c r="C607">
        <v>6100000</v>
      </c>
    </row>
    <row r="608" spans="1:3" ht="15" customHeight="1" x14ac:dyDescent="0.3">
      <c r="A608" t="s">
        <v>640</v>
      </c>
      <c r="B608" s="7">
        <v>45772.717361111114</v>
      </c>
      <c r="C608">
        <v>40000000</v>
      </c>
    </row>
    <row r="609" spans="1:3" ht="15" customHeight="1" x14ac:dyDescent="0.3">
      <c r="A609" t="s">
        <v>641</v>
      </c>
      <c r="B609" s="7">
        <v>45871.544444444444</v>
      </c>
      <c r="C609">
        <v>13000000</v>
      </c>
    </row>
    <row r="610" spans="1:3" ht="15" customHeight="1" x14ac:dyDescent="0.3">
      <c r="A610" t="s">
        <v>642</v>
      </c>
      <c r="B610" s="7">
        <v>45870.671527777777</v>
      </c>
      <c r="C610">
        <v>8000000</v>
      </c>
    </row>
    <row r="611" spans="1:3" ht="15" customHeight="1" x14ac:dyDescent="0.3">
      <c r="A611" t="s">
        <v>643</v>
      </c>
      <c r="B611" s="7">
        <v>45869.808333333334</v>
      </c>
      <c r="C611">
        <v>7000000</v>
      </c>
    </row>
    <row r="612" spans="1:3" ht="15" customHeight="1" x14ac:dyDescent="0.3">
      <c r="A612" t="s">
        <v>644</v>
      </c>
      <c r="B612" s="7">
        <v>45869.802083333336</v>
      </c>
      <c r="C612">
        <v>5500000</v>
      </c>
    </row>
    <row r="613" spans="1:3" ht="15" customHeight="1" x14ac:dyDescent="0.3">
      <c r="A613" t="s">
        <v>645</v>
      </c>
      <c r="B613" s="7">
        <v>45869.753472222219</v>
      </c>
      <c r="C613">
        <v>13750000</v>
      </c>
    </row>
    <row r="614" spans="1:3" ht="15" customHeight="1" x14ac:dyDescent="0.3">
      <c r="A614" t="s">
        <v>646</v>
      </c>
      <c r="B614" s="7">
        <v>45869.751388888886</v>
      </c>
      <c r="C614">
        <v>31490000</v>
      </c>
    </row>
    <row r="615" spans="1:3" ht="15" customHeight="1" x14ac:dyDescent="0.3">
      <c r="A615" t="s">
        <v>647</v>
      </c>
      <c r="B615" s="7">
        <v>45861.554861111108</v>
      </c>
      <c r="C615">
        <v>15100000</v>
      </c>
    </row>
    <row r="616" spans="1:3" ht="15" customHeight="1" x14ac:dyDescent="0.3">
      <c r="A616" t="s">
        <v>65</v>
      </c>
      <c r="B616" s="7">
        <v>45869.550694444442</v>
      </c>
      <c r="C616">
        <v>22390000</v>
      </c>
    </row>
    <row r="617" spans="1:3" ht="15" customHeight="1" x14ac:dyDescent="0.3">
      <c r="A617" t="s">
        <v>648</v>
      </c>
      <c r="B617" s="7">
        <v>45869.491666666669</v>
      </c>
      <c r="C617">
        <v>16000000</v>
      </c>
    </row>
    <row r="618" spans="1:3" ht="15" customHeight="1" x14ac:dyDescent="0.3">
      <c r="A618" t="s">
        <v>492</v>
      </c>
      <c r="B618" s="7">
        <v>45868.68472222222</v>
      </c>
      <c r="C618">
        <v>8800000</v>
      </c>
    </row>
    <row r="619" spans="1:3" ht="15" customHeight="1" x14ac:dyDescent="0.3">
      <c r="A619" t="s">
        <v>649</v>
      </c>
      <c r="B619" s="7">
        <v>45868.647916666669</v>
      </c>
      <c r="C619">
        <v>11700000</v>
      </c>
    </row>
    <row r="620" spans="1:3" ht="15" customHeight="1" x14ac:dyDescent="0.3">
      <c r="A620" t="s">
        <v>650</v>
      </c>
      <c r="B620" s="7">
        <v>45868.388888888891</v>
      </c>
      <c r="C620">
        <v>17500000</v>
      </c>
    </row>
    <row r="621" spans="1:3" ht="15" customHeight="1" x14ac:dyDescent="0.3">
      <c r="A621" t="s">
        <v>651</v>
      </c>
      <c r="B621" s="7">
        <v>45867.703472222223</v>
      </c>
      <c r="C621">
        <v>11000000</v>
      </c>
    </row>
    <row r="622" spans="1:3" ht="15" customHeight="1" x14ac:dyDescent="0.3">
      <c r="A622" t="s">
        <v>652</v>
      </c>
      <c r="B622" s="7">
        <v>45867.511805555558</v>
      </c>
      <c r="C622">
        <v>10000000</v>
      </c>
    </row>
    <row r="623" spans="1:3" ht="15" customHeight="1" x14ac:dyDescent="0.3">
      <c r="A623" t="s">
        <v>653</v>
      </c>
      <c r="B623" s="7">
        <v>45867.503472222219</v>
      </c>
      <c r="C623">
        <v>8620000</v>
      </c>
    </row>
    <row r="624" spans="1:3" ht="15" customHeight="1" x14ac:dyDescent="0.3">
      <c r="A624" t="s">
        <v>654</v>
      </c>
      <c r="B624" s="7">
        <v>45866.45</v>
      </c>
      <c r="C624">
        <v>14200000</v>
      </c>
    </row>
    <row r="625" spans="1:3" ht="15" customHeight="1" x14ac:dyDescent="0.3">
      <c r="A625" t="s">
        <v>321</v>
      </c>
      <c r="B625" s="7">
        <v>45866.438194444447</v>
      </c>
      <c r="C625">
        <v>45000000</v>
      </c>
    </row>
    <row r="626" spans="1:3" ht="15" customHeight="1" x14ac:dyDescent="0.3">
      <c r="A626" t="s">
        <v>128</v>
      </c>
      <c r="B626" s="7">
        <v>45866.436111111114</v>
      </c>
      <c r="C626">
        <v>20600000</v>
      </c>
    </row>
    <row r="627" spans="1:3" ht="15" customHeight="1" x14ac:dyDescent="0.3">
      <c r="A627" t="s">
        <v>655</v>
      </c>
      <c r="B627" s="7">
        <v>45864.6</v>
      </c>
      <c r="C627">
        <v>8000000</v>
      </c>
    </row>
    <row r="628" spans="1:3" ht="15" customHeight="1" x14ac:dyDescent="0.3">
      <c r="A628" t="s">
        <v>656</v>
      </c>
      <c r="B628" s="7">
        <v>45863.763888888891</v>
      </c>
      <c r="C628">
        <v>9000000</v>
      </c>
    </row>
    <row r="629" spans="1:3" ht="15" customHeight="1" x14ac:dyDescent="0.3">
      <c r="A629" t="s">
        <v>657</v>
      </c>
      <c r="B629" s="7">
        <v>45863.699305555558</v>
      </c>
      <c r="C629">
        <v>8000000</v>
      </c>
    </row>
    <row r="630" spans="1:3" ht="15" customHeight="1" x14ac:dyDescent="0.3">
      <c r="A630" t="s">
        <v>304</v>
      </c>
      <c r="B630" s="7">
        <v>45863.280555555553</v>
      </c>
      <c r="C630">
        <v>13000000</v>
      </c>
    </row>
    <row r="631" spans="1:3" ht="15" customHeight="1" x14ac:dyDescent="0.3">
      <c r="A631" t="s">
        <v>658</v>
      </c>
      <c r="B631" s="7">
        <v>45862.674305555556</v>
      </c>
      <c r="C631">
        <v>25000000</v>
      </c>
    </row>
    <row r="632" spans="1:3" ht="15" customHeight="1" x14ac:dyDescent="0.3">
      <c r="A632" t="s">
        <v>659</v>
      </c>
      <c r="B632" s="7">
        <v>45862.423611111109</v>
      </c>
      <c r="C632">
        <v>6500000</v>
      </c>
    </row>
    <row r="633" spans="1:3" ht="15" customHeight="1" x14ac:dyDescent="0.3">
      <c r="A633" t="s">
        <v>660</v>
      </c>
      <c r="B633" s="7">
        <v>45861.776388888888</v>
      </c>
      <c r="C633">
        <v>14000000</v>
      </c>
    </row>
    <row r="634" spans="1:3" ht="15" customHeight="1" x14ac:dyDescent="0.3">
      <c r="A634" t="s">
        <v>661</v>
      </c>
      <c r="B634" s="7">
        <v>45861.716666666667</v>
      </c>
      <c r="C634">
        <v>7240000</v>
      </c>
    </row>
    <row r="635" spans="1:3" ht="15" customHeight="1" x14ac:dyDescent="0.3">
      <c r="A635" t="s">
        <v>159</v>
      </c>
      <c r="B635" s="7">
        <v>45861.572916666664</v>
      </c>
      <c r="C635">
        <v>7700000</v>
      </c>
    </row>
    <row r="636" spans="1:3" ht="15" customHeight="1" x14ac:dyDescent="0.3">
      <c r="A636" t="s">
        <v>662</v>
      </c>
      <c r="B636" s="7">
        <v>45861.559027777781</v>
      </c>
      <c r="C636">
        <v>24000000</v>
      </c>
    </row>
    <row r="637" spans="1:3" ht="15" customHeight="1" x14ac:dyDescent="0.3">
      <c r="A637" t="s">
        <v>663</v>
      </c>
      <c r="B637" s="7">
        <v>45861.429861111108</v>
      </c>
      <c r="C637">
        <v>10350000</v>
      </c>
    </row>
    <row r="638" spans="1:3" ht="15" customHeight="1" x14ac:dyDescent="0.3">
      <c r="A638" t="s">
        <v>664</v>
      </c>
      <c r="B638" s="7">
        <v>45861.427777777775</v>
      </c>
      <c r="C638">
        <v>8150000</v>
      </c>
    </row>
    <row r="639" spans="1:3" ht="15" customHeight="1" x14ac:dyDescent="0.3">
      <c r="A639" t="s">
        <v>665</v>
      </c>
      <c r="B639" s="7">
        <v>45860.534722222219</v>
      </c>
      <c r="C639">
        <v>16500000</v>
      </c>
    </row>
    <row r="640" spans="1:3" ht="15" customHeight="1" x14ac:dyDescent="0.3">
      <c r="A640" t="s">
        <v>126</v>
      </c>
      <c r="B640" s="7">
        <v>45859.704861111109</v>
      </c>
      <c r="C640">
        <v>50000000</v>
      </c>
    </row>
    <row r="641" spans="1:3" ht="15" customHeight="1" x14ac:dyDescent="0.3">
      <c r="A641" t="s">
        <v>666</v>
      </c>
      <c r="B641" s="7">
        <v>45859.490972222222</v>
      </c>
      <c r="C641">
        <v>8650000</v>
      </c>
    </row>
    <row r="642" spans="1:3" ht="15" customHeight="1" x14ac:dyDescent="0.3">
      <c r="A642" t="s">
        <v>667</v>
      </c>
      <c r="B642" s="7">
        <v>45859.486805555556</v>
      </c>
      <c r="C642">
        <v>5200000</v>
      </c>
    </row>
    <row r="643" spans="1:3" ht="15" customHeight="1" x14ac:dyDescent="0.3">
      <c r="A643" t="s">
        <v>668</v>
      </c>
      <c r="B643" s="7">
        <v>45859.453472222223</v>
      </c>
      <c r="C643">
        <v>6500000</v>
      </c>
    </row>
    <row r="644" spans="1:3" ht="15" customHeight="1" x14ac:dyDescent="0.3">
      <c r="A644" t="s">
        <v>79</v>
      </c>
      <c r="B644" s="7">
        <v>45856.461805555555</v>
      </c>
      <c r="C644">
        <v>15000000</v>
      </c>
    </row>
    <row r="645" spans="1:3" ht="15" customHeight="1" x14ac:dyDescent="0.3">
      <c r="A645" t="s">
        <v>669</v>
      </c>
      <c r="B645" s="7">
        <v>45855.734722222223</v>
      </c>
      <c r="C645">
        <v>9000000</v>
      </c>
    </row>
    <row r="646" spans="1:3" ht="15" customHeight="1" x14ac:dyDescent="0.3">
      <c r="A646" t="s">
        <v>670</v>
      </c>
      <c r="B646" s="7">
        <v>45853.796527777777</v>
      </c>
      <c r="C646">
        <v>11000000</v>
      </c>
    </row>
    <row r="647" spans="1:3" ht="15" customHeight="1" x14ac:dyDescent="0.3">
      <c r="A647" t="s">
        <v>95</v>
      </c>
      <c r="B647" s="7">
        <v>45853.68472222222</v>
      </c>
      <c r="C647">
        <v>8000000</v>
      </c>
    </row>
    <row r="648" spans="1:3" ht="15" customHeight="1" x14ac:dyDescent="0.3">
      <c r="A648" t="s">
        <v>671</v>
      </c>
      <c r="B648" s="7">
        <v>45853.67083333333</v>
      </c>
      <c r="C648">
        <v>17000000</v>
      </c>
    </row>
    <row r="649" spans="1:3" ht="15" customHeight="1" x14ac:dyDescent="0.3">
      <c r="A649" t="s">
        <v>672</v>
      </c>
      <c r="B649" s="7">
        <v>45853.474305555559</v>
      </c>
      <c r="C649">
        <v>14500000</v>
      </c>
    </row>
    <row r="650" spans="1:3" ht="15" customHeight="1" x14ac:dyDescent="0.3">
      <c r="A650" t="s">
        <v>673</v>
      </c>
      <c r="B650" s="7">
        <v>45853.449305555558</v>
      </c>
      <c r="C650">
        <v>9400000</v>
      </c>
    </row>
    <row r="651" spans="1:3" ht="15" customHeight="1" x14ac:dyDescent="0.3">
      <c r="A651" t="s">
        <v>674</v>
      </c>
      <c r="B651" s="7">
        <v>45852.560416666667</v>
      </c>
      <c r="C651">
        <v>16000000</v>
      </c>
    </row>
    <row r="652" spans="1:3" ht="15" customHeight="1" x14ac:dyDescent="0.3">
      <c r="A652" t="s">
        <v>316</v>
      </c>
      <c r="B652" s="7">
        <v>45852.438194444447</v>
      </c>
      <c r="C652">
        <v>11000000</v>
      </c>
    </row>
    <row r="653" spans="1:3" ht="15" customHeight="1" x14ac:dyDescent="0.3">
      <c r="A653" t="s">
        <v>675</v>
      </c>
      <c r="B653" s="7">
        <v>45852.385416666664</v>
      </c>
      <c r="C653">
        <v>8500000</v>
      </c>
    </row>
    <row r="654" spans="1:3" ht="15" customHeight="1" x14ac:dyDescent="0.3">
      <c r="A654" t="s">
        <v>676</v>
      </c>
      <c r="B654" s="7">
        <v>45849.399305555555</v>
      </c>
      <c r="C654">
        <v>9000000</v>
      </c>
    </row>
    <row r="655" spans="1:3" ht="15" customHeight="1" x14ac:dyDescent="0.3">
      <c r="A655" t="s">
        <v>677</v>
      </c>
      <c r="B655" s="7">
        <v>45847.776388888888</v>
      </c>
      <c r="C655">
        <v>9500000</v>
      </c>
    </row>
    <row r="656" spans="1:3" ht="15" customHeight="1" x14ac:dyDescent="0.3">
      <c r="A656" t="s">
        <v>678</v>
      </c>
      <c r="B656" s="7">
        <v>45847.73333333333</v>
      </c>
      <c r="C656">
        <v>16000000</v>
      </c>
    </row>
    <row r="657" spans="1:3" ht="15" customHeight="1" x14ac:dyDescent="0.3">
      <c r="A657" t="s">
        <v>679</v>
      </c>
      <c r="B657" s="7">
        <v>45847.715277777781</v>
      </c>
      <c r="C657">
        <v>7000000</v>
      </c>
    </row>
    <row r="658" spans="1:3" ht="15" customHeight="1" x14ac:dyDescent="0.3">
      <c r="A658" t="s">
        <v>680</v>
      </c>
      <c r="B658" s="7">
        <v>45845.762499999997</v>
      </c>
      <c r="C658">
        <v>7400000</v>
      </c>
    </row>
    <row r="659" spans="1:3" ht="15" customHeight="1" x14ac:dyDescent="0.3">
      <c r="A659" t="s">
        <v>681</v>
      </c>
      <c r="B659" s="7">
        <v>45845.694444444445</v>
      </c>
      <c r="C659">
        <v>7000000</v>
      </c>
    </row>
    <row r="660" spans="1:3" ht="15" customHeight="1" x14ac:dyDescent="0.3">
      <c r="A660" t="s">
        <v>682</v>
      </c>
      <c r="B660" s="7">
        <v>45845.671527777777</v>
      </c>
      <c r="C660">
        <v>19500000</v>
      </c>
    </row>
    <row r="661" spans="1:3" ht="15" customHeight="1" x14ac:dyDescent="0.3">
      <c r="A661" t="s">
        <v>543</v>
      </c>
      <c r="B661" s="7">
        <v>45845.428472222222</v>
      </c>
      <c r="C661">
        <v>16000000</v>
      </c>
    </row>
    <row r="662" spans="1:3" ht="15" customHeight="1" x14ac:dyDescent="0.3">
      <c r="A662" t="s">
        <v>683</v>
      </c>
      <c r="B662" s="7">
        <v>45843.431944444441</v>
      </c>
      <c r="C662">
        <v>6100000</v>
      </c>
    </row>
    <row r="663" spans="1:3" ht="15" customHeight="1" x14ac:dyDescent="0.3">
      <c r="A663" t="s">
        <v>684</v>
      </c>
      <c r="B663" s="7">
        <v>45842.666666666664</v>
      </c>
      <c r="C663">
        <v>5000000</v>
      </c>
    </row>
    <row r="664" spans="1:3" ht="15" customHeight="1" x14ac:dyDescent="0.3">
      <c r="A664" t="s">
        <v>685</v>
      </c>
      <c r="B664" s="7">
        <v>45839.640277777777</v>
      </c>
      <c r="C664">
        <v>26000000</v>
      </c>
    </row>
    <row r="665" spans="1:3" ht="15" customHeight="1" x14ac:dyDescent="0.3">
      <c r="A665" t="s">
        <v>686</v>
      </c>
      <c r="B665" s="7">
        <v>45838.813194444447</v>
      </c>
      <c r="C665">
        <v>12500000</v>
      </c>
    </row>
    <row r="666" spans="1:3" ht="15" customHeight="1" x14ac:dyDescent="0.3">
      <c r="A666" t="s">
        <v>687</v>
      </c>
      <c r="B666" s="7">
        <v>45838.813194444447</v>
      </c>
      <c r="C666">
        <v>7300000</v>
      </c>
    </row>
    <row r="667" spans="1:3" ht="15" customHeight="1" x14ac:dyDescent="0.3">
      <c r="A667" t="s">
        <v>688</v>
      </c>
      <c r="B667" s="7">
        <v>45838.78125</v>
      </c>
      <c r="C667">
        <v>20500000</v>
      </c>
    </row>
    <row r="668" spans="1:3" ht="15" customHeight="1" x14ac:dyDescent="0.3">
      <c r="A668" t="s">
        <v>689</v>
      </c>
      <c r="B668" s="7">
        <v>45838.711111111108</v>
      </c>
      <c r="C668">
        <v>12500000</v>
      </c>
    </row>
    <row r="669" spans="1:3" ht="15" customHeight="1" x14ac:dyDescent="0.3">
      <c r="A669" t="s">
        <v>690</v>
      </c>
      <c r="B669" s="7">
        <v>45838.674305555556</v>
      </c>
      <c r="C669">
        <v>7300000</v>
      </c>
    </row>
    <row r="670" spans="1:3" ht="15" customHeight="1" x14ac:dyDescent="0.3">
      <c r="A670" t="s">
        <v>691</v>
      </c>
      <c r="B670" s="7">
        <v>45838.549305555556</v>
      </c>
      <c r="C670">
        <v>16500000</v>
      </c>
    </row>
    <row r="671" spans="1:3" ht="15" customHeight="1" x14ac:dyDescent="0.3">
      <c r="A671" t="s">
        <v>692</v>
      </c>
      <c r="B671" s="7">
        <v>45838.549305555556</v>
      </c>
      <c r="C671">
        <v>7000000</v>
      </c>
    </row>
    <row r="672" spans="1:3" ht="15" customHeight="1" x14ac:dyDescent="0.3">
      <c r="A672" t="s">
        <v>693</v>
      </c>
      <c r="B672" s="7">
        <v>45838.527083333334</v>
      </c>
      <c r="C672">
        <v>23000000</v>
      </c>
    </row>
    <row r="673" spans="1:3" ht="15" customHeight="1" x14ac:dyDescent="0.3">
      <c r="A673" t="s">
        <v>694</v>
      </c>
      <c r="B673" s="7">
        <v>45838.479166666664</v>
      </c>
      <c r="C673">
        <v>26000000</v>
      </c>
    </row>
    <row r="674" spans="1:3" ht="15" customHeight="1" x14ac:dyDescent="0.3">
      <c r="A674" t="s">
        <v>695</v>
      </c>
      <c r="B674" s="7">
        <v>45838.476388888892</v>
      </c>
      <c r="C674">
        <v>7500000</v>
      </c>
    </row>
    <row r="675" spans="1:3" ht="15" customHeight="1" x14ac:dyDescent="0.3">
      <c r="A675" t="s">
        <v>521</v>
      </c>
      <c r="B675" s="7">
        <v>45836.552083333336</v>
      </c>
      <c r="C675">
        <v>8500000</v>
      </c>
    </row>
    <row r="676" spans="1:3" ht="15" customHeight="1" x14ac:dyDescent="0.3">
      <c r="A676" t="s">
        <v>696</v>
      </c>
      <c r="B676" s="7">
        <v>45836.550694444442</v>
      </c>
      <c r="C676">
        <v>10500000</v>
      </c>
    </row>
    <row r="677" spans="1:3" ht="15" customHeight="1" x14ac:dyDescent="0.3">
      <c r="A677" t="s">
        <v>697</v>
      </c>
      <c r="B677" s="7">
        <v>45835.76458333333</v>
      </c>
      <c r="C677">
        <v>10200000</v>
      </c>
    </row>
    <row r="678" spans="1:3" ht="15" customHeight="1" x14ac:dyDescent="0.3">
      <c r="A678" t="s">
        <v>698</v>
      </c>
      <c r="B678" s="7">
        <v>45835.748611111114</v>
      </c>
      <c r="C678">
        <v>10500000</v>
      </c>
    </row>
    <row r="679" spans="1:3" ht="15" customHeight="1" x14ac:dyDescent="0.3">
      <c r="A679" t="s">
        <v>699</v>
      </c>
      <c r="B679" s="7">
        <v>45835.723611111112</v>
      </c>
      <c r="C679">
        <v>22200000</v>
      </c>
    </row>
    <row r="680" spans="1:3" ht="15" customHeight="1" x14ac:dyDescent="0.3">
      <c r="A680" t="s">
        <v>700</v>
      </c>
      <c r="B680" s="7">
        <v>45835.679166666669</v>
      </c>
      <c r="C680">
        <v>8800000</v>
      </c>
    </row>
    <row r="681" spans="1:3" ht="15" customHeight="1" x14ac:dyDescent="0.3">
      <c r="A681" t="s">
        <v>701</v>
      </c>
      <c r="B681" s="7">
        <v>45835.545138888891</v>
      </c>
      <c r="C681">
        <v>7200000</v>
      </c>
    </row>
    <row r="682" spans="1:3" ht="15" customHeight="1" x14ac:dyDescent="0.3">
      <c r="A682" t="s">
        <v>702</v>
      </c>
      <c r="B682" s="7">
        <v>45835.470833333333</v>
      </c>
      <c r="C682">
        <v>14500000</v>
      </c>
    </row>
    <row r="683" spans="1:3" ht="15" customHeight="1" x14ac:dyDescent="0.3">
      <c r="A683" t="s">
        <v>171</v>
      </c>
      <c r="B683" s="7">
        <v>45835.4375</v>
      </c>
      <c r="C683">
        <v>6000000</v>
      </c>
    </row>
    <row r="684" spans="1:3" ht="15" customHeight="1" x14ac:dyDescent="0.3">
      <c r="A684" t="s">
        <v>703</v>
      </c>
      <c r="B684" s="7">
        <v>45835.4375</v>
      </c>
      <c r="C684">
        <v>7200000</v>
      </c>
    </row>
    <row r="685" spans="1:3" ht="15" customHeight="1" x14ac:dyDescent="0.3">
      <c r="A685" t="s">
        <v>704</v>
      </c>
      <c r="B685" s="7">
        <v>45835.430555555555</v>
      </c>
      <c r="C685">
        <v>7000000</v>
      </c>
    </row>
    <row r="686" spans="1:3" ht="15" customHeight="1" x14ac:dyDescent="0.3">
      <c r="A686" t="s">
        <v>705</v>
      </c>
      <c r="B686" s="7">
        <v>45835.429166666669</v>
      </c>
      <c r="C686">
        <v>6850000</v>
      </c>
    </row>
    <row r="687" spans="1:3" ht="15" customHeight="1" x14ac:dyDescent="0.3">
      <c r="A687" t="s">
        <v>706</v>
      </c>
      <c r="B687" s="7">
        <v>45834.572916666664</v>
      </c>
      <c r="C687">
        <v>11000000</v>
      </c>
    </row>
    <row r="688" spans="1:3" ht="15" customHeight="1" x14ac:dyDescent="0.3">
      <c r="A688" t="s">
        <v>707</v>
      </c>
      <c r="B688" s="7">
        <v>45834.470138888886</v>
      </c>
      <c r="C688">
        <v>11000000</v>
      </c>
    </row>
    <row r="689" spans="1:3" ht="15" customHeight="1" x14ac:dyDescent="0.3">
      <c r="A689" t="s">
        <v>708</v>
      </c>
      <c r="B689" s="7">
        <v>45833.790972222225</v>
      </c>
      <c r="C689">
        <v>7200000</v>
      </c>
    </row>
    <row r="690" spans="1:3" ht="15" customHeight="1" x14ac:dyDescent="0.3">
      <c r="A690" t="s">
        <v>709</v>
      </c>
      <c r="B690" s="7">
        <v>45833.631944444445</v>
      </c>
      <c r="C690">
        <v>10500000</v>
      </c>
    </row>
    <row r="691" spans="1:3" ht="15" customHeight="1" x14ac:dyDescent="0.3">
      <c r="A691" t="s">
        <v>710</v>
      </c>
      <c r="B691" s="7">
        <v>45832.662499999999</v>
      </c>
      <c r="C691">
        <v>8500000</v>
      </c>
    </row>
    <row r="692" spans="1:3" ht="15" customHeight="1" x14ac:dyDescent="0.3">
      <c r="A692" t="s">
        <v>711</v>
      </c>
      <c r="B692" s="7">
        <v>45832.557638888888</v>
      </c>
      <c r="C692">
        <v>6800000</v>
      </c>
    </row>
    <row r="693" spans="1:3" ht="15" customHeight="1" x14ac:dyDescent="0.3">
      <c r="A693" t="s">
        <v>712</v>
      </c>
      <c r="B693" s="7">
        <v>45832.551388888889</v>
      </c>
      <c r="C693">
        <v>6500000</v>
      </c>
    </row>
    <row r="694" spans="1:3" ht="15" customHeight="1" x14ac:dyDescent="0.3">
      <c r="A694" t="s">
        <v>713</v>
      </c>
      <c r="B694" s="7">
        <v>45832.509722222225</v>
      </c>
      <c r="C694">
        <v>6700000</v>
      </c>
    </row>
    <row r="695" spans="1:3" ht="15" customHeight="1" x14ac:dyDescent="0.3">
      <c r="A695" t="s">
        <v>714</v>
      </c>
      <c r="B695" s="7">
        <v>45831.811111111114</v>
      </c>
      <c r="C695">
        <v>8500000</v>
      </c>
    </row>
    <row r="696" spans="1:3" ht="15" customHeight="1" x14ac:dyDescent="0.3">
      <c r="A696" t="s">
        <v>715</v>
      </c>
      <c r="B696" s="7">
        <v>45831.75277777778</v>
      </c>
      <c r="C696">
        <v>7500000</v>
      </c>
    </row>
    <row r="697" spans="1:3" ht="15" customHeight="1" x14ac:dyDescent="0.3">
      <c r="A697" t="s">
        <v>716</v>
      </c>
      <c r="B697" s="7">
        <v>45831.714583333334</v>
      </c>
      <c r="C697">
        <v>16000000</v>
      </c>
    </row>
    <row r="698" spans="1:3" ht="15" customHeight="1" x14ac:dyDescent="0.3">
      <c r="A698" t="s">
        <v>717</v>
      </c>
      <c r="B698" s="7">
        <v>45827.765277777777</v>
      </c>
      <c r="C698">
        <v>19000000</v>
      </c>
    </row>
    <row r="699" spans="1:3" ht="15" customHeight="1" x14ac:dyDescent="0.3">
      <c r="A699" t="s">
        <v>718</v>
      </c>
      <c r="B699" s="7">
        <v>45827.61041666667</v>
      </c>
      <c r="C699">
        <v>8600000</v>
      </c>
    </row>
    <row r="700" spans="1:3" ht="15" customHeight="1" x14ac:dyDescent="0.3">
      <c r="A700" t="s">
        <v>719</v>
      </c>
      <c r="B700" s="7">
        <v>45827.505555555559</v>
      </c>
      <c r="C700">
        <v>10500000</v>
      </c>
    </row>
    <row r="701" spans="1:3" ht="15" customHeight="1" x14ac:dyDescent="0.3">
      <c r="A701" t="s">
        <v>720</v>
      </c>
      <c r="B701" s="7">
        <v>45827.40347222222</v>
      </c>
      <c r="C701">
        <v>10500000</v>
      </c>
    </row>
    <row r="702" spans="1:3" ht="15" customHeight="1" x14ac:dyDescent="0.3">
      <c r="A702" t="s">
        <v>21</v>
      </c>
      <c r="B702" s="7">
        <v>45826.727083333331</v>
      </c>
      <c r="C702">
        <v>18000000</v>
      </c>
    </row>
    <row r="703" spans="1:3" ht="15" customHeight="1" x14ac:dyDescent="0.3">
      <c r="A703" t="s">
        <v>721</v>
      </c>
      <c r="B703" s="7">
        <v>45826.556944444441</v>
      </c>
      <c r="C703">
        <v>11000000</v>
      </c>
    </row>
    <row r="704" spans="1:3" ht="15" customHeight="1" x14ac:dyDescent="0.3">
      <c r="A704" t="s">
        <v>722</v>
      </c>
      <c r="B704" s="7">
        <v>45825.508333333331</v>
      </c>
      <c r="C704">
        <v>13000000</v>
      </c>
    </row>
    <row r="705" spans="1:3" ht="15" customHeight="1" x14ac:dyDescent="0.3">
      <c r="A705" t="s">
        <v>723</v>
      </c>
      <c r="B705" s="7">
        <v>45824.793055555558</v>
      </c>
      <c r="C705">
        <v>8100000</v>
      </c>
    </row>
    <row r="706" spans="1:3" ht="15" customHeight="1" x14ac:dyDescent="0.3">
      <c r="A706" t="s">
        <v>724</v>
      </c>
      <c r="B706" s="7">
        <v>45824.529166666667</v>
      </c>
      <c r="C706">
        <v>11000000</v>
      </c>
    </row>
    <row r="707" spans="1:3" ht="15" customHeight="1" x14ac:dyDescent="0.3">
      <c r="A707" t="s">
        <v>725</v>
      </c>
      <c r="B707" s="7">
        <v>45824.509722222225</v>
      </c>
      <c r="C707">
        <v>15000000</v>
      </c>
    </row>
    <row r="708" spans="1:3" ht="15" customHeight="1" x14ac:dyDescent="0.3">
      <c r="A708" t="s">
        <v>726</v>
      </c>
      <c r="B708" s="7">
        <v>45821.749305555553</v>
      </c>
      <c r="C708">
        <v>12000000</v>
      </c>
    </row>
    <row r="709" spans="1:3" ht="15" customHeight="1" x14ac:dyDescent="0.3">
      <c r="A709" t="s">
        <v>727</v>
      </c>
      <c r="B709" s="7">
        <v>45819.660416666666</v>
      </c>
      <c r="C709">
        <v>10750000</v>
      </c>
    </row>
    <row r="710" spans="1:3" ht="15" customHeight="1" x14ac:dyDescent="0.3">
      <c r="A710" t="s">
        <v>728</v>
      </c>
      <c r="B710" s="7">
        <v>45819.57916666667</v>
      </c>
      <c r="C710">
        <v>19000000</v>
      </c>
    </row>
    <row r="711" spans="1:3" ht="15" customHeight="1" x14ac:dyDescent="0.3">
      <c r="A711" t="s">
        <v>729</v>
      </c>
      <c r="B711" s="7">
        <v>45818.419444444444</v>
      </c>
      <c r="C711">
        <v>10150000</v>
      </c>
    </row>
    <row r="712" spans="1:3" ht="15" customHeight="1" x14ac:dyDescent="0.3">
      <c r="A712" t="s">
        <v>730</v>
      </c>
      <c r="B712" s="7">
        <v>45817.703472222223</v>
      </c>
      <c r="C712">
        <v>10200000</v>
      </c>
    </row>
    <row r="713" spans="1:3" ht="15" customHeight="1" x14ac:dyDescent="0.3">
      <c r="A713" t="s">
        <v>731</v>
      </c>
      <c r="B713" s="7">
        <v>45817.430555555555</v>
      </c>
      <c r="C713">
        <v>11000000</v>
      </c>
    </row>
    <row r="714" spans="1:3" ht="15" customHeight="1" x14ac:dyDescent="0.3">
      <c r="A714" t="s">
        <v>732</v>
      </c>
      <c r="B714" s="7">
        <v>45814.711805555555</v>
      </c>
      <c r="C714">
        <v>7000000</v>
      </c>
    </row>
    <row r="715" spans="1:3" ht="15" customHeight="1" x14ac:dyDescent="0.3">
      <c r="A715" t="s">
        <v>733</v>
      </c>
      <c r="B715" s="7">
        <v>45814.711111111108</v>
      </c>
      <c r="C715">
        <v>4900000</v>
      </c>
    </row>
    <row r="716" spans="1:3" ht="15" customHeight="1" x14ac:dyDescent="0.3">
      <c r="A716" t="s">
        <v>734</v>
      </c>
      <c r="B716" s="7">
        <v>45813.771527777775</v>
      </c>
      <c r="C716">
        <v>20932100</v>
      </c>
    </row>
    <row r="717" spans="1:3" ht="15" customHeight="1" x14ac:dyDescent="0.3">
      <c r="A717" t="s">
        <v>735</v>
      </c>
      <c r="B717" s="7">
        <v>45813.693055555559</v>
      </c>
      <c r="C717">
        <v>29500000</v>
      </c>
    </row>
    <row r="718" spans="1:3" ht="15" customHeight="1" x14ac:dyDescent="0.3">
      <c r="A718" t="s">
        <v>736</v>
      </c>
      <c r="B718" s="7">
        <v>45813.690972222219</v>
      </c>
      <c r="C718">
        <v>5800000</v>
      </c>
    </row>
    <row r="719" spans="1:3" ht="15" customHeight="1" x14ac:dyDescent="0.3">
      <c r="A719" t="s">
        <v>737</v>
      </c>
      <c r="B719" s="7">
        <v>45812.572916666664</v>
      </c>
      <c r="C719">
        <v>10300000</v>
      </c>
    </row>
    <row r="720" spans="1:3" ht="15" customHeight="1" x14ac:dyDescent="0.3">
      <c r="A720" t="s">
        <v>738</v>
      </c>
      <c r="B720" s="7">
        <v>45811.679166666669</v>
      </c>
      <c r="C720">
        <v>17500000</v>
      </c>
    </row>
    <row r="721" spans="1:3" ht="15" customHeight="1" x14ac:dyDescent="0.3">
      <c r="A721" t="s">
        <v>739</v>
      </c>
      <c r="B721" s="7">
        <v>45811.572222222225</v>
      </c>
      <c r="C721">
        <v>8000000</v>
      </c>
    </row>
    <row r="722" spans="1:3" ht="15" customHeight="1" x14ac:dyDescent="0.3">
      <c r="A722" t="s">
        <v>740</v>
      </c>
      <c r="B722" s="7">
        <v>45811.507638888892</v>
      </c>
      <c r="C722">
        <v>44000000</v>
      </c>
    </row>
    <row r="723" spans="1:3" ht="15" customHeight="1" x14ac:dyDescent="0.3">
      <c r="A723" t="s">
        <v>741</v>
      </c>
      <c r="B723" s="7">
        <v>45808.51666666667</v>
      </c>
      <c r="C723">
        <v>15200000</v>
      </c>
    </row>
    <row r="724" spans="1:3" ht="15" customHeight="1" x14ac:dyDescent="0.3">
      <c r="A724" t="s">
        <v>742</v>
      </c>
      <c r="B724" s="7">
        <v>45808.459027777775</v>
      </c>
      <c r="C724">
        <v>10000000</v>
      </c>
    </row>
    <row r="725" spans="1:3" ht="15" customHeight="1" x14ac:dyDescent="0.3">
      <c r="A725" t="s">
        <v>743</v>
      </c>
      <c r="B725" s="7">
        <v>45808.061805555553</v>
      </c>
      <c r="C725">
        <v>5000000</v>
      </c>
    </row>
    <row r="726" spans="1:3" ht="15" customHeight="1" x14ac:dyDescent="0.3">
      <c r="A726" t="s">
        <v>744</v>
      </c>
      <c r="B726" s="7">
        <v>45807.792361111111</v>
      </c>
      <c r="C726">
        <v>17000000</v>
      </c>
    </row>
    <row r="727" spans="1:3" ht="15" customHeight="1" x14ac:dyDescent="0.3">
      <c r="A727" t="s">
        <v>745</v>
      </c>
      <c r="B727" s="7">
        <v>45807.784722222219</v>
      </c>
      <c r="C727">
        <v>9500000</v>
      </c>
    </row>
    <row r="728" spans="1:3" ht="15" customHeight="1" x14ac:dyDescent="0.3">
      <c r="A728" t="s">
        <v>746</v>
      </c>
      <c r="B728" s="7">
        <v>45807.777083333334</v>
      </c>
      <c r="C728">
        <v>18000000</v>
      </c>
    </row>
    <row r="729" spans="1:3" ht="15" customHeight="1" x14ac:dyDescent="0.3">
      <c r="A729" t="s">
        <v>747</v>
      </c>
      <c r="B729" s="7">
        <v>45807.774305555555</v>
      </c>
      <c r="C729">
        <v>14800000</v>
      </c>
    </row>
    <row r="730" spans="1:3" ht="15" customHeight="1" x14ac:dyDescent="0.3">
      <c r="A730" t="s">
        <v>209</v>
      </c>
      <c r="B730" s="7">
        <v>45807.729166666664</v>
      </c>
      <c r="C730">
        <v>9300000</v>
      </c>
    </row>
    <row r="731" spans="1:3" ht="15" customHeight="1" x14ac:dyDescent="0.3">
      <c r="A731" t="s">
        <v>748</v>
      </c>
      <c r="B731" s="7">
        <v>45807.645833333336</v>
      </c>
      <c r="C731">
        <v>7000000</v>
      </c>
    </row>
    <row r="732" spans="1:3" ht="15" customHeight="1" x14ac:dyDescent="0.3">
      <c r="A732" t="s">
        <v>749</v>
      </c>
      <c r="B732" s="7">
        <v>45807.59375</v>
      </c>
      <c r="C732">
        <v>28300000</v>
      </c>
    </row>
    <row r="733" spans="1:3" ht="15" customHeight="1" x14ac:dyDescent="0.3">
      <c r="A733" t="s">
        <v>750</v>
      </c>
      <c r="B733" s="7">
        <v>45807.527777777781</v>
      </c>
      <c r="C733">
        <v>4800000</v>
      </c>
    </row>
    <row r="734" spans="1:3" ht="15" customHeight="1" x14ac:dyDescent="0.3">
      <c r="A734" t="s">
        <v>751</v>
      </c>
      <c r="B734" s="7">
        <v>45807.46875</v>
      </c>
      <c r="C734">
        <v>6600000</v>
      </c>
    </row>
    <row r="735" spans="1:3" ht="15" customHeight="1" x14ac:dyDescent="0.3">
      <c r="A735" t="s">
        <v>752</v>
      </c>
      <c r="B735" s="7">
        <v>45807.425694444442</v>
      </c>
      <c r="C735">
        <v>17800000</v>
      </c>
    </row>
    <row r="736" spans="1:3" ht="15" customHeight="1" x14ac:dyDescent="0.3">
      <c r="A736" t="s">
        <v>234</v>
      </c>
      <c r="B736" s="7">
        <v>45806.710416666669</v>
      </c>
      <c r="C736">
        <v>17500000</v>
      </c>
    </row>
    <row r="737" spans="1:3" ht="15" customHeight="1" x14ac:dyDescent="0.3">
      <c r="A737" t="s">
        <v>753</v>
      </c>
      <c r="B737" s="7">
        <v>45806.552083333336</v>
      </c>
      <c r="C737">
        <v>25500000</v>
      </c>
    </row>
    <row r="738" spans="1:3" ht="15" customHeight="1" x14ac:dyDescent="0.3">
      <c r="A738" t="s">
        <v>754</v>
      </c>
      <c r="B738" s="7">
        <v>45806.551388888889</v>
      </c>
      <c r="C738">
        <v>16000000</v>
      </c>
    </row>
    <row r="739" spans="1:3" ht="15" customHeight="1" x14ac:dyDescent="0.3">
      <c r="A739" t="s">
        <v>755</v>
      </c>
      <c r="B739" s="7">
        <v>45806.527777777781</v>
      </c>
      <c r="C739">
        <v>3000000</v>
      </c>
    </row>
    <row r="740" spans="1:3" ht="15" customHeight="1" x14ac:dyDescent="0.3">
      <c r="A740" t="s">
        <v>756</v>
      </c>
      <c r="B740" s="7">
        <v>45805.808333333334</v>
      </c>
      <c r="C740">
        <v>16200000</v>
      </c>
    </row>
    <row r="741" spans="1:3" ht="15" customHeight="1" x14ac:dyDescent="0.3">
      <c r="A741" t="s">
        <v>757</v>
      </c>
      <c r="B741" s="7">
        <v>45805.807638888888</v>
      </c>
      <c r="C741">
        <v>15800000</v>
      </c>
    </row>
    <row r="742" spans="1:3" ht="15" customHeight="1" x14ac:dyDescent="0.3">
      <c r="A742" t="s">
        <v>758</v>
      </c>
      <c r="B742" s="7">
        <v>45805.806944444441</v>
      </c>
      <c r="C742">
        <v>16200000</v>
      </c>
    </row>
    <row r="743" spans="1:3" ht="15" customHeight="1" x14ac:dyDescent="0.3">
      <c r="A743" t="s">
        <v>759</v>
      </c>
      <c r="B743" s="7">
        <v>45805.806250000001</v>
      </c>
      <c r="C743">
        <v>16200000</v>
      </c>
    </row>
    <row r="744" spans="1:3" ht="15" customHeight="1" x14ac:dyDescent="0.3">
      <c r="A744" t="s">
        <v>760</v>
      </c>
      <c r="B744" s="7">
        <v>45805.70416666667</v>
      </c>
      <c r="C744">
        <v>21700000</v>
      </c>
    </row>
    <row r="745" spans="1:3" ht="15" customHeight="1" x14ac:dyDescent="0.3">
      <c r="A745" t="s">
        <v>275</v>
      </c>
      <c r="B745" s="7">
        <v>45805.503472222219</v>
      </c>
      <c r="C745">
        <v>15000000</v>
      </c>
    </row>
    <row r="746" spans="1:3" ht="15" customHeight="1" x14ac:dyDescent="0.3">
      <c r="A746" t="s">
        <v>761</v>
      </c>
      <c r="B746" s="7">
        <v>45804.657638888886</v>
      </c>
      <c r="C746">
        <v>19000000</v>
      </c>
    </row>
    <row r="747" spans="1:3" ht="15" customHeight="1" x14ac:dyDescent="0.3">
      <c r="A747" t="s">
        <v>762</v>
      </c>
      <c r="B747" s="7">
        <v>45801.429861111108</v>
      </c>
      <c r="C747">
        <v>12990000</v>
      </c>
    </row>
    <row r="748" spans="1:3" ht="15" customHeight="1" x14ac:dyDescent="0.3">
      <c r="A748" t="s">
        <v>763</v>
      </c>
      <c r="B748" s="7">
        <v>45800.769444444442</v>
      </c>
      <c r="C748">
        <v>8800000</v>
      </c>
    </row>
    <row r="749" spans="1:3" ht="15" customHeight="1" x14ac:dyDescent="0.3">
      <c r="A749" t="s">
        <v>764</v>
      </c>
      <c r="B749" s="7">
        <v>45800.6875</v>
      </c>
      <c r="C749">
        <v>25000000</v>
      </c>
    </row>
    <row r="750" spans="1:3" ht="15" customHeight="1" x14ac:dyDescent="0.3">
      <c r="A750" t="s">
        <v>77</v>
      </c>
      <c r="B750" s="7">
        <v>45800.679166666669</v>
      </c>
      <c r="C750">
        <v>18000000</v>
      </c>
    </row>
    <row r="751" spans="1:3" ht="15" customHeight="1" x14ac:dyDescent="0.3">
      <c r="A751" t="s">
        <v>765</v>
      </c>
      <c r="B751" s="7">
        <v>45667.385416666664</v>
      </c>
      <c r="C751">
        <v>33000000</v>
      </c>
    </row>
    <row r="752" spans="1:3" ht="15" customHeight="1" x14ac:dyDescent="0.3">
      <c r="A752" t="s">
        <v>766</v>
      </c>
      <c r="B752" s="7">
        <v>45799.753472222219</v>
      </c>
      <c r="C752">
        <v>7500000</v>
      </c>
    </row>
    <row r="753" spans="1:3" ht="15" customHeight="1" x14ac:dyDescent="0.3">
      <c r="A753" t="s">
        <v>767</v>
      </c>
      <c r="B753" s="7">
        <v>45799.745833333334</v>
      </c>
      <c r="C753">
        <v>7600000</v>
      </c>
    </row>
    <row r="754" spans="1:3" ht="15" customHeight="1" x14ac:dyDescent="0.3">
      <c r="A754" t="s">
        <v>768</v>
      </c>
      <c r="B754" s="7">
        <v>45797.724305555559</v>
      </c>
      <c r="C754">
        <v>10700000</v>
      </c>
    </row>
    <row r="755" spans="1:3" ht="15" customHeight="1" x14ac:dyDescent="0.3">
      <c r="A755" t="s">
        <v>769</v>
      </c>
      <c r="B755" s="7">
        <v>45797.559027777781</v>
      </c>
      <c r="C755">
        <v>8500000</v>
      </c>
    </row>
    <row r="756" spans="1:3" ht="15" customHeight="1" x14ac:dyDescent="0.3">
      <c r="A756" t="s">
        <v>770</v>
      </c>
      <c r="B756" s="7">
        <v>45797.453472222223</v>
      </c>
      <c r="C756">
        <v>14100000</v>
      </c>
    </row>
    <row r="757" spans="1:3" ht="15" customHeight="1" x14ac:dyDescent="0.3">
      <c r="A757" t="s">
        <v>771</v>
      </c>
      <c r="B757" s="7">
        <v>45797.451388888891</v>
      </c>
      <c r="C757">
        <v>9200000</v>
      </c>
    </row>
    <row r="758" spans="1:3" ht="15" customHeight="1" x14ac:dyDescent="0.3">
      <c r="A758" t="s">
        <v>772</v>
      </c>
      <c r="B758" s="7">
        <v>45797.419444444444</v>
      </c>
      <c r="C758">
        <v>6300000</v>
      </c>
    </row>
    <row r="759" spans="1:3" ht="15" customHeight="1" x14ac:dyDescent="0.3">
      <c r="A759" t="s">
        <v>773</v>
      </c>
      <c r="B759" s="7">
        <v>45796.789583333331</v>
      </c>
      <c r="C759">
        <v>10700000</v>
      </c>
    </row>
    <row r="760" spans="1:3" ht="15" customHeight="1" x14ac:dyDescent="0.3">
      <c r="A760" t="s">
        <v>774</v>
      </c>
      <c r="B760" s="7">
        <v>45796.722222222219</v>
      </c>
      <c r="C760">
        <v>18500000</v>
      </c>
    </row>
    <row r="761" spans="1:3" ht="15" customHeight="1" x14ac:dyDescent="0.3">
      <c r="A761" t="s">
        <v>775</v>
      </c>
      <c r="B761" s="7">
        <v>45796.701388888891</v>
      </c>
      <c r="C761">
        <v>5700000</v>
      </c>
    </row>
    <row r="762" spans="1:3" ht="15" customHeight="1" x14ac:dyDescent="0.3">
      <c r="A762" t="s">
        <v>776</v>
      </c>
      <c r="B762" s="7">
        <v>45793.729166666664</v>
      </c>
      <c r="C762">
        <v>6000000</v>
      </c>
    </row>
    <row r="763" spans="1:3" ht="15" customHeight="1" x14ac:dyDescent="0.3">
      <c r="A763" t="s">
        <v>777</v>
      </c>
      <c r="B763" s="7">
        <v>45793.677777777775</v>
      </c>
      <c r="C763">
        <v>6600000</v>
      </c>
    </row>
    <row r="764" spans="1:3" ht="15" customHeight="1" x14ac:dyDescent="0.3">
      <c r="A764" t="s">
        <v>778</v>
      </c>
      <c r="B764" s="7">
        <v>45793.674305555556</v>
      </c>
      <c r="C764">
        <v>8950000</v>
      </c>
    </row>
    <row r="765" spans="1:3" ht="15" customHeight="1" x14ac:dyDescent="0.3">
      <c r="A765" t="s">
        <v>779</v>
      </c>
      <c r="B765" s="7">
        <v>45793.408333333333</v>
      </c>
      <c r="C765">
        <v>14200000</v>
      </c>
    </row>
    <row r="766" spans="1:3" ht="15" customHeight="1" x14ac:dyDescent="0.3">
      <c r="A766" t="s">
        <v>780</v>
      </c>
      <c r="B766" s="7">
        <v>45793.405555555553</v>
      </c>
      <c r="C766">
        <v>6600000</v>
      </c>
    </row>
    <row r="767" spans="1:3" ht="15" customHeight="1" x14ac:dyDescent="0.3">
      <c r="A767" t="s">
        <v>781</v>
      </c>
      <c r="B767" s="7">
        <v>45793.402777777781</v>
      </c>
      <c r="C767">
        <v>18000000</v>
      </c>
    </row>
    <row r="768" spans="1:3" ht="15" customHeight="1" x14ac:dyDescent="0.3">
      <c r="A768" t="s">
        <v>782</v>
      </c>
      <c r="B768" s="7">
        <v>45793.401388888888</v>
      </c>
      <c r="C768">
        <v>12300000</v>
      </c>
    </row>
    <row r="769" spans="1:3" ht="15" customHeight="1" x14ac:dyDescent="0.3">
      <c r="A769" t="s">
        <v>783</v>
      </c>
      <c r="B769" s="7">
        <v>45792.464583333334</v>
      </c>
      <c r="C769">
        <v>13300000</v>
      </c>
    </row>
    <row r="770" spans="1:3" ht="15" customHeight="1" x14ac:dyDescent="0.3">
      <c r="A770" t="s">
        <v>784</v>
      </c>
      <c r="B770" s="7">
        <v>45791.981944444444</v>
      </c>
      <c r="C770">
        <v>22930500</v>
      </c>
    </row>
    <row r="771" spans="1:3" ht="15" customHeight="1" x14ac:dyDescent="0.3">
      <c r="A771" t="s">
        <v>785</v>
      </c>
      <c r="B771" s="7">
        <v>45790.769444444442</v>
      </c>
      <c r="C771">
        <v>6100000</v>
      </c>
    </row>
    <row r="772" spans="1:3" ht="15" customHeight="1" x14ac:dyDescent="0.3">
      <c r="A772" t="s">
        <v>786</v>
      </c>
      <c r="B772" s="7">
        <v>45790.51458333333</v>
      </c>
      <c r="C772">
        <v>6000000</v>
      </c>
    </row>
    <row r="773" spans="1:3" ht="15" customHeight="1" x14ac:dyDescent="0.3">
      <c r="A773" t="s">
        <v>787</v>
      </c>
      <c r="B773" s="7">
        <v>45790.504861111112</v>
      </c>
      <c r="C773">
        <v>12000000</v>
      </c>
    </row>
    <row r="774" spans="1:3" ht="15" customHeight="1" x14ac:dyDescent="0.3">
      <c r="A774" t="s">
        <v>788</v>
      </c>
      <c r="B774" s="7">
        <v>45789.711805555555</v>
      </c>
      <c r="C774">
        <v>22000000</v>
      </c>
    </row>
    <row r="775" spans="1:3" ht="15" customHeight="1" x14ac:dyDescent="0.3">
      <c r="A775" t="s">
        <v>789</v>
      </c>
      <c r="B775" s="7">
        <v>45789.709722222222</v>
      </c>
      <c r="C775">
        <v>11000000</v>
      </c>
    </row>
    <row r="776" spans="1:3" ht="15" customHeight="1" x14ac:dyDescent="0.3">
      <c r="A776" t="s">
        <v>790</v>
      </c>
      <c r="B776" s="7">
        <v>45786.724999999999</v>
      </c>
      <c r="C776">
        <v>10200000</v>
      </c>
    </row>
    <row r="777" spans="1:3" ht="15" customHeight="1" x14ac:dyDescent="0.3">
      <c r="A777" t="s">
        <v>791</v>
      </c>
      <c r="B777" s="7">
        <v>45784.457638888889</v>
      </c>
      <c r="C777">
        <v>15000000</v>
      </c>
    </row>
    <row r="778" spans="1:3" ht="15" customHeight="1" x14ac:dyDescent="0.3">
      <c r="A778" t="s">
        <v>792</v>
      </c>
      <c r="B778" s="7">
        <v>45783.704861111109</v>
      </c>
      <c r="C778">
        <v>6700000</v>
      </c>
    </row>
    <row r="779" spans="1:3" ht="15" customHeight="1" x14ac:dyDescent="0.3">
      <c r="A779" t="s">
        <v>793</v>
      </c>
      <c r="B779" s="7">
        <v>45783.560416666667</v>
      </c>
      <c r="C779">
        <v>6200000</v>
      </c>
    </row>
    <row r="780" spans="1:3" ht="15" customHeight="1" x14ac:dyDescent="0.3">
      <c r="A780" t="s">
        <v>794</v>
      </c>
      <c r="B780" s="7">
        <v>45783.543055555558</v>
      </c>
      <c r="C780">
        <v>4600000</v>
      </c>
    </row>
    <row r="781" spans="1:3" ht="15" customHeight="1" x14ac:dyDescent="0.3">
      <c r="A781" t="s">
        <v>795</v>
      </c>
      <c r="B781" s="7">
        <v>45782.78125</v>
      </c>
      <c r="C781">
        <v>14000000</v>
      </c>
    </row>
    <row r="782" spans="1:3" ht="15" customHeight="1" x14ac:dyDescent="0.3">
      <c r="A782" t="s">
        <v>796</v>
      </c>
      <c r="B782" s="7">
        <v>45782.779861111114</v>
      </c>
      <c r="C782">
        <v>13000000</v>
      </c>
    </row>
    <row r="783" spans="1:3" ht="15" customHeight="1" x14ac:dyDescent="0.3">
      <c r="A783" t="s">
        <v>797</v>
      </c>
      <c r="B783" s="7">
        <v>45782.6875</v>
      </c>
      <c r="C783">
        <v>5900000</v>
      </c>
    </row>
    <row r="784" spans="1:3" ht="15" customHeight="1" x14ac:dyDescent="0.3">
      <c r="A784" t="s">
        <v>798</v>
      </c>
      <c r="B784" s="7">
        <v>45777.796527777777</v>
      </c>
      <c r="C784">
        <v>10000000</v>
      </c>
    </row>
    <row r="785" spans="1:3" ht="15" customHeight="1" x14ac:dyDescent="0.3">
      <c r="A785" t="s">
        <v>799</v>
      </c>
      <c r="B785" s="7">
        <v>45777.761805555558</v>
      </c>
      <c r="C785">
        <v>12500000</v>
      </c>
    </row>
    <row r="786" spans="1:3" ht="15" customHeight="1" x14ac:dyDescent="0.3">
      <c r="A786" t="s">
        <v>800</v>
      </c>
      <c r="B786" s="7">
        <v>45777.75277777778</v>
      </c>
      <c r="C786">
        <v>11000000</v>
      </c>
    </row>
    <row r="787" spans="1:3" ht="15" customHeight="1" x14ac:dyDescent="0.3">
      <c r="A787" t="s">
        <v>314</v>
      </c>
      <c r="B787" s="7">
        <v>45777.722222222219</v>
      </c>
      <c r="C787">
        <v>21000000</v>
      </c>
    </row>
    <row r="788" spans="1:3" ht="15" customHeight="1" x14ac:dyDescent="0.3">
      <c r="A788" t="s">
        <v>801</v>
      </c>
      <c r="B788" s="7">
        <v>45777.663194444445</v>
      </c>
      <c r="C788">
        <v>12600000</v>
      </c>
    </row>
    <row r="789" spans="1:3" ht="15" customHeight="1" x14ac:dyDescent="0.3">
      <c r="A789" t="s">
        <v>802</v>
      </c>
      <c r="B789" s="7">
        <v>45777.65625</v>
      </c>
      <c r="C789">
        <v>6000000</v>
      </c>
    </row>
    <row r="790" spans="1:3" ht="15" customHeight="1" x14ac:dyDescent="0.3">
      <c r="A790" t="s">
        <v>803</v>
      </c>
      <c r="B790" s="7">
        <v>45777.518750000003</v>
      </c>
      <c r="C790">
        <v>6800000</v>
      </c>
    </row>
    <row r="791" spans="1:3" ht="15" customHeight="1" x14ac:dyDescent="0.3">
      <c r="A791" t="s">
        <v>804</v>
      </c>
      <c r="B791" s="7">
        <v>45777.515972222223</v>
      </c>
      <c r="C791">
        <v>19000000</v>
      </c>
    </row>
    <row r="792" spans="1:3" ht="15" customHeight="1" x14ac:dyDescent="0.3">
      <c r="A792" t="s">
        <v>294</v>
      </c>
      <c r="B792" s="7">
        <v>45777.515277777777</v>
      </c>
      <c r="C792">
        <v>26500000</v>
      </c>
    </row>
    <row r="793" spans="1:3" ht="15" customHeight="1" x14ac:dyDescent="0.3">
      <c r="A793" t="s">
        <v>805</v>
      </c>
      <c r="B793" s="7">
        <v>45775.690972222219</v>
      </c>
      <c r="C793">
        <v>22000000</v>
      </c>
    </row>
    <row r="794" spans="1:3" ht="15" customHeight="1" x14ac:dyDescent="0.3">
      <c r="A794" t="s">
        <v>806</v>
      </c>
      <c r="B794" s="7">
        <v>45776.390972222223</v>
      </c>
      <c r="C794">
        <v>6300000</v>
      </c>
    </row>
    <row r="795" spans="1:3" ht="15" customHeight="1" x14ac:dyDescent="0.3">
      <c r="A795" t="s">
        <v>807</v>
      </c>
      <c r="B795" s="7">
        <v>45775.76666666667</v>
      </c>
      <c r="C795">
        <v>8300000</v>
      </c>
    </row>
    <row r="796" spans="1:3" ht="15" customHeight="1" x14ac:dyDescent="0.3">
      <c r="A796" t="s">
        <v>808</v>
      </c>
      <c r="B796" s="7">
        <v>45775.45</v>
      </c>
      <c r="C796">
        <v>6200000</v>
      </c>
    </row>
    <row r="797" spans="1:3" ht="15" customHeight="1" x14ac:dyDescent="0.3">
      <c r="A797" t="s">
        <v>290</v>
      </c>
      <c r="B797" s="7">
        <v>45775.439583333333</v>
      </c>
      <c r="C797">
        <v>17600000</v>
      </c>
    </row>
    <row r="798" spans="1:3" ht="15" customHeight="1" x14ac:dyDescent="0.3">
      <c r="A798" t="s">
        <v>809</v>
      </c>
      <c r="B798" s="7">
        <v>45775.425694444442</v>
      </c>
      <c r="C798">
        <v>13000000</v>
      </c>
    </row>
    <row r="799" spans="1:3" ht="15" customHeight="1" x14ac:dyDescent="0.3">
      <c r="A799" t="s">
        <v>810</v>
      </c>
      <c r="B799" s="7">
        <v>45773.506944444445</v>
      </c>
      <c r="C799">
        <v>12400000</v>
      </c>
    </row>
    <row r="800" spans="1:3" ht="15" customHeight="1" x14ac:dyDescent="0.3">
      <c r="A800" t="s">
        <v>811</v>
      </c>
      <c r="B800" s="7">
        <v>45771.759027777778</v>
      </c>
      <c r="C800">
        <v>29200000</v>
      </c>
    </row>
    <row r="801" spans="1:3" ht="15" customHeight="1" x14ac:dyDescent="0.3">
      <c r="A801" t="s">
        <v>812</v>
      </c>
      <c r="B801" s="7">
        <v>45770.65902777778</v>
      </c>
      <c r="C801">
        <v>6800000</v>
      </c>
    </row>
    <row r="802" spans="1:3" ht="15" customHeight="1" x14ac:dyDescent="0.3">
      <c r="A802" t="s">
        <v>813</v>
      </c>
      <c r="B802" s="7">
        <v>45770.431944444441</v>
      </c>
      <c r="C802">
        <v>7000000</v>
      </c>
    </row>
    <row r="803" spans="1:3" ht="15" customHeight="1" x14ac:dyDescent="0.3">
      <c r="A803" t="s">
        <v>814</v>
      </c>
      <c r="B803" s="7">
        <v>45769.69027777778</v>
      </c>
      <c r="C803">
        <v>10800000</v>
      </c>
    </row>
    <row r="804" spans="1:3" ht="15" customHeight="1" x14ac:dyDescent="0.3">
      <c r="A804" t="s">
        <v>815</v>
      </c>
      <c r="B804" s="7">
        <v>45769.688194444447</v>
      </c>
      <c r="C804">
        <v>14000000</v>
      </c>
    </row>
    <row r="805" spans="1:3" ht="15" customHeight="1" x14ac:dyDescent="0.3">
      <c r="A805" t="s">
        <v>309</v>
      </c>
      <c r="B805" s="7">
        <v>45769.488194444442</v>
      </c>
      <c r="C805">
        <v>10300000</v>
      </c>
    </row>
    <row r="806" spans="1:3" ht="15" customHeight="1" x14ac:dyDescent="0.3">
      <c r="A806" t="s">
        <v>816</v>
      </c>
      <c r="B806" s="7">
        <v>45768.760416666664</v>
      </c>
      <c r="C806">
        <v>16050000</v>
      </c>
    </row>
    <row r="807" spans="1:3" ht="15" customHeight="1" x14ac:dyDescent="0.3">
      <c r="A807" t="s">
        <v>817</v>
      </c>
      <c r="B807" s="7">
        <v>45768.680555555555</v>
      </c>
      <c r="C807">
        <v>5550000</v>
      </c>
    </row>
    <row r="808" spans="1:3" ht="15" customHeight="1" x14ac:dyDescent="0.3">
      <c r="A808" t="s">
        <v>818</v>
      </c>
      <c r="B808" s="7">
        <v>45768.435416666667</v>
      </c>
      <c r="C808">
        <v>24500000</v>
      </c>
    </row>
    <row r="809" spans="1:3" ht="15" customHeight="1" x14ac:dyDescent="0.3">
      <c r="A809" t="s">
        <v>819</v>
      </c>
      <c r="B809" s="7">
        <v>45768.433333333334</v>
      </c>
      <c r="C809">
        <v>24500000</v>
      </c>
    </row>
    <row r="810" spans="1:3" ht="15" customHeight="1" x14ac:dyDescent="0.3">
      <c r="A810" t="s">
        <v>217</v>
      </c>
      <c r="B810" s="7">
        <v>45764.737500000003</v>
      </c>
      <c r="C810">
        <v>22000000</v>
      </c>
    </row>
    <row r="811" spans="1:3" ht="15" customHeight="1" x14ac:dyDescent="0.3">
      <c r="A811" t="s">
        <v>820</v>
      </c>
      <c r="B811" s="7">
        <v>45763.446527777778</v>
      </c>
      <c r="C811">
        <v>18800000</v>
      </c>
    </row>
    <row r="812" spans="1:3" ht="15" customHeight="1" x14ac:dyDescent="0.3">
      <c r="A812" t="s">
        <v>821</v>
      </c>
      <c r="B812" s="7">
        <v>45762.700694444444</v>
      </c>
      <c r="C812">
        <v>6000000</v>
      </c>
    </row>
    <row r="813" spans="1:3" ht="15" customHeight="1" x14ac:dyDescent="0.3">
      <c r="A813" t="s">
        <v>822</v>
      </c>
      <c r="B813" s="7">
        <v>45762.655555555553</v>
      </c>
      <c r="C813">
        <v>5800000</v>
      </c>
    </row>
    <row r="814" spans="1:3" ht="15" customHeight="1" x14ac:dyDescent="0.3">
      <c r="A814" t="s">
        <v>823</v>
      </c>
      <c r="B814" s="7">
        <v>45762.504861111112</v>
      </c>
      <c r="C814">
        <v>18600000</v>
      </c>
    </row>
    <row r="815" spans="1:3" ht="15" customHeight="1" x14ac:dyDescent="0.3">
      <c r="A815" t="s">
        <v>792</v>
      </c>
      <c r="B815" s="7">
        <v>45762.461111111108</v>
      </c>
      <c r="C815">
        <v>6700000</v>
      </c>
    </row>
    <row r="816" spans="1:3" ht="15" customHeight="1" x14ac:dyDescent="0.3">
      <c r="A816" t="s">
        <v>824</v>
      </c>
      <c r="B816" s="7">
        <v>45762.456250000003</v>
      </c>
      <c r="C816">
        <v>5100000</v>
      </c>
    </row>
    <row r="817" spans="1:3" ht="15" customHeight="1" x14ac:dyDescent="0.3">
      <c r="A817" t="s">
        <v>825</v>
      </c>
      <c r="B817" s="7">
        <v>45761.770833333336</v>
      </c>
      <c r="C817">
        <v>23000000</v>
      </c>
    </row>
    <row r="818" spans="1:3" ht="15" customHeight="1" x14ac:dyDescent="0.3">
      <c r="A818" t="s">
        <v>826</v>
      </c>
      <c r="B818" s="7">
        <v>45761.546527777777</v>
      </c>
      <c r="C818">
        <v>9300000</v>
      </c>
    </row>
    <row r="819" spans="1:3" ht="15" customHeight="1" x14ac:dyDescent="0.3">
      <c r="A819" t="s">
        <v>827</v>
      </c>
      <c r="B819" s="7">
        <v>45761.475694444445</v>
      </c>
      <c r="C819">
        <v>17500000</v>
      </c>
    </row>
    <row r="820" spans="1:3" ht="15" customHeight="1" x14ac:dyDescent="0.3">
      <c r="A820" t="s">
        <v>828</v>
      </c>
      <c r="B820" s="7">
        <v>45761.472916666666</v>
      </c>
      <c r="C820">
        <v>12000000</v>
      </c>
    </row>
    <row r="821" spans="1:3" ht="15" customHeight="1" x14ac:dyDescent="0.3">
      <c r="A821" t="s">
        <v>829</v>
      </c>
      <c r="B821" s="7">
        <v>45758.552777777775</v>
      </c>
      <c r="C821">
        <v>4500000</v>
      </c>
    </row>
    <row r="822" spans="1:3" ht="15" customHeight="1" x14ac:dyDescent="0.3">
      <c r="A822" t="s">
        <v>830</v>
      </c>
      <c r="B822" s="7">
        <v>45757.783333333333</v>
      </c>
      <c r="C822">
        <v>9300000</v>
      </c>
    </row>
    <row r="823" spans="1:3" ht="15" customHeight="1" x14ac:dyDescent="0.3">
      <c r="A823" t="s">
        <v>473</v>
      </c>
      <c r="B823" s="7">
        <v>45757.71597222222</v>
      </c>
      <c r="C823">
        <v>12450000</v>
      </c>
    </row>
    <row r="824" spans="1:3" ht="15" customHeight="1" x14ac:dyDescent="0.3">
      <c r="A824" t="s">
        <v>831</v>
      </c>
      <c r="B824" s="7">
        <v>45756.487500000003</v>
      </c>
      <c r="C824">
        <v>12500000</v>
      </c>
    </row>
    <row r="825" spans="1:3" ht="15" customHeight="1" x14ac:dyDescent="0.3">
      <c r="A825" t="s">
        <v>832</v>
      </c>
      <c r="B825" s="7">
        <v>45756.486805555556</v>
      </c>
      <c r="C825">
        <v>29000000</v>
      </c>
    </row>
    <row r="826" spans="1:3" ht="15" customHeight="1" x14ac:dyDescent="0.3">
      <c r="A826" t="s">
        <v>833</v>
      </c>
      <c r="B826" s="7">
        <v>45755.772916666669</v>
      </c>
      <c r="C826">
        <v>16200000</v>
      </c>
    </row>
    <row r="827" spans="1:3" ht="15" customHeight="1" x14ac:dyDescent="0.3">
      <c r="A827" t="s">
        <v>834</v>
      </c>
      <c r="B827" s="7">
        <v>45755.754166666666</v>
      </c>
      <c r="C827">
        <v>7600000</v>
      </c>
    </row>
    <row r="828" spans="1:3" ht="15" customHeight="1" x14ac:dyDescent="0.3">
      <c r="A828" t="s">
        <v>835</v>
      </c>
      <c r="B828" s="7">
        <v>45755.715277777781</v>
      </c>
      <c r="C828">
        <v>6500000</v>
      </c>
    </row>
    <row r="829" spans="1:3" ht="15" customHeight="1" x14ac:dyDescent="0.3">
      <c r="A829" t="s">
        <v>836</v>
      </c>
      <c r="B829" s="7">
        <v>45754.521527777775</v>
      </c>
      <c r="C829">
        <v>5300000</v>
      </c>
    </row>
    <row r="830" spans="1:3" ht="15" customHeight="1" x14ac:dyDescent="0.3">
      <c r="A830" t="s">
        <v>837</v>
      </c>
      <c r="B830" s="7">
        <v>45754.490972222222</v>
      </c>
      <c r="C830">
        <v>22000000</v>
      </c>
    </row>
    <row r="831" spans="1:3" ht="15" customHeight="1" x14ac:dyDescent="0.3">
      <c r="A831" t="s">
        <v>838</v>
      </c>
      <c r="B831" s="7">
        <v>45749.678472222222</v>
      </c>
      <c r="C831">
        <v>16900000</v>
      </c>
    </row>
    <row r="832" spans="1:3" ht="15" customHeight="1" x14ac:dyDescent="0.3">
      <c r="A832" t="s">
        <v>839</v>
      </c>
      <c r="B832" s="7">
        <v>45749.45416666667</v>
      </c>
      <c r="C832">
        <v>23870000</v>
      </c>
    </row>
    <row r="833" spans="1:3" ht="15" customHeight="1" x14ac:dyDescent="0.3">
      <c r="A833" t="s">
        <v>840</v>
      </c>
      <c r="B833" s="7">
        <v>45747.81527777778</v>
      </c>
      <c r="C833">
        <v>15000000</v>
      </c>
    </row>
    <row r="834" spans="1:3" ht="15" customHeight="1" x14ac:dyDescent="0.3">
      <c r="A834" t="s">
        <v>40</v>
      </c>
      <c r="B834" s="7">
        <v>45747.794444444444</v>
      </c>
      <c r="C834">
        <v>12400000</v>
      </c>
    </row>
    <row r="835" spans="1:3" ht="15" customHeight="1" x14ac:dyDescent="0.3">
      <c r="A835" t="s">
        <v>841</v>
      </c>
      <c r="B835" s="7">
        <v>45747.754166666666</v>
      </c>
      <c r="C835">
        <v>7900000</v>
      </c>
    </row>
    <row r="836" spans="1:3" ht="15" customHeight="1" x14ac:dyDescent="0.3">
      <c r="A836" t="s">
        <v>842</v>
      </c>
      <c r="B836" s="7">
        <v>45747.74722222222</v>
      </c>
      <c r="C836">
        <v>10000000</v>
      </c>
    </row>
    <row r="837" spans="1:3" ht="15" customHeight="1" x14ac:dyDescent="0.3">
      <c r="A837" t="s">
        <v>843</v>
      </c>
      <c r="B837" s="7">
        <v>45747.559027777781</v>
      </c>
      <c r="C837">
        <v>5000000</v>
      </c>
    </row>
    <row r="838" spans="1:3" ht="15" customHeight="1" x14ac:dyDescent="0.3">
      <c r="A838" t="s">
        <v>337</v>
      </c>
      <c r="B838" s="7">
        <v>45744.708333333336</v>
      </c>
      <c r="C838">
        <v>15000000</v>
      </c>
    </row>
    <row r="839" spans="1:3" ht="15" customHeight="1" x14ac:dyDescent="0.3">
      <c r="A839" t="s">
        <v>844</v>
      </c>
      <c r="B839" s="7">
        <v>45744.526388888888</v>
      </c>
      <c r="C839">
        <v>13300000</v>
      </c>
    </row>
    <row r="840" spans="1:3" ht="15" customHeight="1" x14ac:dyDescent="0.3">
      <c r="A840" t="s">
        <v>845</v>
      </c>
      <c r="B840" s="7">
        <v>45744.509027777778</v>
      </c>
      <c r="C840">
        <v>21000000</v>
      </c>
    </row>
    <row r="841" spans="1:3" ht="15" customHeight="1" x14ac:dyDescent="0.3">
      <c r="A841" t="s">
        <v>846</v>
      </c>
      <c r="B841" s="7">
        <v>45743.788888888892</v>
      </c>
      <c r="C841">
        <v>25000000</v>
      </c>
    </row>
    <row r="842" spans="1:3" ht="15" customHeight="1" x14ac:dyDescent="0.3">
      <c r="A842" t="s">
        <v>847</v>
      </c>
      <c r="B842" s="7">
        <v>45743.761805555558</v>
      </c>
      <c r="C842">
        <v>6370000</v>
      </c>
    </row>
    <row r="843" spans="1:3" ht="15" customHeight="1" x14ac:dyDescent="0.3">
      <c r="A843" t="s">
        <v>848</v>
      </c>
      <c r="B843" s="7">
        <v>45743.734027777777</v>
      </c>
      <c r="C843">
        <v>11000000</v>
      </c>
    </row>
    <row r="844" spans="1:3" ht="15" customHeight="1" x14ac:dyDescent="0.3">
      <c r="A844" t="s">
        <v>849</v>
      </c>
      <c r="B844" s="7">
        <v>45743.732638888891</v>
      </c>
      <c r="C844">
        <v>14000000</v>
      </c>
    </row>
    <row r="845" spans="1:3" ht="15" customHeight="1" x14ac:dyDescent="0.3">
      <c r="A845" t="s">
        <v>850</v>
      </c>
      <c r="B845" s="7">
        <v>45743.727777777778</v>
      </c>
      <c r="C845">
        <v>10500000</v>
      </c>
    </row>
    <row r="846" spans="1:3" ht="15" customHeight="1" x14ac:dyDescent="0.3">
      <c r="A846" t="s">
        <v>851</v>
      </c>
      <c r="B846" s="7">
        <v>45743.716666666667</v>
      </c>
      <c r="C846">
        <v>5450000</v>
      </c>
    </row>
    <row r="847" spans="1:3" ht="15" customHeight="1" x14ac:dyDescent="0.3">
      <c r="A847" t="s">
        <v>852</v>
      </c>
      <c r="B847" s="7">
        <v>45743.474305555559</v>
      </c>
      <c r="C847">
        <v>15800000</v>
      </c>
    </row>
    <row r="848" spans="1:3" ht="15" customHeight="1" x14ac:dyDescent="0.3">
      <c r="A848" t="s">
        <v>853</v>
      </c>
      <c r="B848" s="7">
        <v>45743.438888888886</v>
      </c>
      <c r="C848">
        <v>3350000</v>
      </c>
    </row>
    <row r="849" spans="1:3" ht="15" customHeight="1" x14ac:dyDescent="0.3">
      <c r="A849" t="s">
        <v>854</v>
      </c>
      <c r="B849" s="7">
        <v>45742.550694444442</v>
      </c>
      <c r="C849">
        <v>15000000</v>
      </c>
    </row>
    <row r="850" spans="1:3" ht="15" customHeight="1" x14ac:dyDescent="0.3">
      <c r="A850" t="s">
        <v>855</v>
      </c>
      <c r="B850" s="7">
        <v>45742.551388888889</v>
      </c>
      <c r="C850">
        <v>25700000</v>
      </c>
    </row>
    <row r="851" spans="1:3" ht="15" customHeight="1" x14ac:dyDescent="0.3">
      <c r="A851" t="s">
        <v>856</v>
      </c>
      <c r="B851" s="7">
        <v>45740.67291666667</v>
      </c>
      <c r="C851">
        <v>25000000</v>
      </c>
    </row>
    <row r="852" spans="1:3" ht="15" customHeight="1" x14ac:dyDescent="0.3">
      <c r="A852" t="s">
        <v>857</v>
      </c>
      <c r="B852" s="7">
        <v>45740.668055555558</v>
      </c>
      <c r="C852">
        <v>57000000</v>
      </c>
    </row>
    <row r="853" spans="1:3" ht="15" customHeight="1" x14ac:dyDescent="0.3">
      <c r="A853" t="s">
        <v>858</v>
      </c>
      <c r="B853" s="7">
        <v>45737.70208333333</v>
      </c>
      <c r="C853">
        <v>19400000</v>
      </c>
    </row>
    <row r="854" spans="1:3" ht="15" customHeight="1" x14ac:dyDescent="0.3">
      <c r="A854" t="s">
        <v>859</v>
      </c>
      <c r="B854" s="7">
        <v>45737.7</v>
      </c>
      <c r="C854">
        <v>10800000</v>
      </c>
    </row>
    <row r="855" spans="1:3" ht="15" customHeight="1" x14ac:dyDescent="0.3">
      <c r="A855" t="s">
        <v>860</v>
      </c>
      <c r="B855" s="7">
        <v>45737.486111111109</v>
      </c>
      <c r="C855">
        <v>7000000</v>
      </c>
    </row>
    <row r="856" spans="1:3" ht="15" customHeight="1" x14ac:dyDescent="0.3">
      <c r="A856" t="s">
        <v>861</v>
      </c>
      <c r="B856" s="7">
        <v>45736.76458333333</v>
      </c>
      <c r="C856">
        <v>28650000</v>
      </c>
    </row>
    <row r="857" spans="1:3" ht="15" customHeight="1" x14ac:dyDescent="0.3">
      <c r="A857" t="s">
        <v>862</v>
      </c>
      <c r="B857" s="7">
        <v>45736.763194444444</v>
      </c>
      <c r="C857">
        <v>8000000</v>
      </c>
    </row>
    <row r="858" spans="1:3" ht="15" customHeight="1" x14ac:dyDescent="0.3">
      <c r="A858" t="s">
        <v>863</v>
      </c>
      <c r="B858" s="7">
        <v>45735.700694444444</v>
      </c>
      <c r="C858">
        <v>10000000</v>
      </c>
    </row>
    <row r="859" spans="1:3" ht="15" customHeight="1" x14ac:dyDescent="0.3">
      <c r="A859" t="s">
        <v>864</v>
      </c>
      <c r="B859" s="7">
        <v>45735.489583333336</v>
      </c>
      <c r="C859">
        <v>9000000</v>
      </c>
    </row>
    <row r="860" spans="1:3" ht="15" customHeight="1" x14ac:dyDescent="0.3">
      <c r="A860" t="s">
        <v>865</v>
      </c>
      <c r="B860" s="7">
        <v>45735.486805555556</v>
      </c>
      <c r="C860">
        <v>17000000</v>
      </c>
    </row>
    <row r="861" spans="1:3" ht="15" customHeight="1" x14ac:dyDescent="0.3">
      <c r="A861" t="s">
        <v>866</v>
      </c>
      <c r="B861" s="7">
        <v>45734.720138888886</v>
      </c>
      <c r="C861">
        <v>10800000</v>
      </c>
    </row>
    <row r="862" spans="1:3" ht="15" customHeight="1" x14ac:dyDescent="0.3">
      <c r="A862" t="s">
        <v>867</v>
      </c>
      <c r="B862" s="7">
        <v>45731.424305555556</v>
      </c>
      <c r="C862">
        <v>12000000</v>
      </c>
    </row>
    <row r="863" spans="1:3" ht="15" customHeight="1" x14ac:dyDescent="0.3">
      <c r="A863" t="s">
        <v>868</v>
      </c>
      <c r="B863" s="7">
        <v>45731.423611111109</v>
      </c>
      <c r="C863">
        <v>12800000</v>
      </c>
    </row>
    <row r="864" spans="1:3" ht="15" customHeight="1" x14ac:dyDescent="0.3">
      <c r="A864" t="s">
        <v>869</v>
      </c>
      <c r="B864" s="7">
        <v>45730.65902777778</v>
      </c>
      <c r="C864">
        <v>5000000</v>
      </c>
    </row>
    <row r="865" spans="1:3" ht="15" customHeight="1" x14ac:dyDescent="0.3">
      <c r="A865" t="s">
        <v>870</v>
      </c>
      <c r="B865" s="7">
        <v>45730.567361111112</v>
      </c>
      <c r="C865">
        <v>10250000</v>
      </c>
    </row>
    <row r="866" spans="1:3" ht="15" customHeight="1" x14ac:dyDescent="0.3">
      <c r="A866" t="s">
        <v>269</v>
      </c>
      <c r="B866" s="7">
        <v>45728.520833333336</v>
      </c>
      <c r="C866">
        <v>15000000</v>
      </c>
    </row>
    <row r="867" spans="1:3" ht="15" customHeight="1" x14ac:dyDescent="0.3">
      <c r="A867" t="s">
        <v>871</v>
      </c>
      <c r="B867" s="7">
        <v>45727.811805555553</v>
      </c>
      <c r="C867">
        <v>14000000</v>
      </c>
    </row>
    <row r="868" spans="1:3" ht="15" customHeight="1" x14ac:dyDescent="0.3">
      <c r="A868" t="s">
        <v>872</v>
      </c>
      <c r="B868" s="7">
        <v>45727.784722222219</v>
      </c>
      <c r="C868">
        <v>30000000</v>
      </c>
    </row>
    <row r="869" spans="1:3" ht="15" customHeight="1" x14ac:dyDescent="0.3">
      <c r="A869" t="s">
        <v>873</v>
      </c>
      <c r="B869" s="7">
        <v>45726.690972222219</v>
      </c>
      <c r="C869">
        <v>6160000</v>
      </c>
    </row>
    <row r="870" spans="1:3" ht="15" customHeight="1" x14ac:dyDescent="0.3">
      <c r="A870" t="s">
        <v>874</v>
      </c>
      <c r="B870" s="7">
        <v>45724.441666666666</v>
      </c>
      <c r="C870">
        <v>8500000</v>
      </c>
    </row>
    <row r="871" spans="1:3" ht="15" customHeight="1" x14ac:dyDescent="0.3">
      <c r="A871" t="s">
        <v>282</v>
      </c>
      <c r="B871" s="7">
        <v>45722.773611111108</v>
      </c>
      <c r="C871">
        <v>28990000</v>
      </c>
    </row>
    <row r="872" spans="1:3" ht="15" customHeight="1" x14ac:dyDescent="0.3">
      <c r="A872" t="s">
        <v>875</v>
      </c>
      <c r="B872" s="7">
        <v>45721.537499999999</v>
      </c>
      <c r="C872">
        <v>10300000</v>
      </c>
    </row>
    <row r="873" spans="1:3" ht="15" customHeight="1" x14ac:dyDescent="0.3">
      <c r="A873" t="s">
        <v>876</v>
      </c>
      <c r="B873" s="7">
        <v>45721.486111111109</v>
      </c>
      <c r="C873">
        <v>34850000</v>
      </c>
    </row>
    <row r="874" spans="1:3" ht="15" customHeight="1" x14ac:dyDescent="0.3">
      <c r="A874" t="s">
        <v>877</v>
      </c>
      <c r="B874" s="7">
        <v>45719.743055555555</v>
      </c>
      <c r="C874">
        <v>6000000</v>
      </c>
    </row>
    <row r="875" spans="1:3" ht="15" customHeight="1" x14ac:dyDescent="0.3">
      <c r="A875" t="s">
        <v>878</v>
      </c>
      <c r="B875" s="7">
        <v>45719.715277777781</v>
      </c>
      <c r="C875">
        <v>9300000</v>
      </c>
    </row>
    <row r="876" spans="1:3" ht="15" customHeight="1" x14ac:dyDescent="0.3">
      <c r="A876" t="s">
        <v>879</v>
      </c>
      <c r="B876" s="7">
        <v>45719.643750000003</v>
      </c>
      <c r="C876">
        <v>10600000</v>
      </c>
    </row>
    <row r="877" spans="1:3" ht="15" customHeight="1" x14ac:dyDescent="0.3">
      <c r="A877" t="s">
        <v>880</v>
      </c>
      <c r="B877" s="7">
        <v>45719.412499999999</v>
      </c>
      <c r="C877">
        <v>6300000</v>
      </c>
    </row>
    <row r="878" spans="1:3" ht="15" customHeight="1" x14ac:dyDescent="0.3">
      <c r="A878" t="s">
        <v>881</v>
      </c>
      <c r="B878" s="7">
        <v>45716.76666666667</v>
      </c>
      <c r="C878">
        <v>5700000</v>
      </c>
    </row>
    <row r="879" spans="1:3" ht="15" customHeight="1" x14ac:dyDescent="0.3">
      <c r="A879" t="s">
        <v>882</v>
      </c>
      <c r="B879" s="7">
        <v>45716.745833333334</v>
      </c>
      <c r="C879">
        <v>10600000</v>
      </c>
    </row>
    <row r="880" spans="1:3" ht="15" customHeight="1" x14ac:dyDescent="0.3">
      <c r="A880" t="s">
        <v>883</v>
      </c>
      <c r="B880" s="7">
        <v>45716.709027777775</v>
      </c>
      <c r="C880">
        <v>4200000</v>
      </c>
    </row>
    <row r="881" spans="1:3" ht="15" customHeight="1" x14ac:dyDescent="0.3">
      <c r="A881" t="s">
        <v>884</v>
      </c>
      <c r="B881" s="7">
        <v>45716.553472222222</v>
      </c>
      <c r="C881">
        <v>11300000</v>
      </c>
    </row>
    <row r="882" spans="1:3" ht="15" customHeight="1" x14ac:dyDescent="0.3">
      <c r="A882" t="s">
        <v>885</v>
      </c>
      <c r="B882" s="7">
        <v>45716.508333333331</v>
      </c>
      <c r="C882">
        <v>8350000</v>
      </c>
    </row>
    <row r="883" spans="1:3" ht="15" customHeight="1" x14ac:dyDescent="0.3">
      <c r="A883" t="s">
        <v>886</v>
      </c>
      <c r="B883" s="7">
        <v>45716.505555555559</v>
      </c>
      <c r="C883">
        <v>12100000</v>
      </c>
    </row>
    <row r="884" spans="1:3" ht="15" customHeight="1" x14ac:dyDescent="0.3">
      <c r="A884" t="s">
        <v>200</v>
      </c>
      <c r="B884" s="7">
        <v>45716.504166666666</v>
      </c>
      <c r="C884">
        <v>10300000</v>
      </c>
    </row>
    <row r="885" spans="1:3" ht="15" customHeight="1" x14ac:dyDescent="0.3">
      <c r="A885" t="s">
        <v>887</v>
      </c>
      <c r="B885" s="7">
        <v>45716.484722222223</v>
      </c>
      <c r="C885">
        <v>57227100</v>
      </c>
    </row>
    <row r="886" spans="1:3" ht="15" customHeight="1" x14ac:dyDescent="0.3">
      <c r="A886" t="s">
        <v>888</v>
      </c>
      <c r="B886" s="7">
        <v>45716.468055555553</v>
      </c>
      <c r="C886">
        <v>17112370</v>
      </c>
    </row>
    <row r="887" spans="1:3" ht="15" customHeight="1" x14ac:dyDescent="0.3">
      <c r="A887" t="s">
        <v>889</v>
      </c>
      <c r="B887" s="7">
        <v>45716.452777777777</v>
      </c>
      <c r="C887">
        <v>9300000</v>
      </c>
    </row>
    <row r="888" spans="1:3" ht="15" customHeight="1" x14ac:dyDescent="0.3">
      <c r="A888" t="s">
        <v>890</v>
      </c>
      <c r="B888" s="7">
        <v>45716.42083333333</v>
      </c>
      <c r="C888">
        <v>6000000</v>
      </c>
    </row>
    <row r="889" spans="1:3" ht="15" customHeight="1" x14ac:dyDescent="0.3">
      <c r="A889" t="s">
        <v>891</v>
      </c>
      <c r="B889" s="7">
        <v>45715.768750000003</v>
      </c>
      <c r="C889">
        <v>8200000</v>
      </c>
    </row>
    <row r="890" spans="1:3" ht="15" customHeight="1" x14ac:dyDescent="0.3">
      <c r="A890" t="s">
        <v>892</v>
      </c>
      <c r="B890" s="7">
        <v>45715.688888888886</v>
      </c>
      <c r="C890">
        <v>13500000</v>
      </c>
    </row>
    <row r="891" spans="1:3" ht="15" customHeight="1" x14ac:dyDescent="0.3">
      <c r="A891" t="s">
        <v>893</v>
      </c>
      <c r="B891" s="7">
        <v>45715.688194444447</v>
      </c>
      <c r="C891">
        <v>10000000</v>
      </c>
    </row>
    <row r="892" spans="1:3" ht="15" customHeight="1" x14ac:dyDescent="0.3">
      <c r="A892" t="s">
        <v>894</v>
      </c>
      <c r="B892" s="7">
        <v>45715.68472222222</v>
      </c>
      <c r="C892">
        <v>12000000</v>
      </c>
    </row>
    <row r="893" spans="1:3" ht="15" customHeight="1" x14ac:dyDescent="0.3">
      <c r="A893" t="s">
        <v>895</v>
      </c>
      <c r="B893" s="7">
        <v>45715.684027777781</v>
      </c>
      <c r="C893">
        <v>15500000</v>
      </c>
    </row>
    <row r="894" spans="1:3" ht="15" customHeight="1" x14ac:dyDescent="0.3">
      <c r="A894" t="s">
        <v>896</v>
      </c>
      <c r="B894" s="7">
        <v>45714.678472222222</v>
      </c>
      <c r="C894">
        <v>8000000</v>
      </c>
    </row>
    <row r="895" spans="1:3" ht="15" customHeight="1" x14ac:dyDescent="0.3">
      <c r="A895" t="s">
        <v>897</v>
      </c>
      <c r="B895" s="7">
        <v>45680.427777777775</v>
      </c>
      <c r="C895">
        <v>12000000</v>
      </c>
    </row>
    <row r="896" spans="1:3" ht="15" customHeight="1" x14ac:dyDescent="0.3">
      <c r="A896" t="s">
        <v>898</v>
      </c>
      <c r="B896" s="7">
        <v>45714.490277777775</v>
      </c>
      <c r="C896">
        <v>26000000</v>
      </c>
    </row>
    <row r="897" spans="1:3" ht="15" customHeight="1" x14ac:dyDescent="0.3">
      <c r="A897" t="s">
        <v>899</v>
      </c>
      <c r="B897" s="7">
        <v>45714.40902777778</v>
      </c>
      <c r="C897">
        <v>17500000</v>
      </c>
    </row>
    <row r="898" spans="1:3" ht="15" customHeight="1" x14ac:dyDescent="0.3">
      <c r="A898" t="s">
        <v>900</v>
      </c>
      <c r="B898" s="7">
        <v>45713.556944444441</v>
      </c>
      <c r="C898">
        <v>15500000</v>
      </c>
    </row>
    <row r="899" spans="1:3" ht="15" customHeight="1" x14ac:dyDescent="0.3">
      <c r="A899" t="s">
        <v>901</v>
      </c>
      <c r="B899" s="7">
        <v>45713.521527777775</v>
      </c>
      <c r="C899">
        <v>10200000</v>
      </c>
    </row>
    <row r="900" spans="1:3" ht="15" customHeight="1" x14ac:dyDescent="0.3">
      <c r="A900" t="s">
        <v>902</v>
      </c>
      <c r="B900" s="7">
        <v>45713.520833333336</v>
      </c>
      <c r="C900">
        <v>10000000</v>
      </c>
    </row>
    <row r="901" spans="1:3" ht="15" customHeight="1" x14ac:dyDescent="0.3">
      <c r="A901" t="s">
        <v>903</v>
      </c>
      <c r="B901" s="7">
        <v>45713.520138888889</v>
      </c>
      <c r="C901">
        <v>29000000</v>
      </c>
    </row>
    <row r="902" spans="1:3" ht="15" customHeight="1" x14ac:dyDescent="0.3">
      <c r="A902" t="s">
        <v>904</v>
      </c>
      <c r="B902" s="7">
        <v>45712.652777777781</v>
      </c>
      <c r="C902">
        <v>4800000</v>
      </c>
    </row>
    <row r="903" spans="1:3" ht="15" customHeight="1" x14ac:dyDescent="0.3">
      <c r="A903" t="s">
        <v>905</v>
      </c>
      <c r="B903" s="7">
        <v>45712.46875</v>
      </c>
      <c r="C903">
        <v>5800000</v>
      </c>
    </row>
    <row r="904" spans="1:3" ht="15" customHeight="1" x14ac:dyDescent="0.3">
      <c r="A904" t="s">
        <v>906</v>
      </c>
      <c r="B904" s="7">
        <v>45712.46597222222</v>
      </c>
      <c r="C904">
        <v>10000000</v>
      </c>
    </row>
    <row r="905" spans="1:3" ht="15" customHeight="1" x14ac:dyDescent="0.3">
      <c r="A905" t="s">
        <v>907</v>
      </c>
      <c r="B905" s="7">
        <v>45712.404861111114</v>
      </c>
      <c r="C905">
        <v>11200000</v>
      </c>
    </row>
    <row r="906" spans="1:3" ht="15" customHeight="1" x14ac:dyDescent="0.3">
      <c r="A906" t="s">
        <v>908</v>
      </c>
      <c r="B906" s="7">
        <v>45709.832638888889</v>
      </c>
      <c r="C906">
        <v>37500000</v>
      </c>
    </row>
    <row r="907" spans="1:3" ht="15" customHeight="1" x14ac:dyDescent="0.3">
      <c r="A907" t="s">
        <v>909</v>
      </c>
      <c r="B907" s="7">
        <v>45709.831250000003</v>
      </c>
      <c r="C907">
        <v>29000000</v>
      </c>
    </row>
    <row r="908" spans="1:3" ht="15" customHeight="1" x14ac:dyDescent="0.3">
      <c r="A908" t="s">
        <v>910</v>
      </c>
      <c r="B908" s="7">
        <v>45709.54791666667</v>
      </c>
      <c r="C908">
        <v>13700000</v>
      </c>
    </row>
    <row r="909" spans="1:3" ht="15" customHeight="1" x14ac:dyDescent="0.3">
      <c r="A909" t="s">
        <v>911</v>
      </c>
      <c r="B909" s="7">
        <v>45709.501388888886</v>
      </c>
      <c r="C909">
        <v>24000000</v>
      </c>
    </row>
    <row r="910" spans="1:3" ht="15" customHeight="1" x14ac:dyDescent="0.3">
      <c r="A910" t="s">
        <v>912</v>
      </c>
      <c r="B910" s="7">
        <v>45708.777083333334</v>
      </c>
      <c r="C910">
        <v>10500000</v>
      </c>
    </row>
    <row r="911" spans="1:3" ht="15" customHeight="1" x14ac:dyDescent="0.3">
      <c r="A911" t="s">
        <v>913</v>
      </c>
      <c r="B911" s="7">
        <v>45708.775694444441</v>
      </c>
      <c r="C911">
        <v>11143728</v>
      </c>
    </row>
    <row r="912" spans="1:3" ht="15" customHeight="1" x14ac:dyDescent="0.3">
      <c r="A912" t="s">
        <v>914</v>
      </c>
      <c r="B912" s="7">
        <v>45708.770833333336</v>
      </c>
      <c r="C912">
        <v>10500000</v>
      </c>
    </row>
    <row r="913" spans="1:3" ht="15" customHeight="1" x14ac:dyDescent="0.3">
      <c r="A913" t="s">
        <v>915</v>
      </c>
      <c r="B913" s="7">
        <v>45708.550694444442</v>
      </c>
      <c r="C913">
        <v>10200000</v>
      </c>
    </row>
    <row r="914" spans="1:3" ht="15" customHeight="1" x14ac:dyDescent="0.3">
      <c r="A914" t="s">
        <v>916</v>
      </c>
      <c r="B914" s="7">
        <v>45708.490277777775</v>
      </c>
      <c r="C914">
        <v>16500000</v>
      </c>
    </row>
    <row r="915" spans="1:3" ht="15" customHeight="1" x14ac:dyDescent="0.3">
      <c r="A915" t="s">
        <v>299</v>
      </c>
      <c r="B915" s="7">
        <v>45707.756249999999</v>
      </c>
      <c r="C915">
        <v>37000000</v>
      </c>
    </row>
    <row r="916" spans="1:3" ht="15" customHeight="1" x14ac:dyDescent="0.3">
      <c r="A916" t="s">
        <v>917</v>
      </c>
      <c r="B916" s="7">
        <v>45707.711805555555</v>
      </c>
      <c r="C916">
        <v>5250000</v>
      </c>
    </row>
    <row r="917" spans="1:3" ht="15" customHeight="1" x14ac:dyDescent="0.3">
      <c r="A917" t="s">
        <v>918</v>
      </c>
      <c r="B917" s="7">
        <v>45707.711111111108</v>
      </c>
      <c r="C917">
        <v>30000000</v>
      </c>
    </row>
    <row r="918" spans="1:3" ht="15" customHeight="1" x14ac:dyDescent="0.3">
      <c r="A918" t="s">
        <v>919</v>
      </c>
      <c r="B918" s="7">
        <v>45706.70416666667</v>
      </c>
      <c r="C918">
        <v>7100000</v>
      </c>
    </row>
    <row r="919" spans="1:3" ht="15" customHeight="1" x14ac:dyDescent="0.3">
      <c r="A919" t="s">
        <v>920</v>
      </c>
      <c r="B919" s="7">
        <v>45706.703472222223</v>
      </c>
      <c r="C919">
        <v>21100000</v>
      </c>
    </row>
    <row r="920" spans="1:3" ht="15" customHeight="1" x14ac:dyDescent="0.3">
      <c r="A920" t="s">
        <v>921</v>
      </c>
      <c r="B920" s="7">
        <v>45706.702777777777</v>
      </c>
      <c r="C920">
        <v>12600000</v>
      </c>
    </row>
    <row r="921" spans="1:3" ht="15" customHeight="1" x14ac:dyDescent="0.3">
      <c r="A921" t="s">
        <v>922</v>
      </c>
      <c r="B921" s="7">
        <v>45706.479166666664</v>
      </c>
      <c r="C921">
        <v>10700000</v>
      </c>
    </row>
    <row r="922" spans="1:3" ht="15" customHeight="1" x14ac:dyDescent="0.3">
      <c r="A922" t="s">
        <v>923</v>
      </c>
      <c r="B922" s="7">
        <v>45705.716666666667</v>
      </c>
      <c r="C922">
        <v>12500000</v>
      </c>
    </row>
    <row r="923" spans="1:3" ht="15" customHeight="1" x14ac:dyDescent="0.3">
      <c r="A923" t="s">
        <v>924</v>
      </c>
      <c r="B923" s="7">
        <v>45705.434027777781</v>
      </c>
      <c r="C923">
        <v>5500000</v>
      </c>
    </row>
    <row r="924" spans="1:3" ht="15" customHeight="1" x14ac:dyDescent="0.3">
      <c r="A924" t="s">
        <v>925</v>
      </c>
      <c r="B924" s="7">
        <v>45705.414583333331</v>
      </c>
      <c r="C924">
        <v>11200000</v>
      </c>
    </row>
    <row r="925" spans="1:3" ht="15" customHeight="1" x14ac:dyDescent="0.3">
      <c r="A925" t="s">
        <v>926</v>
      </c>
      <c r="B925" s="7">
        <v>45702.538888888892</v>
      </c>
      <c r="C925">
        <v>11500000</v>
      </c>
    </row>
    <row r="926" spans="1:3" ht="15" customHeight="1" x14ac:dyDescent="0.3">
      <c r="A926" t="s">
        <v>927</v>
      </c>
      <c r="B926" s="7">
        <v>45702.40625</v>
      </c>
      <c r="C926">
        <v>13500000</v>
      </c>
    </row>
    <row r="927" spans="1:3" ht="15" customHeight="1" x14ac:dyDescent="0.3">
      <c r="A927" t="s">
        <v>928</v>
      </c>
      <c r="B927" s="7">
        <v>45702.402083333334</v>
      </c>
      <c r="C927">
        <v>14500000</v>
      </c>
    </row>
    <row r="928" spans="1:3" ht="15" customHeight="1" x14ac:dyDescent="0.3">
      <c r="A928" t="s">
        <v>929</v>
      </c>
      <c r="B928" s="7">
        <v>45702.401388888888</v>
      </c>
      <c r="C928">
        <v>12500000</v>
      </c>
    </row>
    <row r="929" spans="1:3" ht="15" customHeight="1" x14ac:dyDescent="0.3">
      <c r="A929" t="s">
        <v>930</v>
      </c>
      <c r="B929" s="7">
        <v>45702.400694444441</v>
      </c>
      <c r="C929">
        <v>6800000</v>
      </c>
    </row>
    <row r="930" spans="1:3" ht="15" customHeight="1" x14ac:dyDescent="0.3">
      <c r="A930" t="s">
        <v>931</v>
      </c>
      <c r="B930" s="7">
        <v>45701.751388888886</v>
      </c>
      <c r="C930">
        <v>5800000</v>
      </c>
    </row>
    <row r="931" spans="1:3" ht="15" customHeight="1" x14ac:dyDescent="0.3">
      <c r="A931" t="s">
        <v>932</v>
      </c>
      <c r="B931" s="7">
        <v>45701.488194444442</v>
      </c>
      <c r="C931">
        <v>8000000</v>
      </c>
    </row>
    <row r="932" spans="1:3" ht="15" customHeight="1" x14ac:dyDescent="0.3">
      <c r="A932" t="s">
        <v>933</v>
      </c>
      <c r="B932" s="7">
        <v>45699.973611111112</v>
      </c>
      <c r="C932">
        <v>25000000</v>
      </c>
    </row>
    <row r="933" spans="1:3" ht="15" customHeight="1" x14ac:dyDescent="0.3">
      <c r="A933" t="s">
        <v>934</v>
      </c>
      <c r="B933" s="7">
        <v>45699.722222222219</v>
      </c>
      <c r="C933">
        <v>7800000</v>
      </c>
    </row>
    <row r="934" spans="1:3" ht="15" customHeight="1" x14ac:dyDescent="0.3">
      <c r="A934" t="s">
        <v>935</v>
      </c>
      <c r="B934" s="7">
        <v>45699.446527777778</v>
      </c>
      <c r="C934">
        <v>30000000</v>
      </c>
    </row>
    <row r="935" spans="1:3" ht="15" customHeight="1" x14ac:dyDescent="0.3">
      <c r="A935" t="s">
        <v>936</v>
      </c>
      <c r="B935" s="7">
        <v>45698.651388888888</v>
      </c>
      <c r="C935">
        <v>5350000</v>
      </c>
    </row>
    <row r="936" spans="1:3" ht="15" customHeight="1" x14ac:dyDescent="0.3">
      <c r="A936" t="s">
        <v>937</v>
      </c>
      <c r="B936" s="7">
        <v>45695.77847222222</v>
      </c>
      <c r="C936">
        <v>15500000</v>
      </c>
    </row>
    <row r="937" spans="1:3" ht="15" customHeight="1" x14ac:dyDescent="0.3">
      <c r="A937" t="s">
        <v>938</v>
      </c>
      <c r="B937" s="7">
        <v>45695.563194444447</v>
      </c>
      <c r="C937">
        <v>12500000</v>
      </c>
    </row>
    <row r="938" spans="1:3" ht="15" customHeight="1" x14ac:dyDescent="0.3">
      <c r="A938" t="s">
        <v>939</v>
      </c>
      <c r="B938" s="7">
        <v>45695.462500000001</v>
      </c>
      <c r="C938">
        <v>9346000</v>
      </c>
    </row>
    <row r="939" spans="1:3" ht="15" customHeight="1" x14ac:dyDescent="0.3">
      <c r="A939" t="s">
        <v>940</v>
      </c>
      <c r="B939" s="7">
        <v>45694.79791666667</v>
      </c>
      <c r="C939">
        <v>4700000</v>
      </c>
    </row>
    <row r="940" spans="1:3" ht="15" customHeight="1" x14ac:dyDescent="0.3">
      <c r="A940" t="s">
        <v>941</v>
      </c>
      <c r="B940" s="7">
        <v>45694.75277777778</v>
      </c>
      <c r="C940">
        <v>13500000</v>
      </c>
    </row>
    <row r="941" spans="1:3" ht="15" customHeight="1" x14ac:dyDescent="0.3">
      <c r="A941" t="s">
        <v>942</v>
      </c>
      <c r="B941" s="7">
        <v>45694.691666666666</v>
      </c>
      <c r="C941">
        <v>9000000</v>
      </c>
    </row>
    <row r="942" spans="1:3" ht="15" customHeight="1" x14ac:dyDescent="0.3">
      <c r="A942" t="s">
        <v>943</v>
      </c>
      <c r="B942" s="7">
        <v>45692.75277777778</v>
      </c>
      <c r="C942">
        <v>32000000</v>
      </c>
    </row>
    <row r="943" spans="1:3" ht="15" customHeight="1" x14ac:dyDescent="0.3">
      <c r="A943" t="s">
        <v>944</v>
      </c>
      <c r="B943" s="7">
        <v>45692.749305555553</v>
      </c>
      <c r="C943">
        <v>13300000</v>
      </c>
    </row>
    <row r="944" spans="1:3" ht="15" customHeight="1" x14ac:dyDescent="0.3">
      <c r="A944" t="s">
        <v>945</v>
      </c>
      <c r="B944" s="7">
        <v>45692.719444444447</v>
      </c>
      <c r="C944">
        <v>7000000</v>
      </c>
    </row>
    <row r="945" spans="1:3" ht="15" customHeight="1" x14ac:dyDescent="0.3">
      <c r="A945" t="s">
        <v>946</v>
      </c>
      <c r="B945" s="7">
        <v>45691.697916666664</v>
      </c>
      <c r="C945">
        <v>27000000</v>
      </c>
    </row>
    <row r="946" spans="1:3" ht="15" customHeight="1" x14ac:dyDescent="0.3">
      <c r="A946" t="s">
        <v>947</v>
      </c>
      <c r="B946" s="7">
        <v>45691.525000000001</v>
      </c>
      <c r="C946">
        <v>24500000</v>
      </c>
    </row>
    <row r="947" spans="1:3" ht="15" customHeight="1" x14ac:dyDescent="0.3">
      <c r="A947" t="s">
        <v>948</v>
      </c>
      <c r="B947" s="7">
        <v>45691.438194444447</v>
      </c>
      <c r="C947">
        <v>10000000</v>
      </c>
    </row>
    <row r="948" spans="1:3" ht="15" customHeight="1" x14ac:dyDescent="0.3">
      <c r="A948" t="s">
        <v>949</v>
      </c>
      <c r="B948" s="7">
        <v>45688.813888888886</v>
      </c>
      <c r="C948">
        <v>12500000</v>
      </c>
    </row>
    <row r="949" spans="1:3" ht="15" customHeight="1" x14ac:dyDescent="0.3">
      <c r="A949" t="s">
        <v>950</v>
      </c>
      <c r="B949" s="7">
        <v>45688.8125</v>
      </c>
      <c r="C949">
        <v>4700000</v>
      </c>
    </row>
    <row r="950" spans="1:3" ht="15" customHeight="1" x14ac:dyDescent="0.3">
      <c r="A950" t="s">
        <v>951</v>
      </c>
      <c r="B950" s="7">
        <v>45688.713194444441</v>
      </c>
      <c r="C950">
        <v>47000000</v>
      </c>
    </row>
    <row r="951" spans="1:3" ht="15" customHeight="1" x14ac:dyDescent="0.3">
      <c r="A951" t="s">
        <v>952</v>
      </c>
      <c r="B951" s="7">
        <v>45688.709722222222</v>
      </c>
      <c r="C951">
        <v>8900000</v>
      </c>
    </row>
    <row r="952" spans="1:3" ht="15" customHeight="1" x14ac:dyDescent="0.3">
      <c r="A952" t="s">
        <v>953</v>
      </c>
      <c r="B952" s="7">
        <v>45688.678472222222</v>
      </c>
      <c r="C952">
        <v>9700000</v>
      </c>
    </row>
    <row r="953" spans="1:3" ht="15" customHeight="1" x14ac:dyDescent="0.3">
      <c r="A953" t="s">
        <v>954</v>
      </c>
      <c r="B953" s="7">
        <v>45688.504166666666</v>
      </c>
      <c r="C953">
        <v>10000000</v>
      </c>
    </row>
    <row r="954" spans="1:3" ht="15" customHeight="1" x14ac:dyDescent="0.3">
      <c r="A954" t="s">
        <v>955</v>
      </c>
      <c r="B954" s="7">
        <v>45688.495833333334</v>
      </c>
      <c r="C954">
        <v>5500000</v>
      </c>
    </row>
    <row r="955" spans="1:3" ht="15" customHeight="1" x14ac:dyDescent="0.3">
      <c r="A955" t="s">
        <v>956</v>
      </c>
      <c r="B955" s="7">
        <v>45687.738194444442</v>
      </c>
      <c r="C955">
        <v>10350000</v>
      </c>
    </row>
    <row r="956" spans="1:3" ht="15" customHeight="1" x14ac:dyDescent="0.3">
      <c r="A956" t="s">
        <v>957</v>
      </c>
      <c r="B956" s="7">
        <v>45687.674305555556</v>
      </c>
      <c r="C956">
        <v>10489616</v>
      </c>
    </row>
    <row r="957" spans="1:3" ht="15" customHeight="1" x14ac:dyDescent="0.3">
      <c r="A957" t="s">
        <v>958</v>
      </c>
      <c r="B957" s="7">
        <v>45687.436805555553</v>
      </c>
      <c r="C957">
        <v>32000000</v>
      </c>
    </row>
    <row r="958" spans="1:3" ht="15" customHeight="1" x14ac:dyDescent="0.3">
      <c r="A958" t="s">
        <v>959</v>
      </c>
      <c r="B958" s="7">
        <v>45686.73541666667</v>
      </c>
      <c r="C958">
        <v>16000000</v>
      </c>
    </row>
    <row r="959" spans="1:3" ht="15" customHeight="1" x14ac:dyDescent="0.3">
      <c r="A959" t="s">
        <v>960</v>
      </c>
      <c r="B959" s="7">
        <v>45686.738888888889</v>
      </c>
      <c r="C959">
        <v>5200000</v>
      </c>
    </row>
    <row r="960" spans="1:3" ht="15" customHeight="1" x14ac:dyDescent="0.3">
      <c r="A960" t="s">
        <v>961</v>
      </c>
      <c r="B960" s="7">
        <v>45686.731249999997</v>
      </c>
      <c r="C960">
        <v>9000000</v>
      </c>
    </row>
    <row r="961" spans="1:3" ht="15" customHeight="1" x14ac:dyDescent="0.3">
      <c r="A961" t="s">
        <v>962</v>
      </c>
      <c r="B961" s="7">
        <v>45686.663888888892</v>
      </c>
      <c r="C961">
        <v>8700000</v>
      </c>
    </row>
    <row r="962" spans="1:3" ht="15" customHeight="1" x14ac:dyDescent="0.3">
      <c r="A962" t="s">
        <v>963</v>
      </c>
      <c r="B962" s="7">
        <v>45686.663194444445</v>
      </c>
      <c r="C962">
        <v>5700000</v>
      </c>
    </row>
    <row r="963" spans="1:3" ht="15" customHeight="1" x14ac:dyDescent="0.3">
      <c r="A963" t="s">
        <v>964</v>
      </c>
      <c r="B963" s="7">
        <v>45686.663194444445</v>
      </c>
      <c r="C963">
        <v>12100000</v>
      </c>
    </row>
    <row r="964" spans="1:3" ht="15" customHeight="1" x14ac:dyDescent="0.3">
      <c r="A964" t="s">
        <v>965</v>
      </c>
      <c r="B964" s="7">
        <v>45686.527083333334</v>
      </c>
      <c r="C964">
        <v>13500000</v>
      </c>
    </row>
    <row r="965" spans="1:3" ht="15" customHeight="1" x14ac:dyDescent="0.3">
      <c r="A965" t="s">
        <v>966</v>
      </c>
      <c r="B965" s="7">
        <v>45686.400000000001</v>
      </c>
      <c r="C965">
        <v>6000000</v>
      </c>
    </row>
    <row r="966" spans="1:3" ht="15" customHeight="1" x14ac:dyDescent="0.3">
      <c r="A966" t="s">
        <v>967</v>
      </c>
      <c r="B966" s="7">
        <v>45685.538194444445</v>
      </c>
      <c r="C966">
        <v>10000000</v>
      </c>
    </row>
    <row r="967" spans="1:3" ht="15" customHeight="1" x14ac:dyDescent="0.3">
      <c r="A967" t="s">
        <v>968</v>
      </c>
      <c r="B967" s="7">
        <v>45685.43472222222</v>
      </c>
      <c r="C967">
        <v>7000000</v>
      </c>
    </row>
    <row r="968" spans="1:3" ht="15" customHeight="1" x14ac:dyDescent="0.3">
      <c r="A968" t="s">
        <v>969</v>
      </c>
      <c r="B968" s="7">
        <v>45685.535416666666</v>
      </c>
      <c r="C968">
        <v>7200000</v>
      </c>
    </row>
    <row r="969" spans="1:3" ht="15" customHeight="1" x14ac:dyDescent="0.3">
      <c r="A969" t="s">
        <v>149</v>
      </c>
      <c r="B969" s="7">
        <v>45685.432638888888</v>
      </c>
      <c r="C969">
        <v>4850000</v>
      </c>
    </row>
    <row r="970" spans="1:3" ht="15" customHeight="1" x14ac:dyDescent="0.3">
      <c r="A970" t="s">
        <v>970</v>
      </c>
      <c r="B970" s="7">
        <v>45684.65902777778</v>
      </c>
      <c r="C970">
        <v>10000000</v>
      </c>
    </row>
    <row r="971" spans="1:3" ht="15" customHeight="1" x14ac:dyDescent="0.3">
      <c r="A971" t="s">
        <v>971</v>
      </c>
      <c r="B971" s="7">
        <v>45684.657638888886</v>
      </c>
      <c r="C971">
        <v>6400000</v>
      </c>
    </row>
    <row r="972" spans="1:3" ht="15" customHeight="1" x14ac:dyDescent="0.3">
      <c r="A972" t="s">
        <v>972</v>
      </c>
      <c r="B972" s="7">
        <v>45684.506249999999</v>
      </c>
      <c r="C972">
        <v>12000000</v>
      </c>
    </row>
    <row r="973" spans="1:3" ht="15" customHeight="1" x14ac:dyDescent="0.3">
      <c r="A973" t="s">
        <v>973</v>
      </c>
      <c r="B973" s="7">
        <v>45684.505555555559</v>
      </c>
      <c r="C973">
        <v>6500000</v>
      </c>
    </row>
    <row r="974" spans="1:3" ht="15" customHeight="1" x14ac:dyDescent="0.3">
      <c r="A974" t="s">
        <v>974</v>
      </c>
      <c r="B974" s="7">
        <v>45681.677777777775</v>
      </c>
      <c r="C974">
        <v>6000000</v>
      </c>
    </row>
    <row r="975" spans="1:3" ht="15" customHeight="1" x14ac:dyDescent="0.3">
      <c r="A975" t="s">
        <v>975</v>
      </c>
      <c r="B975" s="7">
        <v>45681.486805555556</v>
      </c>
      <c r="C975">
        <v>3000000</v>
      </c>
    </row>
    <row r="976" spans="1:3" ht="15" customHeight="1" x14ac:dyDescent="0.3">
      <c r="A976" t="s">
        <v>976</v>
      </c>
      <c r="B976" s="7">
        <v>45680.724305555559</v>
      </c>
      <c r="C976">
        <v>10000000</v>
      </c>
    </row>
    <row r="977" spans="1:3" ht="15" customHeight="1" x14ac:dyDescent="0.3">
      <c r="A977" t="s">
        <v>321</v>
      </c>
      <c r="B977" s="7">
        <v>45680.399305555555</v>
      </c>
      <c r="C977">
        <v>44000000</v>
      </c>
    </row>
    <row r="978" spans="1:3" ht="15" customHeight="1" x14ac:dyDescent="0.3">
      <c r="A978" t="s">
        <v>977</v>
      </c>
      <c r="B978" s="7">
        <v>45679.509027777778</v>
      </c>
      <c r="C978">
        <v>10800000</v>
      </c>
    </row>
    <row r="979" spans="1:3" ht="15" customHeight="1" x14ac:dyDescent="0.3">
      <c r="A979" t="s">
        <v>978</v>
      </c>
      <c r="B979" s="7">
        <v>45679.406944444447</v>
      </c>
      <c r="C979">
        <v>10000000</v>
      </c>
    </row>
    <row r="980" spans="1:3" ht="15" customHeight="1" x14ac:dyDescent="0.3">
      <c r="A980" t="s">
        <v>979</v>
      </c>
      <c r="B980" s="7">
        <v>45678.781944444447</v>
      </c>
      <c r="C980">
        <v>15500000</v>
      </c>
    </row>
    <row r="981" spans="1:3" ht="15" customHeight="1" x14ac:dyDescent="0.3">
      <c r="A981" t="s">
        <v>980</v>
      </c>
      <c r="B981" s="7">
        <v>45678.65625</v>
      </c>
      <c r="C981">
        <v>10000000</v>
      </c>
    </row>
    <row r="982" spans="1:3" ht="15" customHeight="1" x14ac:dyDescent="0.3">
      <c r="A982" t="s">
        <v>981</v>
      </c>
      <c r="B982" s="7">
        <v>45678.522222222222</v>
      </c>
      <c r="C982">
        <v>23500000</v>
      </c>
    </row>
    <row r="983" spans="1:3" ht="15" customHeight="1" x14ac:dyDescent="0.3">
      <c r="A983" t="s">
        <v>982</v>
      </c>
      <c r="B983" s="7">
        <v>45678.444444444445</v>
      </c>
      <c r="C983">
        <v>9400000</v>
      </c>
    </row>
    <row r="984" spans="1:3" ht="15" customHeight="1" x14ac:dyDescent="0.3">
      <c r="A984" t="s">
        <v>983</v>
      </c>
      <c r="B984" s="7">
        <v>45677.793749999997</v>
      </c>
      <c r="C984">
        <v>12500000</v>
      </c>
    </row>
    <row r="985" spans="1:3" ht="15" customHeight="1" x14ac:dyDescent="0.3">
      <c r="A985" t="s">
        <v>984</v>
      </c>
      <c r="B985" s="7">
        <v>45677.777777777781</v>
      </c>
      <c r="C985">
        <v>6700000</v>
      </c>
    </row>
    <row r="986" spans="1:3" ht="15" customHeight="1" x14ac:dyDescent="0.3">
      <c r="A986" t="s">
        <v>985</v>
      </c>
      <c r="B986" s="7">
        <v>45677.667361111111</v>
      </c>
      <c r="C986">
        <v>6300000</v>
      </c>
    </row>
    <row r="987" spans="1:3" ht="15" customHeight="1" x14ac:dyDescent="0.3">
      <c r="A987" t="s">
        <v>986</v>
      </c>
      <c r="B987" s="7">
        <v>45677.575694444444</v>
      </c>
      <c r="C987">
        <v>23200000</v>
      </c>
    </row>
    <row r="988" spans="1:3" ht="15" customHeight="1" x14ac:dyDescent="0.3">
      <c r="A988" t="s">
        <v>987</v>
      </c>
      <c r="B988" s="7">
        <v>45673.759027777778</v>
      </c>
      <c r="C988">
        <v>11000000</v>
      </c>
    </row>
    <row r="989" spans="1:3" ht="15" customHeight="1" x14ac:dyDescent="0.3">
      <c r="A989" t="s">
        <v>988</v>
      </c>
      <c r="B989" s="7">
        <v>45673.759027777778</v>
      </c>
      <c r="C989">
        <v>29000000</v>
      </c>
    </row>
    <row r="990" spans="1:3" ht="15" customHeight="1" x14ac:dyDescent="0.3">
      <c r="A990" t="s">
        <v>989</v>
      </c>
      <c r="B990" s="7">
        <v>45673.568749999999</v>
      </c>
      <c r="C990">
        <v>10150000</v>
      </c>
    </row>
    <row r="991" spans="1:3" ht="15" customHeight="1" x14ac:dyDescent="0.3">
      <c r="A991" t="s">
        <v>990</v>
      </c>
      <c r="B991" s="7">
        <v>45673.46597222222</v>
      </c>
      <c r="C991">
        <v>11500000</v>
      </c>
    </row>
    <row r="992" spans="1:3" ht="15" customHeight="1" x14ac:dyDescent="0.3">
      <c r="A992" t="s">
        <v>531</v>
      </c>
      <c r="B992" s="7">
        <v>45672.716666666667</v>
      </c>
      <c r="C992">
        <v>9500000</v>
      </c>
    </row>
    <row r="993" spans="1:3" ht="15" customHeight="1" x14ac:dyDescent="0.3">
      <c r="A993" t="s">
        <v>991</v>
      </c>
      <c r="B993" s="7">
        <v>45672.661111111112</v>
      </c>
      <c r="C993">
        <v>11500000</v>
      </c>
    </row>
    <row r="994" spans="1:3" ht="15" customHeight="1" x14ac:dyDescent="0.3">
      <c r="A994" t="s">
        <v>992</v>
      </c>
      <c r="B994" s="7">
        <v>45671.772222222222</v>
      </c>
      <c r="C994">
        <v>21800000</v>
      </c>
    </row>
    <row r="995" spans="1:3" ht="15" customHeight="1" x14ac:dyDescent="0.3">
      <c r="A995" t="s">
        <v>993</v>
      </c>
      <c r="B995" s="7">
        <v>45671.738888888889</v>
      </c>
      <c r="C995">
        <v>7520000</v>
      </c>
    </row>
    <row r="996" spans="1:3" ht="15" customHeight="1" x14ac:dyDescent="0.3">
      <c r="A996" t="s">
        <v>994</v>
      </c>
      <c r="B996" s="7">
        <v>45671.736111111109</v>
      </c>
      <c r="C996">
        <v>15000000</v>
      </c>
    </row>
    <row r="997" spans="1:3" ht="15" customHeight="1" x14ac:dyDescent="0.3">
      <c r="A997" t="s">
        <v>995</v>
      </c>
      <c r="B997" s="7">
        <v>45670.743055555555</v>
      </c>
      <c r="C997">
        <v>7700000</v>
      </c>
    </row>
    <row r="998" spans="1:3" ht="15" customHeight="1" x14ac:dyDescent="0.3">
      <c r="A998" t="s">
        <v>996</v>
      </c>
      <c r="B998" s="7">
        <v>45670.565972222219</v>
      </c>
      <c r="C998">
        <v>14300000</v>
      </c>
    </row>
    <row r="999" spans="1:3" ht="15" customHeight="1" x14ac:dyDescent="0.3">
      <c r="A999" t="s">
        <v>997</v>
      </c>
      <c r="B999" s="7">
        <v>45670.564583333333</v>
      </c>
      <c r="C999">
        <v>25800000</v>
      </c>
    </row>
    <row r="1000" spans="1:3" ht="15" customHeight="1" x14ac:dyDescent="0.3">
      <c r="A1000" t="s">
        <v>998</v>
      </c>
      <c r="B1000" s="7">
        <v>45667.73333333333</v>
      </c>
      <c r="C1000">
        <v>7000000</v>
      </c>
    </row>
    <row r="1001" spans="1:3" ht="15" customHeight="1" x14ac:dyDescent="0.3">
      <c r="A1001" t="s">
        <v>999</v>
      </c>
      <c r="B1001" s="7">
        <v>45667.731249999997</v>
      </c>
      <c r="C1001">
        <v>12200000</v>
      </c>
    </row>
    <row r="1002" spans="1:3" ht="15" customHeight="1" x14ac:dyDescent="0.3">
      <c r="A1002" t="s">
        <v>1000</v>
      </c>
      <c r="B1002" s="7">
        <v>45667.730555555558</v>
      </c>
      <c r="C1002">
        <v>13800000</v>
      </c>
    </row>
    <row r="1003" spans="1:3" ht="15" customHeight="1" x14ac:dyDescent="0.3">
      <c r="A1003" t="s">
        <v>1001</v>
      </c>
      <c r="B1003" s="7">
        <v>45667.729166666664</v>
      </c>
      <c r="C1003">
        <v>9000000</v>
      </c>
    </row>
    <row r="1004" spans="1:3" ht="15" customHeight="1" x14ac:dyDescent="0.3">
      <c r="A1004" t="s">
        <v>1002</v>
      </c>
      <c r="B1004" s="7">
        <v>45667.565972222219</v>
      </c>
      <c r="C1004">
        <v>5850000</v>
      </c>
    </row>
    <row r="1005" spans="1:3" ht="15" customHeight="1" x14ac:dyDescent="0.3">
      <c r="A1005" t="s">
        <v>1003</v>
      </c>
      <c r="B1005" s="7">
        <v>45667.386805555558</v>
      </c>
      <c r="C1005">
        <v>15000000</v>
      </c>
    </row>
    <row r="1006" spans="1:3" ht="15" customHeight="1" x14ac:dyDescent="0.3">
      <c r="A1006" t="s">
        <v>1004</v>
      </c>
      <c r="B1006" s="7">
        <v>45666.782638888886</v>
      </c>
      <c r="C1006">
        <v>29000000</v>
      </c>
    </row>
    <row r="1007" spans="1:3" ht="15" customHeight="1" x14ac:dyDescent="0.3">
      <c r="A1007" t="s">
        <v>1005</v>
      </c>
      <c r="B1007" s="7">
        <v>45666.780555555553</v>
      </c>
      <c r="C1007">
        <v>5000000</v>
      </c>
    </row>
    <row r="1008" spans="1:3" ht="15" customHeight="1" x14ac:dyDescent="0.3">
      <c r="A1008" t="s">
        <v>1006</v>
      </c>
      <c r="B1008" s="7">
        <v>45666.620833333334</v>
      </c>
      <c r="C1008">
        <v>21000000</v>
      </c>
    </row>
    <row r="1009" spans="1:3" ht="15" customHeight="1" x14ac:dyDescent="0.3">
      <c r="A1009" t="s">
        <v>1007</v>
      </c>
      <c r="B1009" s="7">
        <v>45664.738888888889</v>
      </c>
      <c r="C1009">
        <v>15200000</v>
      </c>
    </row>
    <row r="1010" spans="1:3" ht="15" customHeight="1" x14ac:dyDescent="0.3">
      <c r="A1010" t="s">
        <v>1008</v>
      </c>
      <c r="B1010" s="7">
        <v>45664.534722222219</v>
      </c>
      <c r="C1010">
        <v>30000000</v>
      </c>
    </row>
    <row r="1011" spans="1:3" ht="15" customHeight="1" x14ac:dyDescent="0.3">
      <c r="A1011" t="s">
        <v>1009</v>
      </c>
      <c r="B1011" s="7">
        <v>45663.526388888888</v>
      </c>
      <c r="C1011">
        <v>5700000</v>
      </c>
    </row>
    <row r="1012" spans="1:3" ht="15" customHeight="1" x14ac:dyDescent="0.3">
      <c r="A1012" t="s">
        <v>1010</v>
      </c>
      <c r="B1012" s="7">
        <v>45660.805555555555</v>
      </c>
      <c r="C1012">
        <v>9300000</v>
      </c>
    </row>
    <row r="1013" spans="1:3" ht="15" customHeight="1" x14ac:dyDescent="0.3">
      <c r="A1013" t="s">
        <v>1011</v>
      </c>
      <c r="B1013" s="7">
        <v>45660.770833333336</v>
      </c>
      <c r="C1013">
        <v>11500000</v>
      </c>
    </row>
    <row r="1014" spans="1:3" ht="15" customHeight="1" x14ac:dyDescent="0.3">
      <c r="A1014" t="s">
        <v>1012</v>
      </c>
      <c r="B1014" s="7">
        <v>45660.727777777778</v>
      </c>
      <c r="C1014">
        <v>9700000</v>
      </c>
    </row>
    <row r="1015" spans="1:3" ht="15" customHeight="1" x14ac:dyDescent="0.3">
      <c r="A1015" t="s">
        <v>1013</v>
      </c>
      <c r="B1015" s="7">
        <v>45660.699305555558</v>
      </c>
      <c r="C1015">
        <v>5000000</v>
      </c>
    </row>
    <row r="1016" spans="1:3" ht="15" customHeight="1" x14ac:dyDescent="0.3">
      <c r="A1016" t="s">
        <v>1014</v>
      </c>
      <c r="B1016" s="7">
        <v>45657.525694444441</v>
      </c>
      <c r="C1016">
        <v>13000000</v>
      </c>
    </row>
    <row r="1017" spans="1:3" ht="15" customHeight="1" x14ac:dyDescent="0.3">
      <c r="A1017" t="s">
        <v>943</v>
      </c>
      <c r="B1017" s="7">
        <v>45657.480555555558</v>
      </c>
      <c r="C1017">
        <v>32000000</v>
      </c>
    </row>
    <row r="1018" spans="1:3" ht="15" customHeight="1" x14ac:dyDescent="0.3">
      <c r="A1018" t="s">
        <v>1015</v>
      </c>
      <c r="B1018" s="7">
        <v>45657.470833333333</v>
      </c>
      <c r="C1018">
        <v>8000000</v>
      </c>
    </row>
    <row r="1019" spans="1:3" ht="15" customHeight="1" x14ac:dyDescent="0.3">
      <c r="A1019" t="s">
        <v>1016</v>
      </c>
      <c r="B1019" s="7">
        <v>45656.810416666667</v>
      </c>
      <c r="C1019">
        <v>16200000</v>
      </c>
    </row>
    <row r="1020" spans="1:3" ht="15" customHeight="1" x14ac:dyDescent="0.3">
      <c r="A1020" t="s">
        <v>229</v>
      </c>
      <c r="B1020" s="7">
        <v>45656.78125</v>
      </c>
      <c r="C1020">
        <v>18200000</v>
      </c>
    </row>
    <row r="1021" spans="1:3" ht="15" customHeight="1" x14ac:dyDescent="0.3">
      <c r="A1021" t="s">
        <v>1017</v>
      </c>
      <c r="B1021" s="7">
        <v>45656.412499999999</v>
      </c>
      <c r="C1021">
        <v>19850000</v>
      </c>
    </row>
    <row r="1022" spans="1:3" ht="15" customHeight="1" x14ac:dyDescent="0.3">
      <c r="A1022" t="s">
        <v>1018</v>
      </c>
      <c r="B1022" s="7">
        <v>45656.411805555559</v>
      </c>
      <c r="C1022">
        <v>6000000</v>
      </c>
    </row>
    <row r="1023" spans="1:3" ht="15" customHeight="1" x14ac:dyDescent="0.3">
      <c r="A1023" t="s">
        <v>1019</v>
      </c>
      <c r="B1023" s="7">
        <v>45656.409722222219</v>
      </c>
      <c r="C1023">
        <v>18730000</v>
      </c>
    </row>
    <row r="1024" spans="1:3" ht="15" customHeight="1" x14ac:dyDescent="0.3">
      <c r="A1024" t="s">
        <v>1020</v>
      </c>
      <c r="B1024" s="7">
        <v>45654.564583333333</v>
      </c>
      <c r="C1024">
        <v>11500000</v>
      </c>
    </row>
    <row r="1025" spans="1:3" ht="15" customHeight="1" x14ac:dyDescent="0.3">
      <c r="A1025" t="s">
        <v>1021</v>
      </c>
      <c r="B1025" s="7">
        <v>45654.545138888891</v>
      </c>
      <c r="C1025">
        <v>16500000</v>
      </c>
    </row>
    <row r="1026" spans="1:3" ht="15" customHeight="1" x14ac:dyDescent="0.3">
      <c r="A1026" t="s">
        <v>1022</v>
      </c>
      <c r="B1026" s="7">
        <v>45654.525694444441</v>
      </c>
      <c r="C1026">
        <v>10200000</v>
      </c>
    </row>
    <row r="1027" spans="1:3" ht="15" customHeight="1" x14ac:dyDescent="0.3">
      <c r="A1027" t="s">
        <v>1023</v>
      </c>
      <c r="B1027" s="7">
        <v>45653.646527777775</v>
      </c>
      <c r="C1027">
        <v>10900000</v>
      </c>
    </row>
    <row r="1028" spans="1:3" ht="15" customHeight="1" x14ac:dyDescent="0.3">
      <c r="A1028" t="s">
        <v>1024</v>
      </c>
      <c r="B1028" s="7">
        <v>45653.57708333333</v>
      </c>
      <c r="C1028">
        <v>31500000</v>
      </c>
    </row>
    <row r="1029" spans="1:3" ht="15" customHeight="1" x14ac:dyDescent="0.3">
      <c r="A1029" t="s">
        <v>1025</v>
      </c>
      <c r="B1029" s="7">
        <v>45653.431250000001</v>
      </c>
      <c r="C1029">
        <v>5400000</v>
      </c>
    </row>
    <row r="1030" spans="1:3" ht="15" customHeight="1" x14ac:dyDescent="0.3">
      <c r="A1030" t="s">
        <v>1026</v>
      </c>
      <c r="B1030" s="7">
        <v>45653.429861111108</v>
      </c>
      <c r="C1030">
        <v>11800000</v>
      </c>
    </row>
    <row r="1031" spans="1:3" ht="15" customHeight="1" x14ac:dyDescent="0.3">
      <c r="A1031" t="s">
        <v>1027</v>
      </c>
      <c r="B1031" s="7">
        <v>45650.495833333334</v>
      </c>
      <c r="C1031">
        <v>9000000</v>
      </c>
    </row>
    <row r="1032" spans="1:3" ht="15" customHeight="1" x14ac:dyDescent="0.3">
      <c r="A1032" t="s">
        <v>1028</v>
      </c>
      <c r="B1032" s="7">
        <v>45649.77847222222</v>
      </c>
      <c r="C1032">
        <v>14200000</v>
      </c>
    </row>
    <row r="1033" spans="1:3" ht="15" customHeight="1" x14ac:dyDescent="0.3">
      <c r="A1033" t="s">
        <v>263</v>
      </c>
      <c r="B1033" s="7">
        <v>45649.76458333333</v>
      </c>
      <c r="C1033">
        <v>14190000</v>
      </c>
    </row>
    <row r="1034" spans="1:3" ht="15" customHeight="1" x14ac:dyDescent="0.3">
      <c r="A1034" t="s">
        <v>1029</v>
      </c>
      <c r="B1034" s="7">
        <v>45647.484722222223</v>
      </c>
      <c r="C1034">
        <v>10000000</v>
      </c>
    </row>
    <row r="1035" spans="1:3" ht="15" customHeight="1" x14ac:dyDescent="0.3">
      <c r="A1035" t="s">
        <v>1030</v>
      </c>
      <c r="B1035" s="7">
        <v>45646.524305555555</v>
      </c>
      <c r="C1035">
        <v>5300000</v>
      </c>
    </row>
    <row r="1036" spans="1:3" ht="15" customHeight="1" x14ac:dyDescent="0.3">
      <c r="A1036" t="s">
        <v>1031</v>
      </c>
      <c r="B1036" s="7">
        <v>45645.789583333331</v>
      </c>
      <c r="C1036">
        <v>6600000</v>
      </c>
    </row>
    <row r="1037" spans="1:3" ht="15" customHeight="1" x14ac:dyDescent="0.3">
      <c r="A1037" t="s">
        <v>1032</v>
      </c>
      <c r="B1037" s="7">
        <v>45645.787499999999</v>
      </c>
      <c r="C1037">
        <v>7900000</v>
      </c>
    </row>
    <row r="1038" spans="1:3" ht="15" customHeight="1" x14ac:dyDescent="0.3">
      <c r="A1038" t="s">
        <v>1033</v>
      </c>
      <c r="B1038" s="7">
        <v>45645.729166666664</v>
      </c>
      <c r="C1038">
        <v>9000000</v>
      </c>
    </row>
    <row r="1039" spans="1:3" ht="15" customHeight="1" x14ac:dyDescent="0.3">
      <c r="A1039" t="s">
        <v>1034</v>
      </c>
      <c r="B1039" s="7">
        <v>45645.429166666669</v>
      </c>
      <c r="C1039">
        <v>7500000</v>
      </c>
    </row>
    <row r="1040" spans="1:3" ht="15" customHeight="1" x14ac:dyDescent="0.3">
      <c r="A1040" t="s">
        <v>1035</v>
      </c>
      <c r="B1040" s="7">
        <v>45645.423611111109</v>
      </c>
      <c r="C1040">
        <v>5600000</v>
      </c>
    </row>
    <row r="1041" spans="1:3" ht="15" customHeight="1" x14ac:dyDescent="0.3">
      <c r="A1041" t="s">
        <v>1036</v>
      </c>
      <c r="B1041" s="7">
        <v>45645.42083333333</v>
      </c>
      <c r="C1041">
        <v>6500000</v>
      </c>
    </row>
    <row r="1042" spans="1:3" ht="15" customHeight="1" x14ac:dyDescent="0.3">
      <c r="A1042" t="s">
        <v>1037</v>
      </c>
      <c r="B1042" s="7">
        <v>45644.569444444445</v>
      </c>
      <c r="C1042">
        <v>6300000</v>
      </c>
    </row>
    <row r="1043" spans="1:3" ht="15" customHeight="1" x14ac:dyDescent="0.3">
      <c r="A1043" t="s">
        <v>1038</v>
      </c>
      <c r="B1043" s="7">
        <v>45644.445833333331</v>
      </c>
      <c r="C1043">
        <v>11500000</v>
      </c>
    </row>
    <row r="1044" spans="1:3" ht="15" customHeight="1" x14ac:dyDescent="0.3">
      <c r="A1044" t="s">
        <v>1039</v>
      </c>
      <c r="B1044" s="7">
        <v>45644.445833333331</v>
      </c>
      <c r="C1044">
        <v>8100000</v>
      </c>
    </row>
    <row r="1045" spans="1:3" ht="15" customHeight="1" x14ac:dyDescent="0.3">
      <c r="A1045" t="s">
        <v>1040</v>
      </c>
      <c r="B1045" s="7">
        <v>45644.442361111112</v>
      </c>
      <c r="C1045">
        <v>13500000</v>
      </c>
    </row>
    <row r="1046" spans="1:3" ht="15" customHeight="1" x14ac:dyDescent="0.3">
      <c r="A1046" t="s">
        <v>1041</v>
      </c>
      <c r="B1046" s="7">
        <v>45644.44027777778</v>
      </c>
      <c r="C1046">
        <v>20300000</v>
      </c>
    </row>
    <row r="1047" spans="1:3" ht="15" customHeight="1" x14ac:dyDescent="0.3">
      <c r="A1047" t="s">
        <v>1042</v>
      </c>
      <c r="B1047" s="7">
        <v>45643.765972222223</v>
      </c>
      <c r="C1047">
        <v>7600000</v>
      </c>
    </row>
    <row r="1048" spans="1:3" ht="15" customHeight="1" x14ac:dyDescent="0.3">
      <c r="A1048" t="s">
        <v>1043</v>
      </c>
      <c r="B1048" s="7">
        <v>45643.482638888891</v>
      </c>
      <c r="C1048">
        <v>21000000</v>
      </c>
    </row>
    <row r="1049" spans="1:3" ht="15" customHeight="1" x14ac:dyDescent="0.3">
      <c r="A1049" t="s">
        <v>1044</v>
      </c>
      <c r="B1049" s="7">
        <v>45643.480555555558</v>
      </c>
      <c r="C1049">
        <v>19500000</v>
      </c>
    </row>
    <row r="1050" spans="1:3" ht="15" customHeight="1" x14ac:dyDescent="0.3">
      <c r="A1050" t="s">
        <v>1045</v>
      </c>
      <c r="B1050" s="7">
        <v>45643.479861111111</v>
      </c>
      <c r="C1050">
        <v>12800000</v>
      </c>
    </row>
    <row r="1051" spans="1:3" ht="15" customHeight="1" x14ac:dyDescent="0.3">
      <c r="A1051" t="s">
        <v>1046</v>
      </c>
      <c r="B1051" s="7">
        <v>45643.479166666664</v>
      </c>
      <c r="C1051">
        <v>9800000</v>
      </c>
    </row>
    <row r="1052" spans="1:3" ht="15" customHeight="1" x14ac:dyDescent="0.3">
      <c r="A1052" t="s">
        <v>1047</v>
      </c>
      <c r="B1052" s="7">
        <v>45643.413194444445</v>
      </c>
      <c r="C1052">
        <v>5000000</v>
      </c>
    </row>
    <row r="1053" spans="1:3" ht="15" customHeight="1" x14ac:dyDescent="0.3">
      <c r="A1053" t="s">
        <v>1048</v>
      </c>
      <c r="B1053" s="7">
        <v>45642.604861111111</v>
      </c>
      <c r="C1053">
        <v>10500000</v>
      </c>
    </row>
    <row r="1054" spans="1:3" ht="15" customHeight="1" x14ac:dyDescent="0.3">
      <c r="A1054" t="s">
        <v>1049</v>
      </c>
      <c r="B1054" s="7">
        <v>45639.704861111109</v>
      </c>
      <c r="C1054">
        <v>11500000</v>
      </c>
    </row>
    <row r="1055" spans="1:3" ht="15" customHeight="1" x14ac:dyDescent="0.3">
      <c r="A1055" t="s">
        <v>1050</v>
      </c>
      <c r="B1055" s="7">
        <v>45639.702777777777</v>
      </c>
      <c r="C1055">
        <v>7000000</v>
      </c>
    </row>
    <row r="1056" spans="1:3" ht="15" customHeight="1" x14ac:dyDescent="0.3">
      <c r="A1056" t="s">
        <v>1051</v>
      </c>
      <c r="B1056" s="7">
        <v>45638.79791666667</v>
      </c>
      <c r="C1056">
        <v>11750000</v>
      </c>
    </row>
    <row r="1057" spans="1:3" ht="15" customHeight="1" x14ac:dyDescent="0.3">
      <c r="A1057" t="s">
        <v>1052</v>
      </c>
      <c r="B1057" s="7">
        <v>45638.670138888891</v>
      </c>
      <c r="C1057">
        <v>16000000</v>
      </c>
    </row>
    <row r="1058" spans="1:3" ht="15" customHeight="1" x14ac:dyDescent="0.3">
      <c r="A1058" t="s">
        <v>1053</v>
      </c>
      <c r="B1058" s="7">
        <v>45637.44027777778</v>
      </c>
      <c r="C1058">
        <v>18200000</v>
      </c>
    </row>
    <row r="1059" spans="1:3" ht="15" customHeight="1" x14ac:dyDescent="0.3">
      <c r="A1059" t="s">
        <v>1054</v>
      </c>
      <c r="B1059" s="7">
        <v>45636.802777777775</v>
      </c>
      <c r="C1059">
        <v>49000000</v>
      </c>
    </row>
    <row r="1060" spans="1:3" ht="15" customHeight="1" x14ac:dyDescent="0.3">
      <c r="A1060" t="s">
        <v>1055</v>
      </c>
      <c r="B1060" s="7">
        <v>45636.589583333334</v>
      </c>
      <c r="C1060">
        <v>7800000</v>
      </c>
    </row>
    <row r="1061" spans="1:3" ht="15" customHeight="1" x14ac:dyDescent="0.3">
      <c r="A1061" t="s">
        <v>888</v>
      </c>
      <c r="B1061" s="7">
        <v>45636.5625</v>
      </c>
      <c r="C1061">
        <v>16500000</v>
      </c>
    </row>
    <row r="1062" spans="1:3" ht="15" customHeight="1" x14ac:dyDescent="0.3">
      <c r="A1062" t="s">
        <v>1056</v>
      </c>
      <c r="B1062" s="7">
        <v>45636.552083333336</v>
      </c>
      <c r="C1062">
        <v>5700000</v>
      </c>
    </row>
    <row r="1063" spans="1:3" ht="15" customHeight="1" x14ac:dyDescent="0.3">
      <c r="A1063" t="s">
        <v>1057</v>
      </c>
      <c r="B1063" s="7">
        <v>45636.515277777777</v>
      </c>
      <c r="C1063">
        <v>29000000</v>
      </c>
    </row>
    <row r="1064" spans="1:3" ht="15" customHeight="1" x14ac:dyDescent="0.3">
      <c r="A1064" t="s">
        <v>1058</v>
      </c>
      <c r="B1064" s="7">
        <v>45636.506249999999</v>
      </c>
      <c r="C1064">
        <v>9600000</v>
      </c>
    </row>
    <row r="1065" spans="1:3" ht="15" customHeight="1" x14ac:dyDescent="0.3">
      <c r="A1065" t="s">
        <v>1059</v>
      </c>
      <c r="B1065" s="7">
        <v>45636.477083333331</v>
      </c>
      <c r="C1065">
        <v>22800000</v>
      </c>
    </row>
    <row r="1066" spans="1:3" ht="15" customHeight="1" x14ac:dyDescent="0.3">
      <c r="A1066" t="s">
        <v>1060</v>
      </c>
      <c r="B1066" s="7">
        <v>45630.588194444441</v>
      </c>
      <c r="C1066">
        <v>19000000</v>
      </c>
    </row>
    <row r="1067" spans="1:3" ht="15" customHeight="1" x14ac:dyDescent="0.3">
      <c r="A1067" t="s">
        <v>1061</v>
      </c>
      <c r="B1067" s="7">
        <v>45628.809027777781</v>
      </c>
      <c r="C1067">
        <v>13500000</v>
      </c>
    </row>
    <row r="1068" spans="1:3" ht="15" customHeight="1" x14ac:dyDescent="0.3">
      <c r="A1068" t="s">
        <v>1062</v>
      </c>
      <c r="B1068" s="7">
        <v>45630.429166666669</v>
      </c>
      <c r="C1068">
        <v>9300000</v>
      </c>
    </row>
    <row r="1069" spans="1:3" ht="15" customHeight="1" x14ac:dyDescent="0.3">
      <c r="A1069" t="s">
        <v>1063</v>
      </c>
      <c r="B1069" s="7">
        <v>45628.781944444447</v>
      </c>
      <c r="C1069">
        <v>11000000</v>
      </c>
    </row>
    <row r="1070" spans="1:3" ht="15" customHeight="1" x14ac:dyDescent="0.3">
      <c r="A1070" t="s">
        <v>1064</v>
      </c>
      <c r="B1070" s="7">
        <v>45626.597916666666</v>
      </c>
      <c r="C1070">
        <v>15500000</v>
      </c>
    </row>
    <row r="1071" spans="1:3" ht="15" customHeight="1" x14ac:dyDescent="0.3">
      <c r="A1071" t="s">
        <v>1065</v>
      </c>
      <c r="B1071" s="7">
        <v>45626.597222222219</v>
      </c>
      <c r="C1071">
        <v>22000000</v>
      </c>
    </row>
    <row r="1072" spans="1:3" ht="15" customHeight="1" x14ac:dyDescent="0.3">
      <c r="A1072" t="s">
        <v>1066</v>
      </c>
      <c r="B1072" s="7">
        <v>45626.570138888892</v>
      </c>
      <c r="C1072">
        <v>15000000</v>
      </c>
    </row>
    <row r="1073" spans="1:3" ht="15" customHeight="1" x14ac:dyDescent="0.3">
      <c r="A1073" t="s">
        <v>1067</v>
      </c>
      <c r="B1073" s="7">
        <v>45625.768055555556</v>
      </c>
      <c r="C1073">
        <v>22000000</v>
      </c>
    </row>
    <row r="1074" spans="1:3" ht="15" customHeight="1" x14ac:dyDescent="0.3">
      <c r="A1074" t="s">
        <v>1068</v>
      </c>
      <c r="B1074" s="7">
        <v>45625.761805555558</v>
      </c>
      <c r="C1074">
        <v>26431805</v>
      </c>
    </row>
    <row r="1075" spans="1:3" ht="15" customHeight="1" x14ac:dyDescent="0.3">
      <c r="A1075" t="s">
        <v>1069</v>
      </c>
      <c r="B1075" s="7">
        <v>45625.743055555555</v>
      </c>
      <c r="C1075">
        <v>11000000</v>
      </c>
    </row>
    <row r="1076" spans="1:3" ht="15" customHeight="1" x14ac:dyDescent="0.3">
      <c r="A1076" t="s">
        <v>1070</v>
      </c>
      <c r="B1076" s="7">
        <v>45625.65347222222</v>
      </c>
      <c r="C1076">
        <v>9500000</v>
      </c>
    </row>
    <row r="1077" spans="1:3" ht="15" customHeight="1" x14ac:dyDescent="0.3">
      <c r="A1077" t="s">
        <v>1071</v>
      </c>
      <c r="B1077" s="7">
        <v>45625.631249999999</v>
      </c>
      <c r="C1077">
        <v>29000000</v>
      </c>
    </row>
    <row r="1078" spans="1:3" ht="15" customHeight="1" x14ac:dyDescent="0.3">
      <c r="A1078" t="s">
        <v>1072</v>
      </c>
      <c r="B1078" s="7">
        <v>45625.614583333336</v>
      </c>
      <c r="C1078">
        <v>10000000</v>
      </c>
    </row>
    <row r="1079" spans="1:3" ht="15" customHeight="1" x14ac:dyDescent="0.3">
      <c r="A1079" t="s">
        <v>1073</v>
      </c>
      <c r="B1079" s="7">
        <v>45625.614583333336</v>
      </c>
      <c r="C1079">
        <v>5500000</v>
      </c>
    </row>
    <row r="1080" spans="1:3" ht="15" customHeight="1" x14ac:dyDescent="0.3">
      <c r="A1080" t="s">
        <v>1074</v>
      </c>
      <c r="B1080" s="7">
        <v>45625.613194444442</v>
      </c>
      <c r="C1080">
        <v>9800000</v>
      </c>
    </row>
    <row r="1081" spans="1:3" ht="15" customHeight="1" x14ac:dyDescent="0.3">
      <c r="A1081" t="s">
        <v>1075</v>
      </c>
      <c r="B1081" s="7">
        <v>45625.51458333333</v>
      </c>
      <c r="C1081">
        <v>16000000</v>
      </c>
    </row>
    <row r="1082" spans="1:3" ht="15" customHeight="1" x14ac:dyDescent="0.3">
      <c r="A1082" t="s">
        <v>1076</v>
      </c>
      <c r="B1082" s="7">
        <v>45625.404861111114</v>
      </c>
      <c r="C1082">
        <v>8500000</v>
      </c>
    </row>
    <row r="1083" spans="1:3" ht="15" customHeight="1" x14ac:dyDescent="0.3">
      <c r="A1083" t="s">
        <v>1077</v>
      </c>
      <c r="B1083" s="7">
        <v>45625.402083333334</v>
      </c>
      <c r="C1083">
        <v>8500000</v>
      </c>
    </row>
    <row r="1084" spans="1:3" ht="15" customHeight="1" x14ac:dyDescent="0.3">
      <c r="A1084" t="s">
        <v>1078</v>
      </c>
      <c r="B1084" s="7">
        <v>45624.555555555555</v>
      </c>
      <c r="C1084">
        <v>10500000</v>
      </c>
    </row>
    <row r="1085" spans="1:3" ht="15" customHeight="1" x14ac:dyDescent="0.3">
      <c r="A1085" t="s">
        <v>1079</v>
      </c>
      <c r="B1085" s="7">
        <v>45623.796527777777</v>
      </c>
      <c r="C1085">
        <v>13400000</v>
      </c>
    </row>
    <row r="1086" spans="1:3" ht="15" customHeight="1" x14ac:dyDescent="0.3">
      <c r="A1086" t="s">
        <v>1080</v>
      </c>
      <c r="B1086" s="7">
        <v>45623.731944444444</v>
      </c>
      <c r="C1086">
        <v>19000000</v>
      </c>
    </row>
    <row r="1087" spans="1:3" ht="15" customHeight="1" x14ac:dyDescent="0.3">
      <c r="A1087" t="s">
        <v>1081</v>
      </c>
      <c r="B1087" s="7">
        <v>45623.731249999997</v>
      </c>
      <c r="C1087">
        <v>11000000</v>
      </c>
    </row>
    <row r="1088" spans="1:3" ht="15" customHeight="1" x14ac:dyDescent="0.3">
      <c r="A1088" t="s">
        <v>1082</v>
      </c>
      <c r="B1088" s="7">
        <v>45623.703472222223</v>
      </c>
      <c r="C1088">
        <v>13500000</v>
      </c>
    </row>
    <row r="1089" spans="1:3" ht="15" customHeight="1" x14ac:dyDescent="0.3">
      <c r="A1089" t="s">
        <v>1083</v>
      </c>
      <c r="B1089" s="7">
        <v>45623.697916666664</v>
      </c>
      <c r="C1089">
        <v>31000000</v>
      </c>
    </row>
    <row r="1090" spans="1:3" ht="15" customHeight="1" x14ac:dyDescent="0.3">
      <c r="A1090" t="s">
        <v>1084</v>
      </c>
      <c r="B1090" s="7">
        <v>45623.697222222225</v>
      </c>
      <c r="C1090">
        <v>24000000</v>
      </c>
    </row>
    <row r="1091" spans="1:3" ht="15" customHeight="1" x14ac:dyDescent="0.3">
      <c r="A1091" t="s">
        <v>1085</v>
      </c>
      <c r="B1091" s="7">
        <v>45623.696527777778</v>
      </c>
      <c r="C1091">
        <v>7000000</v>
      </c>
    </row>
    <row r="1092" spans="1:3" ht="15" customHeight="1" x14ac:dyDescent="0.3">
      <c r="A1092" t="s">
        <v>1086</v>
      </c>
      <c r="B1092" s="7">
        <v>45616.703472222223</v>
      </c>
      <c r="C1092">
        <v>10800000</v>
      </c>
    </row>
    <row r="1093" spans="1:3" ht="15" customHeight="1" x14ac:dyDescent="0.3">
      <c r="A1093" t="s">
        <v>1087</v>
      </c>
      <c r="B1093" s="7">
        <v>45623.522916666669</v>
      </c>
      <c r="C1093">
        <v>8550000</v>
      </c>
    </row>
    <row r="1094" spans="1:3" ht="15" customHeight="1" x14ac:dyDescent="0.3">
      <c r="A1094" t="s">
        <v>1088</v>
      </c>
      <c r="B1094" s="7">
        <v>45623.522222222222</v>
      </c>
      <c r="C1094">
        <v>14500000</v>
      </c>
    </row>
    <row r="1095" spans="1:3" ht="15" customHeight="1" x14ac:dyDescent="0.3">
      <c r="A1095" t="s">
        <v>1089</v>
      </c>
      <c r="B1095" s="7">
        <v>45623.459027777775</v>
      </c>
      <c r="C1095">
        <v>8000000</v>
      </c>
    </row>
    <row r="1096" spans="1:3" ht="15" customHeight="1" x14ac:dyDescent="0.3">
      <c r="A1096" t="s">
        <v>1090</v>
      </c>
      <c r="B1096" s="7">
        <v>45623.365277777775</v>
      </c>
      <c r="C1096">
        <v>18600000</v>
      </c>
    </row>
    <row r="1097" spans="1:3" ht="15" customHeight="1" x14ac:dyDescent="0.3">
      <c r="A1097" t="s">
        <v>1091</v>
      </c>
      <c r="B1097" s="7">
        <v>45622.78125</v>
      </c>
      <c r="C1097">
        <v>29000000</v>
      </c>
    </row>
    <row r="1098" spans="1:3" ht="15" customHeight="1" x14ac:dyDescent="0.3">
      <c r="A1098" t="s">
        <v>1092</v>
      </c>
      <c r="B1098" s="7">
        <v>45622.43472222222</v>
      </c>
      <c r="C1098">
        <v>12600000</v>
      </c>
    </row>
    <row r="1099" spans="1:3" ht="15" customHeight="1" x14ac:dyDescent="0.3">
      <c r="A1099" t="s">
        <v>1093</v>
      </c>
      <c r="B1099" s="7">
        <v>45621.8125</v>
      </c>
      <c r="C1099">
        <v>11200000</v>
      </c>
    </row>
    <row r="1100" spans="1:3" ht="15" customHeight="1" x14ac:dyDescent="0.3">
      <c r="A1100" t="s">
        <v>1094</v>
      </c>
      <c r="B1100" s="7">
        <v>45621.763888888891</v>
      </c>
      <c r="C1100">
        <v>21000000</v>
      </c>
    </row>
    <row r="1101" spans="1:3" ht="15" customHeight="1" x14ac:dyDescent="0.3">
      <c r="A1101" t="s">
        <v>1095</v>
      </c>
      <c r="B1101" s="7">
        <v>45621.763194444444</v>
      </c>
      <c r="C1101">
        <v>5300000</v>
      </c>
    </row>
    <row r="1102" spans="1:3" ht="15" customHeight="1" x14ac:dyDescent="0.3">
      <c r="A1102" t="s">
        <v>1096</v>
      </c>
      <c r="B1102" s="7">
        <v>45621.522916666669</v>
      </c>
      <c r="C1102">
        <v>9500000</v>
      </c>
    </row>
    <row r="1103" spans="1:3" ht="15" customHeight="1" x14ac:dyDescent="0.3">
      <c r="A1103" t="s">
        <v>1097</v>
      </c>
      <c r="B1103" s="7">
        <v>45618.75</v>
      </c>
      <c r="C1103">
        <v>10000000</v>
      </c>
    </row>
    <row r="1104" spans="1:3" ht="15" customHeight="1" x14ac:dyDescent="0.3">
      <c r="A1104" t="s">
        <v>61</v>
      </c>
      <c r="B1104" s="7">
        <v>45618.734722222223</v>
      </c>
      <c r="C1104">
        <v>15400000</v>
      </c>
    </row>
    <row r="1105" spans="1:3" ht="15" customHeight="1" x14ac:dyDescent="0.3">
      <c r="A1105" t="s">
        <v>1098</v>
      </c>
      <c r="B1105" s="7">
        <v>45618.734027777777</v>
      </c>
      <c r="C1105">
        <v>15500000</v>
      </c>
    </row>
    <row r="1106" spans="1:3" ht="15" customHeight="1" x14ac:dyDescent="0.3">
      <c r="A1106" t="s">
        <v>1099</v>
      </c>
      <c r="B1106" s="7">
        <v>45618.67083333333</v>
      </c>
      <c r="C1106">
        <v>11000000</v>
      </c>
    </row>
    <row r="1107" spans="1:3" ht="15" customHeight="1" x14ac:dyDescent="0.3">
      <c r="A1107" t="s">
        <v>1100</v>
      </c>
      <c r="B1107" s="7">
        <v>45618.672222222223</v>
      </c>
      <c r="C1107">
        <v>9500000</v>
      </c>
    </row>
    <row r="1108" spans="1:3" ht="15" customHeight="1" x14ac:dyDescent="0.3">
      <c r="A1108" t="s">
        <v>151</v>
      </c>
      <c r="B1108" s="7">
        <v>45617.750694444447</v>
      </c>
      <c r="C1108">
        <v>10600000</v>
      </c>
    </row>
    <row r="1109" spans="1:3" ht="15" customHeight="1" x14ac:dyDescent="0.3">
      <c r="A1109" t="s">
        <v>1101</v>
      </c>
      <c r="B1109" s="7">
        <v>45617.711111111108</v>
      </c>
      <c r="C1109">
        <v>11000000</v>
      </c>
    </row>
    <row r="1110" spans="1:3" ht="15" customHeight="1" x14ac:dyDescent="0.3">
      <c r="A1110" t="s">
        <v>1102</v>
      </c>
      <c r="B1110" s="7">
        <v>45616.597916666666</v>
      </c>
      <c r="C1110">
        <v>12000000</v>
      </c>
    </row>
    <row r="1111" spans="1:3" ht="15" customHeight="1" x14ac:dyDescent="0.3">
      <c r="A1111" t="s">
        <v>174</v>
      </c>
      <c r="B1111" s="7">
        <v>45616.454861111109</v>
      </c>
      <c r="C1111">
        <v>13100000</v>
      </c>
    </row>
    <row r="1112" spans="1:3" ht="15" customHeight="1" x14ac:dyDescent="0.3">
      <c r="A1112" t="s">
        <v>1103</v>
      </c>
      <c r="B1112" s="7">
        <v>45615.378472222219</v>
      </c>
      <c r="C1112">
        <v>31000000</v>
      </c>
    </row>
    <row r="1113" spans="1:3" ht="15" customHeight="1" x14ac:dyDescent="0.3">
      <c r="A1113" t="s">
        <v>1104</v>
      </c>
      <c r="B1113" s="7">
        <v>45614.645833333336</v>
      </c>
      <c r="C1113">
        <v>10000000</v>
      </c>
    </row>
    <row r="1114" spans="1:3" ht="15" customHeight="1" x14ac:dyDescent="0.3">
      <c r="A1114" t="s">
        <v>1105</v>
      </c>
      <c r="B1114" s="7">
        <v>45614.556944444441</v>
      </c>
      <c r="C1114">
        <v>6500000</v>
      </c>
    </row>
    <row r="1115" spans="1:3" ht="15" customHeight="1" x14ac:dyDescent="0.3">
      <c r="A1115" t="s">
        <v>1106</v>
      </c>
      <c r="B1115" s="7">
        <v>45614.556250000001</v>
      </c>
      <c r="C1115">
        <v>11500000</v>
      </c>
    </row>
    <row r="1116" spans="1:3" ht="15" customHeight="1" x14ac:dyDescent="0.3">
      <c r="A1116" t="s">
        <v>1107</v>
      </c>
      <c r="B1116" s="7">
        <v>45614.555555555555</v>
      </c>
      <c r="C1116">
        <v>6500000</v>
      </c>
    </row>
    <row r="1117" spans="1:3" ht="15" customHeight="1" x14ac:dyDescent="0.3">
      <c r="A1117" t="s">
        <v>1108</v>
      </c>
      <c r="B1117" s="7">
        <v>45614.490972222222</v>
      </c>
      <c r="C1117">
        <v>9650000</v>
      </c>
    </row>
    <row r="1118" spans="1:3" ht="15" customHeight="1" x14ac:dyDescent="0.3">
      <c r="A1118" t="s">
        <v>1109</v>
      </c>
      <c r="B1118" s="7">
        <v>45614.451388888891</v>
      </c>
      <c r="C1118">
        <v>8900000</v>
      </c>
    </row>
    <row r="1119" spans="1:3" ht="15" customHeight="1" x14ac:dyDescent="0.3">
      <c r="A1119" t="s">
        <v>1110</v>
      </c>
      <c r="B1119" s="7">
        <v>45580.776388888888</v>
      </c>
      <c r="C1119">
        <v>9500000</v>
      </c>
    </row>
    <row r="1120" spans="1:3" ht="15" customHeight="1" x14ac:dyDescent="0.3">
      <c r="A1120" t="s">
        <v>1111</v>
      </c>
      <c r="B1120" s="7">
        <v>45611.706944444442</v>
      </c>
      <c r="C1120">
        <v>12500000</v>
      </c>
    </row>
    <row r="1121" spans="1:3" ht="15" customHeight="1" x14ac:dyDescent="0.3">
      <c r="A1121" t="s">
        <v>1112</v>
      </c>
      <c r="B1121" s="7">
        <v>45611.695138888892</v>
      </c>
      <c r="C1121">
        <v>5500000</v>
      </c>
    </row>
    <row r="1122" spans="1:3" ht="15" customHeight="1" x14ac:dyDescent="0.3">
      <c r="A1122" t="s">
        <v>1113</v>
      </c>
      <c r="B1122" s="7">
        <v>45611.680555555555</v>
      </c>
      <c r="C1122">
        <v>7400000</v>
      </c>
    </row>
    <row r="1123" spans="1:3" ht="15" customHeight="1" x14ac:dyDescent="0.3">
      <c r="A1123" t="s">
        <v>126</v>
      </c>
      <c r="B1123" s="7">
        <v>45609.688194444447</v>
      </c>
      <c r="C1123">
        <v>48000000</v>
      </c>
    </row>
    <row r="1124" spans="1:3" ht="15" customHeight="1" x14ac:dyDescent="0.3">
      <c r="A1124" t="s">
        <v>1114</v>
      </c>
      <c r="B1124" s="7">
        <v>45609.643750000003</v>
      </c>
      <c r="C1124">
        <v>13500000</v>
      </c>
    </row>
    <row r="1125" spans="1:3" ht="15" customHeight="1" x14ac:dyDescent="0.3">
      <c r="A1125" t="s">
        <v>1115</v>
      </c>
      <c r="B1125" s="7">
        <v>45608.754166666666</v>
      </c>
      <c r="C1125">
        <v>10000000</v>
      </c>
    </row>
    <row r="1126" spans="1:3" ht="15" customHeight="1" x14ac:dyDescent="0.3">
      <c r="A1126" t="s">
        <v>1116</v>
      </c>
      <c r="B1126" s="7">
        <v>45608.468055555553</v>
      </c>
      <c r="C1126">
        <v>10900000</v>
      </c>
    </row>
    <row r="1127" spans="1:3" ht="15" customHeight="1" x14ac:dyDescent="0.3">
      <c r="A1127" t="s">
        <v>1117</v>
      </c>
      <c r="B1127" s="7">
        <v>45607.677083333336</v>
      </c>
      <c r="C1127">
        <v>8400000</v>
      </c>
    </row>
    <row r="1128" spans="1:3" ht="15" customHeight="1" x14ac:dyDescent="0.3">
      <c r="A1128" t="s">
        <v>1118</v>
      </c>
      <c r="B1128" s="7">
        <v>45607.5</v>
      </c>
      <c r="C1128">
        <v>11700000</v>
      </c>
    </row>
    <row r="1129" spans="1:3" ht="15" customHeight="1" x14ac:dyDescent="0.3">
      <c r="A1129" t="s">
        <v>1119</v>
      </c>
      <c r="B1129" s="7">
        <v>45604.745833333334</v>
      </c>
      <c r="C1129">
        <v>10500000</v>
      </c>
    </row>
    <row r="1130" spans="1:3" ht="15" customHeight="1" x14ac:dyDescent="0.3">
      <c r="A1130" t="s">
        <v>1120</v>
      </c>
      <c r="B1130" s="7">
        <v>45604.405555555553</v>
      </c>
      <c r="C1130">
        <v>11500000</v>
      </c>
    </row>
    <row r="1131" spans="1:3" ht="15" customHeight="1" x14ac:dyDescent="0.3">
      <c r="A1131" t="s">
        <v>1121</v>
      </c>
      <c r="B1131" s="7">
        <v>45603.777083333334</v>
      </c>
      <c r="C1131">
        <v>10000000</v>
      </c>
    </row>
    <row r="1132" spans="1:3" ht="15" customHeight="1" x14ac:dyDescent="0.3">
      <c r="A1132" t="s">
        <v>1122</v>
      </c>
      <c r="B1132" s="7">
        <v>45603.776388888888</v>
      </c>
      <c r="C1132">
        <v>14000000</v>
      </c>
    </row>
    <row r="1133" spans="1:3" ht="15" customHeight="1" x14ac:dyDescent="0.3">
      <c r="A1133" t="s">
        <v>1123</v>
      </c>
      <c r="B1133" s="7">
        <v>45603.747916666667</v>
      </c>
      <c r="C1133">
        <v>13000000</v>
      </c>
    </row>
    <row r="1134" spans="1:3" ht="15" customHeight="1" x14ac:dyDescent="0.3">
      <c r="A1134" t="s">
        <v>1124</v>
      </c>
      <c r="B1134" s="7">
        <v>45517.334722222222</v>
      </c>
      <c r="C1134">
        <v>11500000</v>
      </c>
    </row>
    <row r="1135" spans="1:3" ht="15" customHeight="1" x14ac:dyDescent="0.3">
      <c r="A1135" t="s">
        <v>1125</v>
      </c>
      <c r="B1135" s="7">
        <v>45600.6875</v>
      </c>
      <c r="C1135">
        <v>15300000</v>
      </c>
    </row>
    <row r="1136" spans="1:3" ht="15" customHeight="1" x14ac:dyDescent="0.3">
      <c r="A1136" t="s">
        <v>1126</v>
      </c>
      <c r="B1136" s="7">
        <v>45595.805555555555</v>
      </c>
      <c r="C1136">
        <v>7800000</v>
      </c>
    </row>
    <row r="1137" spans="1:3" ht="15" customHeight="1" x14ac:dyDescent="0.3">
      <c r="A1137" t="s">
        <v>1127</v>
      </c>
      <c r="B1137" s="7">
        <v>45595.796527777777</v>
      </c>
      <c r="C1137">
        <v>22000000</v>
      </c>
    </row>
    <row r="1138" spans="1:3" ht="15" customHeight="1" x14ac:dyDescent="0.3">
      <c r="A1138" t="s">
        <v>1128</v>
      </c>
      <c r="B1138" s="7">
        <v>45595.779166666667</v>
      </c>
      <c r="C1138">
        <v>8500000</v>
      </c>
    </row>
    <row r="1139" spans="1:3" ht="15" customHeight="1" x14ac:dyDescent="0.3">
      <c r="A1139" t="s">
        <v>1129</v>
      </c>
      <c r="B1139" s="7">
        <v>45595.730555555558</v>
      </c>
      <c r="C1139">
        <v>8500000</v>
      </c>
    </row>
    <row r="1140" spans="1:3" ht="15" customHeight="1" x14ac:dyDescent="0.3">
      <c r="A1140" t="s">
        <v>1130</v>
      </c>
      <c r="B1140" s="7">
        <v>45595.730555555558</v>
      </c>
      <c r="C1140">
        <v>14000000</v>
      </c>
    </row>
    <row r="1141" spans="1:3" ht="15" customHeight="1" x14ac:dyDescent="0.3">
      <c r="A1141" t="s">
        <v>1131</v>
      </c>
      <c r="B1141" s="7">
        <v>45595.680555555555</v>
      </c>
      <c r="C1141">
        <v>14250000</v>
      </c>
    </row>
    <row r="1142" spans="1:3" ht="15" customHeight="1" x14ac:dyDescent="0.3">
      <c r="A1142" t="s">
        <v>1132</v>
      </c>
      <c r="B1142" s="7">
        <v>45595.680555555555</v>
      </c>
      <c r="C1142">
        <v>15200000</v>
      </c>
    </row>
    <row r="1143" spans="1:3" ht="15" customHeight="1" x14ac:dyDescent="0.3">
      <c r="A1143" t="s">
        <v>1133</v>
      </c>
      <c r="B1143" s="7">
        <v>45595.659722222219</v>
      </c>
      <c r="C1143">
        <v>6600000</v>
      </c>
    </row>
    <row r="1144" spans="1:3" ht="15" customHeight="1" x14ac:dyDescent="0.3">
      <c r="A1144" t="s">
        <v>1134</v>
      </c>
      <c r="B1144" s="7">
        <v>45595.505555555559</v>
      </c>
      <c r="C1144">
        <v>11300000</v>
      </c>
    </row>
    <row r="1145" spans="1:3" ht="15" customHeight="1" x14ac:dyDescent="0.3">
      <c r="A1145" t="s">
        <v>1135</v>
      </c>
      <c r="B1145" s="7">
        <v>45595.505555555559</v>
      </c>
      <c r="C1145">
        <v>11000000</v>
      </c>
    </row>
    <row r="1146" spans="1:3" ht="15" customHeight="1" x14ac:dyDescent="0.3">
      <c r="A1146" t="s">
        <v>1136</v>
      </c>
      <c r="B1146" s="7">
        <v>45594.660416666666</v>
      </c>
      <c r="C1146">
        <v>17500000</v>
      </c>
    </row>
    <row r="1147" spans="1:3" ht="15" customHeight="1" x14ac:dyDescent="0.3">
      <c r="A1147" t="s">
        <v>1137</v>
      </c>
      <c r="B1147" s="7">
        <v>45594.601388888892</v>
      </c>
      <c r="C1147">
        <v>11000000</v>
      </c>
    </row>
    <row r="1148" spans="1:3" ht="15" customHeight="1" x14ac:dyDescent="0.3">
      <c r="A1148" t="s">
        <v>1138</v>
      </c>
      <c r="B1148" s="7">
        <v>45594.400000000001</v>
      </c>
      <c r="C1148">
        <v>15000000</v>
      </c>
    </row>
    <row r="1149" spans="1:3" ht="15" customHeight="1" x14ac:dyDescent="0.3">
      <c r="A1149" t="s">
        <v>1139</v>
      </c>
      <c r="B1149" s="7">
        <v>45593.756944444445</v>
      </c>
      <c r="C1149">
        <v>23000000</v>
      </c>
    </row>
    <row r="1150" spans="1:3" ht="15" customHeight="1" x14ac:dyDescent="0.3">
      <c r="A1150" t="s">
        <v>1140</v>
      </c>
      <c r="B1150" s="7">
        <v>45593.696527777778</v>
      </c>
      <c r="C1150">
        <v>24284433</v>
      </c>
    </row>
    <row r="1151" spans="1:3" ht="15" customHeight="1" x14ac:dyDescent="0.3">
      <c r="A1151" t="s">
        <v>1141</v>
      </c>
      <c r="B1151" s="7">
        <v>45593.693749999999</v>
      </c>
      <c r="C1151">
        <v>22000000</v>
      </c>
    </row>
    <row r="1152" spans="1:3" ht="15" customHeight="1" x14ac:dyDescent="0.3">
      <c r="A1152" t="s">
        <v>1142</v>
      </c>
      <c r="B1152" s="7">
        <v>45591.433333333334</v>
      </c>
      <c r="C1152">
        <v>6000000</v>
      </c>
    </row>
    <row r="1153" spans="1:3" ht="15" customHeight="1" x14ac:dyDescent="0.3">
      <c r="A1153" t="s">
        <v>1143</v>
      </c>
      <c r="B1153" s="7">
        <v>45590.724999999999</v>
      </c>
      <c r="C1153">
        <v>7000000</v>
      </c>
    </row>
    <row r="1154" spans="1:3" ht="15" customHeight="1" x14ac:dyDescent="0.3">
      <c r="A1154" t="s">
        <v>1144</v>
      </c>
      <c r="B1154" s="7">
        <v>45589.749305555553</v>
      </c>
      <c r="C1154">
        <v>14500000</v>
      </c>
    </row>
    <row r="1155" spans="1:3" ht="15" customHeight="1" x14ac:dyDescent="0.3">
      <c r="A1155" t="s">
        <v>1145</v>
      </c>
      <c r="B1155" s="7">
        <v>45579.81527777778</v>
      </c>
      <c r="C1155">
        <v>15000000</v>
      </c>
    </row>
    <row r="1156" spans="1:3" ht="15" customHeight="1" x14ac:dyDescent="0.3">
      <c r="A1156" t="s">
        <v>1146</v>
      </c>
      <c r="B1156" s="7">
        <v>45589.659722222219</v>
      </c>
      <c r="C1156">
        <v>15000000</v>
      </c>
    </row>
    <row r="1157" spans="1:3" ht="15" customHeight="1" x14ac:dyDescent="0.3">
      <c r="A1157" t="s">
        <v>1147</v>
      </c>
      <c r="B1157" s="7">
        <v>45589.660416666666</v>
      </c>
      <c r="C1157">
        <v>8100000</v>
      </c>
    </row>
    <row r="1158" spans="1:3" ht="15" customHeight="1" x14ac:dyDescent="0.3">
      <c r="A1158" t="s">
        <v>1148</v>
      </c>
      <c r="B1158" s="7">
        <v>45588.73541666667</v>
      </c>
      <c r="C1158">
        <v>5800000</v>
      </c>
    </row>
    <row r="1159" spans="1:3" ht="15" customHeight="1" x14ac:dyDescent="0.3">
      <c r="A1159" t="s">
        <v>1149</v>
      </c>
      <c r="B1159" s="7">
        <v>45587.741666666669</v>
      </c>
      <c r="C1159">
        <v>16500000</v>
      </c>
    </row>
    <row r="1160" spans="1:3" ht="15" customHeight="1" x14ac:dyDescent="0.3">
      <c r="A1160" t="s">
        <v>1150</v>
      </c>
      <c r="B1160" s="7">
        <v>45587.701388888891</v>
      </c>
      <c r="C1160">
        <v>22500000</v>
      </c>
    </row>
    <row r="1161" spans="1:3" ht="15" customHeight="1" x14ac:dyDescent="0.3">
      <c r="A1161" t="s">
        <v>1151</v>
      </c>
      <c r="B1161" s="7">
        <v>45587.501388888886</v>
      </c>
      <c r="C1161">
        <v>16000000</v>
      </c>
    </row>
    <row r="1162" spans="1:3" ht="15" customHeight="1" x14ac:dyDescent="0.3">
      <c r="A1162" t="s">
        <v>1152</v>
      </c>
      <c r="B1162" s="7">
        <v>45586.714583333334</v>
      </c>
      <c r="C1162">
        <v>16500000</v>
      </c>
    </row>
    <row r="1163" spans="1:3" ht="15" customHeight="1" x14ac:dyDescent="0.3">
      <c r="A1163" t="s">
        <v>1153</v>
      </c>
      <c r="B1163" s="7">
        <v>45586.714583333334</v>
      </c>
      <c r="C1163">
        <v>9000000</v>
      </c>
    </row>
    <row r="1164" spans="1:3" ht="15" customHeight="1" x14ac:dyDescent="0.3">
      <c r="A1164" t="s">
        <v>1154</v>
      </c>
      <c r="B1164" s="7">
        <v>45586.671527777777</v>
      </c>
      <c r="C1164">
        <v>8250000</v>
      </c>
    </row>
    <row r="1165" spans="1:3" ht="15" customHeight="1" x14ac:dyDescent="0.3">
      <c r="A1165" t="s">
        <v>1155</v>
      </c>
      <c r="B1165" s="7">
        <v>45586.393750000003</v>
      </c>
      <c r="C1165">
        <v>7000000</v>
      </c>
    </row>
    <row r="1166" spans="1:3" ht="15" customHeight="1" x14ac:dyDescent="0.3">
      <c r="A1166" t="s">
        <v>1156</v>
      </c>
      <c r="B1166" s="7">
        <v>45586.379861111112</v>
      </c>
      <c r="C1166">
        <v>9000000</v>
      </c>
    </row>
    <row r="1167" spans="1:3" ht="15" customHeight="1" x14ac:dyDescent="0.3">
      <c r="A1167" t="s">
        <v>1157</v>
      </c>
      <c r="B1167" s="7">
        <v>45583.720138888886</v>
      </c>
      <c r="C1167">
        <v>4500000</v>
      </c>
    </row>
    <row r="1168" spans="1:3" ht="15" customHeight="1" x14ac:dyDescent="0.3">
      <c r="A1168" t="s">
        <v>1158</v>
      </c>
      <c r="B1168" s="7">
        <v>45583.518055555556</v>
      </c>
      <c r="C1168">
        <v>4000000</v>
      </c>
    </row>
    <row r="1169" spans="1:3" ht="15" customHeight="1" x14ac:dyDescent="0.3">
      <c r="A1169" t="s">
        <v>1159</v>
      </c>
      <c r="B1169" s="7">
        <v>45582.820833333331</v>
      </c>
      <c r="C1169">
        <v>7000000</v>
      </c>
    </row>
    <row r="1170" spans="1:3" ht="15" customHeight="1" x14ac:dyDescent="0.3">
      <c r="A1170" t="s">
        <v>1160</v>
      </c>
      <c r="B1170" s="7">
        <v>45582.77847222222</v>
      </c>
      <c r="C1170">
        <v>12000000</v>
      </c>
    </row>
    <row r="1171" spans="1:3" ht="15" customHeight="1" x14ac:dyDescent="0.3">
      <c r="A1171" t="s">
        <v>1161</v>
      </c>
      <c r="B1171" s="7">
        <v>45582.545138888891</v>
      </c>
      <c r="C1171">
        <v>19000000</v>
      </c>
    </row>
    <row r="1172" spans="1:3" ht="15" customHeight="1" x14ac:dyDescent="0.3">
      <c r="A1172" t="s">
        <v>1162</v>
      </c>
      <c r="B1172" s="7">
        <v>45581.731944444444</v>
      </c>
      <c r="C1172">
        <v>13500000</v>
      </c>
    </row>
    <row r="1173" spans="1:3" ht="15" customHeight="1" x14ac:dyDescent="0.3">
      <c r="A1173" t="s">
        <v>1163</v>
      </c>
      <c r="B1173" s="7">
        <v>45580.787499999999</v>
      </c>
      <c r="C1173">
        <v>24700000</v>
      </c>
    </row>
    <row r="1174" spans="1:3" ht="15" customHeight="1" x14ac:dyDescent="0.3">
      <c r="A1174" t="s">
        <v>1164</v>
      </c>
      <c r="B1174" s="7">
        <v>45579.820138888892</v>
      </c>
      <c r="C1174">
        <v>5800000</v>
      </c>
    </row>
    <row r="1175" spans="1:3" ht="15" customHeight="1" x14ac:dyDescent="0.3">
      <c r="A1175" t="s">
        <v>1165</v>
      </c>
      <c r="B1175" s="7">
        <v>45579.819444444445</v>
      </c>
      <c r="C1175">
        <v>10500000</v>
      </c>
    </row>
    <row r="1176" spans="1:3" ht="15" customHeight="1" x14ac:dyDescent="0.3">
      <c r="A1176" t="s">
        <v>1166</v>
      </c>
      <c r="B1176" s="7">
        <v>45579.765277777777</v>
      </c>
      <c r="C1176">
        <v>4300000</v>
      </c>
    </row>
    <row r="1177" spans="1:3" ht="15" customHeight="1" x14ac:dyDescent="0.3">
      <c r="A1177" t="s">
        <v>1167</v>
      </c>
      <c r="B1177" s="7">
        <v>45579.68472222222</v>
      </c>
      <c r="C1177">
        <v>8000000</v>
      </c>
    </row>
    <row r="1178" spans="1:3" ht="15" customHeight="1" x14ac:dyDescent="0.3">
      <c r="A1178" t="s">
        <v>1168</v>
      </c>
      <c r="B1178" s="7">
        <v>45576.740972222222</v>
      </c>
      <c r="C1178">
        <v>11500000</v>
      </c>
    </row>
    <row r="1179" spans="1:3" ht="15" customHeight="1" x14ac:dyDescent="0.3">
      <c r="A1179" t="s">
        <v>1169</v>
      </c>
      <c r="B1179" s="7">
        <v>45575.736805555556</v>
      </c>
      <c r="C1179">
        <v>14000000</v>
      </c>
    </row>
    <row r="1180" spans="1:3" ht="15" customHeight="1" x14ac:dyDescent="0.3">
      <c r="A1180" t="s">
        <v>1170</v>
      </c>
      <c r="B1180" s="7">
        <v>45575.569444444445</v>
      </c>
      <c r="C1180">
        <v>9000000</v>
      </c>
    </row>
    <row r="1181" spans="1:3" ht="15" customHeight="1" x14ac:dyDescent="0.3">
      <c r="A1181" t="s">
        <v>1171</v>
      </c>
      <c r="B1181" s="7">
        <v>45575.472916666666</v>
      </c>
      <c r="C1181">
        <v>7500000</v>
      </c>
    </row>
    <row r="1182" spans="1:3" ht="15" customHeight="1" x14ac:dyDescent="0.3">
      <c r="A1182" t="s">
        <v>1172</v>
      </c>
      <c r="B1182" s="7">
        <v>45575.457638888889</v>
      </c>
      <c r="C1182">
        <v>10500000</v>
      </c>
    </row>
    <row r="1183" spans="1:3" ht="15" customHeight="1" x14ac:dyDescent="0.3">
      <c r="A1183" t="s">
        <v>1173</v>
      </c>
      <c r="B1183" s="7">
        <v>45575.45416666667</v>
      </c>
      <c r="C1183">
        <v>9500000</v>
      </c>
    </row>
    <row r="1184" spans="1:3" ht="15" customHeight="1" x14ac:dyDescent="0.3">
      <c r="A1184" t="s">
        <v>1174</v>
      </c>
      <c r="B1184" s="7">
        <v>45574.683333333334</v>
      </c>
      <c r="C1184">
        <v>7200000</v>
      </c>
    </row>
    <row r="1185" spans="1:3" ht="15" customHeight="1" x14ac:dyDescent="0.3">
      <c r="A1185" t="s">
        <v>1175</v>
      </c>
      <c r="B1185" s="7">
        <v>45574.557638888888</v>
      </c>
      <c r="C1185">
        <v>6000000</v>
      </c>
    </row>
    <row r="1186" spans="1:3" ht="15" customHeight="1" x14ac:dyDescent="0.3">
      <c r="A1186" t="s">
        <v>1176</v>
      </c>
      <c r="B1186" s="7">
        <v>45574.38958333333</v>
      </c>
      <c r="C1186">
        <v>13000000</v>
      </c>
    </row>
    <row r="1187" spans="1:3" ht="15" customHeight="1" x14ac:dyDescent="0.3">
      <c r="A1187" t="s">
        <v>1177</v>
      </c>
      <c r="B1187" s="7">
        <v>45574.383333333331</v>
      </c>
      <c r="C1187">
        <v>6500000</v>
      </c>
    </row>
    <row r="1188" spans="1:3" ht="15" customHeight="1" x14ac:dyDescent="0.3">
      <c r="A1188" t="s">
        <v>1178</v>
      </c>
      <c r="B1188" s="7">
        <v>45573.78402777778</v>
      </c>
      <c r="C1188">
        <v>7000000</v>
      </c>
    </row>
    <row r="1189" spans="1:3" ht="15" customHeight="1" x14ac:dyDescent="0.3">
      <c r="A1189" t="s">
        <v>1179</v>
      </c>
      <c r="B1189" s="7">
        <v>45573.73333333333</v>
      </c>
      <c r="C1189">
        <v>11000000</v>
      </c>
    </row>
    <row r="1190" spans="1:3" ht="15" customHeight="1" x14ac:dyDescent="0.3">
      <c r="A1190" t="s">
        <v>1180</v>
      </c>
      <c r="B1190" s="7">
        <v>45573.718055555553</v>
      </c>
      <c r="C1190">
        <v>33000000</v>
      </c>
    </row>
    <row r="1191" spans="1:3" ht="15" customHeight="1" x14ac:dyDescent="0.3">
      <c r="A1191" t="s">
        <v>1181</v>
      </c>
      <c r="B1191" s="7">
        <v>45573.450694444444</v>
      </c>
      <c r="C1191">
        <v>18500000</v>
      </c>
    </row>
    <row r="1192" spans="1:3" ht="15" customHeight="1" x14ac:dyDescent="0.3">
      <c r="A1192" t="s">
        <v>1182</v>
      </c>
      <c r="B1192" s="7">
        <v>45573.39166666667</v>
      </c>
      <c r="C1192">
        <v>17500000</v>
      </c>
    </row>
    <row r="1193" spans="1:3" ht="15" customHeight="1" x14ac:dyDescent="0.3">
      <c r="A1193" t="s">
        <v>1183</v>
      </c>
      <c r="B1193" s="7">
        <v>45572.652083333334</v>
      </c>
      <c r="C1193">
        <v>7000000</v>
      </c>
    </row>
    <row r="1194" spans="1:3" ht="15" customHeight="1" x14ac:dyDescent="0.3">
      <c r="A1194" t="s">
        <v>1184</v>
      </c>
      <c r="B1194" s="7">
        <v>45570.532638888886</v>
      </c>
      <c r="C1194">
        <v>12000000</v>
      </c>
    </row>
    <row r="1195" spans="1:3" ht="15" customHeight="1" x14ac:dyDescent="0.3">
      <c r="A1195" t="s">
        <v>1185</v>
      </c>
      <c r="B1195" s="7">
        <v>45570.476388888892</v>
      </c>
      <c r="C1195">
        <v>9500000</v>
      </c>
    </row>
    <row r="1196" spans="1:3" ht="15" customHeight="1" x14ac:dyDescent="0.3">
      <c r="A1196" t="s">
        <v>1186</v>
      </c>
      <c r="B1196" s="7">
        <v>45568.974999999999</v>
      </c>
      <c r="C1196">
        <v>8000000</v>
      </c>
    </row>
    <row r="1197" spans="1:3" ht="15" customHeight="1" x14ac:dyDescent="0.3">
      <c r="A1197" t="s">
        <v>1187</v>
      </c>
      <c r="B1197" s="7">
        <v>45567.788888888892</v>
      </c>
      <c r="C1197">
        <v>6500000</v>
      </c>
    </row>
    <row r="1198" spans="1:3" ht="15" customHeight="1" x14ac:dyDescent="0.3">
      <c r="A1198" t="s">
        <v>1188</v>
      </c>
      <c r="B1198" s="7">
        <v>45567.788888888892</v>
      </c>
      <c r="C1198">
        <v>15500000</v>
      </c>
    </row>
    <row r="1199" spans="1:3" ht="15" customHeight="1" x14ac:dyDescent="0.3">
      <c r="A1199" t="s">
        <v>1189</v>
      </c>
      <c r="B1199" s="7">
        <v>45566.802777777775</v>
      </c>
      <c r="C1199">
        <v>15000000</v>
      </c>
    </row>
    <row r="1200" spans="1:3" ht="15" customHeight="1" x14ac:dyDescent="0.3">
      <c r="A1200" t="s">
        <v>1190</v>
      </c>
      <c r="B1200" s="7">
        <v>45566.767361111109</v>
      </c>
      <c r="C1200">
        <v>11500000</v>
      </c>
    </row>
    <row r="1201" spans="1:3" ht="15" customHeight="1" x14ac:dyDescent="0.3">
      <c r="A1201" t="s">
        <v>1191</v>
      </c>
      <c r="B1201" s="7">
        <v>45565.870833333334</v>
      </c>
      <c r="C1201">
        <v>10500000</v>
      </c>
    </row>
    <row r="1202" spans="1:3" ht="15" customHeight="1" x14ac:dyDescent="0.3">
      <c r="A1202" t="s">
        <v>1192</v>
      </c>
      <c r="B1202" s="7">
        <v>45565.824305555558</v>
      </c>
      <c r="C1202">
        <v>11500000</v>
      </c>
    </row>
    <row r="1203" spans="1:3" ht="15" customHeight="1" x14ac:dyDescent="0.3">
      <c r="A1203" t="s">
        <v>1193</v>
      </c>
      <c r="B1203" s="7">
        <v>45565.816666666666</v>
      </c>
      <c r="C1203">
        <v>6500000</v>
      </c>
    </row>
    <row r="1204" spans="1:3" ht="15" customHeight="1" x14ac:dyDescent="0.3">
      <c r="A1204" t="s">
        <v>1194</v>
      </c>
      <c r="B1204" s="7">
        <v>45565.804861111108</v>
      </c>
      <c r="C1204">
        <v>14850000</v>
      </c>
    </row>
    <row r="1205" spans="1:3" ht="15" customHeight="1" x14ac:dyDescent="0.3">
      <c r="A1205" t="s">
        <v>263</v>
      </c>
      <c r="B1205" s="7">
        <v>45565.784722222219</v>
      </c>
      <c r="C1205">
        <v>12000000</v>
      </c>
    </row>
    <row r="1206" spans="1:3" ht="15" customHeight="1" x14ac:dyDescent="0.3">
      <c r="A1206" t="s">
        <v>1195</v>
      </c>
      <c r="B1206" s="7">
        <v>45565.749305555553</v>
      </c>
      <c r="C1206">
        <v>5900000</v>
      </c>
    </row>
    <row r="1207" spans="1:3" ht="15" customHeight="1" x14ac:dyDescent="0.3">
      <c r="A1207" t="s">
        <v>1196</v>
      </c>
      <c r="B1207" s="7">
        <v>45565.748611111114</v>
      </c>
      <c r="C1207">
        <v>32500000</v>
      </c>
    </row>
    <row r="1208" spans="1:3" ht="15" customHeight="1" x14ac:dyDescent="0.3">
      <c r="A1208" t="s">
        <v>1197</v>
      </c>
      <c r="B1208" s="7">
        <v>45565.663194444445</v>
      </c>
      <c r="C1208">
        <v>7200000</v>
      </c>
    </row>
    <row r="1209" spans="1:3" ht="15" customHeight="1" x14ac:dyDescent="0.3">
      <c r="A1209" t="s">
        <v>1198</v>
      </c>
      <c r="B1209" s="7">
        <v>45565.395138888889</v>
      </c>
      <c r="C1209">
        <v>9800000</v>
      </c>
    </row>
    <row r="1210" spans="1:3" ht="15" customHeight="1" x14ac:dyDescent="0.3">
      <c r="A1210" t="s">
        <v>1199</v>
      </c>
      <c r="B1210" s="7">
        <v>45563.593055555553</v>
      </c>
      <c r="C1210">
        <v>14000000</v>
      </c>
    </row>
    <row r="1211" spans="1:3" ht="15" customHeight="1" x14ac:dyDescent="0.3">
      <c r="A1211" t="s">
        <v>1200</v>
      </c>
      <c r="B1211" s="7">
        <v>45563.428472222222</v>
      </c>
      <c r="C1211">
        <v>12000000</v>
      </c>
    </row>
    <row r="1212" spans="1:3" ht="15" customHeight="1" x14ac:dyDescent="0.3">
      <c r="A1212" t="s">
        <v>1201</v>
      </c>
      <c r="B1212" s="7">
        <v>45562.465277777781</v>
      </c>
      <c r="C1212">
        <v>10500000</v>
      </c>
    </row>
    <row r="1213" spans="1:3" ht="15" customHeight="1" x14ac:dyDescent="0.3">
      <c r="A1213" t="s">
        <v>1202</v>
      </c>
      <c r="B1213" s="7">
        <v>45562.381249999999</v>
      </c>
      <c r="C1213">
        <v>7000000</v>
      </c>
    </row>
    <row r="1214" spans="1:3" ht="15" customHeight="1" x14ac:dyDescent="0.3">
      <c r="A1214" t="s">
        <v>1203</v>
      </c>
      <c r="B1214" s="7">
        <v>45561.779861111114</v>
      </c>
      <c r="C1214">
        <v>10800000</v>
      </c>
    </row>
    <row r="1215" spans="1:3" ht="15" customHeight="1" x14ac:dyDescent="0.3">
      <c r="A1215" t="s">
        <v>1204</v>
      </c>
      <c r="B1215" s="7">
        <v>45561.779861111114</v>
      </c>
      <c r="C1215">
        <v>37000000</v>
      </c>
    </row>
    <row r="1216" spans="1:3" ht="15" customHeight="1" x14ac:dyDescent="0.3">
      <c r="A1216" t="s">
        <v>1205</v>
      </c>
      <c r="B1216" s="7">
        <v>45561.538888888892</v>
      </c>
      <c r="C1216">
        <v>14200000</v>
      </c>
    </row>
    <row r="1217" spans="1:3" ht="15" customHeight="1" x14ac:dyDescent="0.3">
      <c r="A1217" t="s">
        <v>1206</v>
      </c>
      <c r="B1217" s="7">
        <v>45561.425694444442</v>
      </c>
      <c r="C1217">
        <v>11300000</v>
      </c>
    </row>
    <row r="1218" spans="1:3" ht="15" customHeight="1" x14ac:dyDescent="0.3">
      <c r="A1218" t="s">
        <v>1207</v>
      </c>
      <c r="B1218" s="7">
        <v>45560.777777777781</v>
      </c>
      <c r="C1218">
        <v>17500000</v>
      </c>
    </row>
    <row r="1219" spans="1:3" ht="15" customHeight="1" x14ac:dyDescent="0.3">
      <c r="A1219" t="s">
        <v>1208</v>
      </c>
      <c r="B1219" s="7">
        <v>45559.783333333333</v>
      </c>
      <c r="C1219">
        <v>10000000</v>
      </c>
    </row>
    <row r="1220" spans="1:3" ht="15" customHeight="1" x14ac:dyDescent="0.3">
      <c r="A1220" t="s">
        <v>1209</v>
      </c>
      <c r="B1220" s="7">
        <v>45559.754166666666</v>
      </c>
      <c r="C1220">
        <v>11300000</v>
      </c>
    </row>
    <row r="1221" spans="1:3" ht="15" customHeight="1" x14ac:dyDescent="0.3">
      <c r="A1221" t="s">
        <v>1210</v>
      </c>
      <c r="B1221" s="7">
        <v>45559.538194444445</v>
      </c>
      <c r="C1221">
        <v>7000000</v>
      </c>
    </row>
    <row r="1222" spans="1:3" ht="15" customHeight="1" x14ac:dyDescent="0.3">
      <c r="A1222" t="s">
        <v>1211</v>
      </c>
      <c r="B1222" s="7">
        <v>45558.543055555558</v>
      </c>
      <c r="C1222">
        <v>5200000</v>
      </c>
    </row>
    <row r="1223" spans="1:3" ht="15" customHeight="1" x14ac:dyDescent="0.3">
      <c r="A1223" t="s">
        <v>1212</v>
      </c>
      <c r="B1223" s="7">
        <v>45558.470833333333</v>
      </c>
      <c r="C1223">
        <v>10000000</v>
      </c>
    </row>
    <row r="1224" spans="1:3" ht="15" customHeight="1" x14ac:dyDescent="0.3">
      <c r="A1224" t="s">
        <v>1213</v>
      </c>
      <c r="B1224" s="7">
        <v>45558.46875</v>
      </c>
      <c r="C1224">
        <v>10500000</v>
      </c>
    </row>
    <row r="1225" spans="1:3" ht="15" customHeight="1" x14ac:dyDescent="0.3">
      <c r="A1225" t="s">
        <v>1214</v>
      </c>
      <c r="B1225" s="7">
        <v>45558.466666666667</v>
      </c>
      <c r="C1225">
        <v>15000000</v>
      </c>
    </row>
    <row r="1226" spans="1:3" ht="15" customHeight="1" x14ac:dyDescent="0.3">
      <c r="A1226" t="s">
        <v>1215</v>
      </c>
      <c r="B1226" s="7">
        <v>45552.518750000003</v>
      </c>
      <c r="C1226">
        <v>8000000</v>
      </c>
    </row>
    <row r="1227" spans="1:3" ht="15" customHeight="1" x14ac:dyDescent="0.3">
      <c r="A1227" t="s">
        <v>1216</v>
      </c>
      <c r="B1227" s="7">
        <v>45551.803472222222</v>
      </c>
      <c r="C1227">
        <v>9000000</v>
      </c>
    </row>
    <row r="1228" spans="1:3" ht="15" customHeight="1" x14ac:dyDescent="0.3">
      <c r="A1228" t="s">
        <v>1217</v>
      </c>
      <c r="B1228" s="7">
        <v>45551.65</v>
      </c>
      <c r="C1228">
        <v>5800000</v>
      </c>
    </row>
    <row r="1229" spans="1:3" ht="15" customHeight="1" x14ac:dyDescent="0.3">
      <c r="A1229" t="s">
        <v>1218</v>
      </c>
      <c r="B1229" s="7">
        <v>45546.461805555555</v>
      </c>
      <c r="C1229">
        <v>4700000</v>
      </c>
    </row>
    <row r="1230" spans="1:3" ht="15" customHeight="1" x14ac:dyDescent="0.3">
      <c r="A1230" t="s">
        <v>1219</v>
      </c>
      <c r="B1230" s="7">
        <v>45545.707638888889</v>
      </c>
      <c r="C1230">
        <v>13500000</v>
      </c>
    </row>
    <row r="1231" spans="1:3" ht="15" customHeight="1" x14ac:dyDescent="0.3">
      <c r="A1231" t="s">
        <v>1220</v>
      </c>
      <c r="B1231" s="7">
        <v>45545.490277777775</v>
      </c>
      <c r="C1231">
        <v>5000000</v>
      </c>
    </row>
    <row r="1232" spans="1:3" ht="15" customHeight="1" x14ac:dyDescent="0.3">
      <c r="A1232" t="s">
        <v>1221</v>
      </c>
      <c r="B1232" s="7">
        <v>45545.413194444445</v>
      </c>
      <c r="C1232">
        <v>11500000</v>
      </c>
    </row>
    <row r="1233" spans="1:3" ht="15" customHeight="1" x14ac:dyDescent="0.3">
      <c r="A1233" t="s">
        <v>1222</v>
      </c>
      <c r="B1233" s="7">
        <v>45533.426388888889</v>
      </c>
      <c r="C1233">
        <v>17500000</v>
      </c>
    </row>
    <row r="1234" spans="1:3" ht="15" customHeight="1" x14ac:dyDescent="0.3">
      <c r="A1234" t="s">
        <v>1223</v>
      </c>
      <c r="B1234" s="7">
        <v>45544.644444444442</v>
      </c>
      <c r="C1234">
        <v>9400000</v>
      </c>
    </row>
    <row r="1235" spans="1:3" ht="15" customHeight="1" x14ac:dyDescent="0.3">
      <c r="A1235" t="s">
        <v>1224</v>
      </c>
      <c r="B1235" s="7">
        <v>45541.738194444442</v>
      </c>
      <c r="C1235">
        <v>8000000</v>
      </c>
    </row>
    <row r="1236" spans="1:3" ht="15" customHeight="1" x14ac:dyDescent="0.3">
      <c r="A1236" t="s">
        <v>1225</v>
      </c>
      <c r="B1236" s="7">
        <v>45544.396527777775</v>
      </c>
      <c r="C1236">
        <v>15000000</v>
      </c>
    </row>
    <row r="1237" spans="1:3" ht="15" customHeight="1" x14ac:dyDescent="0.3">
      <c r="A1237" t="s">
        <v>1226</v>
      </c>
      <c r="B1237" s="7">
        <v>45542.479166666664</v>
      </c>
      <c r="C1237">
        <v>8500000</v>
      </c>
    </row>
    <row r="1238" spans="1:3" ht="15" customHeight="1" x14ac:dyDescent="0.3">
      <c r="A1238" t="s">
        <v>1227</v>
      </c>
      <c r="B1238" s="7">
        <v>45539.788888888892</v>
      </c>
      <c r="C1238">
        <v>15500000</v>
      </c>
    </row>
    <row r="1239" spans="1:3" ht="15" customHeight="1" x14ac:dyDescent="0.3">
      <c r="A1239" t="s">
        <v>1228</v>
      </c>
      <c r="B1239" s="7">
        <v>45539.665277777778</v>
      </c>
      <c r="C1239">
        <v>19880000</v>
      </c>
    </row>
    <row r="1240" spans="1:3" ht="15" customHeight="1" x14ac:dyDescent="0.3">
      <c r="A1240" t="s">
        <v>1229</v>
      </c>
      <c r="B1240" s="7">
        <v>45539.538888888892</v>
      </c>
      <c r="C1240">
        <v>5000000</v>
      </c>
    </row>
    <row r="1241" spans="1:3" ht="15" customHeight="1" x14ac:dyDescent="0.3">
      <c r="A1241" t="s">
        <v>1230</v>
      </c>
      <c r="B1241" s="7">
        <v>45538.669444444444</v>
      </c>
      <c r="C1241">
        <v>6500000</v>
      </c>
    </row>
    <row r="1242" spans="1:3" ht="15" customHeight="1" x14ac:dyDescent="0.3">
      <c r="A1242" t="s">
        <v>1009</v>
      </c>
      <c r="B1242" s="7">
        <v>45537.793749999997</v>
      </c>
      <c r="C1242">
        <v>6800000</v>
      </c>
    </row>
    <row r="1243" spans="1:3" ht="15" customHeight="1" x14ac:dyDescent="0.3">
      <c r="A1243" t="s">
        <v>261</v>
      </c>
      <c r="B1243" s="7">
        <v>45537.498611111114</v>
      </c>
      <c r="C1243">
        <v>16500000</v>
      </c>
    </row>
    <row r="1244" spans="1:3" ht="15" customHeight="1" x14ac:dyDescent="0.3">
      <c r="A1244" t="s">
        <v>1231</v>
      </c>
      <c r="B1244" s="7">
        <v>45535.571527777778</v>
      </c>
      <c r="C1244">
        <v>8000000</v>
      </c>
    </row>
    <row r="1245" spans="1:3" ht="15" customHeight="1" x14ac:dyDescent="0.3">
      <c r="A1245" t="s">
        <v>1232</v>
      </c>
      <c r="B1245" s="7">
        <v>45535.543055555558</v>
      </c>
      <c r="C1245">
        <v>9500000</v>
      </c>
    </row>
    <row r="1246" spans="1:3" ht="15" customHeight="1" x14ac:dyDescent="0.3">
      <c r="A1246" t="s">
        <v>1233</v>
      </c>
      <c r="B1246" s="7">
        <v>45535.518055555556</v>
      </c>
      <c r="C1246">
        <v>10000000</v>
      </c>
    </row>
    <row r="1247" spans="1:3" ht="15" customHeight="1" x14ac:dyDescent="0.3">
      <c r="A1247" t="s">
        <v>1234</v>
      </c>
      <c r="B1247" s="7">
        <v>45535.469444444447</v>
      </c>
      <c r="C1247">
        <v>17850000</v>
      </c>
    </row>
    <row r="1248" spans="1:3" ht="15" customHeight="1" x14ac:dyDescent="0.3">
      <c r="A1248" t="s">
        <v>1235</v>
      </c>
      <c r="B1248" s="7">
        <v>45535.46597222222</v>
      </c>
      <c r="C1248">
        <v>18000000</v>
      </c>
    </row>
    <row r="1249" spans="1:3" ht="15" customHeight="1" x14ac:dyDescent="0.3">
      <c r="A1249" t="s">
        <v>1236</v>
      </c>
      <c r="B1249" s="7">
        <v>45534.776388888888</v>
      </c>
      <c r="C1249">
        <v>11500000</v>
      </c>
    </row>
    <row r="1250" spans="1:3" ht="15" customHeight="1" x14ac:dyDescent="0.3">
      <c r="A1250" t="s">
        <v>1237</v>
      </c>
      <c r="B1250" s="7">
        <v>45534.754861111112</v>
      </c>
      <c r="C1250">
        <v>6000000</v>
      </c>
    </row>
    <row r="1251" spans="1:3" ht="15" customHeight="1" x14ac:dyDescent="0.3">
      <c r="A1251" t="s">
        <v>1238</v>
      </c>
      <c r="B1251" s="7">
        <v>45534.732638888891</v>
      </c>
      <c r="C1251">
        <v>5800000</v>
      </c>
    </row>
    <row r="1252" spans="1:3" ht="15" customHeight="1" x14ac:dyDescent="0.3">
      <c r="A1252" t="s">
        <v>1239</v>
      </c>
      <c r="B1252" s="7">
        <v>45534.730555555558</v>
      </c>
      <c r="C1252">
        <v>7000000</v>
      </c>
    </row>
    <row r="1253" spans="1:3" ht="15" customHeight="1" x14ac:dyDescent="0.3">
      <c r="A1253" t="s">
        <v>1240</v>
      </c>
      <c r="B1253" s="7">
        <v>45534.72152777778</v>
      </c>
      <c r="C1253">
        <v>7000000</v>
      </c>
    </row>
    <row r="1254" spans="1:3" ht="15" customHeight="1" x14ac:dyDescent="0.3">
      <c r="A1254" t="s">
        <v>1241</v>
      </c>
      <c r="B1254" s="7">
        <v>45534.713194444441</v>
      </c>
      <c r="C1254">
        <v>14000000</v>
      </c>
    </row>
    <row r="1255" spans="1:3" ht="15" customHeight="1" x14ac:dyDescent="0.3">
      <c r="A1255" t="s">
        <v>1242</v>
      </c>
      <c r="B1255" s="7">
        <v>45534.690972222219</v>
      </c>
      <c r="C1255">
        <v>7800000</v>
      </c>
    </row>
    <row r="1256" spans="1:3" ht="15" customHeight="1" x14ac:dyDescent="0.3">
      <c r="A1256" t="s">
        <v>1243</v>
      </c>
      <c r="B1256" s="7">
        <v>45534.488888888889</v>
      </c>
      <c r="C1256">
        <v>15000000</v>
      </c>
    </row>
    <row r="1257" spans="1:3" ht="15" customHeight="1" x14ac:dyDescent="0.3">
      <c r="A1257" t="s">
        <v>1244</v>
      </c>
      <c r="B1257" s="7">
        <v>45534.425694444442</v>
      </c>
      <c r="C1257">
        <v>30000000</v>
      </c>
    </row>
    <row r="1258" spans="1:3" ht="15" customHeight="1" x14ac:dyDescent="0.3">
      <c r="A1258" t="s">
        <v>1245</v>
      </c>
      <c r="B1258" s="7">
        <v>45533.779166666667</v>
      </c>
      <c r="C1258">
        <v>18000000</v>
      </c>
    </row>
    <row r="1259" spans="1:3" ht="15" customHeight="1" x14ac:dyDescent="0.3">
      <c r="A1259" t="s">
        <v>1246</v>
      </c>
      <c r="B1259" s="7">
        <v>45533.741666666669</v>
      </c>
      <c r="C1259">
        <v>13000000</v>
      </c>
    </row>
    <row r="1260" spans="1:3" ht="15" customHeight="1" x14ac:dyDescent="0.3">
      <c r="A1260" t="s">
        <v>1247</v>
      </c>
      <c r="B1260" s="7">
        <v>45533.739583333336</v>
      </c>
      <c r="C1260">
        <v>7500000</v>
      </c>
    </row>
    <row r="1261" spans="1:3" ht="15" customHeight="1" x14ac:dyDescent="0.3">
      <c r="A1261" t="s">
        <v>1248</v>
      </c>
      <c r="B1261" s="7">
        <v>45533.546527777777</v>
      </c>
      <c r="C1261">
        <v>14500000</v>
      </c>
    </row>
    <row r="1262" spans="1:3" ht="15" customHeight="1" x14ac:dyDescent="0.3">
      <c r="A1262" t="s">
        <v>1249</v>
      </c>
      <c r="B1262" s="7">
        <v>45533.498611111114</v>
      </c>
      <c r="C1262">
        <v>11200000</v>
      </c>
    </row>
    <row r="1263" spans="1:3" ht="15" customHeight="1" x14ac:dyDescent="0.3">
      <c r="A1263" t="s">
        <v>1250</v>
      </c>
      <c r="B1263" s="7">
        <v>45533.486805555556</v>
      </c>
      <c r="C1263">
        <v>8500000</v>
      </c>
    </row>
    <row r="1264" spans="1:3" ht="15" customHeight="1" x14ac:dyDescent="0.3">
      <c r="A1264" t="s">
        <v>1251</v>
      </c>
      <c r="B1264" s="7">
        <v>45532.809027777781</v>
      </c>
      <c r="C1264">
        <v>9400000</v>
      </c>
    </row>
    <row r="1265" spans="1:3" ht="15" customHeight="1" x14ac:dyDescent="0.3">
      <c r="A1265" t="s">
        <v>1252</v>
      </c>
      <c r="B1265" s="7">
        <v>45532.769444444442</v>
      </c>
      <c r="C1265">
        <v>7300000</v>
      </c>
    </row>
    <row r="1266" spans="1:3" ht="15" customHeight="1" x14ac:dyDescent="0.3">
      <c r="A1266" t="s">
        <v>1253</v>
      </c>
      <c r="B1266" s="7">
        <v>45532.761805555558</v>
      </c>
      <c r="C1266">
        <v>6000000</v>
      </c>
    </row>
    <row r="1267" spans="1:3" ht="15" customHeight="1" x14ac:dyDescent="0.3">
      <c r="A1267" t="s">
        <v>1254</v>
      </c>
      <c r="B1267" s="7">
        <v>45532.683333333334</v>
      </c>
      <c r="C1267">
        <v>14700000</v>
      </c>
    </row>
    <row r="1268" spans="1:3" ht="15" customHeight="1" x14ac:dyDescent="0.3">
      <c r="A1268" t="s">
        <v>1255</v>
      </c>
      <c r="B1268" s="7">
        <v>45532.553472222222</v>
      </c>
      <c r="C1268">
        <v>16000000</v>
      </c>
    </row>
    <row r="1269" spans="1:3" ht="15" customHeight="1" x14ac:dyDescent="0.3">
      <c r="A1269" t="s">
        <v>1256</v>
      </c>
      <c r="B1269" s="7">
        <v>45532.553472222222</v>
      </c>
      <c r="C1269">
        <v>17500000</v>
      </c>
    </row>
    <row r="1270" spans="1:3" ht="15" customHeight="1" x14ac:dyDescent="0.3">
      <c r="A1270" t="s">
        <v>525</v>
      </c>
      <c r="B1270" s="7">
        <v>45532.481944444444</v>
      </c>
      <c r="C1270">
        <v>10000000</v>
      </c>
    </row>
    <row r="1271" spans="1:3" ht="15" customHeight="1" x14ac:dyDescent="0.3">
      <c r="A1271" t="s">
        <v>122</v>
      </c>
      <c r="B1271" s="7">
        <v>45532.460416666669</v>
      </c>
      <c r="C1271">
        <v>23800000</v>
      </c>
    </row>
    <row r="1272" spans="1:3" ht="15" customHeight="1" x14ac:dyDescent="0.3">
      <c r="A1272" t="s">
        <v>1257</v>
      </c>
      <c r="B1272" s="7">
        <v>45532.42083333333</v>
      </c>
      <c r="C1272">
        <v>10000000</v>
      </c>
    </row>
    <row r="1273" spans="1:3" ht="15" customHeight="1" x14ac:dyDescent="0.3">
      <c r="A1273" t="s">
        <v>1258</v>
      </c>
      <c r="B1273" s="7">
        <v>45531.716666666667</v>
      </c>
      <c r="C1273">
        <v>9000000</v>
      </c>
    </row>
    <row r="1274" spans="1:3" ht="15" customHeight="1" x14ac:dyDescent="0.3">
      <c r="A1274" t="s">
        <v>1259</v>
      </c>
      <c r="B1274" s="7">
        <v>45531.752083333333</v>
      </c>
      <c r="C1274">
        <v>11000000</v>
      </c>
    </row>
    <row r="1275" spans="1:3" ht="15" customHeight="1" x14ac:dyDescent="0.3">
      <c r="A1275" t="s">
        <v>1260</v>
      </c>
      <c r="B1275" s="7">
        <v>45530.65625</v>
      </c>
      <c r="C1275">
        <v>9500000</v>
      </c>
    </row>
    <row r="1276" spans="1:3" ht="15" customHeight="1" x14ac:dyDescent="0.3">
      <c r="A1276" t="s">
        <v>1261</v>
      </c>
      <c r="B1276" s="7">
        <v>45530.545138888891</v>
      </c>
      <c r="C1276">
        <v>10100000</v>
      </c>
    </row>
    <row r="1277" spans="1:3" ht="15" customHeight="1" x14ac:dyDescent="0.3">
      <c r="A1277" t="s">
        <v>1262</v>
      </c>
      <c r="B1277" s="7">
        <v>45527.731944444444</v>
      </c>
      <c r="C1277">
        <v>19500000</v>
      </c>
    </row>
    <row r="1278" spans="1:3" ht="15" customHeight="1" x14ac:dyDescent="0.3">
      <c r="A1278" t="s">
        <v>1263</v>
      </c>
      <c r="B1278" s="7">
        <v>45527.472222222219</v>
      </c>
      <c r="C1278">
        <v>13500000</v>
      </c>
    </row>
    <row r="1279" spans="1:3" ht="15" customHeight="1" x14ac:dyDescent="0.3">
      <c r="A1279" t="s">
        <v>1264</v>
      </c>
      <c r="B1279" s="7">
        <v>45526.741666666669</v>
      </c>
      <c r="C1279">
        <v>31000000</v>
      </c>
    </row>
    <row r="1280" spans="1:3" ht="15" customHeight="1" x14ac:dyDescent="0.3">
      <c r="A1280" t="s">
        <v>289</v>
      </c>
      <c r="B1280" s="7">
        <v>45526.5</v>
      </c>
      <c r="C1280">
        <v>18000000</v>
      </c>
    </row>
    <row r="1281" spans="1:3" ht="15" customHeight="1" x14ac:dyDescent="0.3">
      <c r="A1281" t="s">
        <v>1265</v>
      </c>
      <c r="B1281" s="7">
        <v>45525.772916666669</v>
      </c>
      <c r="C1281">
        <v>14700000</v>
      </c>
    </row>
    <row r="1282" spans="1:3" ht="15" customHeight="1" x14ac:dyDescent="0.3">
      <c r="A1282" t="s">
        <v>1266</v>
      </c>
      <c r="B1282" s="7">
        <v>45525.65347222222</v>
      </c>
      <c r="C1282">
        <v>22000000</v>
      </c>
    </row>
    <row r="1283" spans="1:3" ht="15" customHeight="1" x14ac:dyDescent="0.3">
      <c r="A1283" t="s">
        <v>1267</v>
      </c>
      <c r="B1283" s="7">
        <v>45525.533333333333</v>
      </c>
      <c r="C1283">
        <v>9000000</v>
      </c>
    </row>
    <row r="1284" spans="1:3" ht="15" customHeight="1" x14ac:dyDescent="0.3">
      <c r="A1284" t="s">
        <v>1268</v>
      </c>
      <c r="B1284" s="7">
        <v>45525.48541666667</v>
      </c>
      <c r="C1284">
        <v>17500000</v>
      </c>
    </row>
    <row r="1285" spans="1:3" ht="15" customHeight="1" x14ac:dyDescent="0.3">
      <c r="A1285" t="s">
        <v>1269</v>
      </c>
      <c r="B1285" s="7">
        <v>45525.484722222223</v>
      </c>
      <c r="C1285">
        <v>24000000</v>
      </c>
    </row>
    <row r="1286" spans="1:3" ht="15" customHeight="1" x14ac:dyDescent="0.3">
      <c r="A1286" t="s">
        <v>1270</v>
      </c>
      <c r="B1286" s="7">
        <v>45524.691666666666</v>
      </c>
      <c r="C1286">
        <v>10200000</v>
      </c>
    </row>
    <row r="1287" spans="1:3" ht="15" customHeight="1" x14ac:dyDescent="0.3">
      <c r="A1287" t="s">
        <v>1271</v>
      </c>
      <c r="B1287" s="7">
        <v>45524.569444444445</v>
      </c>
      <c r="C1287">
        <v>11500000</v>
      </c>
    </row>
    <row r="1288" spans="1:3" ht="15" customHeight="1" x14ac:dyDescent="0.3">
      <c r="A1288" t="s">
        <v>1272</v>
      </c>
      <c r="B1288" s="7">
        <v>45524.568055555559</v>
      </c>
      <c r="C1288">
        <v>5600000</v>
      </c>
    </row>
    <row r="1289" spans="1:3" ht="15" customHeight="1" x14ac:dyDescent="0.3">
      <c r="A1289" t="s">
        <v>1273</v>
      </c>
      <c r="B1289" s="7">
        <v>45523.806944444441</v>
      </c>
      <c r="C1289">
        <v>14700000</v>
      </c>
    </row>
    <row r="1290" spans="1:3" ht="15" customHeight="1" x14ac:dyDescent="0.3">
      <c r="A1290" t="s">
        <v>1274</v>
      </c>
      <c r="B1290" s="7">
        <v>45523.768055555556</v>
      </c>
      <c r="C1290">
        <v>9300000</v>
      </c>
    </row>
    <row r="1291" spans="1:3" ht="15" customHeight="1" x14ac:dyDescent="0.3">
      <c r="A1291" t="s">
        <v>1275</v>
      </c>
      <c r="B1291" s="7">
        <v>45523.418749999997</v>
      </c>
      <c r="C1291">
        <v>16000000</v>
      </c>
    </row>
    <row r="1292" spans="1:3" ht="15" customHeight="1" x14ac:dyDescent="0.3">
      <c r="A1292" t="s">
        <v>1276</v>
      </c>
      <c r="B1292" s="7">
        <v>45520.645833333336</v>
      </c>
      <c r="C1292">
        <v>7000000</v>
      </c>
    </row>
    <row r="1293" spans="1:3" ht="15" customHeight="1" x14ac:dyDescent="0.3">
      <c r="A1293" t="s">
        <v>1277</v>
      </c>
      <c r="B1293" s="7">
        <v>45520.631249999999</v>
      </c>
      <c r="C1293">
        <v>20000000</v>
      </c>
    </row>
    <row r="1294" spans="1:3" ht="15" customHeight="1" x14ac:dyDescent="0.3">
      <c r="A1294" t="s">
        <v>1278</v>
      </c>
      <c r="B1294" s="7">
        <v>45520.451388888891</v>
      </c>
      <c r="C1294">
        <v>18000000</v>
      </c>
    </row>
    <row r="1295" spans="1:3" ht="15" customHeight="1" x14ac:dyDescent="0.3">
      <c r="A1295" t="s">
        <v>1279</v>
      </c>
      <c r="B1295" s="7">
        <v>45520.445138888892</v>
      </c>
      <c r="C1295">
        <v>7500000</v>
      </c>
    </row>
    <row r="1296" spans="1:3" ht="15" customHeight="1" x14ac:dyDescent="0.3">
      <c r="A1296" t="s">
        <v>1280</v>
      </c>
      <c r="B1296" s="7">
        <v>45520.422222222223</v>
      </c>
      <c r="C1296">
        <v>13000000</v>
      </c>
    </row>
    <row r="1297" spans="1:3" ht="15" customHeight="1" x14ac:dyDescent="0.3">
      <c r="A1297" t="s">
        <v>1281</v>
      </c>
      <c r="B1297" s="7">
        <v>45518.755555555559</v>
      </c>
      <c r="C1297">
        <v>31000000</v>
      </c>
    </row>
    <row r="1298" spans="1:3" ht="15" customHeight="1" x14ac:dyDescent="0.3">
      <c r="A1298" t="s">
        <v>1282</v>
      </c>
      <c r="B1298" s="7">
        <v>45517.710416666669</v>
      </c>
      <c r="C1298">
        <v>11000000</v>
      </c>
    </row>
    <row r="1299" spans="1:3" ht="15" customHeight="1" x14ac:dyDescent="0.3">
      <c r="A1299" t="s">
        <v>1283</v>
      </c>
      <c r="B1299" s="7">
        <v>45517.5625</v>
      </c>
      <c r="C1299">
        <v>11000000</v>
      </c>
    </row>
    <row r="1300" spans="1:3" ht="15" customHeight="1" x14ac:dyDescent="0.3">
      <c r="A1300" t="s">
        <v>1284</v>
      </c>
      <c r="B1300" s="7">
        <v>45517.539583333331</v>
      </c>
      <c r="C1300">
        <v>5800000</v>
      </c>
    </row>
    <row r="1301" spans="1:3" ht="15" customHeight="1" x14ac:dyDescent="0.3">
      <c r="A1301" t="s">
        <v>1285</v>
      </c>
      <c r="B1301" s="7">
        <v>45517.494444444441</v>
      </c>
      <c r="C1301">
        <v>4850000</v>
      </c>
    </row>
    <row r="1302" spans="1:3" ht="15" customHeight="1" x14ac:dyDescent="0.3">
      <c r="A1302" t="s">
        <v>1286</v>
      </c>
      <c r="B1302" s="7">
        <v>45517.493055555555</v>
      </c>
      <c r="C1302">
        <v>5100000</v>
      </c>
    </row>
    <row r="1303" spans="1:3" ht="15" customHeight="1" x14ac:dyDescent="0.3">
      <c r="A1303" t="s">
        <v>1287</v>
      </c>
      <c r="B1303" s="7">
        <v>45516.927083333336</v>
      </c>
      <c r="C1303">
        <v>11700000</v>
      </c>
    </row>
    <row r="1304" spans="1:3" ht="15" customHeight="1" x14ac:dyDescent="0.3">
      <c r="A1304" t="s">
        <v>1288</v>
      </c>
      <c r="B1304" s="7">
        <v>45516.914583333331</v>
      </c>
      <c r="C1304">
        <v>11700000</v>
      </c>
    </row>
    <row r="1305" spans="1:3" ht="15" customHeight="1" x14ac:dyDescent="0.3">
      <c r="A1305" t="s">
        <v>1289</v>
      </c>
      <c r="B1305" s="7">
        <v>45516.90625</v>
      </c>
      <c r="C1305">
        <v>15500000</v>
      </c>
    </row>
    <row r="1306" spans="1:3" ht="15" customHeight="1" x14ac:dyDescent="0.3">
      <c r="A1306" t="s">
        <v>1290</v>
      </c>
      <c r="B1306" s="7">
        <v>45516.549305555556</v>
      </c>
      <c r="C1306">
        <v>10270000</v>
      </c>
    </row>
    <row r="1307" spans="1:3" ht="15" customHeight="1" x14ac:dyDescent="0.3">
      <c r="A1307" t="s">
        <v>1291</v>
      </c>
      <c r="B1307" s="7">
        <v>45516.522916666669</v>
      </c>
      <c r="C1307">
        <v>9500000</v>
      </c>
    </row>
    <row r="1308" spans="1:3" ht="15" customHeight="1" x14ac:dyDescent="0.3">
      <c r="A1308" t="s">
        <v>1292</v>
      </c>
      <c r="B1308" s="7">
        <v>45512.950694444444</v>
      </c>
      <c r="C1308">
        <v>9000000</v>
      </c>
    </row>
    <row r="1309" spans="1:3" ht="15" customHeight="1" x14ac:dyDescent="0.3">
      <c r="A1309" t="s">
        <v>1293</v>
      </c>
      <c r="B1309" s="7">
        <v>45512.805555555555</v>
      </c>
      <c r="C1309">
        <v>13700000</v>
      </c>
    </row>
    <row r="1310" spans="1:3" ht="15" customHeight="1" x14ac:dyDescent="0.3">
      <c r="A1310" t="s">
        <v>1294</v>
      </c>
      <c r="B1310" s="7">
        <v>45512.768750000003</v>
      </c>
      <c r="C1310">
        <v>16500000</v>
      </c>
    </row>
    <row r="1311" spans="1:3" ht="15" customHeight="1" x14ac:dyDescent="0.3">
      <c r="A1311" t="s">
        <v>1295</v>
      </c>
      <c r="B1311" s="7">
        <v>45511.677777777775</v>
      </c>
      <c r="C1311">
        <v>11900000</v>
      </c>
    </row>
    <row r="1312" spans="1:3" ht="15" customHeight="1" x14ac:dyDescent="0.3">
      <c r="A1312" t="s">
        <v>1296</v>
      </c>
      <c r="B1312" s="7">
        <v>45511.534722222219</v>
      </c>
      <c r="C1312">
        <v>7500000</v>
      </c>
    </row>
    <row r="1313" spans="1:3" ht="15" customHeight="1" x14ac:dyDescent="0.3">
      <c r="A1313" t="s">
        <v>1297</v>
      </c>
      <c r="B1313" s="7">
        <v>45511.404861111114</v>
      </c>
      <c r="C1313">
        <v>7000000</v>
      </c>
    </row>
    <row r="1314" spans="1:3" ht="15" customHeight="1" x14ac:dyDescent="0.3">
      <c r="A1314" t="s">
        <v>1298</v>
      </c>
      <c r="B1314" s="7">
        <v>45504.781944444447</v>
      </c>
      <c r="C1314">
        <v>15500000</v>
      </c>
    </row>
    <row r="1315" spans="1:3" ht="15" customHeight="1" x14ac:dyDescent="0.3">
      <c r="A1315" t="s">
        <v>1299</v>
      </c>
      <c r="B1315" s="7">
        <v>45504.742361111108</v>
      </c>
      <c r="C1315">
        <v>17000000</v>
      </c>
    </row>
    <row r="1316" spans="1:3" ht="15" customHeight="1" x14ac:dyDescent="0.3">
      <c r="A1316" t="s">
        <v>1300</v>
      </c>
      <c r="B1316" s="7">
        <v>45504.734722222223</v>
      </c>
      <c r="C1316">
        <v>28800000</v>
      </c>
    </row>
    <row r="1317" spans="1:3" ht="15" customHeight="1" x14ac:dyDescent="0.3">
      <c r="A1317" t="s">
        <v>1301</v>
      </c>
      <c r="B1317" s="7">
        <v>45504.664583333331</v>
      </c>
      <c r="C1317">
        <v>16500000</v>
      </c>
    </row>
    <row r="1318" spans="1:3" ht="15" customHeight="1" x14ac:dyDescent="0.3">
      <c r="A1318" t="s">
        <v>1302</v>
      </c>
      <c r="B1318" s="7">
        <v>45504.663888888892</v>
      </c>
      <c r="C1318">
        <v>11500000</v>
      </c>
    </row>
    <row r="1319" spans="1:3" ht="15" customHeight="1" x14ac:dyDescent="0.3">
      <c r="A1319" t="s">
        <v>1303</v>
      </c>
      <c r="B1319" s="7">
        <v>45504.522222222222</v>
      </c>
      <c r="C1319">
        <v>16500000</v>
      </c>
    </row>
    <row r="1320" spans="1:3" ht="15" customHeight="1" x14ac:dyDescent="0.3">
      <c r="A1320" t="s">
        <v>1304</v>
      </c>
      <c r="B1320" s="7">
        <v>45504.498611111114</v>
      </c>
      <c r="C1320">
        <v>13500000</v>
      </c>
    </row>
    <row r="1321" spans="1:3" ht="15" customHeight="1" x14ac:dyDescent="0.3">
      <c r="A1321" t="s">
        <v>1305</v>
      </c>
      <c r="B1321" s="7">
        <v>45504.497916666667</v>
      </c>
      <c r="C1321">
        <v>13300000</v>
      </c>
    </row>
    <row r="1322" spans="1:3" ht="15" customHeight="1" x14ac:dyDescent="0.3">
      <c r="A1322" t="s">
        <v>136</v>
      </c>
      <c r="B1322" s="7">
        <v>45504.496527777781</v>
      </c>
      <c r="C1322">
        <v>22000000</v>
      </c>
    </row>
    <row r="1323" spans="1:3" ht="15" customHeight="1" x14ac:dyDescent="0.3">
      <c r="A1323" t="s">
        <v>1306</v>
      </c>
      <c r="B1323" s="7">
        <v>45504.496527777781</v>
      </c>
      <c r="C1323">
        <v>22500000</v>
      </c>
    </row>
    <row r="1324" spans="1:3" ht="15" customHeight="1" x14ac:dyDescent="0.3">
      <c r="A1324" t="s">
        <v>1307</v>
      </c>
      <c r="B1324" s="7">
        <v>45504.479166666664</v>
      </c>
      <c r="C1324">
        <v>16350000</v>
      </c>
    </row>
    <row r="1325" spans="1:3" ht="15" customHeight="1" x14ac:dyDescent="0.3">
      <c r="A1325" t="s">
        <v>1308</v>
      </c>
      <c r="B1325" s="7">
        <v>45504.445138888892</v>
      </c>
      <c r="C1325">
        <v>10000000</v>
      </c>
    </row>
    <row r="1326" spans="1:3" ht="15" customHeight="1" x14ac:dyDescent="0.3">
      <c r="A1326" t="s">
        <v>1309</v>
      </c>
      <c r="B1326" s="7">
        <v>45504.397222222222</v>
      </c>
      <c r="C1326">
        <v>10500000</v>
      </c>
    </row>
    <row r="1327" spans="1:3" ht="15" customHeight="1" x14ac:dyDescent="0.3">
      <c r="A1327" t="s">
        <v>1310</v>
      </c>
      <c r="B1327" s="7">
        <v>45503.729166666664</v>
      </c>
      <c r="C1327">
        <v>15000000</v>
      </c>
    </row>
    <row r="1328" spans="1:3" ht="15" customHeight="1" x14ac:dyDescent="0.3">
      <c r="A1328" t="s">
        <v>1311</v>
      </c>
      <c r="B1328" s="7">
        <v>45503.728472222225</v>
      </c>
      <c r="C1328">
        <v>9700000</v>
      </c>
    </row>
    <row r="1329" spans="1:3" ht="15" customHeight="1" x14ac:dyDescent="0.3">
      <c r="A1329" t="s">
        <v>1312</v>
      </c>
      <c r="B1329" s="7">
        <v>45503.359027777777</v>
      </c>
      <c r="C1329">
        <v>8000000</v>
      </c>
    </row>
    <row r="1330" spans="1:3" ht="15" customHeight="1" x14ac:dyDescent="0.3">
      <c r="A1330" t="s">
        <v>1313</v>
      </c>
      <c r="B1330" s="7">
        <v>45502.793749999997</v>
      </c>
      <c r="C1330">
        <v>11700000</v>
      </c>
    </row>
    <row r="1331" spans="1:3" ht="15" customHeight="1" x14ac:dyDescent="0.3">
      <c r="A1331" t="s">
        <v>1314</v>
      </c>
      <c r="B1331" s="7">
        <v>45502.734722222223</v>
      </c>
      <c r="C1331">
        <v>13500000</v>
      </c>
    </row>
    <row r="1332" spans="1:3" ht="15" customHeight="1" x14ac:dyDescent="0.3">
      <c r="A1332" t="s">
        <v>1315</v>
      </c>
      <c r="B1332" s="7">
        <v>45502.560416666667</v>
      </c>
      <c r="C1332">
        <v>10500000</v>
      </c>
    </row>
    <row r="1333" spans="1:3" ht="15" customHeight="1" x14ac:dyDescent="0.3">
      <c r="A1333" t="s">
        <v>1316</v>
      </c>
      <c r="B1333" s="7">
        <v>45502.557638888888</v>
      </c>
      <c r="C1333">
        <v>9500000</v>
      </c>
    </row>
    <row r="1334" spans="1:3" ht="15" customHeight="1" x14ac:dyDescent="0.3">
      <c r="A1334" t="s">
        <v>1317</v>
      </c>
      <c r="B1334" s="7">
        <v>45502.501388888886</v>
      </c>
      <c r="C1334">
        <v>9700000</v>
      </c>
    </row>
    <row r="1335" spans="1:3" ht="15" customHeight="1" x14ac:dyDescent="0.3">
      <c r="A1335" t="s">
        <v>1318</v>
      </c>
      <c r="B1335" s="7">
        <v>45502.496527777781</v>
      </c>
      <c r="C1335">
        <v>7800000</v>
      </c>
    </row>
    <row r="1336" spans="1:3" ht="15" customHeight="1" x14ac:dyDescent="0.3">
      <c r="A1336" t="s">
        <v>1319</v>
      </c>
      <c r="B1336" s="7">
        <v>45502.486805555556</v>
      </c>
      <c r="C1336">
        <v>9800000</v>
      </c>
    </row>
    <row r="1337" spans="1:3" ht="15" customHeight="1" x14ac:dyDescent="0.3">
      <c r="A1337" t="s">
        <v>1320</v>
      </c>
      <c r="B1337" s="7">
        <v>45502.475694444445</v>
      </c>
      <c r="C1337">
        <v>5000000</v>
      </c>
    </row>
    <row r="1338" spans="1:3" ht="15" customHeight="1" x14ac:dyDescent="0.3">
      <c r="A1338" t="s">
        <v>1321</v>
      </c>
      <c r="B1338" s="7">
        <v>45502.441666666666</v>
      </c>
      <c r="C1338">
        <v>13700000</v>
      </c>
    </row>
    <row r="1339" spans="1:3" ht="15" customHeight="1" x14ac:dyDescent="0.3">
      <c r="A1339" t="s">
        <v>1322</v>
      </c>
      <c r="B1339" s="7">
        <v>45502.415277777778</v>
      </c>
      <c r="C1339">
        <v>15000000</v>
      </c>
    </row>
    <row r="1340" spans="1:3" ht="15" customHeight="1" x14ac:dyDescent="0.3">
      <c r="A1340" t="s">
        <v>1323</v>
      </c>
      <c r="B1340" s="7">
        <v>45502.415277777778</v>
      </c>
      <c r="C1340">
        <v>7600000</v>
      </c>
    </row>
    <row r="1341" spans="1:3" ht="15" customHeight="1" x14ac:dyDescent="0.3">
      <c r="A1341" t="s">
        <v>1324</v>
      </c>
      <c r="B1341" s="7">
        <v>45500.525000000001</v>
      </c>
      <c r="C1341">
        <v>14500000</v>
      </c>
    </row>
    <row r="1342" spans="1:3" ht="15" customHeight="1" x14ac:dyDescent="0.3">
      <c r="A1342" t="s">
        <v>1325</v>
      </c>
      <c r="B1342" s="7">
        <v>45500.458333333336</v>
      </c>
      <c r="C1342">
        <v>12300000</v>
      </c>
    </row>
    <row r="1343" spans="1:3" ht="15" customHeight="1" x14ac:dyDescent="0.3">
      <c r="A1343" t="s">
        <v>1326</v>
      </c>
      <c r="B1343" s="7">
        <v>45500.429861111108</v>
      </c>
      <c r="C1343">
        <v>11500000</v>
      </c>
    </row>
    <row r="1344" spans="1:3" ht="15" customHeight="1" x14ac:dyDescent="0.3">
      <c r="A1344" t="s">
        <v>1327</v>
      </c>
      <c r="B1344" s="7">
        <v>45499.745138888888</v>
      </c>
      <c r="C1344">
        <v>13250000</v>
      </c>
    </row>
    <row r="1345" spans="1:3" ht="15" customHeight="1" x14ac:dyDescent="0.3">
      <c r="A1345" t="s">
        <v>1328</v>
      </c>
      <c r="B1345" s="7">
        <v>45499.734027777777</v>
      </c>
      <c r="C1345">
        <v>4200000</v>
      </c>
    </row>
    <row r="1346" spans="1:3" ht="15" customHeight="1" x14ac:dyDescent="0.3">
      <c r="A1346" t="s">
        <v>1329</v>
      </c>
      <c r="B1346" s="7">
        <v>45499.651388888888</v>
      </c>
      <c r="C1346">
        <v>11500000</v>
      </c>
    </row>
    <row r="1347" spans="1:3" ht="15" customHeight="1" x14ac:dyDescent="0.3">
      <c r="A1347" t="s">
        <v>1330</v>
      </c>
      <c r="B1347" s="7">
        <v>45499.647222222222</v>
      </c>
      <c r="C1347">
        <v>9500000</v>
      </c>
    </row>
    <row r="1348" spans="1:3" ht="15" customHeight="1" x14ac:dyDescent="0.3">
      <c r="A1348" t="s">
        <v>1331</v>
      </c>
      <c r="B1348" s="7">
        <v>45499.525694444441</v>
      </c>
      <c r="C1348">
        <v>8500000</v>
      </c>
    </row>
    <row r="1349" spans="1:3" ht="15" customHeight="1" x14ac:dyDescent="0.3">
      <c r="A1349" t="s">
        <v>1332</v>
      </c>
      <c r="B1349" s="7">
        <v>45498.761805555558</v>
      </c>
      <c r="C1349">
        <v>11500000</v>
      </c>
    </row>
    <row r="1350" spans="1:3" ht="15" customHeight="1" x14ac:dyDescent="0.3">
      <c r="A1350" t="s">
        <v>1333</v>
      </c>
      <c r="B1350" s="7">
        <v>45498.70416666667</v>
      </c>
      <c r="C1350">
        <v>5760000</v>
      </c>
    </row>
    <row r="1351" spans="1:3" ht="15" customHeight="1" x14ac:dyDescent="0.3">
      <c r="A1351" t="s">
        <v>1334</v>
      </c>
      <c r="B1351" s="7">
        <v>45498.481249999997</v>
      </c>
      <c r="C1351">
        <v>10500000</v>
      </c>
    </row>
    <row r="1352" spans="1:3" ht="15" customHeight="1" x14ac:dyDescent="0.3">
      <c r="A1352" t="s">
        <v>1335</v>
      </c>
      <c r="B1352" s="7">
        <v>45498.406944444447</v>
      </c>
      <c r="C1352">
        <v>13800000</v>
      </c>
    </row>
    <row r="1353" spans="1:3" ht="15" customHeight="1" x14ac:dyDescent="0.3">
      <c r="A1353" t="s">
        <v>1336</v>
      </c>
      <c r="B1353" s="7">
        <v>45497.780555555553</v>
      </c>
      <c r="C1353">
        <v>10200000</v>
      </c>
    </row>
    <row r="1354" spans="1:3" ht="15" customHeight="1" x14ac:dyDescent="0.3">
      <c r="A1354" t="s">
        <v>1337</v>
      </c>
      <c r="B1354" s="7">
        <v>45497.564583333333</v>
      </c>
      <c r="C1354">
        <v>13200000</v>
      </c>
    </row>
    <row r="1355" spans="1:3" ht="15" customHeight="1" x14ac:dyDescent="0.3">
      <c r="A1355" t="s">
        <v>1338</v>
      </c>
      <c r="B1355" s="7">
        <v>45497.540972222225</v>
      </c>
      <c r="C1355">
        <v>7500000</v>
      </c>
    </row>
    <row r="1356" spans="1:3" ht="15" customHeight="1" x14ac:dyDescent="0.3">
      <c r="A1356" t="s">
        <v>1339</v>
      </c>
      <c r="B1356" s="7">
        <v>45496.790972222225</v>
      </c>
      <c r="C1356">
        <v>8500000</v>
      </c>
    </row>
    <row r="1357" spans="1:3" ht="15" customHeight="1" x14ac:dyDescent="0.3">
      <c r="A1357" t="s">
        <v>1340</v>
      </c>
      <c r="B1357" s="7">
        <v>45496.655555555553</v>
      </c>
      <c r="C1357">
        <v>13500000</v>
      </c>
    </row>
    <row r="1358" spans="1:3" ht="15" customHeight="1" x14ac:dyDescent="0.3">
      <c r="A1358" t="s">
        <v>1341</v>
      </c>
      <c r="B1358" s="7">
        <v>45496.511111111111</v>
      </c>
      <c r="C1358">
        <v>6000000</v>
      </c>
    </row>
    <row r="1359" spans="1:3" ht="15" customHeight="1" x14ac:dyDescent="0.3">
      <c r="A1359" t="s">
        <v>1342</v>
      </c>
      <c r="B1359" s="7">
        <v>45496.499305555553</v>
      </c>
      <c r="C1359">
        <v>10500000</v>
      </c>
    </row>
    <row r="1360" spans="1:3" ht="15" customHeight="1" x14ac:dyDescent="0.3">
      <c r="A1360" t="s">
        <v>1343</v>
      </c>
      <c r="B1360" s="7">
        <v>45496.49722222222</v>
      </c>
      <c r="C1360">
        <v>9400000</v>
      </c>
    </row>
    <row r="1361" spans="1:3" ht="15" customHeight="1" x14ac:dyDescent="0.3">
      <c r="A1361" t="s">
        <v>1341</v>
      </c>
      <c r="B1361" s="7">
        <v>45496.481944444444</v>
      </c>
      <c r="C1361">
        <v>6000000</v>
      </c>
    </row>
    <row r="1362" spans="1:3" ht="15" customHeight="1" x14ac:dyDescent="0.3">
      <c r="A1362" t="s">
        <v>1341</v>
      </c>
      <c r="B1362" s="7">
        <v>45496.438194444447</v>
      </c>
      <c r="C1362">
        <v>6100000</v>
      </c>
    </row>
    <row r="1363" spans="1:3" ht="15" customHeight="1" x14ac:dyDescent="0.3">
      <c r="A1363" t="s">
        <v>1344</v>
      </c>
      <c r="B1363" s="7">
        <v>45495.771527777775</v>
      </c>
      <c r="C1363">
        <v>11300000</v>
      </c>
    </row>
    <row r="1364" spans="1:3" ht="15" customHeight="1" x14ac:dyDescent="0.3">
      <c r="A1364" t="s">
        <v>1345</v>
      </c>
      <c r="B1364" s="7">
        <v>45495.71597222222</v>
      </c>
      <c r="C1364">
        <v>9000000</v>
      </c>
    </row>
    <row r="1365" spans="1:3" ht="15" customHeight="1" x14ac:dyDescent="0.3">
      <c r="A1365" t="s">
        <v>1346</v>
      </c>
      <c r="B1365" s="7">
        <v>45495.703472222223</v>
      </c>
      <c r="C1365">
        <v>17500000</v>
      </c>
    </row>
    <row r="1366" spans="1:3" ht="15" customHeight="1" x14ac:dyDescent="0.3">
      <c r="A1366" t="s">
        <v>1347</v>
      </c>
      <c r="B1366" s="7">
        <v>45495.667361111111</v>
      </c>
      <c r="C1366">
        <v>9800000</v>
      </c>
    </row>
    <row r="1367" spans="1:3" ht="15" customHeight="1" x14ac:dyDescent="0.3">
      <c r="A1367" t="s">
        <v>1348</v>
      </c>
      <c r="B1367" s="7">
        <v>45495.649305555555</v>
      </c>
      <c r="C1367">
        <v>35000000</v>
      </c>
    </row>
    <row r="1368" spans="1:3" ht="15" customHeight="1" x14ac:dyDescent="0.3">
      <c r="A1368" t="s">
        <v>1349</v>
      </c>
      <c r="B1368" s="7">
        <v>45495.445138888892</v>
      </c>
      <c r="C1368">
        <v>11000000</v>
      </c>
    </row>
    <row r="1369" spans="1:3" ht="15" customHeight="1" x14ac:dyDescent="0.3">
      <c r="A1369" t="s">
        <v>1343</v>
      </c>
      <c r="B1369" s="7">
        <v>45495.444444444445</v>
      </c>
      <c r="C1369">
        <v>9400000</v>
      </c>
    </row>
    <row r="1370" spans="1:3" ht="15" customHeight="1" x14ac:dyDescent="0.3">
      <c r="A1370" t="s">
        <v>1350</v>
      </c>
      <c r="B1370" s="7">
        <v>45491.688194444447</v>
      </c>
      <c r="C1370">
        <v>21700000</v>
      </c>
    </row>
    <row r="1371" spans="1:3" ht="15" customHeight="1" x14ac:dyDescent="0.3">
      <c r="A1371" t="s">
        <v>1351</v>
      </c>
      <c r="B1371" s="7">
        <v>45491.681250000001</v>
      </c>
      <c r="C1371">
        <v>13500000</v>
      </c>
    </row>
    <row r="1372" spans="1:3" ht="15" customHeight="1" x14ac:dyDescent="0.3">
      <c r="A1372" t="s">
        <v>1352</v>
      </c>
      <c r="B1372" s="7">
        <v>45491.465277777781</v>
      </c>
      <c r="C1372">
        <v>13000000</v>
      </c>
    </row>
    <row r="1373" spans="1:3" ht="15" customHeight="1" x14ac:dyDescent="0.3">
      <c r="A1373" t="s">
        <v>1353</v>
      </c>
      <c r="B1373" s="7">
        <v>45488.740277777775</v>
      </c>
      <c r="C1373">
        <v>10000000</v>
      </c>
    </row>
    <row r="1374" spans="1:3" ht="15" customHeight="1" x14ac:dyDescent="0.3">
      <c r="A1374" t="s">
        <v>1354</v>
      </c>
      <c r="B1374" s="7">
        <v>45488.45</v>
      </c>
      <c r="C1374">
        <v>12000000</v>
      </c>
    </row>
    <row r="1375" spans="1:3" ht="15" customHeight="1" x14ac:dyDescent="0.3">
      <c r="A1375" t="s">
        <v>1355</v>
      </c>
      <c r="B1375" s="7">
        <v>45485.729861111111</v>
      </c>
      <c r="C1375">
        <v>7500000</v>
      </c>
    </row>
    <row r="1376" spans="1:3" ht="15" customHeight="1" x14ac:dyDescent="0.3">
      <c r="A1376" t="s">
        <v>1356</v>
      </c>
      <c r="B1376" s="7">
        <v>45485.65347222222</v>
      </c>
      <c r="C1376">
        <v>16300000</v>
      </c>
    </row>
    <row r="1377" spans="1:3" ht="15" customHeight="1" x14ac:dyDescent="0.3">
      <c r="A1377" t="s">
        <v>1357</v>
      </c>
      <c r="B1377" s="7">
        <v>45484.806250000001</v>
      </c>
      <c r="C1377">
        <v>22000000</v>
      </c>
    </row>
    <row r="1378" spans="1:3" ht="15" customHeight="1" x14ac:dyDescent="0.3">
      <c r="A1378" t="s">
        <v>1358</v>
      </c>
      <c r="B1378" s="7">
        <v>45483.783333333333</v>
      </c>
      <c r="C1378">
        <v>12000000</v>
      </c>
    </row>
    <row r="1379" spans="1:3" ht="15" customHeight="1" x14ac:dyDescent="0.3">
      <c r="A1379" t="s">
        <v>1359</v>
      </c>
      <c r="B1379" s="7">
        <v>45483.785416666666</v>
      </c>
      <c r="C1379">
        <v>30000000</v>
      </c>
    </row>
    <row r="1380" spans="1:3" ht="15" customHeight="1" x14ac:dyDescent="0.3">
      <c r="A1380" t="s">
        <v>1360</v>
      </c>
      <c r="B1380" s="7">
        <v>45483.744444444441</v>
      </c>
      <c r="C1380">
        <v>19000000</v>
      </c>
    </row>
    <row r="1381" spans="1:3" ht="15" customHeight="1" x14ac:dyDescent="0.3">
      <c r="A1381" t="s">
        <v>1361</v>
      </c>
      <c r="B1381" s="7">
        <v>45483.711111111108</v>
      </c>
      <c r="C1381">
        <v>17500000</v>
      </c>
    </row>
    <row r="1382" spans="1:3" ht="15" customHeight="1" x14ac:dyDescent="0.3">
      <c r="A1382" t="s">
        <v>1362</v>
      </c>
      <c r="B1382" s="7">
        <v>45483.634027777778</v>
      </c>
      <c r="C1382">
        <v>6700000</v>
      </c>
    </row>
    <row r="1383" spans="1:3" ht="15" customHeight="1" x14ac:dyDescent="0.3">
      <c r="A1383" t="s">
        <v>1363</v>
      </c>
      <c r="B1383" s="7">
        <v>45483.553472222222</v>
      </c>
      <c r="C1383">
        <v>6420000</v>
      </c>
    </row>
    <row r="1384" spans="1:3" ht="15" customHeight="1" x14ac:dyDescent="0.3">
      <c r="A1384" t="s">
        <v>1364</v>
      </c>
      <c r="B1384" s="7">
        <v>45483.547222222223</v>
      </c>
      <c r="C1384">
        <v>9500000</v>
      </c>
    </row>
    <row r="1385" spans="1:3" ht="15" customHeight="1" x14ac:dyDescent="0.3">
      <c r="A1385" t="s">
        <v>1365</v>
      </c>
      <c r="B1385" s="7">
        <v>45479.558333333334</v>
      </c>
      <c r="C1385">
        <v>12500000</v>
      </c>
    </row>
    <row r="1386" spans="1:3" ht="15" customHeight="1" x14ac:dyDescent="0.3">
      <c r="A1386" t="s">
        <v>1366</v>
      </c>
      <c r="B1386" s="7">
        <v>45477.557638888888</v>
      </c>
      <c r="C1386">
        <v>14350000</v>
      </c>
    </row>
    <row r="1387" spans="1:3" ht="15" customHeight="1" x14ac:dyDescent="0.3">
      <c r="A1387" t="s">
        <v>1367</v>
      </c>
      <c r="B1387" s="7">
        <v>45477.468055555553</v>
      </c>
      <c r="C1387">
        <v>20700000</v>
      </c>
    </row>
    <row r="1388" spans="1:3" ht="15" customHeight="1" x14ac:dyDescent="0.3">
      <c r="A1388" t="s">
        <v>1368</v>
      </c>
      <c r="B1388" s="7">
        <v>45476.554861111108</v>
      </c>
      <c r="C1388">
        <v>7500000</v>
      </c>
    </row>
    <row r="1389" spans="1:3" ht="15" customHeight="1" x14ac:dyDescent="0.3">
      <c r="A1389" t="s">
        <v>1369</v>
      </c>
      <c r="B1389" s="7">
        <v>45475.772222222222</v>
      </c>
      <c r="C1389">
        <v>4000000</v>
      </c>
    </row>
    <row r="1390" spans="1:3" ht="15" customHeight="1" x14ac:dyDescent="0.3">
      <c r="A1390" t="s">
        <v>1370</v>
      </c>
      <c r="B1390" s="7">
        <v>45475.400694444441</v>
      </c>
      <c r="C1390">
        <v>11000000</v>
      </c>
    </row>
    <row r="1391" spans="1:3" ht="15" customHeight="1" x14ac:dyDescent="0.3">
      <c r="A1391" t="s">
        <v>1371</v>
      </c>
      <c r="B1391" s="7">
        <v>45471.753472222219</v>
      </c>
      <c r="C1391">
        <v>11000000</v>
      </c>
    </row>
    <row r="1392" spans="1:3" ht="15" customHeight="1" x14ac:dyDescent="0.3">
      <c r="A1392" t="s">
        <v>1372</v>
      </c>
      <c r="B1392" s="7">
        <v>45471.685416666667</v>
      </c>
      <c r="C1392">
        <v>15000000</v>
      </c>
    </row>
    <row r="1393" spans="1:3" ht="15" customHeight="1" x14ac:dyDescent="0.3">
      <c r="A1393" t="s">
        <v>1373</v>
      </c>
      <c r="B1393" s="7">
        <v>45471.67291666667</v>
      </c>
      <c r="C1393">
        <v>14250000</v>
      </c>
    </row>
    <row r="1394" spans="1:3" ht="15" customHeight="1" x14ac:dyDescent="0.3">
      <c r="A1394" t="s">
        <v>1374</v>
      </c>
      <c r="B1394" s="7">
        <v>45471.65902777778</v>
      </c>
      <c r="C1394">
        <v>15500000</v>
      </c>
    </row>
    <row r="1395" spans="1:3" ht="15" customHeight="1" x14ac:dyDescent="0.3">
      <c r="A1395" t="s">
        <v>1375</v>
      </c>
      <c r="B1395" s="7">
        <v>45471.648611111108</v>
      </c>
      <c r="C1395">
        <v>20000000</v>
      </c>
    </row>
    <row r="1396" spans="1:3" ht="15" customHeight="1" x14ac:dyDescent="0.3">
      <c r="A1396" t="s">
        <v>1376</v>
      </c>
      <c r="B1396" s="7">
        <v>45471.567361111112</v>
      </c>
      <c r="C1396">
        <v>5800000</v>
      </c>
    </row>
    <row r="1397" spans="1:3" ht="15" customHeight="1" x14ac:dyDescent="0.3">
      <c r="A1397" t="s">
        <v>1377</v>
      </c>
      <c r="B1397" s="7">
        <v>45471.563194444447</v>
      </c>
      <c r="C1397">
        <v>9500000</v>
      </c>
    </row>
    <row r="1398" spans="1:3" ht="15" customHeight="1" x14ac:dyDescent="0.3">
      <c r="A1398" t="s">
        <v>1378</v>
      </c>
      <c r="B1398" s="7">
        <v>45469.664583333331</v>
      </c>
      <c r="C1398">
        <v>5500000</v>
      </c>
    </row>
    <row r="1399" spans="1:3" ht="15" customHeight="1" x14ac:dyDescent="0.3">
      <c r="A1399" t="s">
        <v>1379</v>
      </c>
      <c r="B1399" s="7">
        <v>45468.70208333333</v>
      </c>
      <c r="C1399">
        <v>12400000</v>
      </c>
    </row>
    <row r="1400" spans="1:3" ht="15" customHeight="1" x14ac:dyDescent="0.3">
      <c r="A1400" t="s">
        <v>1380</v>
      </c>
      <c r="B1400" s="7">
        <v>45468.581250000003</v>
      </c>
      <c r="C1400">
        <v>6500000</v>
      </c>
    </row>
    <row r="1401" spans="1:3" ht="15" customHeight="1" x14ac:dyDescent="0.3">
      <c r="A1401" t="s">
        <v>1381</v>
      </c>
      <c r="B1401" s="7">
        <v>45468.551388888889</v>
      </c>
      <c r="C1401">
        <v>6500000</v>
      </c>
    </row>
    <row r="1402" spans="1:3" ht="15" customHeight="1" x14ac:dyDescent="0.3">
      <c r="A1402" t="s">
        <v>1382</v>
      </c>
      <c r="B1402" s="7">
        <v>45468.435416666667</v>
      </c>
      <c r="C1402">
        <v>9000000</v>
      </c>
    </row>
    <row r="1403" spans="1:3" ht="15" customHeight="1" x14ac:dyDescent="0.3">
      <c r="A1403" t="s">
        <v>1383</v>
      </c>
      <c r="B1403" s="7">
        <v>45467.756249999999</v>
      </c>
      <c r="C1403">
        <v>12000000</v>
      </c>
    </row>
    <row r="1404" spans="1:3" ht="15" customHeight="1" x14ac:dyDescent="0.3">
      <c r="A1404" t="s">
        <v>1384</v>
      </c>
      <c r="B1404" s="7">
        <v>45467.755555555559</v>
      </c>
      <c r="C1404">
        <v>15000000</v>
      </c>
    </row>
    <row r="1405" spans="1:3" ht="15" customHeight="1" x14ac:dyDescent="0.3">
      <c r="A1405" t="s">
        <v>1385</v>
      </c>
      <c r="B1405" s="7">
        <v>45467.468055555553</v>
      </c>
      <c r="C1405">
        <v>8000000</v>
      </c>
    </row>
    <row r="1406" spans="1:3" ht="15" customHeight="1" x14ac:dyDescent="0.3">
      <c r="A1406" t="s">
        <v>1386</v>
      </c>
      <c r="B1406" s="7">
        <v>45464.76666666667</v>
      </c>
      <c r="C1406">
        <v>5200000</v>
      </c>
    </row>
    <row r="1407" spans="1:3" ht="15" customHeight="1" x14ac:dyDescent="0.3">
      <c r="A1407" t="s">
        <v>1387</v>
      </c>
      <c r="B1407" s="7">
        <v>45464.736111111109</v>
      </c>
      <c r="C1407">
        <v>12500000</v>
      </c>
    </row>
    <row r="1408" spans="1:3" ht="15" customHeight="1" x14ac:dyDescent="0.3">
      <c r="A1408" t="s">
        <v>1388</v>
      </c>
      <c r="B1408" s="7">
        <v>45464.668749999997</v>
      </c>
      <c r="C1408">
        <v>4700000</v>
      </c>
    </row>
    <row r="1409" spans="1:3" ht="15" customHeight="1" x14ac:dyDescent="0.3">
      <c r="A1409" t="s">
        <v>1389</v>
      </c>
      <c r="B1409" s="7">
        <v>45464.566666666666</v>
      </c>
      <c r="C1409">
        <v>4800000</v>
      </c>
    </row>
    <row r="1410" spans="1:3" ht="15" customHeight="1" x14ac:dyDescent="0.3">
      <c r="A1410" t="s">
        <v>1390</v>
      </c>
      <c r="B1410" s="7">
        <v>45464.506944444445</v>
      </c>
      <c r="C1410">
        <v>7000000</v>
      </c>
    </row>
    <row r="1411" spans="1:3" ht="15" customHeight="1" x14ac:dyDescent="0.3">
      <c r="A1411" t="s">
        <v>1391</v>
      </c>
      <c r="B1411" s="7">
        <v>45462.716666666667</v>
      </c>
      <c r="C1411">
        <v>7000000</v>
      </c>
    </row>
    <row r="1412" spans="1:3" ht="15" customHeight="1" x14ac:dyDescent="0.3">
      <c r="A1412" t="s">
        <v>1392</v>
      </c>
      <c r="B1412" s="7">
        <v>45462.477777777778</v>
      </c>
      <c r="C1412">
        <v>10000000</v>
      </c>
    </row>
    <row r="1413" spans="1:3" ht="15" customHeight="1" x14ac:dyDescent="0.3">
      <c r="A1413" t="s">
        <v>1393</v>
      </c>
      <c r="B1413" s="7">
        <v>45462.420138888891</v>
      </c>
      <c r="C1413">
        <v>10000000</v>
      </c>
    </row>
    <row r="1414" spans="1:3" ht="15" customHeight="1" x14ac:dyDescent="0.3">
      <c r="A1414" t="s">
        <v>1394</v>
      </c>
      <c r="B1414" s="7">
        <v>45461.654166666667</v>
      </c>
      <c r="C1414">
        <v>7500000</v>
      </c>
    </row>
    <row r="1415" spans="1:3" ht="15" customHeight="1" x14ac:dyDescent="0.3">
      <c r="A1415" t="s">
        <v>1395</v>
      </c>
      <c r="B1415" s="7">
        <v>45461.484722222223</v>
      </c>
      <c r="C1415">
        <v>19000000</v>
      </c>
    </row>
    <row r="1416" spans="1:3" ht="15" customHeight="1" x14ac:dyDescent="0.3">
      <c r="A1416" t="s">
        <v>1396</v>
      </c>
      <c r="B1416" s="7">
        <v>45461.474999999999</v>
      </c>
      <c r="C1416">
        <v>9200000</v>
      </c>
    </row>
    <row r="1417" spans="1:3" ht="15" customHeight="1" x14ac:dyDescent="0.3">
      <c r="A1417" t="s">
        <v>1397</v>
      </c>
      <c r="B1417" s="7">
        <v>45460.740277777775</v>
      </c>
      <c r="C1417">
        <v>5500000</v>
      </c>
    </row>
    <row r="1418" spans="1:3" ht="15" customHeight="1" x14ac:dyDescent="0.3">
      <c r="A1418" t="s">
        <v>1398</v>
      </c>
      <c r="B1418" s="7">
        <v>45460.720138888886</v>
      </c>
      <c r="C1418">
        <v>4430000</v>
      </c>
    </row>
    <row r="1419" spans="1:3" ht="15" customHeight="1" x14ac:dyDescent="0.3">
      <c r="A1419" t="s">
        <v>1399</v>
      </c>
      <c r="B1419" s="7">
        <v>45460.584722222222</v>
      </c>
      <c r="C1419">
        <v>10000000</v>
      </c>
    </row>
    <row r="1420" spans="1:3" ht="15" customHeight="1" x14ac:dyDescent="0.3">
      <c r="A1420" t="s">
        <v>1400</v>
      </c>
      <c r="B1420" s="7">
        <v>45458.519444444442</v>
      </c>
      <c r="C1420">
        <v>11500000</v>
      </c>
    </row>
    <row r="1421" spans="1:3" ht="15" customHeight="1" x14ac:dyDescent="0.3">
      <c r="A1421" t="s">
        <v>1170</v>
      </c>
      <c r="B1421" s="7">
        <v>45456.661805555559</v>
      </c>
      <c r="C1421">
        <v>9000000</v>
      </c>
    </row>
    <row r="1422" spans="1:3" ht="15" customHeight="1" x14ac:dyDescent="0.3">
      <c r="A1422" t="s">
        <v>1401</v>
      </c>
      <c r="B1422" s="7">
        <v>45456.533333333333</v>
      </c>
      <c r="C1422">
        <v>21000000</v>
      </c>
    </row>
    <row r="1423" spans="1:3" ht="15" customHeight="1" x14ac:dyDescent="0.3">
      <c r="A1423" t="s">
        <v>1402</v>
      </c>
      <c r="B1423" s="7">
        <v>45455.672222222223</v>
      </c>
      <c r="C1423">
        <v>5700000</v>
      </c>
    </row>
    <row r="1424" spans="1:3" ht="15" customHeight="1" x14ac:dyDescent="0.3">
      <c r="A1424" t="s">
        <v>1403</v>
      </c>
      <c r="B1424" s="7">
        <v>45455.678472222222</v>
      </c>
      <c r="C1424">
        <v>8650000</v>
      </c>
    </row>
    <row r="1425" spans="1:3" ht="15" customHeight="1" x14ac:dyDescent="0.3">
      <c r="A1425" t="s">
        <v>1404</v>
      </c>
      <c r="B1425" s="7">
        <v>45455.657638888886</v>
      </c>
      <c r="C1425">
        <v>31000000</v>
      </c>
    </row>
    <row r="1426" spans="1:3" ht="15" customHeight="1" x14ac:dyDescent="0.3">
      <c r="A1426" t="s">
        <v>1405</v>
      </c>
      <c r="B1426" s="7">
        <v>45454.754861111112</v>
      </c>
      <c r="C1426">
        <v>5350000</v>
      </c>
    </row>
    <row r="1427" spans="1:3" ht="15" customHeight="1" x14ac:dyDescent="0.3">
      <c r="A1427" t="s">
        <v>1406</v>
      </c>
      <c r="B1427" s="7">
        <v>45453.773611111108</v>
      </c>
      <c r="C1427">
        <v>14500000</v>
      </c>
    </row>
    <row r="1428" spans="1:3" ht="15" customHeight="1" x14ac:dyDescent="0.3">
      <c r="A1428" t="s">
        <v>1407</v>
      </c>
      <c r="B1428" s="7">
        <v>45453.546527777777</v>
      </c>
      <c r="C1428">
        <v>13000000</v>
      </c>
    </row>
    <row r="1429" spans="1:3" ht="15" customHeight="1" x14ac:dyDescent="0.3">
      <c r="A1429" t="s">
        <v>1408</v>
      </c>
      <c r="B1429" s="7">
        <v>45453.491666666669</v>
      </c>
      <c r="C1429">
        <v>19000000</v>
      </c>
    </row>
    <row r="1430" spans="1:3" ht="15" customHeight="1" x14ac:dyDescent="0.3">
      <c r="A1430" t="s">
        <v>1409</v>
      </c>
      <c r="B1430" s="7">
        <v>45453.434027777781</v>
      </c>
      <c r="C1430">
        <v>9500000</v>
      </c>
    </row>
    <row r="1431" spans="1:3" ht="15" customHeight="1" x14ac:dyDescent="0.3">
      <c r="A1431" t="s">
        <v>1410</v>
      </c>
      <c r="B1431" s="7">
        <v>45450.688888888886</v>
      </c>
      <c r="C1431">
        <v>18600000</v>
      </c>
    </row>
    <row r="1432" spans="1:3" ht="15" customHeight="1" x14ac:dyDescent="0.3">
      <c r="A1432" t="s">
        <v>1411</v>
      </c>
      <c r="B1432" s="7">
        <v>45450.650694444441</v>
      </c>
      <c r="C1432">
        <v>7300000</v>
      </c>
    </row>
    <row r="1433" spans="1:3" ht="15" customHeight="1" x14ac:dyDescent="0.3">
      <c r="A1433" t="s">
        <v>1412</v>
      </c>
      <c r="B1433" s="7">
        <v>45449.679861111108</v>
      </c>
      <c r="C1433">
        <v>13500000</v>
      </c>
    </row>
    <row r="1434" spans="1:3" ht="15" customHeight="1" x14ac:dyDescent="0.3">
      <c r="A1434" t="s">
        <v>1413</v>
      </c>
      <c r="B1434" s="7">
        <v>45449.435416666667</v>
      </c>
      <c r="C1434">
        <v>10500000</v>
      </c>
    </row>
    <row r="1435" spans="1:3" ht="15" customHeight="1" x14ac:dyDescent="0.3">
      <c r="A1435" t="s">
        <v>1414</v>
      </c>
      <c r="B1435" s="7">
        <v>45448.765277777777</v>
      </c>
      <c r="C1435">
        <v>8400000</v>
      </c>
    </row>
    <row r="1436" spans="1:3" ht="15" customHeight="1" x14ac:dyDescent="0.3">
      <c r="A1436" t="s">
        <v>1415</v>
      </c>
      <c r="B1436" s="7">
        <v>45448.759722222225</v>
      </c>
      <c r="C1436">
        <v>9500000</v>
      </c>
    </row>
    <row r="1437" spans="1:3" ht="15" customHeight="1" x14ac:dyDescent="0.3">
      <c r="A1437" t="s">
        <v>1416</v>
      </c>
      <c r="B1437" s="7">
        <v>45448.669444444444</v>
      </c>
      <c r="C1437">
        <v>4510000</v>
      </c>
    </row>
    <row r="1438" spans="1:3" ht="15" customHeight="1" x14ac:dyDescent="0.3">
      <c r="A1438" t="s">
        <v>1417</v>
      </c>
      <c r="B1438" s="7">
        <v>45446.746527777781</v>
      </c>
      <c r="C1438">
        <v>12000000</v>
      </c>
    </row>
    <row r="1439" spans="1:3" ht="15" customHeight="1" x14ac:dyDescent="0.3">
      <c r="A1439" t="s">
        <v>1418</v>
      </c>
      <c r="B1439" s="7">
        <v>45443.794444444444</v>
      </c>
      <c r="C1439">
        <v>5900000</v>
      </c>
    </row>
    <row r="1440" spans="1:3" ht="15" customHeight="1" x14ac:dyDescent="0.3">
      <c r="A1440" t="s">
        <v>1419</v>
      </c>
      <c r="B1440" s="7">
        <v>45443.782638888886</v>
      </c>
      <c r="C1440">
        <v>30000000</v>
      </c>
    </row>
    <row r="1441" spans="1:3" ht="15" customHeight="1" x14ac:dyDescent="0.3">
      <c r="A1441" t="s">
        <v>1420</v>
      </c>
      <c r="B1441" s="7">
        <v>45443.781944444447</v>
      </c>
      <c r="C1441">
        <v>5800000</v>
      </c>
    </row>
    <row r="1442" spans="1:3" ht="15" customHeight="1" x14ac:dyDescent="0.3">
      <c r="A1442" t="s">
        <v>1421</v>
      </c>
      <c r="B1442" s="7">
        <v>45443.770138888889</v>
      </c>
      <c r="C1442">
        <v>10000000</v>
      </c>
    </row>
    <row r="1443" spans="1:3" ht="15" customHeight="1" x14ac:dyDescent="0.3">
      <c r="A1443" t="s">
        <v>1422</v>
      </c>
      <c r="B1443" s="7">
        <v>45443.769444444442</v>
      </c>
      <c r="C1443">
        <v>12500000</v>
      </c>
    </row>
    <row r="1444" spans="1:3" ht="15" customHeight="1" x14ac:dyDescent="0.3">
      <c r="A1444" t="s">
        <v>1423</v>
      </c>
      <c r="B1444" s="7">
        <v>45443.753472222219</v>
      </c>
      <c r="C1444">
        <v>12500000</v>
      </c>
    </row>
    <row r="1445" spans="1:3" ht="15" customHeight="1" x14ac:dyDescent="0.3">
      <c r="A1445" t="s">
        <v>1424</v>
      </c>
      <c r="B1445" s="7">
        <v>45443.736111111109</v>
      </c>
      <c r="C1445">
        <v>7500000</v>
      </c>
    </row>
    <row r="1446" spans="1:3" ht="15" customHeight="1" x14ac:dyDescent="0.3">
      <c r="A1446" t="s">
        <v>335</v>
      </c>
      <c r="B1446" s="7">
        <v>45443.680555555555</v>
      </c>
      <c r="C1446">
        <v>24723805</v>
      </c>
    </row>
    <row r="1447" spans="1:3" ht="15" customHeight="1" x14ac:dyDescent="0.3">
      <c r="A1447" t="s">
        <v>1425</v>
      </c>
      <c r="B1447" s="7">
        <v>45443.461805555555</v>
      </c>
      <c r="C1447">
        <v>4500000</v>
      </c>
    </row>
    <row r="1448" spans="1:3" ht="15" customHeight="1" x14ac:dyDescent="0.3">
      <c r="A1448" t="s">
        <v>1426</v>
      </c>
      <c r="B1448" s="7">
        <v>45443.393055555556</v>
      </c>
      <c r="C1448">
        <v>6800000</v>
      </c>
    </row>
    <row r="1449" spans="1:3" ht="15" customHeight="1" x14ac:dyDescent="0.3">
      <c r="A1449" t="s">
        <v>1427</v>
      </c>
      <c r="B1449" s="7">
        <v>45443.39166666667</v>
      </c>
      <c r="C1449">
        <v>11000000</v>
      </c>
    </row>
    <row r="1450" spans="1:3" ht="15" customHeight="1" x14ac:dyDescent="0.3">
      <c r="A1450" t="s">
        <v>1428</v>
      </c>
      <c r="B1450" s="7">
        <v>45443.384722222225</v>
      </c>
      <c r="C1450">
        <v>3800000</v>
      </c>
    </row>
    <row r="1451" spans="1:3" ht="15" customHeight="1" x14ac:dyDescent="0.3">
      <c r="A1451" t="s">
        <v>1429</v>
      </c>
      <c r="B1451" s="7">
        <v>45442.789583333331</v>
      </c>
      <c r="C1451">
        <v>10000000</v>
      </c>
    </row>
    <row r="1452" spans="1:3" ht="15" customHeight="1" x14ac:dyDescent="0.3">
      <c r="A1452" t="s">
        <v>1430</v>
      </c>
      <c r="B1452" s="7">
        <v>45441.704861111109</v>
      </c>
      <c r="C1452">
        <v>15000000</v>
      </c>
    </row>
    <row r="1453" spans="1:3" ht="15" customHeight="1" x14ac:dyDescent="0.3">
      <c r="A1453" t="s">
        <v>1431</v>
      </c>
      <c r="B1453" s="7">
        <v>45441.706250000003</v>
      </c>
      <c r="C1453">
        <v>8500000</v>
      </c>
    </row>
    <row r="1454" spans="1:3" ht="15" customHeight="1" x14ac:dyDescent="0.3">
      <c r="A1454" t="s">
        <v>1432</v>
      </c>
      <c r="B1454" s="7">
        <v>45442.489583333336</v>
      </c>
      <c r="C1454">
        <v>7000000</v>
      </c>
    </row>
    <row r="1455" spans="1:3" ht="15" customHeight="1" x14ac:dyDescent="0.3">
      <c r="A1455" t="s">
        <v>1433</v>
      </c>
      <c r="B1455" s="7">
        <v>45441.759027777778</v>
      </c>
      <c r="C1455">
        <v>6500000</v>
      </c>
    </row>
    <row r="1456" spans="1:3" ht="15" customHeight="1" x14ac:dyDescent="0.3">
      <c r="A1456" t="s">
        <v>1434</v>
      </c>
      <c r="B1456" s="7">
        <v>45441.720138888886</v>
      </c>
      <c r="C1456">
        <v>8700000</v>
      </c>
    </row>
    <row r="1457" spans="1:3" ht="15" customHeight="1" x14ac:dyDescent="0.3">
      <c r="A1457" t="s">
        <v>1435</v>
      </c>
      <c r="B1457" s="7">
        <v>45441.712500000001</v>
      </c>
      <c r="C1457">
        <v>11600000</v>
      </c>
    </row>
    <row r="1458" spans="1:3" ht="15" customHeight="1" x14ac:dyDescent="0.3">
      <c r="A1458" t="s">
        <v>1436</v>
      </c>
      <c r="B1458" s="7">
        <v>45441.560416666667</v>
      </c>
      <c r="C1458">
        <v>7700000</v>
      </c>
    </row>
    <row r="1459" spans="1:3" ht="15" customHeight="1" x14ac:dyDescent="0.3">
      <c r="A1459" t="s">
        <v>1437</v>
      </c>
      <c r="B1459" s="7">
        <v>45441.55972222222</v>
      </c>
      <c r="C1459">
        <v>11500000</v>
      </c>
    </row>
    <row r="1460" spans="1:3" ht="15" customHeight="1" x14ac:dyDescent="0.3">
      <c r="A1460" t="s">
        <v>1438</v>
      </c>
      <c r="B1460" s="7">
        <v>43805.430555555555</v>
      </c>
      <c r="C1460">
        <v>7500000</v>
      </c>
    </row>
    <row r="1461" spans="1:3" ht="15" customHeight="1" x14ac:dyDescent="0.3">
      <c r="A1461" t="s">
        <v>1439</v>
      </c>
      <c r="B1461" s="7">
        <v>45441.518055555556</v>
      </c>
      <c r="C1461">
        <v>11500000</v>
      </c>
    </row>
    <row r="1462" spans="1:3" ht="15" customHeight="1" x14ac:dyDescent="0.3">
      <c r="A1462" t="s">
        <v>1440</v>
      </c>
      <c r="B1462" s="7">
        <v>45440.659722222219</v>
      </c>
      <c r="C1462">
        <v>16800000</v>
      </c>
    </row>
    <row r="1463" spans="1:3" ht="15" customHeight="1" x14ac:dyDescent="0.3">
      <c r="A1463" t="s">
        <v>1441</v>
      </c>
      <c r="B1463" s="7">
        <v>45435.507638888892</v>
      </c>
      <c r="C1463">
        <v>26000000</v>
      </c>
    </row>
    <row r="1464" spans="1:3" ht="15" customHeight="1" x14ac:dyDescent="0.3">
      <c r="A1464" t="s">
        <v>1442</v>
      </c>
      <c r="B1464" s="7">
        <v>45439.765277777777</v>
      </c>
      <c r="C1464">
        <v>10000000</v>
      </c>
    </row>
    <row r="1465" spans="1:3" ht="15" customHeight="1" x14ac:dyDescent="0.3">
      <c r="A1465" t="s">
        <v>1443</v>
      </c>
      <c r="B1465" s="7">
        <v>45440.53125</v>
      </c>
      <c r="C1465">
        <v>8000000</v>
      </c>
    </row>
    <row r="1466" spans="1:3" ht="15" customHeight="1" x14ac:dyDescent="0.3">
      <c r="A1466" t="s">
        <v>1444</v>
      </c>
      <c r="B1466" s="7">
        <v>45440.503472222219</v>
      </c>
      <c r="C1466">
        <v>16000000</v>
      </c>
    </row>
    <row r="1467" spans="1:3" ht="15" customHeight="1" x14ac:dyDescent="0.3">
      <c r="A1467" t="s">
        <v>1445</v>
      </c>
      <c r="B1467" s="7">
        <v>45440.482638888891</v>
      </c>
      <c r="C1467">
        <v>13000000</v>
      </c>
    </row>
    <row r="1468" spans="1:3" ht="15" customHeight="1" x14ac:dyDescent="0.3">
      <c r="A1468" t="s">
        <v>1446</v>
      </c>
      <c r="B1468" s="7">
        <v>45440.393750000003</v>
      </c>
      <c r="C1468">
        <v>8300000</v>
      </c>
    </row>
    <row r="1469" spans="1:3" ht="15" customHeight="1" x14ac:dyDescent="0.3">
      <c r="A1469" t="s">
        <v>1447</v>
      </c>
      <c r="B1469" s="7">
        <v>45440.393055555556</v>
      </c>
      <c r="C1469">
        <v>16500000</v>
      </c>
    </row>
    <row r="1470" spans="1:3" ht="15" customHeight="1" x14ac:dyDescent="0.3">
      <c r="A1470" t="s">
        <v>1448</v>
      </c>
      <c r="B1470" s="7">
        <v>45439.767361111109</v>
      </c>
      <c r="C1470">
        <v>5000000</v>
      </c>
    </row>
    <row r="1471" spans="1:3" ht="15" customHeight="1" x14ac:dyDescent="0.3">
      <c r="A1471" t="s">
        <v>1449</v>
      </c>
      <c r="B1471" s="7">
        <v>45439.753472222219</v>
      </c>
      <c r="C1471">
        <v>5300000</v>
      </c>
    </row>
    <row r="1472" spans="1:3" ht="15" customHeight="1" x14ac:dyDescent="0.3">
      <c r="A1472" t="s">
        <v>1450</v>
      </c>
      <c r="B1472" s="7">
        <v>45439.45</v>
      </c>
      <c r="C1472">
        <v>7000000</v>
      </c>
    </row>
    <row r="1473" spans="1:3" ht="15" customHeight="1" x14ac:dyDescent="0.3">
      <c r="A1473" t="s">
        <v>656</v>
      </c>
      <c r="B1473" s="7">
        <v>45439.438888888886</v>
      </c>
      <c r="C1473">
        <v>12000000</v>
      </c>
    </row>
    <row r="1474" spans="1:3" ht="15" customHeight="1" x14ac:dyDescent="0.3">
      <c r="A1474" t="s">
        <v>1451</v>
      </c>
      <c r="B1474" s="7">
        <v>45436.734027777777</v>
      </c>
      <c r="C1474">
        <v>12000000</v>
      </c>
    </row>
    <row r="1475" spans="1:3" ht="15" customHeight="1" x14ac:dyDescent="0.3">
      <c r="A1475" t="s">
        <v>1452</v>
      </c>
      <c r="B1475" s="7">
        <v>45436.693055555559</v>
      </c>
      <c r="C1475">
        <v>5000000</v>
      </c>
    </row>
    <row r="1476" spans="1:3" ht="15" customHeight="1" x14ac:dyDescent="0.3">
      <c r="A1476" t="s">
        <v>1453</v>
      </c>
      <c r="B1476" s="7">
        <v>45436.56527777778</v>
      </c>
      <c r="C1476">
        <v>8300000</v>
      </c>
    </row>
    <row r="1477" spans="1:3" ht="15" customHeight="1" x14ac:dyDescent="0.3">
      <c r="A1477" t="s">
        <v>1454</v>
      </c>
      <c r="B1477" s="7">
        <v>45435.768055555556</v>
      </c>
      <c r="C1477">
        <v>9500000</v>
      </c>
    </row>
    <row r="1478" spans="1:3" ht="15" customHeight="1" x14ac:dyDescent="0.3">
      <c r="A1478" t="s">
        <v>1455</v>
      </c>
      <c r="B1478" s="7">
        <v>45435.732638888891</v>
      </c>
      <c r="C1478">
        <v>10500000</v>
      </c>
    </row>
    <row r="1479" spans="1:3" ht="15" customHeight="1" x14ac:dyDescent="0.3">
      <c r="A1479" t="s">
        <v>1456</v>
      </c>
      <c r="B1479" s="7">
        <v>45435.645138888889</v>
      </c>
      <c r="C1479">
        <v>6000000</v>
      </c>
    </row>
    <row r="1480" spans="1:3" ht="15" customHeight="1" x14ac:dyDescent="0.3">
      <c r="A1480" t="s">
        <v>1457</v>
      </c>
      <c r="B1480" s="7">
        <v>45435.506249999999</v>
      </c>
      <c r="C1480">
        <v>9500000</v>
      </c>
    </row>
    <row r="1481" spans="1:3" ht="15" customHeight="1" x14ac:dyDescent="0.3">
      <c r="A1481" t="s">
        <v>1458</v>
      </c>
      <c r="B1481" s="7">
        <v>45434.788888888892</v>
      </c>
      <c r="C1481">
        <v>15000000</v>
      </c>
    </row>
    <row r="1482" spans="1:3" ht="15" customHeight="1" x14ac:dyDescent="0.3">
      <c r="A1482" t="s">
        <v>1459</v>
      </c>
      <c r="B1482" s="7">
        <v>45434.763194444444</v>
      </c>
      <c r="C1482">
        <v>14300000</v>
      </c>
    </row>
    <row r="1483" spans="1:3" ht="15" customHeight="1" x14ac:dyDescent="0.3">
      <c r="A1483" t="s">
        <v>1460</v>
      </c>
      <c r="B1483" s="7">
        <v>45434.736111111109</v>
      </c>
      <c r="C1483">
        <v>9500000</v>
      </c>
    </row>
    <row r="1484" spans="1:3" ht="15" customHeight="1" x14ac:dyDescent="0.3">
      <c r="A1484" t="s">
        <v>1461</v>
      </c>
      <c r="B1484" s="7">
        <v>45434.73541666667</v>
      </c>
      <c r="C1484">
        <v>4500000</v>
      </c>
    </row>
    <row r="1485" spans="1:3" ht="15" customHeight="1" x14ac:dyDescent="0.3">
      <c r="A1485" t="s">
        <v>1462</v>
      </c>
      <c r="B1485" s="7">
        <v>45434.651388888888</v>
      </c>
      <c r="C1485">
        <v>10000000</v>
      </c>
    </row>
    <row r="1486" spans="1:3" ht="15" customHeight="1" x14ac:dyDescent="0.3">
      <c r="A1486" t="s">
        <v>1463</v>
      </c>
      <c r="B1486" s="7">
        <v>45434.61041666667</v>
      </c>
      <c r="C1486">
        <v>7900000</v>
      </c>
    </row>
    <row r="1487" spans="1:3" ht="15" customHeight="1" x14ac:dyDescent="0.3">
      <c r="A1487" t="s">
        <v>1464</v>
      </c>
      <c r="B1487" s="7">
        <v>45432.5625</v>
      </c>
      <c r="C1487">
        <v>13500000</v>
      </c>
    </row>
    <row r="1488" spans="1:3" ht="15" customHeight="1" x14ac:dyDescent="0.3">
      <c r="A1488" t="s">
        <v>1465</v>
      </c>
      <c r="B1488" s="7">
        <v>45430.571527777778</v>
      </c>
      <c r="C1488">
        <v>5000000</v>
      </c>
    </row>
    <row r="1489" spans="1:3" ht="15" customHeight="1" x14ac:dyDescent="0.3">
      <c r="A1489" t="s">
        <v>584</v>
      </c>
      <c r="B1489" s="7">
        <v>45430.441666666666</v>
      </c>
      <c r="C1489">
        <v>10900000</v>
      </c>
    </row>
    <row r="1490" spans="1:3" ht="15" customHeight="1" x14ac:dyDescent="0.3">
      <c r="A1490" t="s">
        <v>1466</v>
      </c>
      <c r="B1490" s="7">
        <v>45428.794444444444</v>
      </c>
      <c r="C1490">
        <v>12000000</v>
      </c>
    </row>
    <row r="1491" spans="1:3" ht="15" customHeight="1" x14ac:dyDescent="0.3">
      <c r="A1491" t="s">
        <v>1467</v>
      </c>
      <c r="B1491" s="7">
        <v>45428.716666666667</v>
      </c>
      <c r="C1491">
        <v>5500000</v>
      </c>
    </row>
    <row r="1492" spans="1:3" ht="15" customHeight="1" x14ac:dyDescent="0.3">
      <c r="A1492" t="s">
        <v>1468</v>
      </c>
      <c r="B1492" s="7">
        <v>45428.682638888888</v>
      </c>
      <c r="C1492">
        <v>7000000</v>
      </c>
    </row>
    <row r="1493" spans="1:3" ht="15" customHeight="1" x14ac:dyDescent="0.3">
      <c r="A1493" t="s">
        <v>1469</v>
      </c>
      <c r="B1493" s="7">
        <v>45422.731944444444</v>
      </c>
      <c r="C1493">
        <v>5500000</v>
      </c>
    </row>
    <row r="1494" spans="1:3" ht="15" customHeight="1" x14ac:dyDescent="0.3">
      <c r="A1494" t="s">
        <v>1470</v>
      </c>
      <c r="B1494" s="7">
        <v>45423.5</v>
      </c>
      <c r="C1494">
        <v>6100000</v>
      </c>
    </row>
    <row r="1495" spans="1:3" ht="15" customHeight="1" x14ac:dyDescent="0.3">
      <c r="A1495" t="s">
        <v>300</v>
      </c>
      <c r="B1495" s="7">
        <v>45421.742361111108</v>
      </c>
      <c r="C1495">
        <v>33990000</v>
      </c>
    </row>
    <row r="1496" spans="1:3" ht="15" customHeight="1" x14ac:dyDescent="0.3">
      <c r="A1496" t="s">
        <v>1471</v>
      </c>
      <c r="B1496" s="7">
        <v>45421.681944444441</v>
      </c>
      <c r="C1496">
        <v>5200000</v>
      </c>
    </row>
    <row r="1497" spans="1:3" ht="15" customHeight="1" x14ac:dyDescent="0.3">
      <c r="A1497" t="s">
        <v>1472</v>
      </c>
      <c r="B1497" s="7">
        <v>45421.531944444447</v>
      </c>
      <c r="C1497">
        <v>13000000</v>
      </c>
    </row>
    <row r="1498" spans="1:3" ht="15" customHeight="1" x14ac:dyDescent="0.3">
      <c r="A1498" t="s">
        <v>1473</v>
      </c>
      <c r="B1498" s="7">
        <v>45420.495138888888</v>
      </c>
      <c r="C1498">
        <v>11500000</v>
      </c>
    </row>
    <row r="1499" spans="1:3" ht="15" customHeight="1" x14ac:dyDescent="0.3">
      <c r="A1499" t="s">
        <v>1474</v>
      </c>
      <c r="B1499" s="7">
        <v>45419.570833333331</v>
      </c>
      <c r="C1499">
        <v>11500000</v>
      </c>
    </row>
    <row r="1500" spans="1:3" ht="15" customHeight="1" x14ac:dyDescent="0.3">
      <c r="A1500" t="s">
        <v>1475</v>
      </c>
      <c r="B1500" s="7">
        <v>45418.772222222222</v>
      </c>
      <c r="C1500">
        <v>11500000</v>
      </c>
    </row>
    <row r="1501" spans="1:3" ht="15" customHeight="1" x14ac:dyDescent="0.3">
      <c r="A1501" t="s">
        <v>1476</v>
      </c>
      <c r="B1501" s="7">
        <v>45418.556250000001</v>
      </c>
      <c r="C1501">
        <v>26500000</v>
      </c>
    </row>
    <row r="1502" spans="1:3" ht="15" customHeight="1" x14ac:dyDescent="0.3">
      <c r="A1502" t="s">
        <v>1477</v>
      </c>
      <c r="B1502" s="7">
        <v>45418.422222222223</v>
      </c>
      <c r="C1502">
        <v>13000000</v>
      </c>
    </row>
    <row r="1503" spans="1:3" ht="15" customHeight="1" x14ac:dyDescent="0.3">
      <c r="A1503" t="s">
        <v>1478</v>
      </c>
      <c r="B1503" s="7">
        <v>45416.42291666667</v>
      </c>
      <c r="C1503">
        <v>11000000</v>
      </c>
    </row>
    <row r="1504" spans="1:3" ht="15" customHeight="1" x14ac:dyDescent="0.3">
      <c r="A1504" t="s">
        <v>1479</v>
      </c>
      <c r="B1504" s="7">
        <v>45415.510416666664</v>
      </c>
      <c r="C1504">
        <v>7000000</v>
      </c>
    </row>
    <row r="1505" spans="1:3" ht="15" customHeight="1" x14ac:dyDescent="0.3">
      <c r="A1505" t="s">
        <v>1480</v>
      </c>
      <c r="B1505" s="7">
        <v>45414.700694444444</v>
      </c>
      <c r="C1505">
        <v>12500000</v>
      </c>
    </row>
    <row r="1506" spans="1:3" ht="15" customHeight="1" x14ac:dyDescent="0.3">
      <c r="A1506" t="s">
        <v>1481</v>
      </c>
      <c r="B1506" s="7">
        <v>45412.816666666666</v>
      </c>
      <c r="C1506">
        <v>16500000</v>
      </c>
    </row>
    <row r="1507" spans="1:3" ht="15" customHeight="1" x14ac:dyDescent="0.3">
      <c r="A1507" t="s">
        <v>1482</v>
      </c>
      <c r="B1507" s="7">
        <v>45412.757638888892</v>
      </c>
      <c r="C1507">
        <v>13500000</v>
      </c>
    </row>
    <row r="1508" spans="1:3" ht="15" customHeight="1" x14ac:dyDescent="0.3">
      <c r="A1508" t="s">
        <v>1483</v>
      </c>
      <c r="B1508" s="7">
        <v>45412.706944444442</v>
      </c>
      <c r="C1508">
        <v>17950000</v>
      </c>
    </row>
    <row r="1509" spans="1:3" ht="15" customHeight="1" x14ac:dyDescent="0.3">
      <c r="A1509" t="s">
        <v>1484</v>
      </c>
      <c r="B1509" s="7">
        <v>45412.706944444442</v>
      </c>
      <c r="C1509">
        <v>5500000</v>
      </c>
    </row>
    <row r="1510" spans="1:3" ht="15" customHeight="1" x14ac:dyDescent="0.3">
      <c r="A1510" t="s">
        <v>1485</v>
      </c>
      <c r="B1510" s="7">
        <v>45412.663888888892</v>
      </c>
      <c r="C1510">
        <v>19000000</v>
      </c>
    </row>
    <row r="1511" spans="1:3" ht="15" customHeight="1" x14ac:dyDescent="0.3">
      <c r="A1511" t="s">
        <v>1486</v>
      </c>
      <c r="B1511" s="7">
        <v>45412.506249999999</v>
      </c>
      <c r="C1511">
        <v>7700000</v>
      </c>
    </row>
    <row r="1512" spans="1:3" ht="15" customHeight="1" x14ac:dyDescent="0.3">
      <c r="A1512" t="s">
        <v>1487</v>
      </c>
      <c r="B1512" s="7">
        <v>45412.505555555559</v>
      </c>
      <c r="C1512">
        <v>8000000</v>
      </c>
    </row>
    <row r="1513" spans="1:3" ht="15" customHeight="1" x14ac:dyDescent="0.3">
      <c r="A1513" t="s">
        <v>1488</v>
      </c>
      <c r="B1513" s="7">
        <v>45412.499305555553</v>
      </c>
      <c r="C1513">
        <v>12300000</v>
      </c>
    </row>
    <row r="1514" spans="1:3" ht="15" customHeight="1" x14ac:dyDescent="0.3">
      <c r="A1514" t="s">
        <v>1489</v>
      </c>
      <c r="B1514" s="7">
        <v>45411.716666666667</v>
      </c>
      <c r="C1514">
        <v>10150000</v>
      </c>
    </row>
    <row r="1515" spans="1:3" ht="15" customHeight="1" x14ac:dyDescent="0.3">
      <c r="A1515" t="s">
        <v>1490</v>
      </c>
      <c r="B1515" s="7">
        <v>45411.714583333334</v>
      </c>
      <c r="C1515">
        <v>28500000</v>
      </c>
    </row>
    <row r="1516" spans="1:3" ht="15" customHeight="1" x14ac:dyDescent="0.3">
      <c r="A1516" t="s">
        <v>1491</v>
      </c>
      <c r="B1516" s="7">
        <v>45411.572222222225</v>
      </c>
      <c r="C1516">
        <v>10500000</v>
      </c>
    </row>
    <row r="1517" spans="1:3" ht="15" customHeight="1" x14ac:dyDescent="0.3">
      <c r="A1517" t="s">
        <v>903</v>
      </c>
      <c r="B1517" s="7">
        <v>45411.453472222223</v>
      </c>
      <c r="C1517">
        <v>36386100</v>
      </c>
    </row>
    <row r="1518" spans="1:3" ht="15" customHeight="1" x14ac:dyDescent="0.3">
      <c r="A1518" t="s">
        <v>1492</v>
      </c>
      <c r="B1518" s="7">
        <v>45408.749305555553</v>
      </c>
      <c r="C1518">
        <v>15000000</v>
      </c>
    </row>
    <row r="1519" spans="1:3" ht="15" customHeight="1" x14ac:dyDescent="0.3">
      <c r="A1519" t="s">
        <v>1493</v>
      </c>
      <c r="B1519" s="7">
        <v>45408.560416666667</v>
      </c>
      <c r="C1519">
        <v>7000000</v>
      </c>
    </row>
    <row r="1520" spans="1:3" ht="15" customHeight="1" x14ac:dyDescent="0.3">
      <c r="A1520" t="s">
        <v>1494</v>
      </c>
      <c r="B1520" s="7">
        <v>45408.559027777781</v>
      </c>
      <c r="C1520">
        <v>8000000</v>
      </c>
    </row>
    <row r="1521" spans="1:3" ht="15" customHeight="1" x14ac:dyDescent="0.3">
      <c r="A1521" t="s">
        <v>84</v>
      </c>
      <c r="B1521" s="7">
        <v>45408.390277777777</v>
      </c>
      <c r="C1521">
        <v>28500000</v>
      </c>
    </row>
    <row r="1522" spans="1:3" ht="15" customHeight="1" x14ac:dyDescent="0.3">
      <c r="A1522" t="s">
        <v>1495</v>
      </c>
      <c r="B1522" s="7">
        <v>45407.802083333336</v>
      </c>
      <c r="C1522">
        <v>19000000</v>
      </c>
    </row>
    <row r="1523" spans="1:3" ht="15" customHeight="1" x14ac:dyDescent="0.3">
      <c r="A1523" t="s">
        <v>1496</v>
      </c>
      <c r="B1523" s="7">
        <v>45407.734722222223</v>
      </c>
      <c r="C1523">
        <v>9100000</v>
      </c>
    </row>
    <row r="1524" spans="1:3" ht="15" customHeight="1" x14ac:dyDescent="0.3">
      <c r="A1524" t="s">
        <v>1497</v>
      </c>
      <c r="B1524" s="7">
        <v>45407.552777777775</v>
      </c>
      <c r="C1524">
        <v>26455000</v>
      </c>
    </row>
    <row r="1525" spans="1:3" ht="15" customHeight="1" x14ac:dyDescent="0.3">
      <c r="A1525" t="s">
        <v>1498</v>
      </c>
      <c r="B1525" s="7">
        <v>45407.506944444445</v>
      </c>
      <c r="C1525">
        <v>8500000</v>
      </c>
    </row>
    <row r="1526" spans="1:3" ht="15" customHeight="1" x14ac:dyDescent="0.3">
      <c r="A1526" t="s">
        <v>1499</v>
      </c>
      <c r="B1526" s="7">
        <v>45407.454861111109</v>
      </c>
      <c r="C1526">
        <v>18000000</v>
      </c>
    </row>
    <row r="1527" spans="1:3" ht="15" customHeight="1" x14ac:dyDescent="0.3">
      <c r="A1527" t="s">
        <v>1500</v>
      </c>
      <c r="B1527" s="7">
        <v>45407.45416666667</v>
      </c>
      <c r="C1527">
        <v>5700000</v>
      </c>
    </row>
    <row r="1528" spans="1:3" ht="15" customHeight="1" x14ac:dyDescent="0.3">
      <c r="A1528" t="s">
        <v>1501</v>
      </c>
      <c r="B1528" s="7">
        <v>45407.452777777777</v>
      </c>
      <c r="C1528">
        <v>19000000</v>
      </c>
    </row>
    <row r="1529" spans="1:3" ht="15" customHeight="1" x14ac:dyDescent="0.3">
      <c r="A1529" t="s">
        <v>1502</v>
      </c>
      <c r="B1529" s="7">
        <v>45406.757638888892</v>
      </c>
      <c r="C1529">
        <v>12800000</v>
      </c>
    </row>
    <row r="1530" spans="1:3" ht="15" customHeight="1" x14ac:dyDescent="0.3">
      <c r="A1530" t="s">
        <v>1503</v>
      </c>
      <c r="B1530" s="7">
        <v>45406.67291666667</v>
      </c>
      <c r="C1530">
        <v>25500000</v>
      </c>
    </row>
    <row r="1531" spans="1:3" ht="15" customHeight="1" x14ac:dyDescent="0.3">
      <c r="A1531" t="s">
        <v>1504</v>
      </c>
      <c r="B1531" s="7">
        <v>45406.671527777777</v>
      </c>
      <c r="C1531">
        <v>15500000</v>
      </c>
    </row>
    <row r="1532" spans="1:3" ht="15" customHeight="1" x14ac:dyDescent="0.3">
      <c r="A1532" t="s">
        <v>1505</v>
      </c>
      <c r="B1532" s="7">
        <v>45405.763194444444</v>
      </c>
      <c r="C1532">
        <v>6500000</v>
      </c>
    </row>
    <row r="1533" spans="1:3" ht="15" customHeight="1" x14ac:dyDescent="0.3">
      <c r="A1533" t="s">
        <v>1506</v>
      </c>
      <c r="B1533" s="7">
        <v>45405.761805555558</v>
      </c>
      <c r="C1533">
        <v>7400000</v>
      </c>
    </row>
    <row r="1534" spans="1:3" ht="15" customHeight="1" x14ac:dyDescent="0.3">
      <c r="A1534" t="s">
        <v>1507</v>
      </c>
      <c r="B1534" s="7">
        <v>45405.638194444444</v>
      </c>
      <c r="C1534">
        <v>6500000</v>
      </c>
    </row>
    <row r="1535" spans="1:3" ht="15" customHeight="1" x14ac:dyDescent="0.3">
      <c r="A1535" t="s">
        <v>1508</v>
      </c>
      <c r="B1535" s="7">
        <v>45405.637499999997</v>
      </c>
      <c r="C1535">
        <v>17300000</v>
      </c>
    </row>
    <row r="1536" spans="1:3" ht="15" customHeight="1" x14ac:dyDescent="0.3">
      <c r="A1536" t="s">
        <v>1509</v>
      </c>
      <c r="B1536" s="7">
        <v>45405.636111111111</v>
      </c>
      <c r="C1536">
        <v>7100000</v>
      </c>
    </row>
    <row r="1537" spans="1:3" ht="15" customHeight="1" x14ac:dyDescent="0.3">
      <c r="A1537" t="s">
        <v>1510</v>
      </c>
      <c r="B1537" s="7">
        <v>45405.50277777778</v>
      </c>
      <c r="C1537">
        <v>10500000</v>
      </c>
    </row>
    <row r="1538" spans="1:3" ht="15" customHeight="1" x14ac:dyDescent="0.3">
      <c r="A1538" t="s">
        <v>1511</v>
      </c>
      <c r="B1538" s="7">
        <v>45404.761805555558</v>
      </c>
      <c r="C1538">
        <v>7500000</v>
      </c>
    </row>
    <row r="1539" spans="1:3" ht="15" customHeight="1" x14ac:dyDescent="0.3">
      <c r="A1539" t="s">
        <v>1512</v>
      </c>
      <c r="B1539" s="7">
        <v>45401.43472222222</v>
      </c>
      <c r="C1539">
        <v>11200000</v>
      </c>
    </row>
    <row r="1540" spans="1:3" ht="15" customHeight="1" x14ac:dyDescent="0.3">
      <c r="A1540" t="s">
        <v>1513</v>
      </c>
      <c r="B1540" s="7">
        <v>45404.545138888891</v>
      </c>
      <c r="C1540">
        <v>9400000</v>
      </c>
    </row>
    <row r="1541" spans="1:3" ht="15" customHeight="1" x14ac:dyDescent="0.3">
      <c r="A1541" t="s">
        <v>1514</v>
      </c>
      <c r="B1541" s="7">
        <v>45373.79791666667</v>
      </c>
      <c r="C1541">
        <v>17700000</v>
      </c>
    </row>
    <row r="1542" spans="1:3" ht="15" customHeight="1" x14ac:dyDescent="0.3">
      <c r="A1542" t="s">
        <v>1515</v>
      </c>
      <c r="B1542" s="7">
        <v>45404.474305555559</v>
      </c>
      <c r="C1542">
        <v>10500000</v>
      </c>
    </row>
    <row r="1543" spans="1:3" ht="15" customHeight="1" x14ac:dyDescent="0.3">
      <c r="A1543" t="s">
        <v>1516</v>
      </c>
      <c r="B1543" s="7">
        <v>45404.444444444445</v>
      </c>
      <c r="C1543">
        <v>10000000</v>
      </c>
    </row>
    <row r="1544" spans="1:3" ht="15" customHeight="1" x14ac:dyDescent="0.3">
      <c r="A1544" t="s">
        <v>1517</v>
      </c>
      <c r="B1544" s="7">
        <v>45386.752083333333</v>
      </c>
      <c r="C1544">
        <v>21250000</v>
      </c>
    </row>
    <row r="1545" spans="1:3" ht="15" customHeight="1" x14ac:dyDescent="0.3">
      <c r="A1545" t="s">
        <v>1518</v>
      </c>
      <c r="B1545" s="7">
        <v>45394.559027777781</v>
      </c>
      <c r="C1545">
        <v>32500000</v>
      </c>
    </row>
    <row r="1546" spans="1:3" ht="15" customHeight="1" x14ac:dyDescent="0.3">
      <c r="A1546" t="s">
        <v>1519</v>
      </c>
      <c r="B1546" s="7">
        <v>45394.740972222222</v>
      </c>
      <c r="C1546">
        <v>12000000</v>
      </c>
    </row>
    <row r="1547" spans="1:3" ht="15" customHeight="1" x14ac:dyDescent="0.3">
      <c r="A1547" t="s">
        <v>1520</v>
      </c>
      <c r="B1547" s="7">
        <v>45400.768750000003</v>
      </c>
      <c r="C1547">
        <v>5800000</v>
      </c>
    </row>
    <row r="1548" spans="1:3" ht="15" customHeight="1" x14ac:dyDescent="0.3">
      <c r="A1548" t="s">
        <v>1521</v>
      </c>
      <c r="B1548" s="7">
        <v>45394.740972222222</v>
      </c>
      <c r="C1548">
        <v>9000000</v>
      </c>
    </row>
    <row r="1549" spans="1:3" ht="15" customHeight="1" x14ac:dyDescent="0.3">
      <c r="A1549" t="s">
        <v>1522</v>
      </c>
      <c r="B1549" s="7">
        <v>45401.724305555559</v>
      </c>
      <c r="C1549">
        <v>5700000</v>
      </c>
    </row>
    <row r="1550" spans="1:3" ht="15" customHeight="1" x14ac:dyDescent="0.3">
      <c r="A1550" t="s">
        <v>1523</v>
      </c>
      <c r="B1550" s="7">
        <v>45401.709722222222</v>
      </c>
      <c r="C1550">
        <v>31000000</v>
      </c>
    </row>
    <row r="1551" spans="1:3" ht="15" customHeight="1" x14ac:dyDescent="0.3">
      <c r="A1551" t="s">
        <v>1524</v>
      </c>
      <c r="B1551" s="7">
        <v>45401.709027777775</v>
      </c>
      <c r="C1551">
        <v>12500000</v>
      </c>
    </row>
    <row r="1552" spans="1:3" ht="15" customHeight="1" x14ac:dyDescent="0.3">
      <c r="A1552" t="s">
        <v>1525</v>
      </c>
      <c r="B1552" s="7">
        <v>45401.654166666667</v>
      </c>
      <c r="C1552">
        <v>25000000</v>
      </c>
    </row>
    <row r="1553" spans="1:3" ht="15" customHeight="1" x14ac:dyDescent="0.3">
      <c r="A1553" t="s">
        <v>1526</v>
      </c>
      <c r="B1553" s="7">
        <v>45401.547222222223</v>
      </c>
      <c r="C1553">
        <v>6500000</v>
      </c>
    </row>
    <row r="1554" spans="1:3" ht="15" customHeight="1" x14ac:dyDescent="0.3">
      <c r="A1554" t="s">
        <v>1527</v>
      </c>
      <c r="B1554" s="7">
        <v>45400.69027777778</v>
      </c>
      <c r="C1554">
        <v>15000000</v>
      </c>
    </row>
    <row r="1555" spans="1:3" ht="15" customHeight="1" x14ac:dyDescent="0.3">
      <c r="A1555" t="s">
        <v>1528</v>
      </c>
      <c r="B1555" s="7">
        <v>45399.78402777778</v>
      </c>
      <c r="C1555">
        <v>10500000</v>
      </c>
    </row>
    <row r="1556" spans="1:3" ht="15" customHeight="1" x14ac:dyDescent="0.3">
      <c r="A1556" t="s">
        <v>1529</v>
      </c>
      <c r="B1556" s="7">
        <v>45399.539583333331</v>
      </c>
      <c r="C1556">
        <v>15200000</v>
      </c>
    </row>
    <row r="1557" spans="1:3" ht="15" customHeight="1" x14ac:dyDescent="0.3">
      <c r="A1557" t="s">
        <v>1530</v>
      </c>
      <c r="B1557" s="7">
        <v>45399.406944444447</v>
      </c>
      <c r="C1557">
        <v>17000000</v>
      </c>
    </row>
    <row r="1558" spans="1:3" ht="15" customHeight="1" x14ac:dyDescent="0.3">
      <c r="A1558" t="s">
        <v>1531</v>
      </c>
      <c r="B1558" s="7">
        <v>45398.771527777775</v>
      </c>
      <c r="C1558">
        <v>5250000</v>
      </c>
    </row>
    <row r="1559" spans="1:3" ht="15" customHeight="1" x14ac:dyDescent="0.3">
      <c r="A1559" t="s">
        <v>1532</v>
      </c>
      <c r="B1559" s="7">
        <v>45398.690972222219</v>
      </c>
      <c r="C1559">
        <v>18000000</v>
      </c>
    </row>
    <row r="1560" spans="1:3" ht="15" customHeight="1" x14ac:dyDescent="0.3">
      <c r="A1560" t="s">
        <v>1533</v>
      </c>
      <c r="B1560" s="7">
        <v>45394.740277777775</v>
      </c>
      <c r="C1560">
        <v>11000000</v>
      </c>
    </row>
    <row r="1561" spans="1:3" ht="15" customHeight="1" x14ac:dyDescent="0.3">
      <c r="A1561" t="s">
        <v>1534</v>
      </c>
      <c r="B1561" s="7">
        <v>45397.4</v>
      </c>
      <c r="C1561">
        <v>7500000</v>
      </c>
    </row>
    <row r="1562" spans="1:3" ht="15" customHeight="1" x14ac:dyDescent="0.3">
      <c r="A1562" t="s">
        <v>1535</v>
      </c>
      <c r="B1562" s="7">
        <v>45394.64166666667</v>
      </c>
      <c r="C1562">
        <v>13000000</v>
      </c>
    </row>
    <row r="1563" spans="1:3" ht="15" customHeight="1" x14ac:dyDescent="0.3">
      <c r="A1563" t="s">
        <v>1536</v>
      </c>
      <c r="B1563" s="7">
        <v>45397.787499999999</v>
      </c>
      <c r="C1563">
        <v>5000000</v>
      </c>
    </row>
    <row r="1564" spans="1:3" ht="15" customHeight="1" x14ac:dyDescent="0.3">
      <c r="A1564" t="s">
        <v>1537</v>
      </c>
      <c r="B1564" s="7">
        <v>45397.56527777778</v>
      </c>
      <c r="C1564">
        <v>13500000</v>
      </c>
    </row>
    <row r="1565" spans="1:3" ht="15" customHeight="1" x14ac:dyDescent="0.3">
      <c r="A1565" t="s">
        <v>1538</v>
      </c>
      <c r="B1565" s="7">
        <v>45397.467361111114</v>
      </c>
      <c r="C1565">
        <v>6200000</v>
      </c>
    </row>
    <row r="1566" spans="1:3" ht="15" customHeight="1" x14ac:dyDescent="0.3">
      <c r="A1566" t="s">
        <v>1539</v>
      </c>
      <c r="B1566" s="7">
        <v>45394.785416666666</v>
      </c>
      <c r="C1566">
        <v>4900000</v>
      </c>
    </row>
    <row r="1567" spans="1:3" ht="15" customHeight="1" x14ac:dyDescent="0.3">
      <c r="A1567" t="s">
        <v>1540</v>
      </c>
      <c r="B1567" s="7">
        <v>45393.681250000001</v>
      </c>
      <c r="C1567">
        <v>9700000</v>
      </c>
    </row>
    <row r="1568" spans="1:3" ht="15" customHeight="1" x14ac:dyDescent="0.3">
      <c r="A1568" t="s">
        <v>1541</v>
      </c>
      <c r="B1568" s="7">
        <v>45393.665277777778</v>
      </c>
      <c r="C1568">
        <v>11500000</v>
      </c>
    </row>
    <row r="1569" spans="1:3" ht="15" customHeight="1" x14ac:dyDescent="0.3">
      <c r="A1569" t="s">
        <v>1542</v>
      </c>
      <c r="B1569" s="7">
        <v>45392.706250000003</v>
      </c>
      <c r="C1569">
        <v>6500000</v>
      </c>
    </row>
    <row r="1570" spans="1:3" ht="15" customHeight="1" x14ac:dyDescent="0.3">
      <c r="A1570" t="s">
        <v>1543</v>
      </c>
      <c r="B1570" s="7">
        <v>45391.798611111109</v>
      </c>
      <c r="C1570">
        <v>17000000</v>
      </c>
    </row>
    <row r="1571" spans="1:3" ht="15" customHeight="1" x14ac:dyDescent="0.3">
      <c r="A1571" t="s">
        <v>1544</v>
      </c>
      <c r="B1571" s="7">
        <v>45391.699305555558</v>
      </c>
      <c r="C1571">
        <v>23800000</v>
      </c>
    </row>
    <row r="1572" spans="1:3" ht="15" customHeight="1" x14ac:dyDescent="0.3">
      <c r="A1572" t="s">
        <v>1545</v>
      </c>
      <c r="B1572" s="7">
        <v>45391.470833333333</v>
      </c>
      <c r="C1572">
        <v>7500000</v>
      </c>
    </row>
    <row r="1573" spans="1:3" ht="15" customHeight="1" x14ac:dyDescent="0.3">
      <c r="A1573" t="s">
        <v>1546</v>
      </c>
      <c r="B1573" s="7">
        <v>45390.76458333333</v>
      </c>
      <c r="C1573">
        <v>9700000</v>
      </c>
    </row>
    <row r="1574" spans="1:3" ht="15" customHeight="1" x14ac:dyDescent="0.3">
      <c r="A1574" t="s">
        <v>1547</v>
      </c>
      <c r="B1574" s="7">
        <v>45390.529166666667</v>
      </c>
      <c r="C1574">
        <v>10000000</v>
      </c>
    </row>
    <row r="1575" spans="1:3" ht="15" customHeight="1" x14ac:dyDescent="0.3">
      <c r="A1575" t="s">
        <v>1548</v>
      </c>
      <c r="B1575" s="7">
        <v>45390.489583333336</v>
      </c>
      <c r="C1575">
        <v>28500000</v>
      </c>
    </row>
    <row r="1576" spans="1:3" ht="15" customHeight="1" x14ac:dyDescent="0.3">
      <c r="A1576" t="s">
        <v>1549</v>
      </c>
      <c r="B1576" s="7">
        <v>45388.492361111108</v>
      </c>
      <c r="C1576">
        <v>7500000</v>
      </c>
    </row>
    <row r="1577" spans="1:3" ht="15" customHeight="1" x14ac:dyDescent="0.3">
      <c r="A1577" t="s">
        <v>1550</v>
      </c>
      <c r="B1577" s="7">
        <v>45387.686805555553</v>
      </c>
      <c r="C1577">
        <v>18000000</v>
      </c>
    </row>
    <row r="1578" spans="1:3" ht="15" customHeight="1" x14ac:dyDescent="0.3">
      <c r="A1578" t="s">
        <v>1551</v>
      </c>
      <c r="B1578" s="7">
        <v>45387.476388888892</v>
      </c>
      <c r="C1578">
        <v>16100000</v>
      </c>
    </row>
    <row r="1579" spans="1:3" ht="15" customHeight="1" x14ac:dyDescent="0.3">
      <c r="A1579" t="s">
        <v>1552</v>
      </c>
      <c r="B1579" s="7">
        <v>45387.37777777778</v>
      </c>
      <c r="C1579">
        <v>21500000</v>
      </c>
    </row>
    <row r="1580" spans="1:3" ht="15" customHeight="1" x14ac:dyDescent="0.3">
      <c r="A1580" t="s">
        <v>1008</v>
      </c>
      <c r="B1580" s="7">
        <v>45387.377083333333</v>
      </c>
      <c r="C1580">
        <v>30200000</v>
      </c>
    </row>
    <row r="1581" spans="1:3" ht="15" customHeight="1" x14ac:dyDescent="0.3">
      <c r="A1581" t="s">
        <v>1553</v>
      </c>
      <c r="B1581" s="7">
        <v>45387.376388888886</v>
      </c>
      <c r="C1581">
        <v>32000000</v>
      </c>
    </row>
    <row r="1582" spans="1:3" ht="15" customHeight="1" x14ac:dyDescent="0.3">
      <c r="A1582" t="s">
        <v>1554</v>
      </c>
      <c r="B1582" s="7">
        <v>45386.686111111114</v>
      </c>
      <c r="C1582">
        <v>6500000</v>
      </c>
    </row>
    <row r="1583" spans="1:3" ht="15" customHeight="1" x14ac:dyDescent="0.3">
      <c r="A1583" t="s">
        <v>1555</v>
      </c>
      <c r="B1583" s="7">
        <v>45385.790972222225</v>
      </c>
      <c r="C1583">
        <v>18500000</v>
      </c>
    </row>
    <row r="1584" spans="1:3" ht="15" customHeight="1" x14ac:dyDescent="0.3">
      <c r="A1584" t="s">
        <v>1556</v>
      </c>
      <c r="B1584" s="7">
        <v>45385.440972222219</v>
      </c>
      <c r="C1584">
        <v>8500000</v>
      </c>
    </row>
    <row r="1585" spans="1:3" ht="15" customHeight="1" x14ac:dyDescent="0.3">
      <c r="A1585" t="s">
        <v>1557</v>
      </c>
      <c r="B1585" s="7">
        <v>45384.724305555559</v>
      </c>
      <c r="C1585">
        <v>6000000</v>
      </c>
    </row>
    <row r="1586" spans="1:3" ht="15" customHeight="1" x14ac:dyDescent="0.3">
      <c r="A1586" t="s">
        <v>1558</v>
      </c>
      <c r="B1586" s="7">
        <v>45383.459027777775</v>
      </c>
      <c r="C1586">
        <v>7800000</v>
      </c>
    </row>
    <row r="1587" spans="1:3" ht="15" customHeight="1" x14ac:dyDescent="0.3">
      <c r="A1587" t="s">
        <v>1559</v>
      </c>
      <c r="B1587" s="7">
        <v>45379.783333333333</v>
      </c>
      <c r="C1587">
        <v>12200000</v>
      </c>
    </row>
    <row r="1588" spans="1:3" ht="15" customHeight="1" x14ac:dyDescent="0.3">
      <c r="A1588" t="s">
        <v>1560</v>
      </c>
      <c r="B1588" s="7">
        <v>45379.726388888892</v>
      </c>
      <c r="C1588">
        <v>19000000</v>
      </c>
    </row>
    <row r="1589" spans="1:3" ht="15" customHeight="1" x14ac:dyDescent="0.3">
      <c r="A1589" t="s">
        <v>1561</v>
      </c>
      <c r="B1589" s="7">
        <v>45379.675000000003</v>
      </c>
      <c r="C1589">
        <v>9000000</v>
      </c>
    </row>
    <row r="1590" spans="1:3" ht="15" customHeight="1" x14ac:dyDescent="0.3">
      <c r="A1590" t="s">
        <v>1562</v>
      </c>
      <c r="B1590" s="7">
        <v>45379.675000000003</v>
      </c>
      <c r="C1590">
        <v>10200000</v>
      </c>
    </row>
    <row r="1591" spans="1:3" ht="15" customHeight="1" x14ac:dyDescent="0.3">
      <c r="A1591" t="s">
        <v>1563</v>
      </c>
      <c r="B1591" s="7">
        <v>45379.552083333336</v>
      </c>
      <c r="C1591">
        <v>12500000</v>
      </c>
    </row>
    <row r="1592" spans="1:3" ht="15" customHeight="1" x14ac:dyDescent="0.3">
      <c r="A1592" t="s">
        <v>1564</v>
      </c>
      <c r="B1592" s="7">
        <v>45379.447916666664</v>
      </c>
      <c r="C1592">
        <v>4600000</v>
      </c>
    </row>
    <row r="1593" spans="1:3" ht="15" customHeight="1" x14ac:dyDescent="0.3">
      <c r="A1593" t="s">
        <v>1565</v>
      </c>
      <c r="B1593" s="7">
        <v>45379.447222222225</v>
      </c>
      <c r="C1593">
        <v>14100000</v>
      </c>
    </row>
    <row r="1594" spans="1:3" ht="15" customHeight="1" x14ac:dyDescent="0.3">
      <c r="A1594" t="s">
        <v>1566</v>
      </c>
      <c r="B1594" s="7">
        <v>45378.731944444444</v>
      </c>
      <c r="C1594">
        <v>11000000</v>
      </c>
    </row>
    <row r="1595" spans="1:3" ht="15" customHeight="1" x14ac:dyDescent="0.3">
      <c r="A1595" t="s">
        <v>1567</v>
      </c>
      <c r="B1595" s="7">
        <v>45378.6875</v>
      </c>
      <c r="C1595">
        <v>6500000</v>
      </c>
    </row>
    <row r="1596" spans="1:3" ht="15" customHeight="1" x14ac:dyDescent="0.3">
      <c r="A1596" t="s">
        <v>1568</v>
      </c>
      <c r="B1596" s="7">
        <v>45377.449305555558</v>
      </c>
      <c r="C1596">
        <v>45000000</v>
      </c>
    </row>
    <row r="1597" spans="1:3" ht="15" customHeight="1" x14ac:dyDescent="0.3">
      <c r="A1597" t="s">
        <v>1569</v>
      </c>
      <c r="B1597" s="7">
        <v>45376.706944444442</v>
      </c>
      <c r="C1597">
        <v>7500000</v>
      </c>
    </row>
    <row r="1598" spans="1:3" ht="15" customHeight="1" x14ac:dyDescent="0.3">
      <c r="A1598" t="s">
        <v>1570</v>
      </c>
      <c r="B1598" s="7">
        <v>45376.574305555558</v>
      </c>
      <c r="C1598">
        <v>10500000</v>
      </c>
    </row>
    <row r="1599" spans="1:3" ht="15" customHeight="1" x14ac:dyDescent="0.3">
      <c r="A1599" t="s">
        <v>1571</v>
      </c>
      <c r="B1599" s="7">
        <v>45374.503472222219</v>
      </c>
      <c r="C1599">
        <v>18000000</v>
      </c>
    </row>
    <row r="1600" spans="1:3" ht="15" customHeight="1" x14ac:dyDescent="0.3">
      <c r="A1600" t="s">
        <v>1572</v>
      </c>
      <c r="B1600" s="7">
        <v>45374.50277777778</v>
      </c>
      <c r="C1600">
        <v>9900000</v>
      </c>
    </row>
    <row r="1601" spans="1:3" ht="15" customHeight="1" x14ac:dyDescent="0.3">
      <c r="A1601" t="s">
        <v>1573</v>
      </c>
      <c r="B1601" s="7">
        <v>45373.388194444444</v>
      </c>
      <c r="C1601">
        <v>36500000</v>
      </c>
    </row>
    <row r="1602" spans="1:3" ht="15" customHeight="1" x14ac:dyDescent="0.3">
      <c r="A1602" t="s">
        <v>1574</v>
      </c>
      <c r="B1602" s="7">
        <v>45373.387499999997</v>
      </c>
      <c r="C1602">
        <v>11500000</v>
      </c>
    </row>
    <row r="1603" spans="1:3" ht="15" customHeight="1" x14ac:dyDescent="0.3">
      <c r="A1603" t="s">
        <v>1575</v>
      </c>
      <c r="B1603" s="7">
        <v>45372.750694444447</v>
      </c>
      <c r="C1603">
        <v>5350000</v>
      </c>
    </row>
    <row r="1604" spans="1:3" ht="15" customHeight="1" x14ac:dyDescent="0.3">
      <c r="A1604" t="s">
        <v>1576</v>
      </c>
      <c r="B1604" s="7">
        <v>45372.652777777781</v>
      </c>
      <c r="C1604">
        <v>20000000</v>
      </c>
    </row>
    <row r="1605" spans="1:3" ht="15" customHeight="1" x14ac:dyDescent="0.3">
      <c r="A1605" t="s">
        <v>1577</v>
      </c>
      <c r="B1605" s="7">
        <v>45371.775694444441</v>
      </c>
      <c r="C1605">
        <v>13500000</v>
      </c>
    </row>
    <row r="1606" spans="1:3" ht="15" customHeight="1" x14ac:dyDescent="0.3">
      <c r="A1606" t="s">
        <v>1578</v>
      </c>
      <c r="B1606" s="7">
        <v>45371.775000000001</v>
      </c>
      <c r="C1606">
        <v>22000000</v>
      </c>
    </row>
    <row r="1607" spans="1:3" ht="15" customHeight="1" x14ac:dyDescent="0.3">
      <c r="A1607" t="s">
        <v>1579</v>
      </c>
      <c r="B1607" s="7">
        <v>45371.73541666667</v>
      </c>
      <c r="C1607">
        <v>10000000</v>
      </c>
    </row>
    <row r="1608" spans="1:3" ht="15" customHeight="1" x14ac:dyDescent="0.3">
      <c r="A1608" t="s">
        <v>1580</v>
      </c>
      <c r="B1608" s="7">
        <v>45371.724999999999</v>
      </c>
      <c r="C1608">
        <v>5500000</v>
      </c>
    </row>
    <row r="1609" spans="1:3" ht="15" customHeight="1" x14ac:dyDescent="0.3">
      <c r="A1609" t="s">
        <v>1581</v>
      </c>
      <c r="B1609" s="7">
        <v>45370.505555555559</v>
      </c>
      <c r="C1609">
        <v>12000000</v>
      </c>
    </row>
    <row r="1610" spans="1:3" ht="15" customHeight="1" x14ac:dyDescent="0.3">
      <c r="A1610" t="s">
        <v>1582</v>
      </c>
      <c r="B1610" s="7">
        <v>45370.434027777781</v>
      </c>
      <c r="C1610">
        <v>8500000</v>
      </c>
    </row>
    <row r="1611" spans="1:3" ht="15" customHeight="1" x14ac:dyDescent="0.3">
      <c r="A1611" t="s">
        <v>1583</v>
      </c>
      <c r="B1611" s="7">
        <v>45366.511805555558</v>
      </c>
      <c r="C1611">
        <v>7500000</v>
      </c>
    </row>
    <row r="1612" spans="1:3" ht="15" customHeight="1" x14ac:dyDescent="0.3">
      <c r="A1612" t="s">
        <v>1584</v>
      </c>
      <c r="B1612" s="7">
        <v>45366.478472222225</v>
      </c>
      <c r="C1612">
        <v>9400000</v>
      </c>
    </row>
    <row r="1613" spans="1:3" ht="15" customHeight="1" x14ac:dyDescent="0.3">
      <c r="A1613" t="s">
        <v>1585</v>
      </c>
      <c r="B1613" s="7">
        <v>45365.798611111109</v>
      </c>
      <c r="C1613">
        <v>8800000</v>
      </c>
    </row>
    <row r="1614" spans="1:3" ht="15" customHeight="1" x14ac:dyDescent="0.3">
      <c r="A1614" t="s">
        <v>1586</v>
      </c>
      <c r="B1614" s="7">
        <v>45365.39166666667</v>
      </c>
      <c r="C1614">
        <v>12700000</v>
      </c>
    </row>
    <row r="1615" spans="1:3" ht="15" customHeight="1" x14ac:dyDescent="0.3">
      <c r="A1615" t="s">
        <v>1587</v>
      </c>
      <c r="B1615" s="7">
        <v>45364.556250000001</v>
      </c>
      <c r="C1615">
        <v>7500000</v>
      </c>
    </row>
    <row r="1616" spans="1:3" ht="15" customHeight="1" x14ac:dyDescent="0.3">
      <c r="A1616" t="s">
        <v>1588</v>
      </c>
      <c r="B1616" s="7">
        <v>45364.407638888886</v>
      </c>
      <c r="C1616">
        <v>31750000</v>
      </c>
    </row>
    <row r="1617" spans="1:3" ht="15" customHeight="1" x14ac:dyDescent="0.3">
      <c r="A1617" t="s">
        <v>1589</v>
      </c>
      <c r="B1617" s="7">
        <v>45364.405555555553</v>
      </c>
      <c r="C1617">
        <v>6500000</v>
      </c>
    </row>
    <row r="1618" spans="1:3" ht="15" customHeight="1" x14ac:dyDescent="0.3">
      <c r="A1618" t="s">
        <v>1590</v>
      </c>
      <c r="B1618" s="7">
        <v>45362.54791666667</v>
      </c>
      <c r="C1618">
        <v>13000000</v>
      </c>
    </row>
    <row r="1619" spans="1:3" ht="15" customHeight="1" x14ac:dyDescent="0.3">
      <c r="A1619" t="s">
        <v>1591</v>
      </c>
      <c r="B1619" s="7">
        <v>45362.497916666667</v>
      </c>
      <c r="C1619">
        <v>11000000</v>
      </c>
    </row>
    <row r="1620" spans="1:3" ht="15" customHeight="1" x14ac:dyDescent="0.3">
      <c r="A1620" t="s">
        <v>1592</v>
      </c>
      <c r="B1620" s="7">
        <v>45362.413194444445</v>
      </c>
      <c r="C1620">
        <v>15000000</v>
      </c>
    </row>
    <row r="1621" spans="1:3" ht="15" customHeight="1" x14ac:dyDescent="0.3">
      <c r="A1621" t="s">
        <v>1593</v>
      </c>
      <c r="B1621" s="7">
        <v>45359.5</v>
      </c>
      <c r="C1621">
        <v>11500000</v>
      </c>
    </row>
    <row r="1622" spans="1:3" ht="15" customHeight="1" x14ac:dyDescent="0.3">
      <c r="A1622" t="s">
        <v>1594</v>
      </c>
      <c r="B1622" s="7">
        <v>45355.697916666664</v>
      </c>
      <c r="C1622">
        <v>4000000</v>
      </c>
    </row>
    <row r="1623" spans="1:3" ht="15" customHeight="1" x14ac:dyDescent="0.3">
      <c r="A1623" t="s">
        <v>1025</v>
      </c>
      <c r="B1623" s="7">
        <v>45355.478472222225</v>
      </c>
      <c r="C1623">
        <v>8000000</v>
      </c>
    </row>
    <row r="1624" spans="1:3" ht="15" customHeight="1" x14ac:dyDescent="0.3">
      <c r="A1624" t="s">
        <v>1595</v>
      </c>
      <c r="B1624" s="7">
        <v>45351.822222222225</v>
      </c>
      <c r="C1624">
        <v>15200000</v>
      </c>
    </row>
    <row r="1625" spans="1:3" ht="15" customHeight="1" x14ac:dyDescent="0.3">
      <c r="A1625" t="s">
        <v>1596</v>
      </c>
      <c r="B1625" s="7">
        <v>45351.783333333333</v>
      </c>
      <c r="C1625">
        <v>18000000</v>
      </c>
    </row>
    <row r="1626" spans="1:3" ht="15" customHeight="1" x14ac:dyDescent="0.3">
      <c r="A1626" t="s">
        <v>66</v>
      </c>
      <c r="B1626" s="7">
        <v>45351.659722222219</v>
      </c>
      <c r="C1626">
        <v>11300000</v>
      </c>
    </row>
    <row r="1627" spans="1:3" ht="15" customHeight="1" x14ac:dyDescent="0.3">
      <c r="A1627" t="s">
        <v>1597</v>
      </c>
      <c r="B1627" s="7">
        <v>45351.53402777778</v>
      </c>
      <c r="C1627">
        <v>24000000</v>
      </c>
    </row>
    <row r="1628" spans="1:3" ht="15" customHeight="1" x14ac:dyDescent="0.3">
      <c r="A1628" t="s">
        <v>1598</v>
      </c>
      <c r="B1628" s="7">
        <v>45351.38958333333</v>
      </c>
      <c r="C1628">
        <v>6800000</v>
      </c>
    </row>
    <row r="1629" spans="1:3" ht="15" customHeight="1" x14ac:dyDescent="0.3">
      <c r="A1629" t="s">
        <v>1599</v>
      </c>
      <c r="B1629" s="7">
        <v>45351.388888888891</v>
      </c>
      <c r="C1629">
        <v>10000000</v>
      </c>
    </row>
    <row r="1630" spans="1:3" ht="15" customHeight="1" x14ac:dyDescent="0.3">
      <c r="A1630" t="s">
        <v>1600</v>
      </c>
      <c r="B1630" s="7">
        <v>45350.788194444445</v>
      </c>
      <c r="C1630">
        <v>4800000</v>
      </c>
    </row>
    <row r="1631" spans="1:3" ht="15" customHeight="1" x14ac:dyDescent="0.3">
      <c r="A1631" t="s">
        <v>1601</v>
      </c>
      <c r="B1631" s="7">
        <v>45350.499305555553</v>
      </c>
      <c r="C1631">
        <v>9800000</v>
      </c>
    </row>
    <row r="1632" spans="1:3" ht="15" customHeight="1" x14ac:dyDescent="0.3">
      <c r="A1632" t="s">
        <v>1602</v>
      </c>
      <c r="B1632" s="7">
        <v>45350.42291666667</v>
      </c>
      <c r="C1632">
        <v>17000000</v>
      </c>
    </row>
    <row r="1633" spans="1:3" ht="15" customHeight="1" x14ac:dyDescent="0.3">
      <c r="A1633" t="s">
        <v>1603</v>
      </c>
      <c r="B1633" s="7">
        <v>45350.404166666667</v>
      </c>
      <c r="C1633">
        <v>6000000</v>
      </c>
    </row>
    <row r="1634" spans="1:3" ht="15" customHeight="1" x14ac:dyDescent="0.3">
      <c r="A1634" t="s">
        <v>1604</v>
      </c>
      <c r="B1634" s="7">
        <v>45350.395138888889</v>
      </c>
      <c r="C1634">
        <v>14000000</v>
      </c>
    </row>
    <row r="1635" spans="1:3" ht="15" customHeight="1" x14ac:dyDescent="0.3">
      <c r="A1635" t="s">
        <v>1605</v>
      </c>
      <c r="B1635" s="7">
        <v>45349.814583333333</v>
      </c>
      <c r="C1635">
        <v>9300000</v>
      </c>
    </row>
    <row r="1636" spans="1:3" ht="15" customHeight="1" x14ac:dyDescent="0.3">
      <c r="A1636" t="s">
        <v>1606</v>
      </c>
      <c r="B1636" s="7">
        <v>45349.761111111111</v>
      </c>
      <c r="C1636">
        <v>6000000</v>
      </c>
    </row>
    <row r="1637" spans="1:3" ht="15" customHeight="1" x14ac:dyDescent="0.3">
      <c r="A1637" t="s">
        <v>1607</v>
      </c>
      <c r="B1637" s="7">
        <v>45349.727777777778</v>
      </c>
      <c r="C1637">
        <v>4600000</v>
      </c>
    </row>
    <row r="1638" spans="1:3" ht="15" customHeight="1" x14ac:dyDescent="0.3">
      <c r="A1638" t="s">
        <v>1608</v>
      </c>
      <c r="B1638" s="7">
        <v>45349.67083333333</v>
      </c>
      <c r="C1638">
        <v>5000000</v>
      </c>
    </row>
    <row r="1639" spans="1:3" ht="15" customHeight="1" x14ac:dyDescent="0.3">
      <c r="A1639" t="s">
        <v>1609</v>
      </c>
      <c r="B1639" s="7">
        <v>45349.670138888891</v>
      </c>
      <c r="C1639">
        <v>13500000</v>
      </c>
    </row>
    <row r="1640" spans="1:3" ht="15" customHeight="1" x14ac:dyDescent="0.3">
      <c r="A1640" t="s">
        <v>1610</v>
      </c>
      <c r="B1640" s="7">
        <v>45349.520138888889</v>
      </c>
      <c r="C1640">
        <v>9800000</v>
      </c>
    </row>
    <row r="1641" spans="1:3" ht="15" customHeight="1" x14ac:dyDescent="0.3">
      <c r="A1641" t="s">
        <v>1611</v>
      </c>
      <c r="B1641" s="7">
        <v>45349.477777777778</v>
      </c>
      <c r="C1641">
        <v>7000000</v>
      </c>
    </row>
    <row r="1642" spans="1:3" ht="15" customHeight="1" x14ac:dyDescent="0.3">
      <c r="A1642" t="s">
        <v>1612</v>
      </c>
      <c r="B1642" s="7">
        <v>45349.426388888889</v>
      </c>
      <c r="C1642">
        <v>19000000</v>
      </c>
    </row>
    <row r="1643" spans="1:3" ht="15" customHeight="1" x14ac:dyDescent="0.3">
      <c r="A1643" t="s">
        <v>1613</v>
      </c>
      <c r="B1643" s="7">
        <v>45349.422222222223</v>
      </c>
      <c r="C1643">
        <v>7500000</v>
      </c>
    </row>
    <row r="1644" spans="1:3" ht="15" customHeight="1" x14ac:dyDescent="0.3">
      <c r="A1644" t="s">
        <v>1614</v>
      </c>
      <c r="B1644" s="7">
        <v>45348.774305555555</v>
      </c>
      <c r="C1644">
        <v>6000000</v>
      </c>
    </row>
    <row r="1645" spans="1:3" ht="15" customHeight="1" x14ac:dyDescent="0.3">
      <c r="A1645" t="s">
        <v>1615</v>
      </c>
      <c r="B1645" s="7">
        <v>45348.708333333336</v>
      </c>
      <c r="C1645">
        <v>39500000</v>
      </c>
    </row>
    <row r="1646" spans="1:3" ht="15" customHeight="1" x14ac:dyDescent="0.3">
      <c r="A1646" t="s">
        <v>90</v>
      </c>
      <c r="B1646" s="7">
        <v>45348.521527777775</v>
      </c>
      <c r="C1646">
        <v>8990000</v>
      </c>
    </row>
    <row r="1647" spans="1:3" ht="15" customHeight="1" x14ac:dyDescent="0.3">
      <c r="A1647" t="s">
        <v>1616</v>
      </c>
      <c r="B1647" s="7">
        <v>45348.502083333333</v>
      </c>
      <c r="C1647">
        <v>22500000</v>
      </c>
    </row>
    <row r="1648" spans="1:3" ht="15" customHeight="1" x14ac:dyDescent="0.3">
      <c r="A1648" t="s">
        <v>1617</v>
      </c>
      <c r="B1648" s="7">
        <v>45345.78402777778</v>
      </c>
      <c r="C1648">
        <v>16000000</v>
      </c>
    </row>
    <row r="1649" spans="1:3" ht="15" customHeight="1" x14ac:dyDescent="0.3">
      <c r="A1649" t="s">
        <v>1618</v>
      </c>
      <c r="B1649" s="7">
        <v>45344.479166666664</v>
      </c>
      <c r="C1649">
        <v>8500000</v>
      </c>
    </row>
    <row r="1650" spans="1:3" ht="15" customHeight="1" x14ac:dyDescent="0.3">
      <c r="A1650" t="s">
        <v>1619</v>
      </c>
      <c r="B1650" s="7">
        <v>45344.451388888891</v>
      </c>
      <c r="C1650">
        <v>11800000</v>
      </c>
    </row>
    <row r="1651" spans="1:3" ht="15" customHeight="1" x14ac:dyDescent="0.3">
      <c r="A1651" t="s">
        <v>1620</v>
      </c>
      <c r="B1651" s="7">
        <v>45343.692361111112</v>
      </c>
      <c r="C1651">
        <v>22500000</v>
      </c>
    </row>
    <row r="1652" spans="1:3" ht="15" customHeight="1" x14ac:dyDescent="0.3">
      <c r="A1652" t="s">
        <v>796</v>
      </c>
      <c r="B1652" s="7">
        <v>45343.515972222223</v>
      </c>
      <c r="C1652">
        <v>17000000</v>
      </c>
    </row>
    <row r="1653" spans="1:3" ht="15" customHeight="1" x14ac:dyDescent="0.3">
      <c r="A1653" t="s">
        <v>1621</v>
      </c>
      <c r="B1653" s="7">
        <v>45343.429861111108</v>
      </c>
      <c r="C1653">
        <v>11500000</v>
      </c>
    </row>
    <row r="1654" spans="1:3" ht="15" customHeight="1" x14ac:dyDescent="0.3">
      <c r="A1654" t="s">
        <v>1622</v>
      </c>
      <c r="B1654" s="7">
        <v>45343.429166666669</v>
      </c>
      <c r="C1654">
        <v>12500000</v>
      </c>
    </row>
    <row r="1655" spans="1:3" ht="15" customHeight="1" x14ac:dyDescent="0.3">
      <c r="A1655" t="s">
        <v>1623</v>
      </c>
      <c r="B1655" s="7">
        <v>45342.743750000001</v>
      </c>
      <c r="C1655">
        <v>10000000</v>
      </c>
    </row>
    <row r="1656" spans="1:3" ht="15" customHeight="1" x14ac:dyDescent="0.3">
      <c r="A1656" t="s">
        <v>1624</v>
      </c>
      <c r="B1656" s="7">
        <v>45342.527777777781</v>
      </c>
      <c r="C1656">
        <v>5200000</v>
      </c>
    </row>
    <row r="1657" spans="1:3" ht="15" customHeight="1" x14ac:dyDescent="0.3">
      <c r="A1657" t="s">
        <v>1625</v>
      </c>
      <c r="B1657" s="7">
        <v>45341.800694444442</v>
      </c>
      <c r="C1657">
        <v>10000000</v>
      </c>
    </row>
    <row r="1658" spans="1:3" ht="15" customHeight="1" x14ac:dyDescent="0.3">
      <c r="A1658" t="s">
        <v>1626</v>
      </c>
      <c r="B1658" s="7">
        <v>45341.784722222219</v>
      </c>
      <c r="C1658">
        <v>20000000</v>
      </c>
    </row>
    <row r="1659" spans="1:3" ht="15" customHeight="1" x14ac:dyDescent="0.3">
      <c r="A1659" t="s">
        <v>1627</v>
      </c>
      <c r="B1659" s="7">
        <v>45338.564583333333</v>
      </c>
      <c r="C1659">
        <v>14000000</v>
      </c>
    </row>
    <row r="1660" spans="1:3" ht="15" customHeight="1" x14ac:dyDescent="0.3">
      <c r="A1660" t="s">
        <v>1628</v>
      </c>
      <c r="B1660" s="7">
        <v>45338.481249999997</v>
      </c>
      <c r="C1660">
        <v>10500000</v>
      </c>
    </row>
    <row r="1661" spans="1:3" ht="15" customHeight="1" x14ac:dyDescent="0.3">
      <c r="A1661" t="s">
        <v>1629</v>
      </c>
      <c r="B1661" s="7">
        <v>45338.461111111108</v>
      </c>
      <c r="C1661">
        <v>10800000</v>
      </c>
    </row>
    <row r="1662" spans="1:3" ht="15" customHeight="1" x14ac:dyDescent="0.3">
      <c r="A1662" t="s">
        <v>1630</v>
      </c>
      <c r="B1662" s="7">
        <v>45337.760416666664</v>
      </c>
      <c r="C1662">
        <v>6500000</v>
      </c>
    </row>
    <row r="1663" spans="1:3" ht="15" customHeight="1" x14ac:dyDescent="0.3">
      <c r="A1663" t="s">
        <v>1631</v>
      </c>
      <c r="B1663" s="7">
        <v>45337.759722222225</v>
      </c>
      <c r="C1663">
        <v>7000000</v>
      </c>
    </row>
    <row r="1664" spans="1:3" ht="15" customHeight="1" x14ac:dyDescent="0.3">
      <c r="A1664" t="s">
        <v>1632</v>
      </c>
      <c r="B1664" s="7">
        <v>45337.759027777778</v>
      </c>
      <c r="C1664">
        <v>25000000</v>
      </c>
    </row>
    <row r="1665" spans="1:3" ht="15" customHeight="1" x14ac:dyDescent="0.3">
      <c r="A1665" t="s">
        <v>1633</v>
      </c>
      <c r="B1665" s="7">
        <v>45337.719444444447</v>
      </c>
      <c r="C1665">
        <v>9500000</v>
      </c>
    </row>
    <row r="1666" spans="1:3" ht="15" customHeight="1" x14ac:dyDescent="0.3">
      <c r="A1666" t="s">
        <v>1634</v>
      </c>
      <c r="B1666" s="7">
        <v>45337.50277777778</v>
      </c>
      <c r="C1666">
        <v>14000000</v>
      </c>
    </row>
    <row r="1667" spans="1:3" ht="15" customHeight="1" x14ac:dyDescent="0.3">
      <c r="A1667" t="s">
        <v>1635</v>
      </c>
      <c r="B1667" s="7">
        <v>45336.487500000003</v>
      </c>
      <c r="C1667">
        <v>8000000</v>
      </c>
    </row>
    <row r="1668" spans="1:3" ht="15" customHeight="1" x14ac:dyDescent="0.3">
      <c r="A1668" t="s">
        <v>1636</v>
      </c>
      <c r="B1668" s="7">
        <v>45335.396527777775</v>
      </c>
      <c r="C1668">
        <v>6500000</v>
      </c>
    </row>
    <row r="1669" spans="1:3" ht="15" customHeight="1" x14ac:dyDescent="0.3">
      <c r="A1669" t="s">
        <v>1637</v>
      </c>
      <c r="B1669" s="7">
        <v>45334.776388888888</v>
      </c>
      <c r="C1669">
        <v>4600000</v>
      </c>
    </row>
    <row r="1670" spans="1:3" ht="15" customHeight="1" x14ac:dyDescent="0.3">
      <c r="A1670" t="s">
        <v>1638</v>
      </c>
      <c r="B1670" s="7">
        <v>45334.772222222222</v>
      </c>
      <c r="C1670">
        <v>5350000</v>
      </c>
    </row>
    <row r="1671" spans="1:3" ht="15" customHeight="1" x14ac:dyDescent="0.3">
      <c r="A1671" t="s">
        <v>1639</v>
      </c>
      <c r="B1671" s="7">
        <v>45334.716666666667</v>
      </c>
      <c r="C1671">
        <v>6300000</v>
      </c>
    </row>
    <row r="1672" spans="1:3" ht="15" customHeight="1" x14ac:dyDescent="0.3">
      <c r="A1672" t="s">
        <v>1640</v>
      </c>
      <c r="B1672" s="7">
        <v>45334.490277777775</v>
      </c>
      <c r="C1672">
        <v>9000000</v>
      </c>
    </row>
    <row r="1673" spans="1:3" ht="15" customHeight="1" x14ac:dyDescent="0.3">
      <c r="A1673" t="s">
        <v>1641</v>
      </c>
      <c r="B1673" s="7">
        <v>45334.486805555556</v>
      </c>
      <c r="C1673">
        <v>22500000</v>
      </c>
    </row>
    <row r="1674" spans="1:3" ht="15" customHeight="1" x14ac:dyDescent="0.3">
      <c r="A1674" t="s">
        <v>1642</v>
      </c>
      <c r="B1674" s="7">
        <v>45330.548611111109</v>
      </c>
      <c r="C1674">
        <v>4500000</v>
      </c>
    </row>
    <row r="1675" spans="1:3" ht="15" customHeight="1" x14ac:dyDescent="0.3">
      <c r="A1675" t="s">
        <v>1643</v>
      </c>
      <c r="B1675" s="7">
        <v>45329.573611111111</v>
      </c>
      <c r="C1675">
        <v>6000000</v>
      </c>
    </row>
    <row r="1676" spans="1:3" ht="15" customHeight="1" x14ac:dyDescent="0.3">
      <c r="A1676" t="s">
        <v>1644</v>
      </c>
      <c r="B1676" s="7">
        <v>45329.429166666669</v>
      </c>
      <c r="C1676">
        <v>6000000</v>
      </c>
    </row>
    <row r="1677" spans="1:3" ht="15" customHeight="1" x14ac:dyDescent="0.3">
      <c r="A1677" t="s">
        <v>1645</v>
      </c>
      <c r="B1677" s="7">
        <v>45328.54583333333</v>
      </c>
      <c r="C1677">
        <v>8300000</v>
      </c>
    </row>
    <row r="1678" spans="1:3" ht="15" customHeight="1" x14ac:dyDescent="0.3">
      <c r="A1678" t="s">
        <v>1646</v>
      </c>
      <c r="B1678" s="7">
        <v>45328.510416666664</v>
      </c>
      <c r="C1678">
        <v>5300000</v>
      </c>
    </row>
    <row r="1679" spans="1:3" ht="15" customHeight="1" x14ac:dyDescent="0.3">
      <c r="A1679" t="s">
        <v>1647</v>
      </c>
      <c r="B1679" s="7">
        <v>45323.772916666669</v>
      </c>
      <c r="C1679">
        <v>14500000</v>
      </c>
    </row>
    <row r="1680" spans="1:3" ht="15" customHeight="1" x14ac:dyDescent="0.3">
      <c r="A1680" t="s">
        <v>1648</v>
      </c>
      <c r="B1680" s="7">
        <v>45323.716666666667</v>
      </c>
      <c r="C1680">
        <v>16500000</v>
      </c>
    </row>
    <row r="1681" spans="1:3" ht="15" customHeight="1" x14ac:dyDescent="0.3">
      <c r="A1681" t="s">
        <v>1649</v>
      </c>
      <c r="B1681" s="7">
        <v>45323.462500000001</v>
      </c>
      <c r="C1681">
        <v>10500000</v>
      </c>
    </row>
    <row r="1682" spans="1:3" ht="15" customHeight="1" x14ac:dyDescent="0.3">
      <c r="A1682" t="s">
        <v>1650</v>
      </c>
      <c r="B1682" s="7">
        <v>45322.804861111108</v>
      </c>
      <c r="C1682">
        <v>8000000</v>
      </c>
    </row>
    <row r="1683" spans="1:3" ht="15" customHeight="1" x14ac:dyDescent="0.3">
      <c r="A1683" t="s">
        <v>1651</v>
      </c>
      <c r="B1683" s="7">
        <v>45322.708333333336</v>
      </c>
      <c r="C1683">
        <v>11000000</v>
      </c>
    </row>
    <row r="1684" spans="1:3" ht="15" customHeight="1" x14ac:dyDescent="0.3">
      <c r="A1684" t="s">
        <v>1652</v>
      </c>
      <c r="B1684" s="7">
        <v>45322.65902777778</v>
      </c>
      <c r="C1684">
        <v>12200000</v>
      </c>
    </row>
    <row r="1685" spans="1:3" ht="15" customHeight="1" x14ac:dyDescent="0.3">
      <c r="A1685" t="s">
        <v>1653</v>
      </c>
      <c r="B1685" s="7">
        <v>45322.527777777781</v>
      </c>
      <c r="C1685">
        <v>14500000</v>
      </c>
    </row>
    <row r="1686" spans="1:3" ht="15" customHeight="1" x14ac:dyDescent="0.3">
      <c r="A1686" t="s">
        <v>1654</v>
      </c>
      <c r="B1686" s="7">
        <v>45322.494444444441</v>
      </c>
      <c r="C1686">
        <v>22000000</v>
      </c>
    </row>
    <row r="1687" spans="1:3" ht="15" customHeight="1" x14ac:dyDescent="0.3">
      <c r="A1687" t="s">
        <v>1223</v>
      </c>
      <c r="B1687" s="7">
        <v>45322.414583333331</v>
      </c>
      <c r="C1687">
        <v>9700000</v>
      </c>
    </row>
    <row r="1688" spans="1:3" ht="15" customHeight="1" x14ac:dyDescent="0.3">
      <c r="A1688" t="s">
        <v>1655</v>
      </c>
      <c r="B1688" s="7">
        <v>45321.805555555555</v>
      </c>
      <c r="C1688">
        <v>9500000</v>
      </c>
    </row>
    <row r="1689" spans="1:3" ht="15" customHeight="1" x14ac:dyDescent="0.3">
      <c r="A1689" t="s">
        <v>1656</v>
      </c>
      <c r="B1689" s="7">
        <v>45321.682638888888</v>
      </c>
      <c r="C1689">
        <v>6000000</v>
      </c>
    </row>
    <row r="1690" spans="1:3" ht="15" customHeight="1" x14ac:dyDescent="0.3">
      <c r="A1690" t="s">
        <v>1657</v>
      </c>
      <c r="B1690" s="7">
        <v>45320.794444444444</v>
      </c>
      <c r="C1690">
        <v>10000000</v>
      </c>
    </row>
    <row r="1691" spans="1:3" ht="15" customHeight="1" x14ac:dyDescent="0.3">
      <c r="A1691" t="s">
        <v>1658</v>
      </c>
      <c r="B1691" s="7">
        <v>45320.717361111114</v>
      </c>
      <c r="C1691">
        <v>11000000</v>
      </c>
    </row>
    <row r="1692" spans="1:3" ht="15" customHeight="1" x14ac:dyDescent="0.3">
      <c r="A1692" t="s">
        <v>1659</v>
      </c>
      <c r="B1692" s="7">
        <v>45320.469444444447</v>
      </c>
      <c r="C1692">
        <v>11000000</v>
      </c>
    </row>
    <row r="1693" spans="1:3" ht="15" customHeight="1" x14ac:dyDescent="0.3">
      <c r="A1693" t="s">
        <v>1660</v>
      </c>
      <c r="B1693" s="7">
        <v>45320.466666666667</v>
      </c>
      <c r="C1693">
        <v>14500000</v>
      </c>
    </row>
    <row r="1694" spans="1:3" ht="15" customHeight="1" x14ac:dyDescent="0.3">
      <c r="A1694" t="s">
        <v>1661</v>
      </c>
      <c r="B1694" s="7">
        <v>45317.777777777781</v>
      </c>
      <c r="C1694">
        <v>8200000</v>
      </c>
    </row>
    <row r="1695" spans="1:3" ht="15" customHeight="1" x14ac:dyDescent="0.3">
      <c r="A1695" t="s">
        <v>1662</v>
      </c>
      <c r="B1695" s="7">
        <v>45317.696527777778</v>
      </c>
      <c r="C1695">
        <v>9700000</v>
      </c>
    </row>
    <row r="1696" spans="1:3" ht="15" customHeight="1" x14ac:dyDescent="0.3">
      <c r="A1696" t="s">
        <v>1663</v>
      </c>
      <c r="B1696" s="7">
        <v>45317.520138888889</v>
      </c>
      <c r="C1696">
        <v>10000000</v>
      </c>
    </row>
    <row r="1697" spans="1:3" ht="15" customHeight="1" x14ac:dyDescent="0.3">
      <c r="A1697" t="s">
        <v>1664</v>
      </c>
      <c r="B1697" s="7">
        <v>45315.527083333334</v>
      </c>
      <c r="C1697">
        <v>9500000</v>
      </c>
    </row>
    <row r="1698" spans="1:3" ht="15" customHeight="1" x14ac:dyDescent="0.3">
      <c r="A1698" t="s">
        <v>1665</v>
      </c>
      <c r="B1698" s="7">
        <v>45315.457638888889</v>
      </c>
      <c r="C1698">
        <v>14500000</v>
      </c>
    </row>
    <row r="1699" spans="1:3" ht="15" customHeight="1" x14ac:dyDescent="0.3">
      <c r="A1699" t="s">
        <v>1666</v>
      </c>
      <c r="B1699" s="7">
        <v>45315.455555555556</v>
      </c>
      <c r="C1699">
        <v>11800000</v>
      </c>
    </row>
    <row r="1700" spans="1:3" ht="15" customHeight="1" x14ac:dyDescent="0.3">
      <c r="A1700" t="s">
        <v>1667</v>
      </c>
      <c r="B1700" s="7">
        <v>45314.784722222219</v>
      </c>
      <c r="C1700">
        <v>9000000</v>
      </c>
    </row>
    <row r="1701" spans="1:3" ht="15" customHeight="1" x14ac:dyDescent="0.3">
      <c r="A1701" t="s">
        <v>1668</v>
      </c>
      <c r="B1701" s="7">
        <v>45314.77847222222</v>
      </c>
      <c r="C1701">
        <v>14500000</v>
      </c>
    </row>
    <row r="1702" spans="1:3" ht="15" customHeight="1" x14ac:dyDescent="0.3">
      <c r="A1702" t="s">
        <v>1669</v>
      </c>
      <c r="B1702" s="7">
        <v>45314.720138888886</v>
      </c>
      <c r="C1702">
        <v>7650000</v>
      </c>
    </row>
    <row r="1703" spans="1:3" ht="15" customHeight="1" x14ac:dyDescent="0.3">
      <c r="A1703" t="s">
        <v>1670</v>
      </c>
      <c r="B1703" s="7">
        <v>45314.510416666664</v>
      </c>
      <c r="C1703">
        <v>7000000</v>
      </c>
    </row>
    <row r="1704" spans="1:3" ht="15" customHeight="1" x14ac:dyDescent="0.3">
      <c r="A1704" t="s">
        <v>1671</v>
      </c>
      <c r="B1704" s="7">
        <v>45314.495833333334</v>
      </c>
      <c r="C1704">
        <v>14300000</v>
      </c>
    </row>
    <row r="1705" spans="1:3" ht="15" customHeight="1" x14ac:dyDescent="0.3">
      <c r="A1705" t="s">
        <v>1672</v>
      </c>
      <c r="B1705" s="7">
        <v>45314.410416666666</v>
      </c>
      <c r="C1705">
        <v>5500000</v>
      </c>
    </row>
    <row r="1706" spans="1:3" ht="15" customHeight="1" x14ac:dyDescent="0.3">
      <c r="A1706" t="s">
        <v>1673</v>
      </c>
      <c r="B1706" s="7">
        <v>45313.710416666669</v>
      </c>
      <c r="C1706">
        <v>36000000</v>
      </c>
    </row>
    <row r="1707" spans="1:3" ht="15" customHeight="1" x14ac:dyDescent="0.3">
      <c r="A1707" t="s">
        <v>1674</v>
      </c>
      <c r="B1707" s="7">
        <v>45313.708333333336</v>
      </c>
      <c r="C1707">
        <v>9000000</v>
      </c>
    </row>
    <row r="1708" spans="1:3" ht="15" customHeight="1" x14ac:dyDescent="0.3">
      <c r="A1708" t="s">
        <v>1675</v>
      </c>
      <c r="B1708" s="7">
        <v>45313.606944444444</v>
      </c>
      <c r="C1708">
        <v>10500000</v>
      </c>
    </row>
    <row r="1709" spans="1:3" ht="15" customHeight="1" x14ac:dyDescent="0.3">
      <c r="A1709" t="s">
        <v>1676</v>
      </c>
      <c r="B1709" s="7">
        <v>45313.554861111108</v>
      </c>
      <c r="C1709">
        <v>8300000</v>
      </c>
    </row>
    <row r="1710" spans="1:3" ht="15" customHeight="1" x14ac:dyDescent="0.3">
      <c r="A1710" t="s">
        <v>1677</v>
      </c>
      <c r="B1710" s="7">
        <v>45313.543749999997</v>
      </c>
      <c r="C1710">
        <v>12000000</v>
      </c>
    </row>
    <row r="1711" spans="1:3" ht="15" customHeight="1" x14ac:dyDescent="0.3">
      <c r="A1711" t="s">
        <v>1678</v>
      </c>
      <c r="B1711" s="7">
        <v>45313.477083333331</v>
      </c>
      <c r="C1711">
        <v>5500000</v>
      </c>
    </row>
    <row r="1712" spans="1:3" ht="15" customHeight="1" x14ac:dyDescent="0.3">
      <c r="A1712" t="s">
        <v>1679</v>
      </c>
      <c r="B1712" s="7">
        <v>45310.744444444441</v>
      </c>
      <c r="C1712">
        <v>13000000</v>
      </c>
    </row>
    <row r="1713" spans="1:3" ht="15" customHeight="1" x14ac:dyDescent="0.3">
      <c r="A1713" t="s">
        <v>1680</v>
      </c>
      <c r="B1713" s="7">
        <v>45310.677083333336</v>
      </c>
      <c r="C1713">
        <v>27000000</v>
      </c>
    </row>
    <row r="1714" spans="1:3" ht="15" customHeight="1" x14ac:dyDescent="0.3">
      <c r="A1714" t="s">
        <v>1681</v>
      </c>
      <c r="B1714" s="7">
        <v>45309.784722222219</v>
      </c>
      <c r="C1714">
        <v>17000000</v>
      </c>
    </row>
    <row r="1715" spans="1:3" ht="15" customHeight="1" x14ac:dyDescent="0.3">
      <c r="A1715" t="s">
        <v>1682</v>
      </c>
      <c r="B1715" s="7">
        <v>45307.425694444442</v>
      </c>
      <c r="C1715">
        <v>12500000</v>
      </c>
    </row>
    <row r="1716" spans="1:3" ht="15" customHeight="1" x14ac:dyDescent="0.3">
      <c r="A1716" t="s">
        <v>1683</v>
      </c>
      <c r="B1716" s="7">
        <v>45306.754861111112</v>
      </c>
      <c r="C1716">
        <v>18500000</v>
      </c>
    </row>
    <row r="1717" spans="1:3" ht="15" customHeight="1" x14ac:dyDescent="0.3">
      <c r="A1717" t="s">
        <v>1684</v>
      </c>
      <c r="B1717" s="7">
        <v>45304.488194444442</v>
      </c>
      <c r="C1717">
        <v>8200000</v>
      </c>
    </row>
    <row r="1718" spans="1:3" ht="15" customHeight="1" x14ac:dyDescent="0.3">
      <c r="A1718" t="s">
        <v>1685</v>
      </c>
      <c r="B1718" s="7">
        <v>45303.761111111111</v>
      </c>
      <c r="C1718">
        <v>12500000</v>
      </c>
    </row>
    <row r="1719" spans="1:3" ht="15" customHeight="1" x14ac:dyDescent="0.3">
      <c r="A1719" t="s">
        <v>1686</v>
      </c>
      <c r="B1719" s="7">
        <v>45303.484027777777</v>
      </c>
      <c r="C1719">
        <v>12500000</v>
      </c>
    </row>
    <row r="1720" spans="1:3" ht="15" customHeight="1" x14ac:dyDescent="0.3">
      <c r="A1720" t="s">
        <v>1687</v>
      </c>
      <c r="B1720" s="7">
        <v>45301.465277777781</v>
      </c>
      <c r="C1720">
        <v>10300000</v>
      </c>
    </row>
    <row r="1721" spans="1:3" ht="15" customHeight="1" x14ac:dyDescent="0.3">
      <c r="A1721" t="s">
        <v>1688</v>
      </c>
      <c r="B1721" s="7">
        <v>45299.680555555555</v>
      </c>
      <c r="C1721">
        <v>4800000</v>
      </c>
    </row>
    <row r="1722" spans="1:3" ht="15" customHeight="1" x14ac:dyDescent="0.3">
      <c r="A1722" t="s">
        <v>1689</v>
      </c>
      <c r="B1722" s="7">
        <v>45299.405555555553</v>
      </c>
      <c r="C1722">
        <v>14990000</v>
      </c>
    </row>
    <row r="1723" spans="1:3" ht="15" customHeight="1" x14ac:dyDescent="0.3">
      <c r="A1723" t="s">
        <v>1690</v>
      </c>
      <c r="B1723" s="7">
        <v>45294.668749999997</v>
      </c>
      <c r="C1723">
        <v>18000000</v>
      </c>
    </row>
    <row r="1724" spans="1:3" ht="15" customHeight="1" x14ac:dyDescent="0.3">
      <c r="A1724" t="s">
        <v>1691</v>
      </c>
      <c r="B1724" s="7">
        <v>45290.439583333333</v>
      </c>
      <c r="C1724">
        <v>22000000</v>
      </c>
    </row>
    <row r="1725" spans="1:3" ht="15" customHeight="1" x14ac:dyDescent="0.3">
      <c r="A1725" t="s">
        <v>1692</v>
      </c>
      <c r="B1725" s="7">
        <v>45290.569444444445</v>
      </c>
      <c r="C1725">
        <v>38000000</v>
      </c>
    </row>
    <row r="1726" spans="1:3" ht="15" customHeight="1" x14ac:dyDescent="0.3">
      <c r="A1726" t="s">
        <v>1693</v>
      </c>
      <c r="B1726" s="7">
        <v>45290.518750000003</v>
      </c>
      <c r="C1726">
        <v>12000000</v>
      </c>
    </row>
    <row r="1727" spans="1:3" ht="15" customHeight="1" x14ac:dyDescent="0.3">
      <c r="A1727" t="s">
        <v>1694</v>
      </c>
      <c r="B1727" s="7">
        <v>45290.489583333336</v>
      </c>
      <c r="C1727">
        <v>25000000</v>
      </c>
    </row>
    <row r="1728" spans="1:3" ht="15" customHeight="1" x14ac:dyDescent="0.3">
      <c r="A1728" t="s">
        <v>1695</v>
      </c>
      <c r="B1728" s="7">
        <v>45290.455555555556</v>
      </c>
      <c r="C1728">
        <v>7500000</v>
      </c>
    </row>
    <row r="1729" spans="1:3" ht="15" customHeight="1" x14ac:dyDescent="0.3">
      <c r="A1729" t="s">
        <v>1696</v>
      </c>
      <c r="B1729" s="7">
        <v>45290.440972222219</v>
      </c>
      <c r="C1729">
        <v>4700000</v>
      </c>
    </row>
    <row r="1730" spans="1:3" ht="15" customHeight="1" x14ac:dyDescent="0.3">
      <c r="A1730" t="s">
        <v>1697</v>
      </c>
      <c r="B1730" s="7">
        <v>45289.763888888891</v>
      </c>
      <c r="C1730">
        <v>8000000</v>
      </c>
    </row>
    <row r="1731" spans="1:3" ht="15" customHeight="1" x14ac:dyDescent="0.3">
      <c r="A1731" t="s">
        <v>1698</v>
      </c>
      <c r="B1731" s="7">
        <v>45289.759027777778</v>
      </c>
      <c r="C1731">
        <v>7800000</v>
      </c>
    </row>
    <row r="1732" spans="1:3" ht="15" customHeight="1" x14ac:dyDescent="0.3">
      <c r="A1732" t="s">
        <v>1699</v>
      </c>
      <c r="B1732" s="7">
        <v>45289.754861111112</v>
      </c>
      <c r="C1732">
        <v>14300000</v>
      </c>
    </row>
    <row r="1733" spans="1:3" ht="15" customHeight="1" x14ac:dyDescent="0.3">
      <c r="A1733" t="s">
        <v>1700</v>
      </c>
      <c r="B1733" s="7">
        <v>45289.694444444445</v>
      </c>
      <c r="C1733">
        <v>10500000</v>
      </c>
    </row>
    <row r="1734" spans="1:3" ht="15" customHeight="1" x14ac:dyDescent="0.3">
      <c r="A1734" t="s">
        <v>1701</v>
      </c>
      <c r="B1734" s="7">
        <v>45289.663194444445</v>
      </c>
      <c r="C1734">
        <v>14000000</v>
      </c>
    </row>
    <row r="1735" spans="1:3" ht="15" customHeight="1" x14ac:dyDescent="0.3">
      <c r="A1735" t="s">
        <v>1702</v>
      </c>
      <c r="B1735" s="7">
        <v>45288.765972222223</v>
      </c>
      <c r="C1735">
        <v>24000000</v>
      </c>
    </row>
    <row r="1736" spans="1:3" ht="15" customHeight="1" x14ac:dyDescent="0.3">
      <c r="A1736" t="s">
        <v>1703</v>
      </c>
      <c r="B1736" s="7">
        <v>45288.713194444441</v>
      </c>
      <c r="C1736">
        <v>11000000</v>
      </c>
    </row>
    <row r="1737" spans="1:3" ht="15" customHeight="1" x14ac:dyDescent="0.3">
      <c r="A1737" t="s">
        <v>1704</v>
      </c>
      <c r="B1737" s="7">
        <v>45288.658333333333</v>
      </c>
      <c r="C1737">
        <v>7500000</v>
      </c>
    </row>
    <row r="1738" spans="1:3" ht="15" customHeight="1" x14ac:dyDescent="0.3">
      <c r="A1738" t="s">
        <v>1705</v>
      </c>
      <c r="B1738" s="7">
        <v>45287.792361111111</v>
      </c>
      <c r="C1738">
        <v>13100000</v>
      </c>
    </row>
    <row r="1739" spans="1:3" ht="15" customHeight="1" x14ac:dyDescent="0.3">
      <c r="A1739" t="s">
        <v>1706</v>
      </c>
      <c r="B1739" s="7">
        <v>45190.707638888889</v>
      </c>
      <c r="C1739">
        <v>38000000</v>
      </c>
    </row>
    <row r="1740" spans="1:3" ht="15" customHeight="1" x14ac:dyDescent="0.3">
      <c r="A1740" t="s">
        <v>1707</v>
      </c>
      <c r="B1740" s="7">
        <v>45287.439583333333</v>
      </c>
      <c r="C1740">
        <v>30000000</v>
      </c>
    </row>
    <row r="1741" spans="1:3" ht="15" customHeight="1" x14ac:dyDescent="0.3">
      <c r="A1741" t="s">
        <v>1708</v>
      </c>
      <c r="B1741" s="7">
        <v>45280.725694444445</v>
      </c>
      <c r="C1741">
        <v>13500000</v>
      </c>
    </row>
    <row r="1742" spans="1:3" ht="15" customHeight="1" x14ac:dyDescent="0.3">
      <c r="A1742" t="s">
        <v>1709</v>
      </c>
      <c r="B1742" s="7">
        <v>45286.790972222225</v>
      </c>
      <c r="C1742">
        <v>7800000</v>
      </c>
    </row>
    <row r="1743" spans="1:3" ht="15" customHeight="1" x14ac:dyDescent="0.3">
      <c r="A1743" t="s">
        <v>1710</v>
      </c>
      <c r="B1743" s="7">
        <v>45286.729166666664</v>
      </c>
      <c r="C1743">
        <v>7000000</v>
      </c>
    </row>
    <row r="1744" spans="1:3" ht="15" customHeight="1" x14ac:dyDescent="0.3">
      <c r="A1744" t="s">
        <v>1711</v>
      </c>
      <c r="B1744" s="7">
        <v>45286.710416666669</v>
      </c>
      <c r="C1744">
        <v>14500000</v>
      </c>
    </row>
    <row r="1745" spans="1:3" ht="15" customHeight="1" x14ac:dyDescent="0.3">
      <c r="A1745" t="s">
        <v>1712</v>
      </c>
      <c r="B1745" s="7">
        <v>45286.565972222219</v>
      </c>
      <c r="C1745">
        <v>5650000</v>
      </c>
    </row>
    <row r="1746" spans="1:3" ht="15" customHeight="1" x14ac:dyDescent="0.3">
      <c r="A1746" t="s">
        <v>1713</v>
      </c>
      <c r="B1746" s="7">
        <v>45286.547222222223</v>
      </c>
      <c r="C1746">
        <v>12500000</v>
      </c>
    </row>
    <row r="1747" spans="1:3" ht="15" customHeight="1" x14ac:dyDescent="0.3">
      <c r="A1747" t="s">
        <v>1714</v>
      </c>
      <c r="B1747" s="7">
        <v>45253.551388888889</v>
      </c>
      <c r="C1747">
        <v>32000000</v>
      </c>
    </row>
    <row r="1748" spans="1:3" ht="15" customHeight="1" x14ac:dyDescent="0.3">
      <c r="A1748" t="s">
        <v>1715</v>
      </c>
      <c r="B1748" s="7">
        <v>45283.763194444444</v>
      </c>
      <c r="C1748">
        <v>7200000</v>
      </c>
    </row>
    <row r="1749" spans="1:3" ht="15" customHeight="1" x14ac:dyDescent="0.3">
      <c r="A1749" t="s">
        <v>1716</v>
      </c>
      <c r="B1749" s="7">
        <v>45282.744444444441</v>
      </c>
      <c r="C1749">
        <v>5840000</v>
      </c>
    </row>
    <row r="1750" spans="1:3" ht="15" customHeight="1" x14ac:dyDescent="0.3">
      <c r="A1750" t="s">
        <v>1717</v>
      </c>
      <c r="B1750" s="7">
        <v>45281.73333333333</v>
      </c>
      <c r="C1750">
        <v>26990000</v>
      </c>
    </row>
    <row r="1751" spans="1:3" ht="15" customHeight="1" x14ac:dyDescent="0.3">
      <c r="A1751" t="s">
        <v>1718</v>
      </c>
      <c r="B1751" s="7">
        <v>45280.400694444441</v>
      </c>
      <c r="C1751">
        <v>4400000</v>
      </c>
    </row>
    <row r="1752" spans="1:3" ht="15" customHeight="1" x14ac:dyDescent="0.3">
      <c r="A1752" t="s">
        <v>1719</v>
      </c>
      <c r="B1752" s="7">
        <v>45275.647916666669</v>
      </c>
      <c r="C1752">
        <v>8000000</v>
      </c>
    </row>
    <row r="1753" spans="1:3" ht="15" customHeight="1" x14ac:dyDescent="0.3">
      <c r="A1753" t="s">
        <v>1720</v>
      </c>
      <c r="B1753" s="7">
        <v>45273.797222222223</v>
      </c>
      <c r="C1753">
        <v>9500000</v>
      </c>
    </row>
    <row r="1754" spans="1:3" ht="15" customHeight="1" x14ac:dyDescent="0.3">
      <c r="A1754" t="s">
        <v>1721</v>
      </c>
      <c r="B1754" s="7">
        <v>45271.710416666669</v>
      </c>
      <c r="C1754">
        <v>18000000</v>
      </c>
    </row>
    <row r="1755" spans="1:3" ht="15" customHeight="1" x14ac:dyDescent="0.3">
      <c r="A1755" t="s">
        <v>1722</v>
      </c>
      <c r="B1755" s="7">
        <v>45266.779166666667</v>
      </c>
      <c r="C1755">
        <v>19500000</v>
      </c>
    </row>
    <row r="1756" spans="1:3" ht="15" customHeight="1" x14ac:dyDescent="0.3">
      <c r="A1756" t="s">
        <v>1723</v>
      </c>
      <c r="B1756" s="7">
        <v>45266.775000000001</v>
      </c>
      <c r="C1756">
        <v>10700000</v>
      </c>
    </row>
    <row r="1757" spans="1:3" ht="15" customHeight="1" x14ac:dyDescent="0.3">
      <c r="A1757" t="s">
        <v>1724</v>
      </c>
      <c r="B1757" s="7">
        <v>45266.747916666667</v>
      </c>
      <c r="C1757">
        <v>14000000</v>
      </c>
    </row>
    <row r="1758" spans="1:3" ht="15" customHeight="1" x14ac:dyDescent="0.3">
      <c r="A1758" t="s">
        <v>1725</v>
      </c>
      <c r="B1758" s="7">
        <v>45264.681250000001</v>
      </c>
      <c r="C1758">
        <v>6000000</v>
      </c>
    </row>
    <row r="1759" spans="1:3" ht="15" customHeight="1" x14ac:dyDescent="0.3">
      <c r="A1759" t="s">
        <v>1726</v>
      </c>
      <c r="B1759" s="7">
        <v>45264.647222222222</v>
      </c>
      <c r="C1759">
        <v>11800000</v>
      </c>
    </row>
    <row r="1760" spans="1:3" ht="15" customHeight="1" x14ac:dyDescent="0.3">
      <c r="A1760" t="s">
        <v>1727</v>
      </c>
      <c r="B1760" s="7">
        <v>45260.501388888886</v>
      </c>
      <c r="C1760">
        <v>9000000</v>
      </c>
    </row>
    <row r="1761" spans="1:3" ht="15" customHeight="1" x14ac:dyDescent="0.3">
      <c r="A1761" t="s">
        <v>1728</v>
      </c>
      <c r="B1761" s="7">
        <v>45260.613888888889</v>
      </c>
      <c r="C1761">
        <v>13000000</v>
      </c>
    </row>
    <row r="1762" spans="1:3" ht="15" customHeight="1" x14ac:dyDescent="0.3">
      <c r="A1762" t="s">
        <v>1729</v>
      </c>
      <c r="B1762" s="7">
        <v>45260.786111111112</v>
      </c>
      <c r="C1762">
        <v>8500000</v>
      </c>
    </row>
    <row r="1763" spans="1:3" ht="15" customHeight="1" x14ac:dyDescent="0.3">
      <c r="A1763" t="s">
        <v>1730</v>
      </c>
      <c r="B1763" s="7">
        <v>45260.53125</v>
      </c>
      <c r="C1763">
        <v>7500000</v>
      </c>
    </row>
    <row r="1764" spans="1:3" ht="15" customHeight="1" x14ac:dyDescent="0.3">
      <c r="A1764" t="s">
        <v>1731</v>
      </c>
      <c r="B1764" s="7">
        <v>45260.502083333333</v>
      </c>
      <c r="C1764">
        <v>10000000</v>
      </c>
    </row>
    <row r="1765" spans="1:3" ht="15" customHeight="1" x14ac:dyDescent="0.3">
      <c r="A1765" t="s">
        <v>1732</v>
      </c>
      <c r="B1765" s="7">
        <v>45260.444444444445</v>
      </c>
      <c r="C1765">
        <v>1</v>
      </c>
    </row>
    <row r="1766" spans="1:3" ht="15" customHeight="1" x14ac:dyDescent="0.3">
      <c r="A1766" t="s">
        <v>1733</v>
      </c>
      <c r="B1766" s="7">
        <v>45259.799305555556</v>
      </c>
      <c r="C1766">
        <v>13000000</v>
      </c>
    </row>
    <row r="1767" spans="1:3" ht="15" customHeight="1" x14ac:dyDescent="0.3">
      <c r="A1767" t="s">
        <v>1734</v>
      </c>
      <c r="B1767" s="7">
        <v>45258.79791666667</v>
      </c>
      <c r="C1767">
        <v>9500000</v>
      </c>
    </row>
    <row r="1768" spans="1:3" ht="15" customHeight="1" x14ac:dyDescent="0.3">
      <c r="A1768" t="s">
        <v>1485</v>
      </c>
      <c r="B1768" s="7">
        <v>45258.5625</v>
      </c>
      <c r="C1768">
        <v>19500000</v>
      </c>
    </row>
    <row r="1769" spans="1:3" ht="15" customHeight="1" x14ac:dyDescent="0.3">
      <c r="A1769" t="s">
        <v>1735</v>
      </c>
      <c r="B1769" s="7">
        <v>45258.461805555555</v>
      </c>
      <c r="C1769">
        <v>7000000</v>
      </c>
    </row>
    <row r="1770" spans="1:3" ht="15" customHeight="1" x14ac:dyDescent="0.3">
      <c r="A1770" t="s">
        <v>1736</v>
      </c>
      <c r="B1770" s="7">
        <v>45258.398611111108</v>
      </c>
      <c r="C1770">
        <v>19300000</v>
      </c>
    </row>
    <row r="1771" spans="1:3" ht="15" customHeight="1" x14ac:dyDescent="0.3">
      <c r="A1771" t="s">
        <v>1737</v>
      </c>
      <c r="B1771" s="7">
        <v>45257.753472222219</v>
      </c>
      <c r="C1771">
        <v>13000000</v>
      </c>
    </row>
    <row r="1772" spans="1:3" ht="15" customHeight="1" x14ac:dyDescent="0.3">
      <c r="A1772" t="s">
        <v>1738</v>
      </c>
      <c r="B1772" s="7">
        <v>45257.661111111112</v>
      </c>
      <c r="C1772">
        <v>17000000</v>
      </c>
    </row>
    <row r="1773" spans="1:3" ht="15" customHeight="1" x14ac:dyDescent="0.3">
      <c r="A1773" t="s">
        <v>1739</v>
      </c>
      <c r="B1773" s="7">
        <v>45257.660416666666</v>
      </c>
      <c r="C1773">
        <v>29000000</v>
      </c>
    </row>
    <row r="1774" spans="1:3" ht="15" customHeight="1" x14ac:dyDescent="0.3">
      <c r="A1774" t="s">
        <v>1740</v>
      </c>
      <c r="B1774" s="7">
        <v>45257.511111111111</v>
      </c>
      <c r="C1774">
        <v>11500000</v>
      </c>
    </row>
    <row r="1775" spans="1:3" ht="15" customHeight="1" x14ac:dyDescent="0.3">
      <c r="A1775" t="s">
        <v>1741</v>
      </c>
      <c r="B1775" s="7">
        <v>45257.479166666664</v>
      </c>
      <c r="C1775">
        <v>10000000</v>
      </c>
    </row>
    <row r="1776" spans="1:3" ht="15" customHeight="1" x14ac:dyDescent="0.3">
      <c r="A1776" t="s">
        <v>1742</v>
      </c>
      <c r="B1776" s="7">
        <v>45254.793749999997</v>
      </c>
      <c r="C1776">
        <v>3700000</v>
      </c>
    </row>
    <row r="1777" spans="1:3" ht="15" customHeight="1" x14ac:dyDescent="0.3">
      <c r="A1777" t="s">
        <v>1743</v>
      </c>
      <c r="B1777" s="7">
        <v>45253.789583333331</v>
      </c>
      <c r="C1777">
        <v>21000000</v>
      </c>
    </row>
    <row r="1778" spans="1:3" ht="15" customHeight="1" x14ac:dyDescent="0.3">
      <c r="A1778" t="s">
        <v>1744</v>
      </c>
      <c r="B1778" s="7">
        <v>45253.789583333331</v>
      </c>
      <c r="C1778">
        <v>18350000</v>
      </c>
    </row>
    <row r="1779" spans="1:3" ht="15" customHeight="1" x14ac:dyDescent="0.3">
      <c r="A1779" t="s">
        <v>1745</v>
      </c>
      <c r="B1779" s="7">
        <v>45253.768750000003</v>
      </c>
      <c r="C1779">
        <v>7100000</v>
      </c>
    </row>
    <row r="1780" spans="1:3" ht="15" customHeight="1" x14ac:dyDescent="0.3">
      <c r="A1780" t="s">
        <v>1746</v>
      </c>
      <c r="B1780" s="7">
        <v>45253.674305555556</v>
      </c>
      <c r="C1780">
        <v>22500000</v>
      </c>
    </row>
    <row r="1781" spans="1:3" ht="15" customHeight="1" x14ac:dyDescent="0.3">
      <c r="A1781" t="s">
        <v>1747</v>
      </c>
      <c r="B1781" s="7">
        <v>45252.683333333334</v>
      </c>
      <c r="C1781">
        <v>12500000</v>
      </c>
    </row>
    <row r="1782" spans="1:3" ht="15" customHeight="1" x14ac:dyDescent="0.3">
      <c r="A1782" t="s">
        <v>1748</v>
      </c>
      <c r="B1782" s="7">
        <v>45252.683333333334</v>
      </c>
      <c r="C1782">
        <v>16000000</v>
      </c>
    </row>
    <row r="1783" spans="1:3" ht="15" customHeight="1" x14ac:dyDescent="0.3">
      <c r="A1783" t="s">
        <v>1749</v>
      </c>
      <c r="B1783" s="7">
        <v>45251.568749999999</v>
      </c>
      <c r="C1783">
        <v>11000000</v>
      </c>
    </row>
    <row r="1784" spans="1:3" ht="15" customHeight="1" x14ac:dyDescent="0.3">
      <c r="A1784" t="s">
        <v>1750</v>
      </c>
      <c r="B1784" s="7">
        <v>45251.559027777781</v>
      </c>
      <c r="C1784">
        <v>10200000</v>
      </c>
    </row>
    <row r="1785" spans="1:3" ht="15" customHeight="1" x14ac:dyDescent="0.3">
      <c r="A1785" t="s">
        <v>1751</v>
      </c>
      <c r="B1785" s="7">
        <v>45251.456944444442</v>
      </c>
      <c r="C1785">
        <v>13000000</v>
      </c>
    </row>
    <row r="1786" spans="1:3" ht="15" customHeight="1" x14ac:dyDescent="0.3">
      <c r="A1786" t="s">
        <v>1752</v>
      </c>
      <c r="B1786" s="7">
        <v>45250.451388888891</v>
      </c>
      <c r="C1786">
        <v>12000000</v>
      </c>
    </row>
    <row r="1787" spans="1:3" ht="15" customHeight="1" x14ac:dyDescent="0.3">
      <c r="A1787" t="s">
        <v>1753</v>
      </c>
      <c r="B1787" s="7">
        <v>45247.724305555559</v>
      </c>
      <c r="C1787">
        <v>19000000</v>
      </c>
    </row>
    <row r="1788" spans="1:3" ht="15" customHeight="1" x14ac:dyDescent="0.3">
      <c r="A1788" t="s">
        <v>1754</v>
      </c>
      <c r="B1788" s="7">
        <v>45247.675694444442</v>
      </c>
      <c r="C1788">
        <v>6800000</v>
      </c>
    </row>
    <row r="1789" spans="1:3" ht="15" customHeight="1" x14ac:dyDescent="0.3">
      <c r="A1789" t="s">
        <v>1755</v>
      </c>
      <c r="B1789" s="7">
        <v>45247.643055555556</v>
      </c>
      <c r="C1789">
        <v>14000000</v>
      </c>
    </row>
    <row r="1790" spans="1:3" ht="15" customHeight="1" x14ac:dyDescent="0.3">
      <c r="A1790" t="s">
        <v>1756</v>
      </c>
      <c r="B1790" s="7">
        <v>45247.541666666664</v>
      </c>
      <c r="C1790">
        <v>11000000</v>
      </c>
    </row>
    <row r="1791" spans="1:3" ht="15" customHeight="1" x14ac:dyDescent="0.3">
      <c r="A1791" t="s">
        <v>1757</v>
      </c>
      <c r="B1791" s="7">
        <v>45246.390277777777</v>
      </c>
      <c r="C1791">
        <v>11800000</v>
      </c>
    </row>
    <row r="1792" spans="1:3" ht="15" customHeight="1" x14ac:dyDescent="0.3">
      <c r="A1792" t="s">
        <v>1758</v>
      </c>
      <c r="B1792" s="7">
        <v>45245.401388888888</v>
      </c>
      <c r="C1792">
        <v>8400000</v>
      </c>
    </row>
    <row r="1793" spans="1:3" ht="15" customHeight="1" x14ac:dyDescent="0.3">
      <c r="A1793" t="s">
        <v>1759</v>
      </c>
      <c r="B1793" s="7">
        <v>45244.550694444442</v>
      </c>
      <c r="C1793">
        <v>8000000</v>
      </c>
    </row>
    <row r="1794" spans="1:3" ht="15" customHeight="1" x14ac:dyDescent="0.3">
      <c r="A1794" t="s">
        <v>1760</v>
      </c>
      <c r="B1794" s="7">
        <v>45244.642361111109</v>
      </c>
      <c r="C1794">
        <v>6300000</v>
      </c>
    </row>
    <row r="1795" spans="1:3" ht="15" customHeight="1" x14ac:dyDescent="0.3">
      <c r="A1795" t="s">
        <v>1761</v>
      </c>
      <c r="B1795" s="7">
        <v>45244.549305555556</v>
      </c>
      <c r="C1795">
        <v>43000000</v>
      </c>
    </row>
    <row r="1796" spans="1:3" ht="15" customHeight="1" x14ac:dyDescent="0.3">
      <c r="A1796" t="s">
        <v>1762</v>
      </c>
      <c r="B1796" s="7">
        <v>45243.779861111114</v>
      </c>
      <c r="C1796">
        <v>10200000</v>
      </c>
    </row>
    <row r="1797" spans="1:3" ht="15" customHeight="1" x14ac:dyDescent="0.3">
      <c r="A1797" t="s">
        <v>1763</v>
      </c>
      <c r="B1797" s="7">
        <v>45243.683333333334</v>
      </c>
      <c r="C1797">
        <v>7700000</v>
      </c>
    </row>
    <row r="1798" spans="1:3" ht="15" customHeight="1" x14ac:dyDescent="0.3">
      <c r="A1798" t="s">
        <v>1764</v>
      </c>
      <c r="B1798" s="7">
        <v>45243.510416666664</v>
      </c>
      <c r="C1798">
        <v>7500000</v>
      </c>
    </row>
    <row r="1799" spans="1:3" ht="15" customHeight="1" x14ac:dyDescent="0.3">
      <c r="A1799" t="s">
        <v>1765</v>
      </c>
      <c r="B1799" s="7">
        <v>45240.713194444441</v>
      </c>
      <c r="C1799">
        <v>5150000</v>
      </c>
    </row>
    <row r="1800" spans="1:3" ht="15" customHeight="1" x14ac:dyDescent="0.3">
      <c r="A1800" t="s">
        <v>1766</v>
      </c>
      <c r="B1800" s="7">
        <v>45240.46875</v>
      </c>
      <c r="C1800">
        <v>6000000</v>
      </c>
    </row>
    <row r="1801" spans="1:3" ht="15" customHeight="1" x14ac:dyDescent="0.3">
      <c r="A1801" t="s">
        <v>1767</v>
      </c>
      <c r="B1801" s="7">
        <v>45239.665972222225</v>
      </c>
      <c r="C1801">
        <v>8300000</v>
      </c>
    </row>
    <row r="1802" spans="1:3" ht="15" customHeight="1" x14ac:dyDescent="0.3">
      <c r="A1802" t="s">
        <v>1768</v>
      </c>
      <c r="B1802" s="7">
        <v>45239.660416666666</v>
      </c>
      <c r="C1802">
        <v>6000000</v>
      </c>
    </row>
    <row r="1803" spans="1:3" ht="15" customHeight="1" x14ac:dyDescent="0.3">
      <c r="A1803" t="s">
        <v>1769</v>
      </c>
      <c r="B1803" s="7">
        <v>45238.495833333334</v>
      </c>
      <c r="C1803">
        <v>4600000</v>
      </c>
    </row>
    <row r="1804" spans="1:3" ht="15" customHeight="1" x14ac:dyDescent="0.3">
      <c r="A1804" t="s">
        <v>1770</v>
      </c>
      <c r="B1804" s="7">
        <v>45238.495138888888</v>
      </c>
      <c r="C1804">
        <v>8700000</v>
      </c>
    </row>
    <row r="1805" spans="1:3" ht="15" customHeight="1" x14ac:dyDescent="0.3">
      <c r="A1805" t="s">
        <v>1771</v>
      </c>
      <c r="B1805" s="7">
        <v>45238.453472222223</v>
      </c>
      <c r="C1805">
        <v>4000000</v>
      </c>
    </row>
    <row r="1806" spans="1:3" ht="15" customHeight="1" x14ac:dyDescent="0.3">
      <c r="A1806" t="s">
        <v>1772</v>
      </c>
      <c r="B1806" s="7">
        <v>45238.431250000001</v>
      </c>
      <c r="C1806">
        <v>10200000</v>
      </c>
    </row>
    <row r="1807" spans="1:3" ht="15" customHeight="1" x14ac:dyDescent="0.3">
      <c r="A1807" t="s">
        <v>1773</v>
      </c>
      <c r="B1807" s="7">
        <v>45236.76666666667</v>
      </c>
      <c r="C1807">
        <v>9000000</v>
      </c>
    </row>
    <row r="1808" spans="1:3" ht="15" customHeight="1" x14ac:dyDescent="0.3">
      <c r="A1808" t="s">
        <v>1774</v>
      </c>
      <c r="B1808" s="7">
        <v>45233.501388888886</v>
      </c>
      <c r="C1808">
        <v>12000000</v>
      </c>
    </row>
    <row r="1809" spans="1:3" ht="15" customHeight="1" x14ac:dyDescent="0.3">
      <c r="A1809" t="s">
        <v>1775</v>
      </c>
      <c r="B1809" s="7">
        <v>45232.690972222219</v>
      </c>
      <c r="C1809">
        <v>4300000</v>
      </c>
    </row>
    <row r="1810" spans="1:3" ht="15" customHeight="1" x14ac:dyDescent="0.3">
      <c r="A1810" t="s">
        <v>1776</v>
      </c>
      <c r="B1810" s="7">
        <v>45230.719444444447</v>
      </c>
      <c r="C1810">
        <v>4000000</v>
      </c>
    </row>
    <row r="1811" spans="1:3" ht="15" customHeight="1" x14ac:dyDescent="0.3">
      <c r="A1811" t="s">
        <v>1777</v>
      </c>
      <c r="B1811" s="7">
        <v>45230.697916666664</v>
      </c>
      <c r="C1811">
        <v>18000000</v>
      </c>
    </row>
    <row r="1812" spans="1:3" ht="15" customHeight="1" x14ac:dyDescent="0.3">
      <c r="A1812" t="s">
        <v>1778</v>
      </c>
      <c r="B1812" s="7">
        <v>45230.662499999999</v>
      </c>
      <c r="C1812">
        <v>8000000</v>
      </c>
    </row>
    <row r="1813" spans="1:3" ht="15" customHeight="1" x14ac:dyDescent="0.3">
      <c r="A1813" t="s">
        <v>1779</v>
      </c>
      <c r="B1813" s="7">
        <v>45230.524305555555</v>
      </c>
      <c r="C1813">
        <v>19000000</v>
      </c>
    </row>
    <row r="1814" spans="1:3" ht="15" customHeight="1" x14ac:dyDescent="0.3">
      <c r="A1814" t="s">
        <v>1780</v>
      </c>
      <c r="B1814" s="7">
        <v>45223.547222222223</v>
      </c>
      <c r="C1814">
        <v>7000000</v>
      </c>
    </row>
    <row r="1815" spans="1:3" ht="15" customHeight="1" x14ac:dyDescent="0.3">
      <c r="A1815" t="s">
        <v>1781</v>
      </c>
      <c r="B1815" s="7">
        <v>45229.718055555553</v>
      </c>
      <c r="C1815">
        <v>6500000</v>
      </c>
    </row>
    <row r="1816" spans="1:3" ht="15" customHeight="1" x14ac:dyDescent="0.3">
      <c r="A1816" t="s">
        <v>1782</v>
      </c>
      <c r="B1816" s="7">
        <v>45229.686111111114</v>
      </c>
      <c r="C1816">
        <v>12300000</v>
      </c>
    </row>
    <row r="1817" spans="1:3" ht="15" customHeight="1" x14ac:dyDescent="0.3">
      <c r="A1817" t="s">
        <v>1783</v>
      </c>
      <c r="B1817" s="7">
        <v>45225.765972222223</v>
      </c>
      <c r="C1817">
        <v>8250000</v>
      </c>
    </row>
    <row r="1818" spans="1:3" ht="15" customHeight="1" x14ac:dyDescent="0.3">
      <c r="A1818" t="s">
        <v>1784</v>
      </c>
      <c r="B1818" s="7">
        <v>45225.765277777777</v>
      </c>
      <c r="C1818">
        <v>9000000</v>
      </c>
    </row>
    <row r="1819" spans="1:3" ht="15" customHeight="1" x14ac:dyDescent="0.3">
      <c r="A1819" t="s">
        <v>1785</v>
      </c>
      <c r="B1819" s="7">
        <v>45225.657638888886</v>
      </c>
      <c r="C1819">
        <v>28000000</v>
      </c>
    </row>
    <row r="1820" spans="1:3" ht="15" customHeight="1" x14ac:dyDescent="0.3">
      <c r="A1820" t="s">
        <v>1786</v>
      </c>
      <c r="B1820" s="7">
        <v>45225.54583333333</v>
      </c>
      <c r="C1820">
        <v>4350000</v>
      </c>
    </row>
    <row r="1821" spans="1:3" ht="15" customHeight="1" x14ac:dyDescent="0.3">
      <c r="A1821" t="s">
        <v>1787</v>
      </c>
      <c r="B1821" s="7">
        <v>45224.677083333336</v>
      </c>
      <c r="C1821">
        <v>12300000</v>
      </c>
    </row>
    <row r="1822" spans="1:3" ht="15" customHeight="1" x14ac:dyDescent="0.3">
      <c r="A1822" t="s">
        <v>1788</v>
      </c>
      <c r="B1822" s="7">
        <v>45224.529861111114</v>
      </c>
      <c r="C1822">
        <v>32886100</v>
      </c>
    </row>
    <row r="1823" spans="1:3" ht="15" customHeight="1" x14ac:dyDescent="0.3">
      <c r="A1823" t="s">
        <v>223</v>
      </c>
      <c r="B1823" s="7">
        <v>45224.463194444441</v>
      </c>
      <c r="C1823">
        <v>18000000</v>
      </c>
    </row>
    <row r="1824" spans="1:3" ht="15" customHeight="1" x14ac:dyDescent="0.3">
      <c r="A1824" t="s">
        <v>1789</v>
      </c>
      <c r="B1824" s="7">
        <v>45223.527083333334</v>
      </c>
      <c r="C1824">
        <v>3500000</v>
      </c>
    </row>
    <row r="1825" spans="1:3" ht="15" customHeight="1" x14ac:dyDescent="0.3">
      <c r="A1825" t="s">
        <v>1790</v>
      </c>
      <c r="B1825" s="7">
        <v>45222.688194444447</v>
      </c>
      <c r="C1825">
        <v>6000000</v>
      </c>
    </row>
    <row r="1826" spans="1:3" ht="15" customHeight="1" x14ac:dyDescent="0.3">
      <c r="A1826" t="s">
        <v>1791</v>
      </c>
      <c r="B1826" s="7">
        <v>45222.452777777777</v>
      </c>
      <c r="C1826">
        <v>11200000</v>
      </c>
    </row>
    <row r="1827" spans="1:3" ht="15" customHeight="1" x14ac:dyDescent="0.3">
      <c r="A1827" t="s">
        <v>1792</v>
      </c>
      <c r="B1827" s="7">
        <v>45220.572222222225</v>
      </c>
      <c r="C1827">
        <v>10500000</v>
      </c>
    </row>
    <row r="1828" spans="1:3" ht="15" customHeight="1" x14ac:dyDescent="0.3">
      <c r="A1828" t="s">
        <v>1793</v>
      </c>
      <c r="B1828" s="7">
        <v>45219.765277777777</v>
      </c>
      <c r="C1828">
        <v>9000000</v>
      </c>
    </row>
    <row r="1829" spans="1:3" ht="15" customHeight="1" x14ac:dyDescent="0.3">
      <c r="A1829" t="s">
        <v>1794</v>
      </c>
      <c r="B1829" s="7">
        <v>45219.76458333333</v>
      </c>
      <c r="C1829">
        <v>9500000</v>
      </c>
    </row>
    <row r="1830" spans="1:3" ht="15" customHeight="1" x14ac:dyDescent="0.3">
      <c r="A1830" t="s">
        <v>1795</v>
      </c>
      <c r="B1830" s="7">
        <v>45219.662499999999</v>
      </c>
      <c r="C1830">
        <v>10200000</v>
      </c>
    </row>
    <row r="1831" spans="1:3" ht="15" customHeight="1" x14ac:dyDescent="0.3">
      <c r="A1831" t="s">
        <v>1796</v>
      </c>
      <c r="B1831" s="7">
        <v>45217.743055555555</v>
      </c>
      <c r="C1831">
        <v>14500000</v>
      </c>
    </row>
    <row r="1832" spans="1:3" ht="15" customHeight="1" x14ac:dyDescent="0.3">
      <c r="A1832" t="s">
        <v>1797</v>
      </c>
      <c r="B1832" s="7">
        <v>45217.647222222222</v>
      </c>
      <c r="C1832">
        <v>4900000</v>
      </c>
    </row>
    <row r="1833" spans="1:3" ht="15" customHeight="1" x14ac:dyDescent="0.3">
      <c r="A1833" t="s">
        <v>1798</v>
      </c>
      <c r="B1833" s="7">
        <v>45216.743055555555</v>
      </c>
      <c r="C1833">
        <v>14000000</v>
      </c>
    </row>
    <row r="1834" spans="1:3" ht="15" customHeight="1" x14ac:dyDescent="0.3">
      <c r="A1834" t="s">
        <v>1799</v>
      </c>
      <c r="B1834" s="7">
        <v>45216.788888888892</v>
      </c>
      <c r="C1834">
        <v>10500000</v>
      </c>
    </row>
    <row r="1835" spans="1:3" ht="15" customHeight="1" x14ac:dyDescent="0.3">
      <c r="A1835" t="s">
        <v>1800</v>
      </c>
      <c r="B1835" s="7">
        <v>45216.731944444444</v>
      </c>
      <c r="C1835">
        <v>22000000</v>
      </c>
    </row>
    <row r="1836" spans="1:3" ht="15" customHeight="1" x14ac:dyDescent="0.3">
      <c r="A1836" t="s">
        <v>1801</v>
      </c>
      <c r="B1836" s="7">
        <v>45215.782638888886</v>
      </c>
      <c r="C1836">
        <v>24000000</v>
      </c>
    </row>
    <row r="1837" spans="1:3" ht="15" customHeight="1" x14ac:dyDescent="0.3">
      <c r="A1837" t="s">
        <v>1802</v>
      </c>
      <c r="B1837" s="7">
        <v>45215.772916666669</v>
      </c>
      <c r="C1837">
        <v>6200000</v>
      </c>
    </row>
    <row r="1838" spans="1:3" ht="15" customHeight="1" x14ac:dyDescent="0.3">
      <c r="A1838" t="s">
        <v>1803</v>
      </c>
      <c r="B1838" s="7">
        <v>45215.73541666667</v>
      </c>
      <c r="C1838">
        <v>4900000</v>
      </c>
    </row>
    <row r="1839" spans="1:3" ht="15" customHeight="1" x14ac:dyDescent="0.3">
      <c r="A1839" t="s">
        <v>1804</v>
      </c>
      <c r="B1839" s="7">
        <v>45215.427083333336</v>
      </c>
      <c r="C1839">
        <v>9000000</v>
      </c>
    </row>
    <row r="1840" spans="1:3" ht="15" customHeight="1" x14ac:dyDescent="0.3">
      <c r="A1840" t="s">
        <v>1805</v>
      </c>
      <c r="B1840" s="7">
        <v>45212.779861111114</v>
      </c>
      <c r="C1840">
        <v>5000000</v>
      </c>
    </row>
    <row r="1841" spans="1:3" ht="15" customHeight="1" x14ac:dyDescent="0.3">
      <c r="A1841" t="s">
        <v>1806</v>
      </c>
      <c r="B1841" s="7">
        <v>45212.379166666666</v>
      </c>
      <c r="C1841">
        <v>18100000</v>
      </c>
    </row>
    <row r="1842" spans="1:3" ht="15" customHeight="1" x14ac:dyDescent="0.3">
      <c r="A1842" t="s">
        <v>1807</v>
      </c>
      <c r="B1842" s="7">
        <v>45211.8</v>
      </c>
      <c r="C1842">
        <v>6000000</v>
      </c>
    </row>
    <row r="1843" spans="1:3" ht="15" customHeight="1" x14ac:dyDescent="0.3">
      <c r="A1843" t="s">
        <v>1808</v>
      </c>
      <c r="B1843" s="7">
        <v>45211.786111111112</v>
      </c>
      <c r="C1843">
        <v>9000000</v>
      </c>
    </row>
    <row r="1844" spans="1:3" ht="15" customHeight="1" x14ac:dyDescent="0.3">
      <c r="A1844" t="s">
        <v>1809</v>
      </c>
      <c r="B1844" s="7">
        <v>45211.417361111111</v>
      </c>
      <c r="C1844">
        <v>6650000</v>
      </c>
    </row>
    <row r="1845" spans="1:3" ht="15" customHeight="1" x14ac:dyDescent="0.3">
      <c r="A1845" t="s">
        <v>1810</v>
      </c>
      <c r="B1845" s="7">
        <v>45210.777777777781</v>
      </c>
      <c r="C1845">
        <v>8000000</v>
      </c>
    </row>
    <row r="1846" spans="1:3" ht="15" customHeight="1" x14ac:dyDescent="0.3">
      <c r="A1846" t="s">
        <v>1811</v>
      </c>
      <c r="B1846" s="7">
        <v>45210.729166666664</v>
      </c>
      <c r="C1846">
        <v>13200000</v>
      </c>
    </row>
    <row r="1847" spans="1:3" ht="15" customHeight="1" x14ac:dyDescent="0.3">
      <c r="A1847" t="s">
        <v>1812</v>
      </c>
      <c r="B1847" s="7">
        <v>45210.715277777781</v>
      </c>
      <c r="C1847">
        <v>17850000</v>
      </c>
    </row>
    <row r="1848" spans="1:3" ht="15" customHeight="1" x14ac:dyDescent="0.3">
      <c r="A1848" t="s">
        <v>1813</v>
      </c>
      <c r="B1848" s="7">
        <v>45209.753472222219</v>
      </c>
      <c r="C1848">
        <v>21000000</v>
      </c>
    </row>
    <row r="1849" spans="1:3" ht="15" customHeight="1" x14ac:dyDescent="0.3">
      <c r="A1849" t="s">
        <v>1814</v>
      </c>
      <c r="B1849" s="7">
        <v>45209.54791666667</v>
      </c>
      <c r="C1849">
        <v>6800000</v>
      </c>
    </row>
    <row r="1850" spans="1:3" ht="15" customHeight="1" x14ac:dyDescent="0.3">
      <c r="A1850" t="s">
        <v>1815</v>
      </c>
      <c r="B1850" s="7">
        <v>45209.42083333333</v>
      </c>
      <c r="C1850">
        <v>15000000</v>
      </c>
    </row>
    <row r="1851" spans="1:3" ht="15" customHeight="1" x14ac:dyDescent="0.3">
      <c r="A1851" t="s">
        <v>1816</v>
      </c>
      <c r="B1851" s="7">
        <v>45205.480555555558</v>
      </c>
      <c r="C1851">
        <v>9000000</v>
      </c>
    </row>
    <row r="1852" spans="1:3" ht="15" customHeight="1" x14ac:dyDescent="0.3">
      <c r="A1852" t="s">
        <v>1817</v>
      </c>
      <c r="B1852" s="7">
        <v>45205.493750000001</v>
      </c>
      <c r="C1852">
        <v>17500000</v>
      </c>
    </row>
    <row r="1853" spans="1:3" ht="15" customHeight="1" x14ac:dyDescent="0.3">
      <c r="A1853" t="s">
        <v>1818</v>
      </c>
      <c r="B1853" s="7">
        <v>45202.655555555553</v>
      </c>
      <c r="C1853">
        <v>11500000</v>
      </c>
    </row>
    <row r="1854" spans="1:3" ht="15" customHeight="1" x14ac:dyDescent="0.3">
      <c r="A1854" t="s">
        <v>1819</v>
      </c>
      <c r="B1854" s="7">
        <v>45201.80972222222</v>
      </c>
      <c r="C1854">
        <v>9840000</v>
      </c>
    </row>
    <row r="1855" spans="1:3" ht="15" customHeight="1" x14ac:dyDescent="0.3">
      <c r="A1855" t="s">
        <v>1820</v>
      </c>
      <c r="B1855" s="7">
        <v>45199.580555555556</v>
      </c>
      <c r="C1855">
        <v>5000000</v>
      </c>
    </row>
    <row r="1856" spans="1:3" ht="15" customHeight="1" x14ac:dyDescent="0.3">
      <c r="A1856" t="s">
        <v>1821</v>
      </c>
      <c r="B1856" s="7">
        <v>45199.540972222225</v>
      </c>
      <c r="C1856">
        <v>27000000</v>
      </c>
    </row>
    <row r="1857" spans="1:3" ht="15" customHeight="1" x14ac:dyDescent="0.3">
      <c r="A1857" t="s">
        <v>1822</v>
      </c>
      <c r="B1857" s="7">
        <v>45199.48333333333</v>
      </c>
      <c r="C1857">
        <v>15900000</v>
      </c>
    </row>
    <row r="1858" spans="1:3" ht="15" customHeight="1" x14ac:dyDescent="0.3">
      <c r="A1858" t="s">
        <v>1823</v>
      </c>
      <c r="B1858" s="7">
        <v>45199.479166666664</v>
      </c>
      <c r="C1858">
        <v>10000000</v>
      </c>
    </row>
    <row r="1859" spans="1:3" ht="15" customHeight="1" x14ac:dyDescent="0.3">
      <c r="A1859" t="s">
        <v>1824</v>
      </c>
      <c r="B1859" s="7">
        <v>45199.479166666664</v>
      </c>
      <c r="C1859">
        <v>13000000</v>
      </c>
    </row>
    <row r="1860" spans="1:3" ht="15" customHeight="1" x14ac:dyDescent="0.3">
      <c r="A1860" t="s">
        <v>1825</v>
      </c>
      <c r="B1860" s="7">
        <v>45199.464583333334</v>
      </c>
      <c r="C1860">
        <v>7700000</v>
      </c>
    </row>
    <row r="1861" spans="1:3" ht="15" customHeight="1" x14ac:dyDescent="0.3">
      <c r="A1861" t="s">
        <v>1826</v>
      </c>
      <c r="B1861" s="7">
        <v>45199.463194444441</v>
      </c>
      <c r="C1861">
        <v>10000000</v>
      </c>
    </row>
    <row r="1862" spans="1:3" ht="15" customHeight="1" x14ac:dyDescent="0.3">
      <c r="A1862" t="s">
        <v>1827</v>
      </c>
      <c r="B1862" s="7">
        <v>45199.458333333336</v>
      </c>
      <c r="C1862">
        <v>5500000</v>
      </c>
    </row>
    <row r="1863" spans="1:3" ht="15" customHeight="1" x14ac:dyDescent="0.3">
      <c r="A1863" t="s">
        <v>1828</v>
      </c>
      <c r="B1863" s="7">
        <v>45198.710416666669</v>
      </c>
      <c r="C1863">
        <v>19000000</v>
      </c>
    </row>
    <row r="1864" spans="1:3" ht="15" customHeight="1" x14ac:dyDescent="0.3">
      <c r="A1864" t="s">
        <v>1829</v>
      </c>
      <c r="B1864" s="7">
        <v>45198.709722222222</v>
      </c>
      <c r="C1864">
        <v>8000000</v>
      </c>
    </row>
    <row r="1865" spans="1:3" ht="15" customHeight="1" x14ac:dyDescent="0.3">
      <c r="A1865" t="s">
        <v>1830</v>
      </c>
      <c r="B1865" s="7">
        <v>45198.684027777781</v>
      </c>
      <c r="C1865">
        <v>9000000</v>
      </c>
    </row>
    <row r="1866" spans="1:3" ht="15" customHeight="1" x14ac:dyDescent="0.3">
      <c r="A1866" t="s">
        <v>1831</v>
      </c>
      <c r="B1866" s="7">
        <v>45198.65347222222</v>
      </c>
      <c r="C1866">
        <v>10500000</v>
      </c>
    </row>
    <row r="1867" spans="1:3" ht="15" customHeight="1" x14ac:dyDescent="0.3">
      <c r="A1867" t="s">
        <v>1832</v>
      </c>
      <c r="B1867" s="7">
        <v>45198.65</v>
      </c>
      <c r="C1867">
        <v>15000000</v>
      </c>
    </row>
    <row r="1868" spans="1:3" ht="15" customHeight="1" x14ac:dyDescent="0.3">
      <c r="A1868" t="s">
        <v>1833</v>
      </c>
      <c r="B1868" s="7">
        <v>45198.561805555553</v>
      </c>
      <c r="C1868">
        <v>12200000</v>
      </c>
    </row>
    <row r="1869" spans="1:3" ht="15" customHeight="1" x14ac:dyDescent="0.3">
      <c r="A1869" t="s">
        <v>1834</v>
      </c>
      <c r="B1869" s="7">
        <v>45110.793749999997</v>
      </c>
      <c r="C1869">
        <v>11500000</v>
      </c>
    </row>
    <row r="1870" spans="1:3" ht="15" customHeight="1" x14ac:dyDescent="0.3">
      <c r="A1870" t="s">
        <v>1835</v>
      </c>
      <c r="B1870" s="7">
        <v>45197.731944444444</v>
      </c>
      <c r="C1870">
        <v>11000000</v>
      </c>
    </row>
    <row r="1871" spans="1:3" ht="15" customHeight="1" x14ac:dyDescent="0.3">
      <c r="A1871" t="s">
        <v>1836</v>
      </c>
      <c r="B1871" s="7">
        <v>45197.731944444444</v>
      </c>
      <c r="C1871">
        <v>15500000</v>
      </c>
    </row>
    <row r="1872" spans="1:3" ht="15" customHeight="1" x14ac:dyDescent="0.3">
      <c r="A1872" t="s">
        <v>1837</v>
      </c>
      <c r="B1872" s="7">
        <v>45197.490972222222</v>
      </c>
      <c r="C1872">
        <v>8400000</v>
      </c>
    </row>
    <row r="1873" spans="1:3" ht="15" customHeight="1" x14ac:dyDescent="0.3">
      <c r="A1873" t="s">
        <v>1838</v>
      </c>
      <c r="B1873" s="7">
        <v>45197.490277777775</v>
      </c>
      <c r="C1873">
        <v>19700000</v>
      </c>
    </row>
    <row r="1874" spans="1:3" ht="15" customHeight="1" x14ac:dyDescent="0.3">
      <c r="A1874" t="s">
        <v>1839</v>
      </c>
      <c r="B1874" s="7">
        <v>45197.396527777775</v>
      </c>
      <c r="C1874">
        <v>15000000</v>
      </c>
    </row>
    <row r="1875" spans="1:3" ht="15" customHeight="1" x14ac:dyDescent="0.3">
      <c r="A1875" t="s">
        <v>1840</v>
      </c>
      <c r="B1875" s="7">
        <v>45196.525694444441</v>
      </c>
      <c r="C1875">
        <v>18000000</v>
      </c>
    </row>
    <row r="1876" spans="1:3" ht="15" customHeight="1" x14ac:dyDescent="0.3">
      <c r="A1876" t="s">
        <v>1841</v>
      </c>
      <c r="B1876" s="7">
        <v>45196.439583333333</v>
      </c>
      <c r="C1876">
        <v>8900000</v>
      </c>
    </row>
    <row r="1877" spans="1:3" ht="15" customHeight="1" x14ac:dyDescent="0.3">
      <c r="A1877" t="s">
        <v>1842</v>
      </c>
      <c r="B1877" s="7">
        <v>45196.438194444447</v>
      </c>
      <c r="C1877">
        <v>10000000</v>
      </c>
    </row>
    <row r="1878" spans="1:3" ht="15" customHeight="1" x14ac:dyDescent="0.3">
      <c r="A1878" t="s">
        <v>1843</v>
      </c>
      <c r="B1878" s="7">
        <v>45195.489583333336</v>
      </c>
      <c r="C1878">
        <v>7000000</v>
      </c>
    </row>
    <row r="1879" spans="1:3" ht="15" customHeight="1" x14ac:dyDescent="0.3">
      <c r="A1879" t="s">
        <v>1844</v>
      </c>
      <c r="B1879" s="7">
        <v>45195.486805555556</v>
      </c>
      <c r="C1879">
        <v>11500000</v>
      </c>
    </row>
    <row r="1880" spans="1:3" ht="15" customHeight="1" x14ac:dyDescent="0.3">
      <c r="A1880" t="s">
        <v>1845</v>
      </c>
      <c r="B1880" s="7">
        <v>45194.756249999999</v>
      </c>
      <c r="C1880">
        <v>8800000</v>
      </c>
    </row>
    <row r="1881" spans="1:3" ht="15" customHeight="1" x14ac:dyDescent="0.3">
      <c r="A1881" t="s">
        <v>1846</v>
      </c>
      <c r="B1881" s="7">
        <v>45191.497916666667</v>
      </c>
      <c r="C1881">
        <v>8500000</v>
      </c>
    </row>
    <row r="1882" spans="1:3" ht="15" customHeight="1" x14ac:dyDescent="0.3">
      <c r="A1882" t="s">
        <v>1847</v>
      </c>
      <c r="B1882" s="7">
        <v>45190.738194444442</v>
      </c>
      <c r="C1882">
        <v>18000000</v>
      </c>
    </row>
    <row r="1883" spans="1:3" ht="15" customHeight="1" x14ac:dyDescent="0.3">
      <c r="A1883" t="s">
        <v>1848</v>
      </c>
      <c r="B1883" s="7">
        <v>45190.477083333331</v>
      </c>
      <c r="C1883">
        <v>16500000</v>
      </c>
    </row>
    <row r="1884" spans="1:3" ht="15" customHeight="1" x14ac:dyDescent="0.3">
      <c r="A1884" t="s">
        <v>1849</v>
      </c>
      <c r="B1884" s="7">
        <v>45190.382638888892</v>
      </c>
      <c r="C1884">
        <v>14500000</v>
      </c>
    </row>
    <row r="1885" spans="1:3" ht="15" customHeight="1" x14ac:dyDescent="0.3">
      <c r="A1885" t="s">
        <v>1850</v>
      </c>
      <c r="B1885" s="7">
        <v>45190.381944444445</v>
      </c>
      <c r="C1885">
        <v>16000000</v>
      </c>
    </row>
    <row r="1886" spans="1:3" ht="15" customHeight="1" x14ac:dyDescent="0.3">
      <c r="A1886" t="s">
        <v>1851</v>
      </c>
      <c r="B1886" s="7">
        <v>45182.459722222222</v>
      </c>
      <c r="C1886">
        <v>17500000</v>
      </c>
    </row>
    <row r="1887" spans="1:3" ht="15" customHeight="1" x14ac:dyDescent="0.3">
      <c r="A1887" t="s">
        <v>1852</v>
      </c>
      <c r="B1887" s="7">
        <v>45182.408333333333</v>
      </c>
      <c r="C1887">
        <v>10300000</v>
      </c>
    </row>
    <row r="1888" spans="1:3" ht="15" customHeight="1" x14ac:dyDescent="0.3">
      <c r="A1888" t="s">
        <v>1853</v>
      </c>
      <c r="B1888" s="7">
        <v>45182.407638888886</v>
      </c>
      <c r="C1888">
        <v>12000000</v>
      </c>
    </row>
    <row r="1889" spans="1:3" ht="15" customHeight="1" x14ac:dyDescent="0.3">
      <c r="A1889" t="s">
        <v>1854</v>
      </c>
      <c r="B1889" s="7">
        <v>45180.727777777778</v>
      </c>
      <c r="C1889">
        <v>22200000</v>
      </c>
    </row>
    <row r="1890" spans="1:3" ht="15" customHeight="1" x14ac:dyDescent="0.3">
      <c r="A1890" t="s">
        <v>1855</v>
      </c>
      <c r="B1890" s="7">
        <v>45180.543749999997</v>
      </c>
      <c r="C1890">
        <v>9000000</v>
      </c>
    </row>
    <row r="1891" spans="1:3" ht="15" customHeight="1" x14ac:dyDescent="0.3">
      <c r="A1891" t="s">
        <v>1856</v>
      </c>
      <c r="B1891" s="7">
        <v>45180.425000000003</v>
      </c>
      <c r="C1891">
        <v>22500000</v>
      </c>
    </row>
    <row r="1892" spans="1:3" ht="15" customHeight="1" x14ac:dyDescent="0.3">
      <c r="A1892" t="s">
        <v>1857</v>
      </c>
      <c r="B1892" s="7">
        <v>45177.767361111109</v>
      </c>
      <c r="C1892">
        <v>12000000</v>
      </c>
    </row>
    <row r="1893" spans="1:3" ht="15" customHeight="1" x14ac:dyDescent="0.3">
      <c r="A1893" t="s">
        <v>1858</v>
      </c>
      <c r="B1893" s="7">
        <v>45175.815972222219</v>
      </c>
      <c r="C1893">
        <v>11000000</v>
      </c>
    </row>
    <row r="1894" spans="1:3" ht="15" customHeight="1" x14ac:dyDescent="0.3">
      <c r="A1894" t="s">
        <v>1859</v>
      </c>
      <c r="B1894" s="7">
        <v>45175.681250000001</v>
      </c>
      <c r="C1894">
        <v>13500000</v>
      </c>
    </row>
    <row r="1895" spans="1:3" ht="15" customHeight="1" x14ac:dyDescent="0.3">
      <c r="A1895" t="s">
        <v>1860</v>
      </c>
      <c r="B1895" s="7">
        <v>45174.68472222222</v>
      </c>
      <c r="C1895">
        <v>9700000</v>
      </c>
    </row>
    <row r="1896" spans="1:3" ht="15" customHeight="1" x14ac:dyDescent="0.3">
      <c r="A1896" t="s">
        <v>1861</v>
      </c>
      <c r="B1896" s="7">
        <v>45174.526388888888</v>
      </c>
      <c r="C1896">
        <v>10300000</v>
      </c>
    </row>
    <row r="1897" spans="1:3" ht="15" customHeight="1" x14ac:dyDescent="0.3">
      <c r="A1897" t="s">
        <v>1862</v>
      </c>
      <c r="B1897" s="7">
        <v>45173.759722222225</v>
      </c>
      <c r="C1897">
        <v>18500000</v>
      </c>
    </row>
    <row r="1898" spans="1:3" ht="15" customHeight="1" x14ac:dyDescent="0.3">
      <c r="A1898" t="s">
        <v>1863</v>
      </c>
      <c r="B1898" s="7">
        <v>45173.660416666666</v>
      </c>
      <c r="C1898">
        <v>7200000</v>
      </c>
    </row>
    <row r="1899" spans="1:3" ht="15" customHeight="1" x14ac:dyDescent="0.3">
      <c r="A1899" t="s">
        <v>1864</v>
      </c>
      <c r="B1899" s="7">
        <v>45169.777777777781</v>
      </c>
      <c r="C1899">
        <v>13500000</v>
      </c>
    </row>
    <row r="1900" spans="1:3" ht="15" customHeight="1" x14ac:dyDescent="0.3">
      <c r="A1900" t="s">
        <v>1865</v>
      </c>
      <c r="B1900" s="7">
        <v>45169.756249999999</v>
      </c>
      <c r="C1900">
        <v>21500000</v>
      </c>
    </row>
    <row r="1901" spans="1:3" ht="15" customHeight="1" x14ac:dyDescent="0.3">
      <c r="A1901" t="s">
        <v>1866</v>
      </c>
      <c r="B1901" s="7">
        <v>45169.755555555559</v>
      </c>
      <c r="C1901">
        <v>5900000</v>
      </c>
    </row>
    <row r="1902" spans="1:3" ht="15" customHeight="1" x14ac:dyDescent="0.3">
      <c r="A1902" t="s">
        <v>1867</v>
      </c>
      <c r="B1902" s="7">
        <v>45169.640277777777</v>
      </c>
      <c r="C1902">
        <v>29000000</v>
      </c>
    </row>
    <row r="1903" spans="1:3" ht="15" customHeight="1" x14ac:dyDescent="0.3">
      <c r="A1903" t="s">
        <v>151</v>
      </c>
      <c r="B1903" s="7">
        <v>45169.588194444441</v>
      </c>
      <c r="C1903">
        <v>10200000</v>
      </c>
    </row>
    <row r="1904" spans="1:3" ht="15" customHeight="1" x14ac:dyDescent="0.3">
      <c r="A1904" t="s">
        <v>1868</v>
      </c>
      <c r="B1904" s="7">
        <v>45169.551388888889</v>
      </c>
      <c r="C1904">
        <v>9250000</v>
      </c>
    </row>
    <row r="1905" spans="1:3" ht="15" customHeight="1" x14ac:dyDescent="0.3">
      <c r="A1905" t="s">
        <v>1869</v>
      </c>
      <c r="B1905" s="7">
        <v>45169.51666666667</v>
      </c>
      <c r="C1905">
        <v>10000000</v>
      </c>
    </row>
    <row r="1906" spans="1:3" ht="15" customHeight="1" x14ac:dyDescent="0.3">
      <c r="A1906" t="s">
        <v>1870</v>
      </c>
      <c r="B1906" s="7">
        <v>45168.771527777775</v>
      </c>
      <c r="C1906">
        <v>6500000</v>
      </c>
    </row>
    <row r="1907" spans="1:3" ht="15" customHeight="1" x14ac:dyDescent="0.3">
      <c r="A1907" t="s">
        <v>1871</v>
      </c>
      <c r="B1907" s="7">
        <v>45168.771527777775</v>
      </c>
      <c r="C1907">
        <v>7100000</v>
      </c>
    </row>
    <row r="1908" spans="1:3" ht="15" customHeight="1" x14ac:dyDescent="0.3">
      <c r="A1908" t="s">
        <v>1689</v>
      </c>
      <c r="B1908" s="7">
        <v>45168.730555555558</v>
      </c>
      <c r="C1908">
        <v>13000000</v>
      </c>
    </row>
    <row r="1909" spans="1:3" ht="15" customHeight="1" x14ac:dyDescent="0.3">
      <c r="A1909" t="s">
        <v>1872</v>
      </c>
      <c r="B1909" s="7">
        <v>45168.686111111114</v>
      </c>
      <c r="C1909">
        <v>12500000</v>
      </c>
    </row>
    <row r="1910" spans="1:3" ht="15" customHeight="1" x14ac:dyDescent="0.3">
      <c r="A1910" t="s">
        <v>1873</v>
      </c>
      <c r="B1910" s="7">
        <v>45168.665277777778</v>
      </c>
      <c r="C1910">
        <v>7200000</v>
      </c>
    </row>
    <row r="1911" spans="1:3" ht="15" customHeight="1" x14ac:dyDescent="0.3">
      <c r="A1911" t="s">
        <v>1874</v>
      </c>
      <c r="B1911" s="7">
        <v>45168.513194444444</v>
      </c>
      <c r="C1911">
        <v>13500000</v>
      </c>
    </row>
    <row r="1912" spans="1:3" ht="15" customHeight="1" x14ac:dyDescent="0.3">
      <c r="A1912" t="s">
        <v>1875</v>
      </c>
      <c r="B1912" s="7">
        <v>45168.399305555555</v>
      </c>
      <c r="C1912">
        <v>20000000</v>
      </c>
    </row>
    <row r="1913" spans="1:3" ht="15" customHeight="1" x14ac:dyDescent="0.3">
      <c r="A1913" t="s">
        <v>1876</v>
      </c>
      <c r="B1913" s="7">
        <v>45167.676388888889</v>
      </c>
      <c r="C1913">
        <v>16300000</v>
      </c>
    </row>
    <row r="1914" spans="1:3" ht="15" customHeight="1" x14ac:dyDescent="0.3">
      <c r="A1914" t="s">
        <v>1877</v>
      </c>
      <c r="B1914" s="7">
        <v>45167.536111111112</v>
      </c>
      <c r="C1914">
        <v>10200000</v>
      </c>
    </row>
    <row r="1915" spans="1:3" ht="15" customHeight="1" x14ac:dyDescent="0.3">
      <c r="A1915" t="s">
        <v>1878</v>
      </c>
      <c r="B1915" s="7">
        <v>45167.46597222222</v>
      </c>
      <c r="C1915">
        <v>12150000</v>
      </c>
    </row>
    <row r="1916" spans="1:3" ht="15" customHeight="1" x14ac:dyDescent="0.3">
      <c r="A1916" t="s">
        <v>1879</v>
      </c>
      <c r="B1916" s="7">
        <v>45166.802083333336</v>
      </c>
      <c r="C1916">
        <v>7000000</v>
      </c>
    </row>
    <row r="1917" spans="1:3" ht="15" customHeight="1" x14ac:dyDescent="0.3">
      <c r="A1917" t="s">
        <v>1880</v>
      </c>
      <c r="B1917" s="7">
        <v>45167.386111111111</v>
      </c>
      <c r="C1917">
        <v>8300000</v>
      </c>
    </row>
    <row r="1918" spans="1:3" ht="15" customHeight="1" x14ac:dyDescent="0.3">
      <c r="A1918" t="s">
        <v>1881</v>
      </c>
      <c r="B1918" s="7">
        <v>45166.696527777778</v>
      </c>
      <c r="C1918">
        <v>12000000</v>
      </c>
    </row>
    <row r="1919" spans="1:3" ht="15" customHeight="1" x14ac:dyDescent="0.3">
      <c r="A1919" t="s">
        <v>196</v>
      </c>
      <c r="B1919" s="7">
        <v>45166.665972222225</v>
      </c>
      <c r="C1919">
        <v>37300000</v>
      </c>
    </row>
    <row r="1920" spans="1:3" ht="15" customHeight="1" x14ac:dyDescent="0.3">
      <c r="A1920" t="s">
        <v>1882</v>
      </c>
      <c r="B1920" s="7">
        <v>45166.526388888888</v>
      </c>
      <c r="C1920">
        <v>12300000</v>
      </c>
    </row>
    <row r="1921" spans="1:3" ht="15" customHeight="1" x14ac:dyDescent="0.3">
      <c r="A1921" t="s">
        <v>1883</v>
      </c>
      <c r="B1921" s="7">
        <v>45164.431944444441</v>
      </c>
      <c r="C1921">
        <v>5700000</v>
      </c>
    </row>
    <row r="1922" spans="1:3" ht="15" customHeight="1" x14ac:dyDescent="0.3">
      <c r="A1922" t="s">
        <v>1884</v>
      </c>
      <c r="B1922" s="7">
        <v>45163.715277777781</v>
      </c>
      <c r="C1922">
        <v>7200000</v>
      </c>
    </row>
    <row r="1923" spans="1:3" ht="15" customHeight="1" x14ac:dyDescent="0.3">
      <c r="A1923" t="s">
        <v>591</v>
      </c>
      <c r="B1923" s="7">
        <v>45163.671527777777</v>
      </c>
      <c r="C1923">
        <v>14500000</v>
      </c>
    </row>
    <row r="1924" spans="1:3" ht="15" customHeight="1" x14ac:dyDescent="0.3">
      <c r="A1924" t="s">
        <v>1885</v>
      </c>
      <c r="B1924" s="7">
        <v>45163.648611111108</v>
      </c>
      <c r="C1924">
        <v>23000000</v>
      </c>
    </row>
    <row r="1925" spans="1:3" ht="15" customHeight="1" x14ac:dyDescent="0.3">
      <c r="A1925" t="s">
        <v>1886</v>
      </c>
      <c r="B1925" s="7">
        <v>45163.427083333336</v>
      </c>
      <c r="C1925">
        <v>6200000</v>
      </c>
    </row>
    <row r="1926" spans="1:3" ht="15" customHeight="1" x14ac:dyDescent="0.3">
      <c r="A1926" t="s">
        <v>1887</v>
      </c>
      <c r="B1926" s="7">
        <v>45163.541666666664</v>
      </c>
      <c r="C1926">
        <v>9500000</v>
      </c>
    </row>
    <row r="1927" spans="1:3" ht="15" customHeight="1" x14ac:dyDescent="0.3">
      <c r="A1927" t="s">
        <v>1888</v>
      </c>
      <c r="B1927" s="7">
        <v>45163.394444444442</v>
      </c>
      <c r="C1927">
        <v>11500000</v>
      </c>
    </row>
    <row r="1928" spans="1:3" ht="15" customHeight="1" x14ac:dyDescent="0.3">
      <c r="A1928" t="s">
        <v>1889</v>
      </c>
      <c r="B1928" s="7">
        <v>45162.777777777781</v>
      </c>
      <c r="C1928">
        <v>5800000</v>
      </c>
    </row>
    <row r="1929" spans="1:3" ht="15" customHeight="1" x14ac:dyDescent="0.3">
      <c r="A1929" t="s">
        <v>1890</v>
      </c>
      <c r="B1929" s="7">
        <v>45162.692361111112</v>
      </c>
      <c r="C1929">
        <v>8200000</v>
      </c>
    </row>
    <row r="1930" spans="1:3" ht="15" customHeight="1" x14ac:dyDescent="0.3">
      <c r="A1930" t="s">
        <v>1891</v>
      </c>
      <c r="B1930" s="7">
        <v>45162.415277777778</v>
      </c>
      <c r="C1930">
        <v>12000000</v>
      </c>
    </row>
    <row r="1931" spans="1:3" ht="15" customHeight="1" x14ac:dyDescent="0.3">
      <c r="A1931" t="s">
        <v>1892</v>
      </c>
      <c r="B1931" s="7">
        <v>45161.729861111111</v>
      </c>
      <c r="C1931">
        <v>11000000</v>
      </c>
    </row>
    <row r="1932" spans="1:3" ht="15" customHeight="1" x14ac:dyDescent="0.3">
      <c r="A1932" t="s">
        <v>1893</v>
      </c>
      <c r="B1932" s="7">
        <v>45161.683333333334</v>
      </c>
      <c r="C1932">
        <v>9800000</v>
      </c>
    </row>
    <row r="1933" spans="1:3" ht="15" customHeight="1" x14ac:dyDescent="0.3">
      <c r="A1933" t="s">
        <v>1894</v>
      </c>
      <c r="B1933" s="7">
        <v>45161.482638888891</v>
      </c>
      <c r="C1933">
        <v>12500000</v>
      </c>
    </row>
    <row r="1934" spans="1:3" ht="15" customHeight="1" x14ac:dyDescent="0.3">
      <c r="A1934" t="s">
        <v>1895</v>
      </c>
      <c r="B1934" s="7">
        <v>45161.421527777777</v>
      </c>
      <c r="C1934">
        <v>14500000</v>
      </c>
    </row>
    <row r="1935" spans="1:3" ht="15" customHeight="1" x14ac:dyDescent="0.3">
      <c r="A1935" t="s">
        <v>1896</v>
      </c>
      <c r="B1935" s="7">
        <v>45160.756249999999</v>
      </c>
      <c r="C1935">
        <v>10000000</v>
      </c>
    </row>
    <row r="1936" spans="1:3" ht="15" customHeight="1" x14ac:dyDescent="0.3">
      <c r="A1936" t="s">
        <v>1897</v>
      </c>
      <c r="B1936" s="7">
        <v>45160.667361111111</v>
      </c>
      <c r="C1936">
        <v>5000000</v>
      </c>
    </row>
    <row r="1937" spans="1:3" ht="15" customHeight="1" x14ac:dyDescent="0.3">
      <c r="A1937" t="s">
        <v>1898</v>
      </c>
      <c r="B1937" s="7">
        <v>45160.515277777777</v>
      </c>
      <c r="C1937">
        <v>9100000</v>
      </c>
    </row>
    <row r="1938" spans="1:3" ht="15" customHeight="1" x14ac:dyDescent="0.3">
      <c r="A1938" t="s">
        <v>1899</v>
      </c>
      <c r="B1938" s="7">
        <v>45159.770833333336</v>
      </c>
      <c r="C1938">
        <v>7000000</v>
      </c>
    </row>
    <row r="1939" spans="1:3" ht="15" customHeight="1" x14ac:dyDescent="0.3">
      <c r="A1939" t="s">
        <v>1900</v>
      </c>
      <c r="B1939" s="7">
        <v>45159.727777777778</v>
      </c>
      <c r="C1939">
        <v>14000000</v>
      </c>
    </row>
    <row r="1940" spans="1:3" ht="15" customHeight="1" x14ac:dyDescent="0.3">
      <c r="A1940" t="s">
        <v>1901</v>
      </c>
      <c r="B1940" s="7">
        <v>45159.560416666667</v>
      </c>
      <c r="C1940">
        <v>15000000</v>
      </c>
    </row>
    <row r="1941" spans="1:3" ht="15" customHeight="1" x14ac:dyDescent="0.3">
      <c r="A1941" t="s">
        <v>882</v>
      </c>
      <c r="B1941" s="7">
        <v>45159.530555555553</v>
      </c>
      <c r="C1941">
        <v>11000000</v>
      </c>
    </row>
    <row r="1942" spans="1:3" ht="15" customHeight="1" x14ac:dyDescent="0.3">
      <c r="A1942" t="s">
        <v>1902</v>
      </c>
      <c r="B1942" s="7">
        <v>45159.416666666664</v>
      </c>
      <c r="C1942">
        <v>8200000</v>
      </c>
    </row>
    <row r="1943" spans="1:3" ht="15" customHeight="1" x14ac:dyDescent="0.3">
      <c r="A1943" t="s">
        <v>1903</v>
      </c>
      <c r="B1943" s="7">
        <v>45155.643055555556</v>
      </c>
      <c r="C1943">
        <v>6000000</v>
      </c>
    </row>
    <row r="1944" spans="1:3" ht="15" customHeight="1" x14ac:dyDescent="0.3">
      <c r="A1944" t="s">
        <v>1904</v>
      </c>
      <c r="B1944" s="7">
        <v>45155.538888888892</v>
      </c>
      <c r="C1944">
        <v>6750000</v>
      </c>
    </row>
    <row r="1945" spans="1:3" ht="15" customHeight="1" x14ac:dyDescent="0.3">
      <c r="A1945" t="s">
        <v>1905</v>
      </c>
      <c r="B1945" s="7">
        <v>45154.761111111111</v>
      </c>
      <c r="C1945">
        <v>9500000</v>
      </c>
    </row>
    <row r="1946" spans="1:3" ht="15" customHeight="1" x14ac:dyDescent="0.3">
      <c r="A1946" t="s">
        <v>1906</v>
      </c>
      <c r="B1946" s="7">
        <v>45154.50277777778</v>
      </c>
      <c r="C1946">
        <v>9500000</v>
      </c>
    </row>
    <row r="1947" spans="1:3" ht="15" customHeight="1" x14ac:dyDescent="0.3">
      <c r="A1947" t="s">
        <v>1907</v>
      </c>
      <c r="B1947" s="7">
        <v>45154.49722222222</v>
      </c>
      <c r="C1947">
        <v>15000000</v>
      </c>
    </row>
    <row r="1948" spans="1:3" ht="15" customHeight="1" x14ac:dyDescent="0.3">
      <c r="A1948" t="s">
        <v>1908</v>
      </c>
      <c r="B1948" s="7">
        <v>45152.782638888886</v>
      </c>
      <c r="C1948">
        <v>7000000</v>
      </c>
    </row>
    <row r="1949" spans="1:3" ht="15" customHeight="1" x14ac:dyDescent="0.3">
      <c r="A1949" t="s">
        <v>1909</v>
      </c>
      <c r="B1949" s="7">
        <v>45152.734722222223</v>
      </c>
      <c r="C1949">
        <v>14000000</v>
      </c>
    </row>
    <row r="1950" spans="1:3" ht="15" customHeight="1" x14ac:dyDescent="0.3">
      <c r="A1950" t="s">
        <v>1910</v>
      </c>
      <c r="B1950" s="7">
        <v>45152.59375</v>
      </c>
      <c r="C1950">
        <v>7500000</v>
      </c>
    </row>
    <row r="1951" spans="1:3" ht="15" customHeight="1" x14ac:dyDescent="0.3">
      <c r="A1951" t="s">
        <v>1911</v>
      </c>
      <c r="B1951" s="7">
        <v>45149.760416666664</v>
      </c>
      <c r="C1951">
        <v>13500000</v>
      </c>
    </row>
    <row r="1952" spans="1:3" ht="15" customHeight="1" x14ac:dyDescent="0.3">
      <c r="A1952" t="s">
        <v>1912</v>
      </c>
      <c r="B1952" s="7">
        <v>45147.811805555553</v>
      </c>
      <c r="C1952">
        <v>14500000</v>
      </c>
    </row>
    <row r="1953" spans="1:3" ht="15" customHeight="1" x14ac:dyDescent="0.3">
      <c r="A1953" t="s">
        <v>1913</v>
      </c>
      <c r="B1953" s="7">
        <v>45142.749305555553</v>
      </c>
      <c r="C1953">
        <v>11500000</v>
      </c>
    </row>
    <row r="1954" spans="1:3" ht="15" customHeight="1" x14ac:dyDescent="0.3">
      <c r="A1954" t="s">
        <v>1914</v>
      </c>
      <c r="B1954" s="7">
        <v>45147.56527777778</v>
      </c>
      <c r="C1954">
        <v>9900000</v>
      </c>
    </row>
    <row r="1955" spans="1:3" ht="15" customHeight="1" x14ac:dyDescent="0.3">
      <c r="A1955" t="s">
        <v>1915</v>
      </c>
      <c r="B1955" s="7">
        <v>45146.538888888892</v>
      </c>
      <c r="C1955">
        <v>16350000</v>
      </c>
    </row>
    <row r="1956" spans="1:3" ht="15" customHeight="1" x14ac:dyDescent="0.3">
      <c r="A1956" t="s">
        <v>1916</v>
      </c>
      <c r="B1956" s="7">
        <v>45146.685416666667</v>
      </c>
      <c r="C1956">
        <v>16000000</v>
      </c>
    </row>
    <row r="1957" spans="1:3" ht="15" customHeight="1" x14ac:dyDescent="0.3">
      <c r="A1957" t="s">
        <v>1917</v>
      </c>
      <c r="B1957" s="7">
        <v>45146.45416666667</v>
      </c>
      <c r="C1957">
        <v>6000000</v>
      </c>
    </row>
    <row r="1958" spans="1:3" ht="15" customHeight="1" x14ac:dyDescent="0.3">
      <c r="A1958" t="s">
        <v>1918</v>
      </c>
      <c r="B1958" s="7">
        <v>45145.761805555558</v>
      </c>
      <c r="C1958">
        <v>8200000</v>
      </c>
    </row>
    <row r="1959" spans="1:3" ht="15" customHeight="1" x14ac:dyDescent="0.3">
      <c r="A1959" t="s">
        <v>1919</v>
      </c>
      <c r="B1959" s="7">
        <v>45145.434027777781</v>
      </c>
      <c r="C1959">
        <v>6800000</v>
      </c>
    </row>
    <row r="1960" spans="1:3" ht="15" customHeight="1" x14ac:dyDescent="0.3">
      <c r="A1960" t="s">
        <v>1920</v>
      </c>
      <c r="B1960" s="7">
        <v>45141.552777777775</v>
      </c>
      <c r="C1960">
        <v>4300000</v>
      </c>
    </row>
    <row r="1961" spans="1:3" ht="15" customHeight="1" x14ac:dyDescent="0.3">
      <c r="A1961" t="s">
        <v>1921</v>
      </c>
      <c r="B1961" s="7">
        <v>45140.395833333336</v>
      </c>
      <c r="C1961">
        <v>17000000</v>
      </c>
    </row>
    <row r="1962" spans="1:3" ht="15" customHeight="1" x14ac:dyDescent="0.3">
      <c r="A1962" t="s">
        <v>1922</v>
      </c>
      <c r="B1962" s="7">
        <v>45138.811111111114</v>
      </c>
      <c r="C1962">
        <v>8500000</v>
      </c>
    </row>
    <row r="1963" spans="1:3" ht="15" customHeight="1" x14ac:dyDescent="0.3">
      <c r="A1963" t="s">
        <v>1923</v>
      </c>
      <c r="B1963" s="7">
        <v>45138.806944444441</v>
      </c>
      <c r="C1963">
        <v>8600000</v>
      </c>
    </row>
    <row r="1964" spans="1:3" ht="15" customHeight="1" x14ac:dyDescent="0.3">
      <c r="A1964" t="s">
        <v>1924</v>
      </c>
      <c r="B1964" s="7">
        <v>45135.784722222219</v>
      </c>
      <c r="C1964">
        <v>14200000</v>
      </c>
    </row>
    <row r="1965" spans="1:3" ht="15" customHeight="1" x14ac:dyDescent="0.3">
      <c r="A1965" t="s">
        <v>1925</v>
      </c>
      <c r="B1965" s="7">
        <v>45135.773611111108</v>
      </c>
      <c r="C1965">
        <v>7500000</v>
      </c>
    </row>
    <row r="1966" spans="1:3" ht="15" customHeight="1" x14ac:dyDescent="0.3">
      <c r="A1966" t="s">
        <v>1926</v>
      </c>
      <c r="B1966" s="7">
        <v>45135.772916666669</v>
      </c>
      <c r="C1966">
        <v>17500000</v>
      </c>
    </row>
    <row r="1967" spans="1:3" ht="15" customHeight="1" x14ac:dyDescent="0.3">
      <c r="A1967" t="s">
        <v>1927</v>
      </c>
      <c r="B1967" s="7">
        <v>45135.648611111108</v>
      </c>
      <c r="C1967">
        <v>11500000</v>
      </c>
    </row>
    <row r="1968" spans="1:3" ht="15" customHeight="1" x14ac:dyDescent="0.3">
      <c r="A1968" t="s">
        <v>1928</v>
      </c>
      <c r="B1968" s="7">
        <v>45135.511111111111</v>
      </c>
      <c r="C1968">
        <v>22300000</v>
      </c>
    </row>
    <row r="1969" spans="1:3" ht="15" customHeight="1" x14ac:dyDescent="0.3">
      <c r="A1969" t="s">
        <v>1929</v>
      </c>
      <c r="B1969" s="7">
        <v>45134.740277777775</v>
      </c>
      <c r="C1969">
        <v>19500000</v>
      </c>
    </row>
    <row r="1970" spans="1:3" ht="15" customHeight="1" x14ac:dyDescent="0.3">
      <c r="A1970" t="s">
        <v>1930</v>
      </c>
      <c r="B1970" s="7">
        <v>45134.724305555559</v>
      </c>
      <c r="C1970">
        <v>15000000</v>
      </c>
    </row>
    <row r="1971" spans="1:3" ht="15" customHeight="1" x14ac:dyDescent="0.3">
      <c r="A1971" t="s">
        <v>1931</v>
      </c>
      <c r="B1971" s="7">
        <v>45134.70208333333</v>
      </c>
      <c r="C1971">
        <v>6500000</v>
      </c>
    </row>
    <row r="1972" spans="1:3" ht="15" customHeight="1" x14ac:dyDescent="0.3">
      <c r="A1972" t="s">
        <v>1932</v>
      </c>
      <c r="B1972" s="7">
        <v>45134.484722222223</v>
      </c>
      <c r="C1972">
        <v>22000000</v>
      </c>
    </row>
    <row r="1973" spans="1:3" ht="15" customHeight="1" x14ac:dyDescent="0.3">
      <c r="A1973" t="s">
        <v>1933</v>
      </c>
      <c r="B1973" s="7">
        <v>45133.795138888891</v>
      </c>
      <c r="C1973">
        <v>5800000</v>
      </c>
    </row>
    <row r="1974" spans="1:3" ht="15" customHeight="1" x14ac:dyDescent="0.3">
      <c r="A1974" t="s">
        <v>144</v>
      </c>
      <c r="B1974" s="7">
        <v>45133.47152777778</v>
      </c>
      <c r="C1974">
        <v>6150000</v>
      </c>
    </row>
    <row r="1975" spans="1:3" ht="15" customHeight="1" x14ac:dyDescent="0.3">
      <c r="A1975" t="s">
        <v>1934</v>
      </c>
      <c r="B1975" s="7">
        <v>45133.47152777778</v>
      </c>
      <c r="C1975">
        <v>24250000</v>
      </c>
    </row>
    <row r="1976" spans="1:3" ht="15" customHeight="1" x14ac:dyDescent="0.3">
      <c r="A1976" t="s">
        <v>1935</v>
      </c>
      <c r="B1976" s="7">
        <v>45131.767361111109</v>
      </c>
      <c r="C1976">
        <v>8500000</v>
      </c>
    </row>
    <row r="1977" spans="1:3" ht="15" customHeight="1" x14ac:dyDescent="0.3">
      <c r="A1977" t="s">
        <v>1936</v>
      </c>
      <c r="B1977" s="7">
        <v>45131.6875</v>
      </c>
      <c r="C1977">
        <v>8800000</v>
      </c>
    </row>
    <row r="1978" spans="1:3" ht="15" customHeight="1" x14ac:dyDescent="0.3">
      <c r="A1978" t="s">
        <v>1937</v>
      </c>
      <c r="B1978" s="7">
        <v>45128.786805555559</v>
      </c>
      <c r="C1978">
        <v>10300000</v>
      </c>
    </row>
    <row r="1979" spans="1:3" ht="15" customHeight="1" x14ac:dyDescent="0.3">
      <c r="A1979" t="s">
        <v>1938</v>
      </c>
      <c r="B1979" s="7">
        <v>45128.705555555556</v>
      </c>
      <c r="C1979">
        <v>14200000</v>
      </c>
    </row>
    <row r="1980" spans="1:3" ht="15" customHeight="1" x14ac:dyDescent="0.3">
      <c r="A1980" t="s">
        <v>1939</v>
      </c>
      <c r="B1980" s="7">
        <v>45128.431944444441</v>
      </c>
      <c r="C1980">
        <v>16200000</v>
      </c>
    </row>
    <row r="1981" spans="1:3" ht="15" customHeight="1" x14ac:dyDescent="0.3">
      <c r="A1981" t="s">
        <v>1940</v>
      </c>
      <c r="B1981" s="7">
        <v>45127.680555555555</v>
      </c>
      <c r="C1981">
        <v>8000000</v>
      </c>
    </row>
    <row r="1982" spans="1:3" ht="15" customHeight="1" x14ac:dyDescent="0.3">
      <c r="A1982" t="s">
        <v>1941</v>
      </c>
      <c r="B1982" s="7">
        <v>45127.390972222223</v>
      </c>
      <c r="C1982">
        <v>9000000</v>
      </c>
    </row>
    <row r="1983" spans="1:3" ht="15" customHeight="1" x14ac:dyDescent="0.3">
      <c r="A1983" t="s">
        <v>1942</v>
      </c>
      <c r="B1983" s="7">
        <v>45126.698611111111</v>
      </c>
      <c r="C1983">
        <v>7200000</v>
      </c>
    </row>
    <row r="1984" spans="1:3" ht="15" customHeight="1" x14ac:dyDescent="0.3">
      <c r="A1984" t="s">
        <v>1943</v>
      </c>
      <c r="B1984" s="7">
        <v>45126.460416666669</v>
      </c>
      <c r="C1984">
        <v>4500000</v>
      </c>
    </row>
    <row r="1985" spans="1:3" ht="15" customHeight="1" x14ac:dyDescent="0.3">
      <c r="A1985" t="s">
        <v>1944</v>
      </c>
      <c r="B1985" s="7">
        <v>45126.458333333336</v>
      </c>
      <c r="C1985">
        <v>12200000</v>
      </c>
    </row>
    <row r="1986" spans="1:3" ht="15" customHeight="1" x14ac:dyDescent="0.3">
      <c r="A1986" t="s">
        <v>1945</v>
      </c>
      <c r="B1986" s="7">
        <v>45125.55</v>
      </c>
      <c r="C1986">
        <v>10500000</v>
      </c>
    </row>
    <row r="1987" spans="1:3" ht="15" customHeight="1" x14ac:dyDescent="0.3">
      <c r="A1987" t="s">
        <v>1946</v>
      </c>
      <c r="B1987" s="7">
        <v>45124.71875</v>
      </c>
      <c r="C1987">
        <v>10300000</v>
      </c>
    </row>
    <row r="1988" spans="1:3" ht="15" customHeight="1" x14ac:dyDescent="0.3">
      <c r="A1988" t="s">
        <v>1947</v>
      </c>
      <c r="B1988" s="7">
        <v>45121.782638888886</v>
      </c>
      <c r="C1988">
        <v>4000000</v>
      </c>
    </row>
    <row r="1989" spans="1:3" ht="15" customHeight="1" x14ac:dyDescent="0.3">
      <c r="A1989" t="s">
        <v>1948</v>
      </c>
      <c r="B1989" s="7">
        <v>45121.711111111108</v>
      </c>
      <c r="C1989">
        <v>8000000</v>
      </c>
    </row>
    <row r="1990" spans="1:3" ht="15" customHeight="1" x14ac:dyDescent="0.3">
      <c r="A1990" t="s">
        <v>1949</v>
      </c>
      <c r="B1990" s="7">
        <v>45121.724305555559</v>
      </c>
      <c r="C1990">
        <v>24700000</v>
      </c>
    </row>
    <row r="1991" spans="1:3" ht="15" customHeight="1" x14ac:dyDescent="0.3">
      <c r="A1991" t="s">
        <v>1950</v>
      </c>
      <c r="B1991" s="7">
        <v>45107.776388888888</v>
      </c>
      <c r="C1991">
        <v>19000000</v>
      </c>
    </row>
    <row r="1992" spans="1:3" ht="15" customHeight="1" x14ac:dyDescent="0.3">
      <c r="A1992" t="s">
        <v>1951</v>
      </c>
      <c r="B1992" s="7">
        <v>45120.70208333333</v>
      </c>
      <c r="C1992">
        <v>18000000</v>
      </c>
    </row>
    <row r="1993" spans="1:3" ht="15" customHeight="1" x14ac:dyDescent="0.3">
      <c r="A1993" t="s">
        <v>1952</v>
      </c>
      <c r="B1993" s="7">
        <v>45119.768055555556</v>
      </c>
      <c r="C1993">
        <v>14000000</v>
      </c>
    </row>
    <row r="1994" spans="1:3" ht="15" customHeight="1" x14ac:dyDescent="0.3">
      <c r="A1994" t="s">
        <v>1953</v>
      </c>
      <c r="B1994" s="7">
        <v>45119.755555555559</v>
      </c>
      <c r="C1994">
        <v>10000000</v>
      </c>
    </row>
    <row r="1995" spans="1:3" ht="15" customHeight="1" x14ac:dyDescent="0.3">
      <c r="A1995" t="s">
        <v>1954</v>
      </c>
      <c r="B1995" s="7">
        <v>45119.72152777778</v>
      </c>
      <c r="C1995">
        <v>4400000</v>
      </c>
    </row>
    <row r="1996" spans="1:3" ht="15" customHeight="1" x14ac:dyDescent="0.3">
      <c r="A1996" t="s">
        <v>1955</v>
      </c>
      <c r="B1996" s="7">
        <v>45119.720138888886</v>
      </c>
      <c r="C1996">
        <v>9000000</v>
      </c>
    </row>
    <row r="1997" spans="1:3" ht="15" customHeight="1" x14ac:dyDescent="0.3">
      <c r="A1997" t="s">
        <v>1956</v>
      </c>
      <c r="B1997" s="7">
        <v>45119.430555555555</v>
      </c>
      <c r="C1997">
        <v>13200000</v>
      </c>
    </row>
    <row r="1998" spans="1:3" ht="15" customHeight="1" x14ac:dyDescent="0.3">
      <c r="A1998" t="s">
        <v>1957</v>
      </c>
      <c r="B1998" s="7">
        <v>45117.500694444447</v>
      </c>
      <c r="C1998">
        <v>19700000</v>
      </c>
    </row>
    <row r="1999" spans="1:3" ht="15" customHeight="1" x14ac:dyDescent="0.3">
      <c r="A1999" t="s">
        <v>1958</v>
      </c>
      <c r="B1999" s="7">
        <v>45112.414583333331</v>
      </c>
      <c r="C1999">
        <v>6300000</v>
      </c>
    </row>
    <row r="2000" spans="1:3" ht="15" customHeight="1" x14ac:dyDescent="0.3">
      <c r="A2000" t="s">
        <v>1959</v>
      </c>
      <c r="B2000" s="7">
        <v>45112.722916666666</v>
      </c>
      <c r="C2000">
        <v>8000000</v>
      </c>
    </row>
    <row r="2001" spans="1:3" ht="15" customHeight="1" x14ac:dyDescent="0.3">
      <c r="A2001" t="s">
        <v>1960</v>
      </c>
      <c r="B2001" s="7">
        <v>45112.723611111112</v>
      </c>
      <c r="C2001">
        <v>5500000</v>
      </c>
    </row>
    <row r="2002" spans="1:3" ht="15" customHeight="1" x14ac:dyDescent="0.3">
      <c r="A2002" t="s">
        <v>1961</v>
      </c>
      <c r="B2002" s="7">
        <v>45112.560416666667</v>
      </c>
      <c r="C2002">
        <v>9700000</v>
      </c>
    </row>
    <row r="2003" spans="1:3" ht="15" customHeight="1" x14ac:dyDescent="0.3">
      <c r="A2003" t="s">
        <v>1962</v>
      </c>
      <c r="B2003" s="7">
        <v>45110.798611111109</v>
      </c>
      <c r="C2003">
        <v>5500000</v>
      </c>
    </row>
    <row r="2004" spans="1:3" ht="15" customHeight="1" x14ac:dyDescent="0.3">
      <c r="A2004" t="s">
        <v>1963</v>
      </c>
      <c r="B2004" s="7">
        <v>45110.71597222222</v>
      </c>
      <c r="C2004">
        <v>24000000</v>
      </c>
    </row>
    <row r="2005" spans="1:3" ht="15" customHeight="1" x14ac:dyDescent="0.3">
      <c r="A2005" t="s">
        <v>1964</v>
      </c>
      <c r="B2005" s="7">
        <v>45107.807638888888</v>
      </c>
      <c r="C2005">
        <v>6000000</v>
      </c>
    </row>
    <row r="2006" spans="1:3" ht="15" customHeight="1" x14ac:dyDescent="0.3">
      <c r="A2006" t="s">
        <v>1965</v>
      </c>
      <c r="B2006" s="7">
        <v>45107.645138888889</v>
      </c>
      <c r="C2006">
        <v>8000000</v>
      </c>
    </row>
    <row r="2007" spans="1:3" ht="15" customHeight="1" x14ac:dyDescent="0.3">
      <c r="A2007" t="s">
        <v>1966</v>
      </c>
      <c r="B2007" s="7">
        <v>45107.643750000003</v>
      </c>
      <c r="C2007">
        <v>9130000</v>
      </c>
    </row>
    <row r="2008" spans="1:3" ht="15" customHeight="1" x14ac:dyDescent="0.3">
      <c r="A2008" t="s">
        <v>1967</v>
      </c>
      <c r="B2008" s="7">
        <v>45107.519444444442</v>
      </c>
      <c r="C2008">
        <v>10200000</v>
      </c>
    </row>
    <row r="2009" spans="1:3" ht="15" customHeight="1" x14ac:dyDescent="0.3">
      <c r="A2009" t="s">
        <v>1968</v>
      </c>
      <c r="B2009" s="7">
        <v>45106.786111111112</v>
      </c>
      <c r="C2009">
        <v>10500000</v>
      </c>
    </row>
    <row r="2010" spans="1:3" ht="15" customHeight="1" x14ac:dyDescent="0.3">
      <c r="A2010" t="s">
        <v>1969</v>
      </c>
      <c r="B2010" s="7">
        <v>45106.783333333333</v>
      </c>
      <c r="C2010">
        <v>13500000</v>
      </c>
    </row>
    <row r="2011" spans="1:3" ht="15" customHeight="1" x14ac:dyDescent="0.3">
      <c r="A2011" t="s">
        <v>1970</v>
      </c>
      <c r="B2011" s="7">
        <v>45106.78125</v>
      </c>
      <c r="C2011">
        <v>6500000</v>
      </c>
    </row>
    <row r="2012" spans="1:3" ht="15" customHeight="1" x14ac:dyDescent="0.3">
      <c r="A2012" t="s">
        <v>1971</v>
      </c>
      <c r="B2012" s="7">
        <v>45106.506944444445</v>
      </c>
      <c r="C2012">
        <v>15300000</v>
      </c>
    </row>
    <row r="2013" spans="1:3" ht="15" customHeight="1" x14ac:dyDescent="0.3">
      <c r="A2013" t="s">
        <v>1972</v>
      </c>
      <c r="B2013" s="7">
        <v>45106.386111111111</v>
      </c>
      <c r="C2013">
        <v>8000000</v>
      </c>
    </row>
    <row r="2014" spans="1:3" ht="15" customHeight="1" x14ac:dyDescent="0.3">
      <c r="A2014" t="s">
        <v>1973</v>
      </c>
      <c r="B2014" s="7">
        <v>45105.698611111111</v>
      </c>
      <c r="C2014">
        <v>11500000</v>
      </c>
    </row>
    <row r="2015" spans="1:3" ht="15" customHeight="1" x14ac:dyDescent="0.3">
      <c r="A2015" t="s">
        <v>1974</v>
      </c>
      <c r="B2015" s="7">
        <v>45104.750694444447</v>
      </c>
      <c r="C2015">
        <v>16500000</v>
      </c>
    </row>
    <row r="2016" spans="1:3" ht="15" customHeight="1" x14ac:dyDescent="0.3">
      <c r="A2016" t="s">
        <v>1975</v>
      </c>
      <c r="B2016" s="7">
        <v>45104.552083333336</v>
      </c>
      <c r="C2016">
        <v>7500000</v>
      </c>
    </row>
    <row r="2017" spans="1:3" ht="15" customHeight="1" x14ac:dyDescent="0.3">
      <c r="A2017" t="s">
        <v>1976</v>
      </c>
      <c r="B2017" s="7">
        <v>45104.543749999997</v>
      </c>
      <c r="C2017">
        <v>14000000</v>
      </c>
    </row>
    <row r="2018" spans="1:3" ht="15" customHeight="1" x14ac:dyDescent="0.3">
      <c r="A2018" t="s">
        <v>1977</v>
      </c>
      <c r="B2018" s="7">
        <v>45100.479166666664</v>
      </c>
      <c r="C2018">
        <v>17500000</v>
      </c>
    </row>
    <row r="2019" spans="1:3" ht="15" customHeight="1" x14ac:dyDescent="0.3">
      <c r="A2019" t="s">
        <v>1978</v>
      </c>
      <c r="B2019" s="7">
        <v>45099.695138888892</v>
      </c>
      <c r="C2019">
        <v>11200000</v>
      </c>
    </row>
    <row r="2020" spans="1:3" ht="15" customHeight="1" x14ac:dyDescent="0.3">
      <c r="A2020" t="s">
        <v>1979</v>
      </c>
      <c r="B2020" s="7">
        <v>45099.551388888889</v>
      </c>
      <c r="C2020">
        <v>7700000</v>
      </c>
    </row>
    <row r="2021" spans="1:3" ht="15" customHeight="1" x14ac:dyDescent="0.3">
      <c r="A2021" t="s">
        <v>1980</v>
      </c>
      <c r="B2021" s="7">
        <v>45099.530555555553</v>
      </c>
      <c r="C2021">
        <v>20000000</v>
      </c>
    </row>
    <row r="2022" spans="1:3" ht="15" customHeight="1" x14ac:dyDescent="0.3">
      <c r="A2022" t="s">
        <v>1981</v>
      </c>
      <c r="B2022" s="7">
        <v>45097.710416666669</v>
      </c>
      <c r="C2022">
        <v>7000000</v>
      </c>
    </row>
    <row r="2023" spans="1:3" ht="15" customHeight="1" x14ac:dyDescent="0.3">
      <c r="A2023" t="s">
        <v>1982</v>
      </c>
      <c r="B2023" s="7">
        <v>45097.561111111114</v>
      </c>
      <c r="C2023">
        <v>10520000</v>
      </c>
    </row>
    <row r="2024" spans="1:3" ht="15" customHeight="1" x14ac:dyDescent="0.3">
      <c r="A2024" t="s">
        <v>1983</v>
      </c>
      <c r="B2024" s="7">
        <v>45096.741666666669</v>
      </c>
      <c r="C2024">
        <v>8300000</v>
      </c>
    </row>
    <row r="2025" spans="1:3" ht="15" customHeight="1" x14ac:dyDescent="0.3">
      <c r="A2025" t="s">
        <v>1984</v>
      </c>
      <c r="B2025" s="7">
        <v>45096.682638888888</v>
      </c>
      <c r="C2025">
        <v>11450000</v>
      </c>
    </row>
    <row r="2026" spans="1:3" ht="15" customHeight="1" x14ac:dyDescent="0.3">
      <c r="A2026" t="s">
        <v>1985</v>
      </c>
      <c r="B2026" s="7">
        <v>45093.703472222223</v>
      </c>
      <c r="C2026">
        <v>8400000</v>
      </c>
    </row>
    <row r="2027" spans="1:3" ht="15" customHeight="1" x14ac:dyDescent="0.3">
      <c r="A2027" t="s">
        <v>1986</v>
      </c>
      <c r="B2027" s="7">
        <v>45093.532638888886</v>
      </c>
      <c r="C2027">
        <v>5500000</v>
      </c>
    </row>
    <row r="2028" spans="1:3" ht="15" customHeight="1" x14ac:dyDescent="0.3">
      <c r="A2028" t="s">
        <v>1987</v>
      </c>
      <c r="B2028" s="7">
        <v>45092.793055555558</v>
      </c>
      <c r="C2028">
        <v>16000000</v>
      </c>
    </row>
    <row r="2029" spans="1:3" ht="15" customHeight="1" x14ac:dyDescent="0.3">
      <c r="A2029" t="s">
        <v>1988</v>
      </c>
      <c r="B2029" s="7">
        <v>45092.749305555553</v>
      </c>
      <c r="C2029">
        <v>10000000</v>
      </c>
    </row>
    <row r="2030" spans="1:3" ht="15" customHeight="1" x14ac:dyDescent="0.3">
      <c r="A2030" t="s">
        <v>1989</v>
      </c>
      <c r="B2030" s="7">
        <v>45092.749305555553</v>
      </c>
      <c r="C2030">
        <v>6400000</v>
      </c>
    </row>
    <row r="2031" spans="1:3" ht="15" customHeight="1" x14ac:dyDescent="0.3">
      <c r="A2031" t="s">
        <v>1990</v>
      </c>
      <c r="B2031" s="7">
        <v>45092.747916666667</v>
      </c>
      <c r="C2031">
        <v>9500000</v>
      </c>
    </row>
    <row r="2032" spans="1:3" ht="15" customHeight="1" x14ac:dyDescent="0.3">
      <c r="A2032" t="s">
        <v>1991</v>
      </c>
      <c r="B2032" s="7">
        <v>45092.527777777781</v>
      </c>
      <c r="C2032">
        <v>21900000</v>
      </c>
    </row>
    <row r="2033" spans="1:3" ht="15" customHeight="1" x14ac:dyDescent="0.3">
      <c r="A2033" t="s">
        <v>1992</v>
      </c>
      <c r="B2033" s="7">
        <v>45092.527777777781</v>
      </c>
      <c r="C2033">
        <v>9000000</v>
      </c>
    </row>
    <row r="2034" spans="1:3" ht="15" customHeight="1" x14ac:dyDescent="0.3">
      <c r="A2034" t="s">
        <v>1993</v>
      </c>
      <c r="B2034" s="7">
        <v>45091.783333333333</v>
      </c>
      <c r="C2034">
        <v>11000000</v>
      </c>
    </row>
    <row r="2035" spans="1:3" ht="15" customHeight="1" x14ac:dyDescent="0.3">
      <c r="A2035" t="s">
        <v>1994</v>
      </c>
      <c r="B2035" s="7">
        <v>45090.786111111112</v>
      </c>
      <c r="C2035">
        <v>17000000</v>
      </c>
    </row>
    <row r="2036" spans="1:3" ht="15" customHeight="1" x14ac:dyDescent="0.3">
      <c r="A2036" t="s">
        <v>1995</v>
      </c>
      <c r="B2036" s="7">
        <v>45090.760416666664</v>
      </c>
      <c r="C2036">
        <v>7500000</v>
      </c>
    </row>
    <row r="2037" spans="1:3" ht="15" customHeight="1" x14ac:dyDescent="0.3">
      <c r="A2037" t="s">
        <v>1996</v>
      </c>
      <c r="B2037" s="7">
        <v>45090.511805555558</v>
      </c>
      <c r="C2037">
        <v>10000000</v>
      </c>
    </row>
    <row r="2038" spans="1:3" ht="15" customHeight="1" x14ac:dyDescent="0.3">
      <c r="A2038" t="s">
        <v>1997</v>
      </c>
      <c r="B2038" s="7">
        <v>45089.414583333331</v>
      </c>
      <c r="C2038">
        <v>20000000</v>
      </c>
    </row>
    <row r="2039" spans="1:3" ht="15" customHeight="1" x14ac:dyDescent="0.3">
      <c r="A2039" t="s">
        <v>1998</v>
      </c>
      <c r="B2039" s="7">
        <v>45086.761111111111</v>
      </c>
      <c r="C2039">
        <v>11800000</v>
      </c>
    </row>
    <row r="2040" spans="1:3" ht="15" customHeight="1" x14ac:dyDescent="0.3">
      <c r="A2040" t="s">
        <v>1999</v>
      </c>
      <c r="B2040" s="7">
        <v>45086.750694444447</v>
      </c>
      <c r="C2040">
        <v>22000000</v>
      </c>
    </row>
    <row r="2041" spans="1:3" ht="15" customHeight="1" x14ac:dyDescent="0.3">
      <c r="A2041" t="s">
        <v>2000</v>
      </c>
      <c r="B2041" s="7">
        <v>45086.68472222222</v>
      </c>
      <c r="C2041">
        <v>7000000</v>
      </c>
    </row>
    <row r="2042" spans="1:3" ht="15" customHeight="1" x14ac:dyDescent="0.3">
      <c r="A2042" t="s">
        <v>2001</v>
      </c>
      <c r="B2042" s="7">
        <v>45085.661111111112</v>
      </c>
      <c r="C2042">
        <v>17000000</v>
      </c>
    </row>
    <row r="2043" spans="1:3" ht="15" customHeight="1" x14ac:dyDescent="0.3">
      <c r="A2043" t="s">
        <v>2002</v>
      </c>
      <c r="B2043" s="7">
        <v>45084.768750000003</v>
      </c>
      <c r="C2043">
        <v>30000000</v>
      </c>
    </row>
    <row r="2044" spans="1:3" ht="15" customHeight="1" x14ac:dyDescent="0.3">
      <c r="A2044" t="s">
        <v>2003</v>
      </c>
      <c r="B2044" s="7">
        <v>45084.375694444447</v>
      </c>
      <c r="C2044">
        <v>21700000</v>
      </c>
    </row>
    <row r="2045" spans="1:3" ht="15" customHeight="1" x14ac:dyDescent="0.3">
      <c r="A2045" t="s">
        <v>2004</v>
      </c>
      <c r="B2045" s="7">
        <v>45083.527777777781</v>
      </c>
      <c r="C2045">
        <v>14500000</v>
      </c>
    </row>
    <row r="2046" spans="1:3" ht="15" customHeight="1" x14ac:dyDescent="0.3">
      <c r="A2046" t="s">
        <v>2005</v>
      </c>
      <c r="B2046" s="7">
        <v>45083.445138888892</v>
      </c>
      <c r="C2046">
        <v>21000000</v>
      </c>
    </row>
    <row r="2047" spans="1:3" ht="15" customHeight="1" x14ac:dyDescent="0.3">
      <c r="A2047" t="s">
        <v>2006</v>
      </c>
      <c r="B2047" s="7">
        <v>45082.725694444445</v>
      </c>
      <c r="C2047">
        <v>7700000</v>
      </c>
    </row>
    <row r="2048" spans="1:3" ht="15" customHeight="1" x14ac:dyDescent="0.3">
      <c r="A2048" t="s">
        <v>2007</v>
      </c>
      <c r="B2048" s="7">
        <v>45079.679166666669</v>
      </c>
      <c r="C2048">
        <v>21500000</v>
      </c>
    </row>
    <row r="2049" spans="1:3" ht="15" customHeight="1" x14ac:dyDescent="0.3">
      <c r="A2049" t="s">
        <v>2008</v>
      </c>
      <c r="B2049" s="7">
        <v>45078.765277777777</v>
      </c>
      <c r="C2049">
        <v>8990000</v>
      </c>
    </row>
    <row r="2050" spans="1:3" ht="15" customHeight="1" x14ac:dyDescent="0.3">
      <c r="A2050" t="s">
        <v>2009</v>
      </c>
      <c r="B2050" s="7">
        <v>45077.765277777777</v>
      </c>
      <c r="C2050">
        <v>7500000</v>
      </c>
    </row>
    <row r="2051" spans="1:3" ht="15" customHeight="1" x14ac:dyDescent="0.3">
      <c r="A2051" t="s">
        <v>2010</v>
      </c>
      <c r="B2051" s="7">
        <v>45077.763888888891</v>
      </c>
      <c r="C2051">
        <v>6000000</v>
      </c>
    </row>
    <row r="2052" spans="1:3" ht="15" customHeight="1" x14ac:dyDescent="0.3">
      <c r="A2052" t="s">
        <v>2011</v>
      </c>
      <c r="B2052" s="7">
        <v>45077.743750000001</v>
      </c>
      <c r="C2052">
        <v>5100000</v>
      </c>
    </row>
    <row r="2053" spans="1:3" ht="15" customHeight="1" x14ac:dyDescent="0.3">
      <c r="A2053" t="s">
        <v>2012</v>
      </c>
      <c r="B2053" s="7">
        <v>45077.661111111112</v>
      </c>
      <c r="C2053">
        <v>7000000</v>
      </c>
    </row>
    <row r="2054" spans="1:3" ht="15" customHeight="1" x14ac:dyDescent="0.3">
      <c r="A2054" t="s">
        <v>2013</v>
      </c>
      <c r="B2054" s="7">
        <v>45077.568749999999</v>
      </c>
      <c r="C2054">
        <v>15000000</v>
      </c>
    </row>
    <row r="2055" spans="1:3" ht="15" customHeight="1" x14ac:dyDescent="0.3">
      <c r="A2055" t="s">
        <v>2014</v>
      </c>
      <c r="B2055" s="7">
        <v>45077.498611111114</v>
      </c>
      <c r="C2055">
        <v>6500000</v>
      </c>
    </row>
    <row r="2056" spans="1:3" ht="15" customHeight="1" x14ac:dyDescent="0.3">
      <c r="A2056" t="s">
        <v>2015</v>
      </c>
      <c r="B2056" s="7">
        <v>45076.450694444444</v>
      </c>
      <c r="C2056">
        <v>8700000</v>
      </c>
    </row>
    <row r="2057" spans="1:3" ht="15" customHeight="1" x14ac:dyDescent="0.3">
      <c r="A2057" t="s">
        <v>2016</v>
      </c>
      <c r="B2057" s="7">
        <v>45075.50277777778</v>
      </c>
      <c r="C2057">
        <v>16800000</v>
      </c>
    </row>
    <row r="2058" spans="1:3" ht="15" customHeight="1" x14ac:dyDescent="0.3">
      <c r="A2058" t="s">
        <v>1012</v>
      </c>
      <c r="B2058" s="7">
        <v>45072.754861111112</v>
      </c>
      <c r="C2058">
        <v>11500000</v>
      </c>
    </row>
    <row r="2059" spans="1:3" ht="15" customHeight="1" x14ac:dyDescent="0.3">
      <c r="A2059" t="s">
        <v>2017</v>
      </c>
      <c r="B2059" s="7">
        <v>45072.716666666667</v>
      </c>
      <c r="C2059">
        <v>20000000</v>
      </c>
    </row>
    <row r="2060" spans="1:3" ht="15" customHeight="1" x14ac:dyDescent="0.3">
      <c r="A2060" t="s">
        <v>2018</v>
      </c>
      <c r="B2060" s="7">
        <v>45072.71597222222</v>
      </c>
      <c r="C2060">
        <v>10500000</v>
      </c>
    </row>
    <row r="2061" spans="1:3" ht="15" customHeight="1" x14ac:dyDescent="0.3">
      <c r="A2061" t="s">
        <v>2019</v>
      </c>
      <c r="B2061" s="7">
        <v>45071.809027777781</v>
      </c>
      <c r="C2061">
        <v>7300000</v>
      </c>
    </row>
    <row r="2062" spans="1:3" ht="15" customHeight="1" x14ac:dyDescent="0.3">
      <c r="A2062" t="s">
        <v>2020</v>
      </c>
      <c r="B2062" s="7">
        <v>45071.699305555558</v>
      </c>
      <c r="C2062">
        <v>6100000</v>
      </c>
    </row>
    <row r="2063" spans="1:3" ht="15" customHeight="1" x14ac:dyDescent="0.3">
      <c r="A2063" t="s">
        <v>2021</v>
      </c>
      <c r="B2063" s="7">
        <v>45070.777777777781</v>
      </c>
      <c r="C2063">
        <v>9000000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2023</v>
      </c>
      <c r="B2065" s="7">
        <v>45070.475694444445</v>
      </c>
      <c r="C2065">
        <v>5500000</v>
      </c>
    </row>
    <row r="2066" spans="1:3" ht="15" customHeight="1" x14ac:dyDescent="0.3">
      <c r="A2066" t="s">
        <v>2024</v>
      </c>
      <c r="B2066" s="7">
        <v>45065.686111111114</v>
      </c>
      <c r="C2066">
        <v>21000000</v>
      </c>
    </row>
    <row r="2067" spans="1:3" ht="15" customHeight="1" x14ac:dyDescent="0.3">
      <c r="A2067" t="s">
        <v>2025</v>
      </c>
      <c r="B2067" s="7">
        <v>45065.518750000003</v>
      </c>
      <c r="C2067">
        <v>8000000</v>
      </c>
    </row>
    <row r="2068" spans="1:3" ht="15" customHeight="1" x14ac:dyDescent="0.3">
      <c r="A2068" t="s">
        <v>2026</v>
      </c>
      <c r="B2068" s="7">
        <v>45064.796527777777</v>
      </c>
      <c r="C2068">
        <v>13270000</v>
      </c>
    </row>
    <row r="2069" spans="1:3" ht="15" customHeight="1" x14ac:dyDescent="0.3">
      <c r="A2069" t="s">
        <v>2027</v>
      </c>
      <c r="B2069" s="7">
        <v>45064.760416666664</v>
      </c>
      <c r="C2069">
        <v>7100000</v>
      </c>
    </row>
    <row r="2070" spans="1:3" ht="15" customHeight="1" x14ac:dyDescent="0.3">
      <c r="A2070" t="s">
        <v>2028</v>
      </c>
      <c r="B2070" s="7">
        <v>45064.665972222225</v>
      </c>
      <c r="C2070">
        <v>16000000</v>
      </c>
    </row>
    <row r="2071" spans="1:3" ht="15" customHeight="1" x14ac:dyDescent="0.3">
      <c r="A2071" t="s">
        <v>2029</v>
      </c>
      <c r="B2071" s="7">
        <v>45064.551388888889</v>
      </c>
      <c r="C2071">
        <v>9700000</v>
      </c>
    </row>
    <row r="2072" spans="1:3" ht="15" customHeight="1" x14ac:dyDescent="0.3">
      <c r="A2072" t="s">
        <v>2030</v>
      </c>
      <c r="B2072" s="7">
        <v>45062.722916666666</v>
      </c>
      <c r="C2072">
        <v>13236000</v>
      </c>
    </row>
    <row r="2073" spans="1:3" ht="15" customHeight="1" x14ac:dyDescent="0.3">
      <c r="A2073" t="s">
        <v>2031</v>
      </c>
      <c r="B2073" s="7">
        <v>45062.690972222219</v>
      </c>
      <c r="C2073">
        <v>14900000</v>
      </c>
    </row>
    <row r="2074" spans="1:3" ht="15" customHeight="1" x14ac:dyDescent="0.3">
      <c r="A2074" t="s">
        <v>2032</v>
      </c>
      <c r="B2074" s="7">
        <v>45061.811805555553</v>
      </c>
      <c r="C2074">
        <v>13000000</v>
      </c>
    </row>
    <row r="2075" spans="1:3" ht="15" customHeight="1" x14ac:dyDescent="0.3">
      <c r="A2075" t="s">
        <v>2033</v>
      </c>
      <c r="B2075" s="7">
        <v>45061.734722222223</v>
      </c>
      <c r="C2075">
        <v>6700000</v>
      </c>
    </row>
    <row r="2076" spans="1:3" ht="15" customHeight="1" x14ac:dyDescent="0.3">
      <c r="A2076" t="s">
        <v>2034</v>
      </c>
      <c r="B2076" s="7">
        <v>45061.561111111114</v>
      </c>
      <c r="C2076">
        <v>16000000</v>
      </c>
    </row>
    <row r="2077" spans="1:3" ht="15" customHeight="1" x14ac:dyDescent="0.3">
      <c r="A2077" t="s">
        <v>2035</v>
      </c>
      <c r="B2077" s="7">
        <v>45051.750694444447</v>
      </c>
      <c r="C2077">
        <v>20500000</v>
      </c>
    </row>
    <row r="2078" spans="1:3" ht="15" customHeight="1" x14ac:dyDescent="0.3">
      <c r="A2078" t="s">
        <v>2036</v>
      </c>
      <c r="B2078" s="7">
        <v>45049.793055555558</v>
      </c>
      <c r="C2078">
        <v>17000000</v>
      </c>
    </row>
    <row r="2079" spans="1:3" ht="15" customHeight="1" x14ac:dyDescent="0.3">
      <c r="A2079" t="s">
        <v>2037</v>
      </c>
      <c r="B2079" s="7">
        <v>45044.788194444445</v>
      </c>
      <c r="C2079">
        <v>7500000</v>
      </c>
    </row>
    <row r="2080" spans="1:3" ht="15" customHeight="1" x14ac:dyDescent="0.3">
      <c r="A2080" t="s">
        <v>2038</v>
      </c>
      <c r="B2080" s="7">
        <v>45044.784722222219</v>
      </c>
      <c r="C2080">
        <v>20500000</v>
      </c>
    </row>
    <row r="2081" spans="1:3" ht="15" customHeight="1" x14ac:dyDescent="0.3">
      <c r="A2081" t="s">
        <v>2039</v>
      </c>
      <c r="B2081" s="7">
        <v>45044.703472222223</v>
      </c>
      <c r="C2081">
        <v>14000000</v>
      </c>
    </row>
    <row r="2082" spans="1:3" ht="15" customHeight="1" x14ac:dyDescent="0.3">
      <c r="A2082" t="s">
        <v>876</v>
      </c>
      <c r="B2082" s="7">
        <v>45044.547222222223</v>
      </c>
      <c r="C2082">
        <v>38500000</v>
      </c>
    </row>
    <row r="2083" spans="1:3" ht="15" customHeight="1" x14ac:dyDescent="0.3">
      <c r="A2083" t="s">
        <v>2040</v>
      </c>
      <c r="B2083" s="7">
        <v>45044.503472222219</v>
      </c>
      <c r="C2083">
        <v>6200000</v>
      </c>
    </row>
    <row r="2084" spans="1:3" ht="15" customHeight="1" x14ac:dyDescent="0.3">
      <c r="A2084" t="s">
        <v>2041</v>
      </c>
      <c r="B2084" s="7">
        <v>45043.729166666664</v>
      </c>
      <c r="C2084">
        <v>14000000</v>
      </c>
    </row>
    <row r="2085" spans="1:3" ht="15" customHeight="1" x14ac:dyDescent="0.3">
      <c r="A2085" t="s">
        <v>2042</v>
      </c>
      <c r="B2085" s="7">
        <v>45043.728472222225</v>
      </c>
      <c r="C2085">
        <v>9000000</v>
      </c>
    </row>
    <row r="2086" spans="1:3" ht="15" customHeight="1" x14ac:dyDescent="0.3">
      <c r="A2086" t="s">
        <v>2043</v>
      </c>
      <c r="B2086" s="7">
        <v>45043.695138888892</v>
      </c>
      <c r="C2086">
        <v>25100000</v>
      </c>
    </row>
    <row r="2087" spans="1:3" ht="15" customHeight="1" x14ac:dyDescent="0.3">
      <c r="A2087" t="s">
        <v>2044</v>
      </c>
      <c r="B2087" s="7">
        <v>45043.686111111114</v>
      </c>
      <c r="C2087">
        <v>6200000</v>
      </c>
    </row>
    <row r="2088" spans="1:3" ht="15" customHeight="1" x14ac:dyDescent="0.3">
      <c r="A2088" t="s">
        <v>2045</v>
      </c>
      <c r="B2088" s="7">
        <v>45043.564583333333</v>
      </c>
      <c r="C2088">
        <v>14500000</v>
      </c>
    </row>
    <row r="2089" spans="1:3" ht="15" customHeight="1" x14ac:dyDescent="0.3">
      <c r="A2089" t="s">
        <v>2046</v>
      </c>
      <c r="B2089" s="7">
        <v>45043.563194444447</v>
      </c>
      <c r="C2089">
        <v>17500000</v>
      </c>
    </row>
    <row r="2090" spans="1:3" ht="15" customHeight="1" x14ac:dyDescent="0.3">
      <c r="A2090" t="s">
        <v>2047</v>
      </c>
      <c r="B2090" s="7">
        <v>45043.556250000001</v>
      </c>
      <c r="C2090">
        <v>18000000</v>
      </c>
    </row>
    <row r="2091" spans="1:3" ht="15" customHeight="1" x14ac:dyDescent="0.3">
      <c r="A2091" t="s">
        <v>2048</v>
      </c>
      <c r="B2091" s="7">
        <v>44981.541666666664</v>
      </c>
      <c r="C2091">
        <v>25000000</v>
      </c>
    </row>
    <row r="2092" spans="1:3" ht="15" customHeight="1" x14ac:dyDescent="0.3">
      <c r="A2092" t="s">
        <v>2049</v>
      </c>
      <c r="B2092" s="7">
        <v>45042.576388888891</v>
      </c>
      <c r="C2092">
        <v>13000000</v>
      </c>
    </row>
    <row r="2093" spans="1:3" ht="15" customHeight="1" x14ac:dyDescent="0.3">
      <c r="A2093" t="s">
        <v>2050</v>
      </c>
      <c r="B2093" s="7">
        <v>45041.768750000003</v>
      </c>
      <c r="C2093">
        <v>9000000</v>
      </c>
    </row>
    <row r="2094" spans="1:3" ht="15" customHeight="1" x14ac:dyDescent="0.3">
      <c r="A2094" t="s">
        <v>2051</v>
      </c>
      <c r="B2094" s="7">
        <v>45041.720833333333</v>
      </c>
      <c r="C2094">
        <v>7000000</v>
      </c>
    </row>
    <row r="2095" spans="1:3" ht="15" customHeight="1" x14ac:dyDescent="0.3">
      <c r="A2095" t="s">
        <v>2052</v>
      </c>
      <c r="B2095" s="7">
        <v>45041.709027777775</v>
      </c>
      <c r="C2095">
        <v>12900000</v>
      </c>
    </row>
    <row r="2096" spans="1:3" ht="15" customHeight="1" x14ac:dyDescent="0.3">
      <c r="A2096" t="s">
        <v>2053</v>
      </c>
      <c r="B2096" s="7">
        <v>45041.537499999999</v>
      </c>
      <c r="C2096">
        <v>8000000</v>
      </c>
    </row>
    <row r="2097" spans="1:3" ht="15" customHeight="1" x14ac:dyDescent="0.3">
      <c r="A2097" t="s">
        <v>316</v>
      </c>
      <c r="B2097" s="7">
        <v>45040.672222222223</v>
      </c>
      <c r="C2097">
        <v>12000000</v>
      </c>
    </row>
    <row r="2098" spans="1:3" ht="15" customHeight="1" x14ac:dyDescent="0.3">
      <c r="A2098" t="s">
        <v>2054</v>
      </c>
      <c r="B2098" s="7">
        <v>45040.439583333333</v>
      </c>
      <c r="C2098">
        <v>22000000</v>
      </c>
    </row>
    <row r="2099" spans="1:3" ht="15" customHeight="1" x14ac:dyDescent="0.3">
      <c r="A2099" t="s">
        <v>2055</v>
      </c>
      <c r="B2099" s="7">
        <v>45037.490972222222</v>
      </c>
      <c r="C2099">
        <v>5000000</v>
      </c>
    </row>
    <row r="2100" spans="1:3" ht="15" customHeight="1" x14ac:dyDescent="0.3">
      <c r="A2100" t="s">
        <v>2056</v>
      </c>
      <c r="B2100" s="7">
        <v>45036.773611111108</v>
      </c>
      <c r="C2100">
        <v>5300000</v>
      </c>
    </row>
    <row r="2101" spans="1:3" ht="15" customHeight="1" x14ac:dyDescent="0.3">
      <c r="A2101" t="s">
        <v>2057</v>
      </c>
      <c r="B2101" s="7">
        <v>45036.694444444445</v>
      </c>
      <c r="C2101">
        <v>7000000</v>
      </c>
    </row>
    <row r="2102" spans="1:3" ht="15" customHeight="1" x14ac:dyDescent="0.3">
      <c r="A2102" t="s">
        <v>2058</v>
      </c>
      <c r="B2102" s="7">
        <v>45036.444444444445</v>
      </c>
      <c r="C2102">
        <v>6200000</v>
      </c>
    </row>
    <row r="2103" spans="1:3" ht="15" customHeight="1" x14ac:dyDescent="0.3">
      <c r="A2103" t="s">
        <v>2059</v>
      </c>
      <c r="B2103" s="7">
        <v>45035.777083333334</v>
      </c>
      <c r="C2103">
        <v>6500000</v>
      </c>
    </row>
    <row r="2104" spans="1:3" ht="15" customHeight="1" x14ac:dyDescent="0.3">
      <c r="A2104" t="s">
        <v>2060</v>
      </c>
      <c r="B2104" s="7">
        <v>45035.752083333333</v>
      </c>
      <c r="C2104">
        <v>9500000</v>
      </c>
    </row>
    <row r="2105" spans="1:3" ht="15" customHeight="1" x14ac:dyDescent="0.3">
      <c r="A2105" t="s">
        <v>2061</v>
      </c>
      <c r="B2105" s="7">
        <v>45033.772222222222</v>
      </c>
      <c r="C2105">
        <v>11500000</v>
      </c>
    </row>
    <row r="2106" spans="1:3" ht="15" customHeight="1" x14ac:dyDescent="0.3">
      <c r="A2106" t="s">
        <v>2062</v>
      </c>
      <c r="B2106" s="7">
        <v>45033.445833333331</v>
      </c>
      <c r="C2106">
        <v>5700000</v>
      </c>
    </row>
    <row r="2107" spans="1:3" ht="15" customHeight="1" x14ac:dyDescent="0.3">
      <c r="A2107" t="s">
        <v>2063</v>
      </c>
      <c r="B2107" s="7">
        <v>45029.719444444447</v>
      </c>
      <c r="C2107">
        <v>29024100</v>
      </c>
    </row>
    <row r="2108" spans="1:3" ht="15" customHeight="1" x14ac:dyDescent="0.3">
      <c r="A2108" t="s">
        <v>2064</v>
      </c>
      <c r="B2108" s="7">
        <v>45029.49722222222</v>
      </c>
      <c r="C2108">
        <v>12000000</v>
      </c>
    </row>
    <row r="2109" spans="1:3" ht="15" customHeight="1" x14ac:dyDescent="0.3">
      <c r="A2109" t="s">
        <v>2065</v>
      </c>
      <c r="B2109" s="7">
        <v>45027.451388888891</v>
      </c>
      <c r="C2109">
        <v>7200000</v>
      </c>
    </row>
    <row r="2110" spans="1:3" ht="15" customHeight="1" x14ac:dyDescent="0.3">
      <c r="A2110" t="s">
        <v>2066</v>
      </c>
      <c r="B2110" s="7">
        <v>45026.722916666666</v>
      </c>
      <c r="C2110">
        <v>6800000</v>
      </c>
    </row>
    <row r="2111" spans="1:3" ht="15" customHeight="1" x14ac:dyDescent="0.3">
      <c r="A2111" t="s">
        <v>2067</v>
      </c>
      <c r="B2111" s="7">
        <v>45022.42083333333</v>
      </c>
      <c r="C2111">
        <v>6000000</v>
      </c>
    </row>
    <row r="2112" spans="1:3" ht="15" customHeight="1" x14ac:dyDescent="0.3">
      <c r="A2112" t="s">
        <v>1261</v>
      </c>
      <c r="B2112" s="7">
        <v>45016.790972222225</v>
      </c>
      <c r="C2112">
        <v>14000000</v>
      </c>
    </row>
    <row r="2113" spans="1:3" ht="15" customHeight="1" x14ac:dyDescent="0.3">
      <c r="A2113" t="s">
        <v>2068</v>
      </c>
      <c r="B2113" s="7">
        <v>45016.78402777778</v>
      </c>
      <c r="C2113">
        <v>5750000</v>
      </c>
    </row>
    <row r="2114" spans="1:3" ht="15" customHeight="1" x14ac:dyDescent="0.3">
      <c r="A2114" t="s">
        <v>2069</v>
      </c>
      <c r="B2114" s="7">
        <v>45016.783333333333</v>
      </c>
      <c r="C2114">
        <v>25000000</v>
      </c>
    </row>
    <row r="2115" spans="1:3" ht="15" customHeight="1" x14ac:dyDescent="0.3">
      <c r="A2115" t="s">
        <v>2070</v>
      </c>
      <c r="B2115" s="7">
        <v>45016.642361111109</v>
      </c>
      <c r="C2115">
        <v>14000000</v>
      </c>
    </row>
    <row r="2116" spans="1:3" ht="15" customHeight="1" x14ac:dyDescent="0.3">
      <c r="A2116" t="s">
        <v>2071</v>
      </c>
      <c r="B2116" s="7">
        <v>45016.529861111114</v>
      </c>
      <c r="C2116">
        <v>7700000</v>
      </c>
    </row>
    <row r="2117" spans="1:3" ht="15" customHeight="1" x14ac:dyDescent="0.3">
      <c r="A2117" t="s">
        <v>2072</v>
      </c>
      <c r="B2117" s="7">
        <v>45016.390277777777</v>
      </c>
      <c r="C2117">
        <v>27500000</v>
      </c>
    </row>
    <row r="2118" spans="1:3" ht="15" customHeight="1" x14ac:dyDescent="0.3">
      <c r="A2118" t="s">
        <v>2073</v>
      </c>
      <c r="B2118" s="7">
        <v>45015.774305555555</v>
      </c>
      <c r="C2118">
        <v>7000000</v>
      </c>
    </row>
    <row r="2119" spans="1:3" ht="15" customHeight="1" x14ac:dyDescent="0.3">
      <c r="A2119" t="s">
        <v>2074</v>
      </c>
      <c r="B2119" s="7">
        <v>45015.679861111108</v>
      </c>
      <c r="C2119">
        <v>12800000</v>
      </c>
    </row>
    <row r="2120" spans="1:3" ht="15" customHeight="1" x14ac:dyDescent="0.3">
      <c r="A2120" t="s">
        <v>2075</v>
      </c>
      <c r="B2120" s="7">
        <v>45015.679861111108</v>
      </c>
      <c r="C2120">
        <v>11000000</v>
      </c>
    </row>
    <row r="2121" spans="1:3" ht="15" customHeight="1" x14ac:dyDescent="0.3">
      <c r="A2121" t="s">
        <v>2076</v>
      </c>
      <c r="B2121" s="7">
        <v>45014.765972222223</v>
      </c>
      <c r="C2121">
        <v>7000000</v>
      </c>
    </row>
    <row r="2122" spans="1:3" ht="15" customHeight="1" x14ac:dyDescent="0.3">
      <c r="A2122" t="s">
        <v>2077</v>
      </c>
      <c r="B2122" s="7">
        <v>45014.686111111114</v>
      </c>
      <c r="C2122">
        <v>9000000</v>
      </c>
    </row>
    <row r="2123" spans="1:3" ht="15" customHeight="1" x14ac:dyDescent="0.3">
      <c r="A2123" t="s">
        <v>2078</v>
      </c>
      <c r="B2123" s="7">
        <v>45014.461805555555</v>
      </c>
      <c r="C2123">
        <v>9700000</v>
      </c>
    </row>
    <row r="2124" spans="1:3" ht="15" customHeight="1" x14ac:dyDescent="0.3">
      <c r="A2124" t="s">
        <v>2079</v>
      </c>
      <c r="B2124" s="7">
        <v>45014.438194444447</v>
      </c>
      <c r="C2124">
        <v>12100000</v>
      </c>
    </row>
    <row r="2125" spans="1:3" ht="15" customHeight="1" x14ac:dyDescent="0.3">
      <c r="A2125" t="s">
        <v>2080</v>
      </c>
      <c r="B2125" s="7">
        <v>45013.523611111108</v>
      </c>
      <c r="C2125">
        <v>9900000</v>
      </c>
    </row>
    <row r="2126" spans="1:3" ht="15" customHeight="1" x14ac:dyDescent="0.3">
      <c r="A2126" t="s">
        <v>1357</v>
      </c>
      <c r="B2126" s="7">
        <v>45012.705555555556</v>
      </c>
      <c r="C2126">
        <v>27000000</v>
      </c>
    </row>
    <row r="2127" spans="1:3" ht="15" customHeight="1" x14ac:dyDescent="0.3">
      <c r="A2127" t="s">
        <v>2081</v>
      </c>
      <c r="B2127" s="7">
        <v>45008.5625</v>
      </c>
      <c r="C2127">
        <v>12000000</v>
      </c>
    </row>
    <row r="2128" spans="1:3" ht="15" customHeight="1" x14ac:dyDescent="0.3">
      <c r="A2128" t="s">
        <v>2082</v>
      </c>
      <c r="B2128" s="7">
        <v>45008.533333333333</v>
      </c>
      <c r="C2128">
        <v>9000000</v>
      </c>
    </row>
    <row r="2129" spans="1:3" ht="15" customHeight="1" x14ac:dyDescent="0.3">
      <c r="A2129" t="s">
        <v>2083</v>
      </c>
      <c r="B2129" s="7">
        <v>45008.515277777777</v>
      </c>
      <c r="C2129">
        <v>13000000</v>
      </c>
    </row>
    <row r="2130" spans="1:3" ht="15" customHeight="1" x14ac:dyDescent="0.3">
      <c r="A2130" t="s">
        <v>2084</v>
      </c>
      <c r="B2130" s="7">
        <v>45007.699305555558</v>
      </c>
      <c r="C2130">
        <v>14500000</v>
      </c>
    </row>
    <row r="2131" spans="1:3" ht="15" customHeight="1" x14ac:dyDescent="0.3">
      <c r="A2131" t="s">
        <v>2085</v>
      </c>
      <c r="B2131" s="7">
        <v>45007.518750000003</v>
      </c>
      <c r="C2131">
        <v>14500000</v>
      </c>
    </row>
    <row r="2132" spans="1:3" ht="15" customHeight="1" x14ac:dyDescent="0.3">
      <c r="A2132" t="s">
        <v>2086</v>
      </c>
      <c r="B2132" s="7">
        <v>45007.477777777778</v>
      </c>
      <c r="C2132">
        <v>10000000</v>
      </c>
    </row>
    <row r="2133" spans="1:3" ht="15" customHeight="1" x14ac:dyDescent="0.3">
      <c r="A2133" t="s">
        <v>2087</v>
      </c>
      <c r="B2133" s="7">
        <v>45007.463194444441</v>
      </c>
      <c r="C2133">
        <v>15000000</v>
      </c>
    </row>
    <row r="2134" spans="1:3" ht="15" customHeight="1" x14ac:dyDescent="0.3">
      <c r="A2134" t="s">
        <v>2088</v>
      </c>
      <c r="B2134" s="7">
        <v>45005.679861111108</v>
      </c>
      <c r="C2134">
        <v>13000000</v>
      </c>
    </row>
    <row r="2135" spans="1:3" ht="15" customHeight="1" x14ac:dyDescent="0.3">
      <c r="A2135" t="s">
        <v>2089</v>
      </c>
      <c r="B2135" s="7">
        <v>45005.571527777778</v>
      </c>
      <c r="C2135">
        <v>28500000</v>
      </c>
    </row>
    <row r="2136" spans="1:3" ht="15" customHeight="1" x14ac:dyDescent="0.3">
      <c r="A2136" t="s">
        <v>2090</v>
      </c>
      <c r="B2136" s="7">
        <v>45000.787499999999</v>
      </c>
      <c r="C2136">
        <v>16000000</v>
      </c>
    </row>
    <row r="2137" spans="1:3" ht="15" customHeight="1" x14ac:dyDescent="0.3">
      <c r="A2137" t="s">
        <v>2091</v>
      </c>
      <c r="B2137" s="7">
        <v>44999.759027777778</v>
      </c>
      <c r="C2137">
        <v>15000000</v>
      </c>
    </row>
    <row r="2138" spans="1:3" ht="15" customHeight="1" x14ac:dyDescent="0.3">
      <c r="A2138" t="s">
        <v>2092</v>
      </c>
      <c r="B2138" s="7">
        <v>44999.755555555559</v>
      </c>
      <c r="C2138">
        <v>10000000</v>
      </c>
    </row>
    <row r="2139" spans="1:3" ht="15" customHeight="1" x14ac:dyDescent="0.3">
      <c r="A2139" t="s">
        <v>2093</v>
      </c>
      <c r="B2139" s="7">
        <v>44998.716666666667</v>
      </c>
      <c r="C2139">
        <v>17800000</v>
      </c>
    </row>
    <row r="2140" spans="1:3" ht="15" customHeight="1" x14ac:dyDescent="0.3">
      <c r="A2140" t="s">
        <v>2094</v>
      </c>
      <c r="B2140" s="7">
        <v>44998.404166666667</v>
      </c>
      <c r="C2140">
        <v>17000000</v>
      </c>
    </row>
    <row r="2141" spans="1:3" ht="15" customHeight="1" x14ac:dyDescent="0.3">
      <c r="A2141" t="s">
        <v>112</v>
      </c>
      <c r="B2141" s="7">
        <v>44995.802777777775</v>
      </c>
      <c r="C2141">
        <v>18000000</v>
      </c>
    </row>
    <row r="2142" spans="1:3" ht="15" customHeight="1" x14ac:dyDescent="0.3">
      <c r="A2142" t="s">
        <v>2095</v>
      </c>
      <c r="B2142" s="7">
        <v>44995.750694444447</v>
      </c>
      <c r="C2142">
        <v>6300000</v>
      </c>
    </row>
    <row r="2143" spans="1:3" ht="15" customHeight="1" x14ac:dyDescent="0.3">
      <c r="A2143" t="s">
        <v>2096</v>
      </c>
      <c r="B2143" s="7">
        <v>44994.818055555559</v>
      </c>
      <c r="C2143">
        <v>17000000</v>
      </c>
    </row>
    <row r="2144" spans="1:3" ht="15" customHeight="1" x14ac:dyDescent="0.3">
      <c r="A2144" t="s">
        <v>2097</v>
      </c>
      <c r="B2144" s="7">
        <v>44994.81527777778</v>
      </c>
      <c r="C2144">
        <v>15500000</v>
      </c>
    </row>
    <row r="2145" spans="1:3" ht="15" customHeight="1" x14ac:dyDescent="0.3">
      <c r="A2145" t="s">
        <v>2098</v>
      </c>
      <c r="B2145" s="7">
        <v>44994.688194444447</v>
      </c>
      <c r="C2145">
        <v>12500000</v>
      </c>
    </row>
    <row r="2146" spans="1:3" ht="15" customHeight="1" x14ac:dyDescent="0.3">
      <c r="A2146" t="s">
        <v>2099</v>
      </c>
      <c r="B2146" s="7">
        <v>44994.67083333333</v>
      </c>
      <c r="C2146">
        <v>10000000</v>
      </c>
    </row>
    <row r="2147" spans="1:3" ht="15" customHeight="1" x14ac:dyDescent="0.3">
      <c r="A2147" t="s">
        <v>2100</v>
      </c>
      <c r="B2147" s="7">
        <v>44994.543055555558</v>
      </c>
      <c r="C2147">
        <v>17000000</v>
      </c>
    </row>
    <row r="2148" spans="1:3" ht="15" customHeight="1" x14ac:dyDescent="0.3">
      <c r="A2148" t="s">
        <v>2101</v>
      </c>
      <c r="B2148" s="7">
        <v>44994.481944444444</v>
      </c>
      <c r="C2148">
        <v>15500000</v>
      </c>
    </row>
    <row r="2149" spans="1:3" ht="15" customHeight="1" x14ac:dyDescent="0.3">
      <c r="A2149" t="s">
        <v>2102</v>
      </c>
      <c r="B2149" s="7">
        <v>44993.435416666667</v>
      </c>
      <c r="C2149">
        <v>31300000</v>
      </c>
    </row>
    <row r="2150" spans="1:3" ht="15" customHeight="1" x14ac:dyDescent="0.3">
      <c r="A2150" t="s">
        <v>2103</v>
      </c>
      <c r="B2150" s="7">
        <v>44992.740277777775</v>
      </c>
      <c r="C2150">
        <v>8900000</v>
      </c>
    </row>
    <row r="2151" spans="1:3" ht="15" customHeight="1" x14ac:dyDescent="0.3">
      <c r="A2151" t="s">
        <v>2104</v>
      </c>
      <c r="B2151" s="7">
        <v>44991.72152777778</v>
      </c>
      <c r="C2151">
        <v>12990000</v>
      </c>
    </row>
    <row r="2152" spans="1:3" ht="15" customHeight="1" x14ac:dyDescent="0.3">
      <c r="A2152" t="s">
        <v>2105</v>
      </c>
      <c r="B2152" s="7">
        <v>44991.421527777777</v>
      </c>
      <c r="C2152">
        <v>14000000</v>
      </c>
    </row>
    <row r="2153" spans="1:3" ht="15" customHeight="1" x14ac:dyDescent="0.3">
      <c r="A2153" t="s">
        <v>2106</v>
      </c>
      <c r="B2153" s="7">
        <v>44988.792361111111</v>
      </c>
      <c r="C2153">
        <v>4200000</v>
      </c>
    </row>
    <row r="2154" spans="1:3" ht="15" customHeight="1" x14ac:dyDescent="0.3">
      <c r="A2154" t="s">
        <v>2107</v>
      </c>
      <c r="B2154" s="7">
        <v>44988.712500000001</v>
      </c>
      <c r="C2154">
        <v>14000000</v>
      </c>
    </row>
    <row r="2155" spans="1:3" ht="15" customHeight="1" x14ac:dyDescent="0.3">
      <c r="A2155" t="s">
        <v>2108</v>
      </c>
      <c r="B2155" s="7">
        <v>44988.706250000003</v>
      </c>
      <c r="C2155">
        <v>6000000</v>
      </c>
    </row>
    <row r="2156" spans="1:3" ht="15" customHeight="1" x14ac:dyDescent="0.3">
      <c r="A2156" t="s">
        <v>2109</v>
      </c>
      <c r="B2156" s="7">
        <v>44987.579861111109</v>
      </c>
      <c r="C2156">
        <v>11400000</v>
      </c>
    </row>
    <row r="2157" spans="1:3" ht="15" customHeight="1" x14ac:dyDescent="0.3">
      <c r="A2157" t="s">
        <v>2110</v>
      </c>
      <c r="B2157" s="7">
        <v>44985.805555555555</v>
      </c>
      <c r="C2157">
        <v>7350000</v>
      </c>
    </row>
    <row r="2158" spans="1:3" ht="15" customHeight="1" x14ac:dyDescent="0.3">
      <c r="A2158" t="s">
        <v>2111</v>
      </c>
      <c r="B2158" s="7">
        <v>44985.800694444442</v>
      </c>
      <c r="C2158">
        <v>6500000</v>
      </c>
    </row>
    <row r="2159" spans="1:3" ht="15" customHeight="1" x14ac:dyDescent="0.3">
      <c r="A2159" t="s">
        <v>2112</v>
      </c>
      <c r="B2159" s="7">
        <v>44985.645833333336</v>
      </c>
      <c r="C2159">
        <v>12000000</v>
      </c>
    </row>
    <row r="2160" spans="1:3" ht="15" customHeight="1" x14ac:dyDescent="0.3">
      <c r="A2160" t="s">
        <v>2113</v>
      </c>
      <c r="B2160" s="7">
        <v>44985.442361111112</v>
      </c>
      <c r="C2160">
        <v>5200000</v>
      </c>
    </row>
    <row r="2161" spans="1:3" ht="15" customHeight="1" x14ac:dyDescent="0.3">
      <c r="A2161" t="s">
        <v>2114</v>
      </c>
      <c r="B2161" s="7">
        <v>44985.442361111112</v>
      </c>
      <c r="C2161">
        <v>8000000</v>
      </c>
    </row>
    <row r="2162" spans="1:3" ht="15" customHeight="1" x14ac:dyDescent="0.3">
      <c r="A2162" t="s">
        <v>2115</v>
      </c>
      <c r="B2162" s="7">
        <v>44984.763888888891</v>
      </c>
      <c r="C2162">
        <v>7000000</v>
      </c>
    </row>
    <row r="2163" spans="1:3" ht="15" customHeight="1" x14ac:dyDescent="0.3">
      <c r="A2163" t="s">
        <v>2116</v>
      </c>
      <c r="B2163" s="7">
        <v>44984.746527777781</v>
      </c>
      <c r="C2163">
        <v>9750000</v>
      </c>
    </row>
    <row r="2164" spans="1:3" ht="15" customHeight="1" x14ac:dyDescent="0.3">
      <c r="A2164" t="s">
        <v>2117</v>
      </c>
      <c r="B2164" s="7">
        <v>44984.738888888889</v>
      </c>
      <c r="C2164">
        <v>12800000</v>
      </c>
    </row>
    <row r="2165" spans="1:3" ht="15" customHeight="1" x14ac:dyDescent="0.3">
      <c r="A2165" t="s">
        <v>2118</v>
      </c>
      <c r="B2165" s="7">
        <v>44984.541666666664</v>
      </c>
      <c r="C2165">
        <v>14000000</v>
      </c>
    </row>
    <row r="2166" spans="1:3" ht="15" customHeight="1" x14ac:dyDescent="0.3">
      <c r="A2166" t="s">
        <v>2119</v>
      </c>
      <c r="B2166" s="7">
        <v>44984.506944444445</v>
      </c>
      <c r="C2166">
        <v>8000000</v>
      </c>
    </row>
    <row r="2167" spans="1:3" ht="15" customHeight="1" x14ac:dyDescent="0.3">
      <c r="A2167" t="s">
        <v>2120</v>
      </c>
      <c r="B2167" s="7">
        <v>44984.506249999999</v>
      </c>
      <c r="C2167">
        <v>8800000</v>
      </c>
    </row>
    <row r="2168" spans="1:3" ht="15" customHeight="1" x14ac:dyDescent="0.3">
      <c r="A2168" t="s">
        <v>2121</v>
      </c>
      <c r="B2168" s="7">
        <v>44981.731944444444</v>
      </c>
      <c r="C2168">
        <v>5300000</v>
      </c>
    </row>
    <row r="2169" spans="1:3" ht="15" customHeight="1" x14ac:dyDescent="0.3">
      <c r="A2169" t="s">
        <v>2122</v>
      </c>
      <c r="B2169" s="7">
        <v>44981.541666666664</v>
      </c>
      <c r="C2169">
        <v>29000000</v>
      </c>
    </row>
    <row r="2170" spans="1:3" ht="15" customHeight="1" x14ac:dyDescent="0.3">
      <c r="A2170" t="s">
        <v>2123</v>
      </c>
      <c r="B2170" s="7">
        <v>44981.462500000001</v>
      </c>
      <c r="C2170">
        <v>16500000</v>
      </c>
    </row>
    <row r="2171" spans="1:3" ht="15" customHeight="1" x14ac:dyDescent="0.3">
      <c r="A2171" t="s">
        <v>2124</v>
      </c>
      <c r="B2171" s="7">
        <v>44980.465277777781</v>
      </c>
      <c r="C2171">
        <v>8500000</v>
      </c>
    </row>
    <row r="2172" spans="1:3" ht="15" customHeight="1" x14ac:dyDescent="0.3">
      <c r="A2172" t="s">
        <v>2125</v>
      </c>
      <c r="B2172" s="7">
        <v>44979.761805555558</v>
      </c>
      <c r="C2172">
        <v>12000000</v>
      </c>
    </row>
    <row r="2173" spans="1:3" ht="15" customHeight="1" x14ac:dyDescent="0.3">
      <c r="A2173" t="s">
        <v>2126</v>
      </c>
      <c r="B2173" s="7">
        <v>44979.491666666669</v>
      </c>
      <c r="C2173">
        <v>13500000</v>
      </c>
    </row>
    <row r="2174" spans="1:3" ht="15" customHeight="1" x14ac:dyDescent="0.3">
      <c r="A2174" t="s">
        <v>2127</v>
      </c>
      <c r="B2174" s="7">
        <v>44979.490972222222</v>
      </c>
      <c r="C2174">
        <v>23000000</v>
      </c>
    </row>
    <row r="2175" spans="1:3" ht="15" customHeight="1" x14ac:dyDescent="0.3">
      <c r="A2175" t="s">
        <v>2128</v>
      </c>
      <c r="B2175" s="7">
        <v>44979.413888888892</v>
      </c>
      <c r="C2175">
        <v>18000000</v>
      </c>
    </row>
    <row r="2176" spans="1:3" ht="15" customHeight="1" x14ac:dyDescent="0.3">
      <c r="A2176" t="s">
        <v>2129</v>
      </c>
      <c r="B2176" s="7">
        <v>44978.667361111111</v>
      </c>
      <c r="C2176">
        <v>13000000</v>
      </c>
    </row>
    <row r="2177" spans="1:3" ht="15" customHeight="1" x14ac:dyDescent="0.3">
      <c r="A2177" t="s">
        <v>2130</v>
      </c>
      <c r="B2177" s="7">
        <v>44978.564583333333</v>
      </c>
      <c r="C2177">
        <v>7700000</v>
      </c>
    </row>
    <row r="2178" spans="1:3" ht="15" customHeight="1" x14ac:dyDescent="0.3">
      <c r="A2178" t="s">
        <v>2131</v>
      </c>
      <c r="B2178" s="7">
        <v>44978.563888888886</v>
      </c>
      <c r="C2178">
        <v>8000000</v>
      </c>
    </row>
    <row r="2179" spans="1:3" ht="15" customHeight="1" x14ac:dyDescent="0.3">
      <c r="A2179" t="s">
        <v>2132</v>
      </c>
      <c r="B2179" s="7">
        <v>44978.499305555553</v>
      </c>
      <c r="C2179">
        <v>14500000</v>
      </c>
    </row>
    <row r="2180" spans="1:3" ht="15" customHeight="1" x14ac:dyDescent="0.3">
      <c r="A2180" t="s">
        <v>2133</v>
      </c>
      <c r="B2180" s="7">
        <v>44978.463888888888</v>
      </c>
      <c r="C2180">
        <v>8300000</v>
      </c>
    </row>
    <row r="2181" spans="1:3" ht="15" customHeight="1" x14ac:dyDescent="0.3">
      <c r="A2181" t="s">
        <v>2134</v>
      </c>
      <c r="B2181" s="7">
        <v>44977.767361111109</v>
      </c>
      <c r="C2181">
        <v>15900000</v>
      </c>
    </row>
    <row r="2182" spans="1:3" ht="15" customHeight="1" x14ac:dyDescent="0.3">
      <c r="A2182" t="s">
        <v>2135</v>
      </c>
      <c r="B2182" s="7">
        <v>44977.521527777775</v>
      </c>
      <c r="C2182">
        <v>18000000</v>
      </c>
    </row>
    <row r="2183" spans="1:3" ht="15" customHeight="1" x14ac:dyDescent="0.3">
      <c r="A2183" t="s">
        <v>2136</v>
      </c>
      <c r="B2183" s="7">
        <v>44977.496527777781</v>
      </c>
      <c r="C2183">
        <v>27400000</v>
      </c>
    </row>
    <row r="2184" spans="1:3" ht="15" customHeight="1" x14ac:dyDescent="0.3">
      <c r="A2184" t="s">
        <v>2137</v>
      </c>
      <c r="B2184" s="7">
        <v>44973.750694444447</v>
      </c>
      <c r="C2184">
        <v>5100000</v>
      </c>
    </row>
    <row r="2185" spans="1:3" ht="15" customHeight="1" x14ac:dyDescent="0.3">
      <c r="A2185" t="s">
        <v>2138</v>
      </c>
      <c r="B2185" s="7">
        <v>44973.672222222223</v>
      </c>
      <c r="C2185">
        <v>6700000</v>
      </c>
    </row>
    <row r="2186" spans="1:3" ht="15" customHeight="1" x14ac:dyDescent="0.3">
      <c r="A2186" t="s">
        <v>2139</v>
      </c>
      <c r="B2186" s="7">
        <v>44972.529861111114</v>
      </c>
      <c r="C2186">
        <v>5800000</v>
      </c>
    </row>
    <row r="2187" spans="1:3" ht="15" customHeight="1" x14ac:dyDescent="0.3">
      <c r="A2187" t="s">
        <v>2140</v>
      </c>
      <c r="B2187" s="7">
        <v>44971.745138888888</v>
      </c>
      <c r="C2187">
        <v>20000000</v>
      </c>
    </row>
    <row r="2188" spans="1:3" ht="15" customHeight="1" x14ac:dyDescent="0.3">
      <c r="A2188" t="s">
        <v>2141</v>
      </c>
      <c r="B2188" s="7">
        <v>44971.73541666667</v>
      </c>
      <c r="C2188">
        <v>10700000</v>
      </c>
    </row>
    <row r="2189" spans="1:3" ht="15" customHeight="1" x14ac:dyDescent="0.3">
      <c r="A2189" t="s">
        <v>2142</v>
      </c>
      <c r="B2189" s="7">
        <v>44971.720833333333</v>
      </c>
      <c r="C2189">
        <v>13500000</v>
      </c>
    </row>
    <row r="2190" spans="1:3" ht="15" customHeight="1" x14ac:dyDescent="0.3">
      <c r="A2190" t="s">
        <v>2143</v>
      </c>
      <c r="B2190" s="7">
        <v>44971.70208333333</v>
      </c>
      <c r="C2190">
        <v>7000000</v>
      </c>
    </row>
    <row r="2191" spans="1:3" ht="15" customHeight="1" x14ac:dyDescent="0.3">
      <c r="A2191" t="s">
        <v>2144</v>
      </c>
      <c r="B2191" s="7">
        <v>44971.701388888891</v>
      </c>
      <c r="C2191">
        <v>16500000</v>
      </c>
    </row>
    <row r="2192" spans="1:3" ht="15" customHeight="1" x14ac:dyDescent="0.3">
      <c r="A2192" t="s">
        <v>2145</v>
      </c>
      <c r="B2192" s="7">
        <v>44970.665277777778</v>
      </c>
      <c r="C2192">
        <v>7750000</v>
      </c>
    </row>
    <row r="2193" spans="1:3" ht="15" customHeight="1" x14ac:dyDescent="0.3">
      <c r="A2193" t="s">
        <v>2146</v>
      </c>
      <c r="B2193" s="7">
        <v>44970.421527777777</v>
      </c>
      <c r="C2193">
        <v>9000000</v>
      </c>
    </row>
    <row r="2194" spans="1:3" ht="15" customHeight="1" x14ac:dyDescent="0.3">
      <c r="A2194" t="s">
        <v>2147</v>
      </c>
      <c r="B2194" s="7">
        <v>44967.515277777777</v>
      </c>
      <c r="C2194">
        <v>10000000</v>
      </c>
    </row>
    <row r="2195" spans="1:3" ht="15" customHeight="1" x14ac:dyDescent="0.3">
      <c r="A2195" t="s">
        <v>2148</v>
      </c>
      <c r="B2195" s="7">
        <v>44967.506249999999</v>
      </c>
      <c r="C2195">
        <v>8000000</v>
      </c>
    </row>
    <row r="2196" spans="1:3" ht="15" customHeight="1" x14ac:dyDescent="0.3">
      <c r="A2196" t="s">
        <v>2149</v>
      </c>
      <c r="B2196" s="7">
        <v>44966.749305555553</v>
      </c>
      <c r="C2196">
        <v>9000000</v>
      </c>
    </row>
    <row r="2197" spans="1:3" ht="15" customHeight="1" x14ac:dyDescent="0.3">
      <c r="A2197" t="s">
        <v>2150</v>
      </c>
      <c r="B2197" s="7">
        <v>44965.720138888886</v>
      </c>
      <c r="C2197">
        <v>8500000</v>
      </c>
    </row>
    <row r="2198" spans="1:3" ht="15" customHeight="1" x14ac:dyDescent="0.3">
      <c r="A2198" t="s">
        <v>2151</v>
      </c>
      <c r="B2198" s="7">
        <v>44964.678472222222</v>
      </c>
      <c r="C2198">
        <v>7000000</v>
      </c>
    </row>
    <row r="2199" spans="1:3" ht="15" customHeight="1" x14ac:dyDescent="0.3">
      <c r="A2199" t="s">
        <v>2152</v>
      </c>
      <c r="B2199" s="7">
        <v>44964.510416666664</v>
      </c>
      <c r="C2199">
        <v>13000000</v>
      </c>
    </row>
    <row r="2200" spans="1:3" ht="15" customHeight="1" x14ac:dyDescent="0.3">
      <c r="A2200" t="s">
        <v>2153</v>
      </c>
      <c r="B2200" s="7">
        <v>44963.70208333333</v>
      </c>
      <c r="C2200">
        <v>6000000</v>
      </c>
    </row>
    <row r="2201" spans="1:3" ht="15" customHeight="1" x14ac:dyDescent="0.3">
      <c r="A2201" t="s">
        <v>2154</v>
      </c>
      <c r="B2201" s="7">
        <v>44963.552777777775</v>
      </c>
      <c r="C2201">
        <v>15000000</v>
      </c>
    </row>
    <row r="2202" spans="1:3" ht="15" customHeight="1" x14ac:dyDescent="0.3">
      <c r="A2202" t="s">
        <v>2155</v>
      </c>
      <c r="B2202" s="7">
        <v>44963.552777777775</v>
      </c>
      <c r="C2202">
        <v>11000000</v>
      </c>
    </row>
    <row r="2203" spans="1:3" ht="15" customHeight="1" x14ac:dyDescent="0.3">
      <c r="A2203" t="s">
        <v>2156</v>
      </c>
      <c r="B2203" s="7">
        <v>44960.718055555553</v>
      </c>
      <c r="C2203">
        <v>8500000</v>
      </c>
    </row>
    <row r="2204" spans="1:3" ht="15" customHeight="1" x14ac:dyDescent="0.3">
      <c r="A2204" t="s">
        <v>2157</v>
      </c>
      <c r="B2204" s="7">
        <v>44960.584722222222</v>
      </c>
      <c r="C2204">
        <v>8000000</v>
      </c>
    </row>
    <row r="2205" spans="1:3" ht="15" customHeight="1" x14ac:dyDescent="0.3">
      <c r="A2205" t="s">
        <v>2158</v>
      </c>
      <c r="B2205" s="7">
        <v>44960.49722222222</v>
      </c>
      <c r="C2205">
        <v>28000000</v>
      </c>
    </row>
    <row r="2206" spans="1:3" ht="15" customHeight="1" x14ac:dyDescent="0.3">
      <c r="A2206" t="s">
        <v>2159</v>
      </c>
      <c r="B2206" s="7">
        <v>44957.767361111109</v>
      </c>
      <c r="C2206">
        <v>6500000</v>
      </c>
    </row>
    <row r="2207" spans="1:3" ht="15" customHeight="1" x14ac:dyDescent="0.3">
      <c r="A2207" t="s">
        <v>2160</v>
      </c>
      <c r="B2207" s="7">
        <v>44957.755555555559</v>
      </c>
      <c r="C2207">
        <v>15000000</v>
      </c>
    </row>
    <row r="2208" spans="1:3" ht="15" customHeight="1" x14ac:dyDescent="0.3">
      <c r="A2208" t="s">
        <v>2161</v>
      </c>
      <c r="B2208" s="7">
        <v>44957.474305555559</v>
      </c>
      <c r="C2208">
        <v>6800000</v>
      </c>
    </row>
    <row r="2209" spans="1:3" ht="15" customHeight="1" x14ac:dyDescent="0.3">
      <c r="A2209" t="s">
        <v>2162</v>
      </c>
      <c r="B2209" s="7">
        <v>44957.425694444442</v>
      </c>
      <c r="C2209">
        <v>6000000</v>
      </c>
    </row>
    <row r="2210" spans="1:3" ht="15" customHeight="1" x14ac:dyDescent="0.3">
      <c r="A2210" t="s">
        <v>2163</v>
      </c>
      <c r="B2210" s="7">
        <v>44957.393055555556</v>
      </c>
      <c r="C2210">
        <v>9000000</v>
      </c>
    </row>
    <row r="2211" spans="1:3" ht="15" customHeight="1" x14ac:dyDescent="0.3">
      <c r="A2211" t="s">
        <v>2164</v>
      </c>
      <c r="B2211" s="7">
        <v>44956.727083333331</v>
      </c>
      <c r="C2211">
        <v>11800000</v>
      </c>
    </row>
    <row r="2212" spans="1:3" ht="15" customHeight="1" x14ac:dyDescent="0.3">
      <c r="A2212" t="s">
        <v>1347</v>
      </c>
      <c r="B2212" s="7">
        <v>44956.70208333333</v>
      </c>
      <c r="C2212">
        <v>12100000</v>
      </c>
    </row>
    <row r="2213" spans="1:3" ht="15" customHeight="1" x14ac:dyDescent="0.3">
      <c r="A2213" t="s">
        <v>2165</v>
      </c>
      <c r="B2213" s="7">
        <v>44956.390277777777</v>
      </c>
      <c r="C2213">
        <v>20000000</v>
      </c>
    </row>
    <row r="2214" spans="1:3" ht="15" customHeight="1" x14ac:dyDescent="0.3">
      <c r="A2214" t="s">
        <v>2166</v>
      </c>
      <c r="B2214" s="7">
        <v>44953.836805555555</v>
      </c>
      <c r="C2214">
        <v>14500000</v>
      </c>
    </row>
    <row r="2215" spans="1:3" ht="15" customHeight="1" x14ac:dyDescent="0.3">
      <c r="A2215" t="s">
        <v>2167</v>
      </c>
      <c r="B2215" s="7">
        <v>44953.788888888892</v>
      </c>
      <c r="C2215">
        <v>5000000</v>
      </c>
    </row>
    <row r="2216" spans="1:3" ht="15" customHeight="1" x14ac:dyDescent="0.3">
      <c r="A2216" t="s">
        <v>2168</v>
      </c>
      <c r="B2216" s="7">
        <v>44953.525000000001</v>
      </c>
      <c r="C2216">
        <v>9000000</v>
      </c>
    </row>
    <row r="2217" spans="1:3" ht="15" customHeight="1" x14ac:dyDescent="0.3">
      <c r="A2217" t="s">
        <v>2169</v>
      </c>
      <c r="B2217" s="7">
        <v>44953.503472222219</v>
      </c>
      <c r="C2217">
        <v>10700000</v>
      </c>
    </row>
    <row r="2218" spans="1:3" ht="15" customHeight="1" x14ac:dyDescent="0.3">
      <c r="A2218" t="s">
        <v>2170</v>
      </c>
      <c r="B2218" s="7">
        <v>44953.479861111111</v>
      </c>
      <c r="C2218">
        <v>6600000</v>
      </c>
    </row>
    <row r="2219" spans="1:3" ht="15" customHeight="1" x14ac:dyDescent="0.3">
      <c r="A2219" t="s">
        <v>2171</v>
      </c>
      <c r="B2219" s="7">
        <v>44953.479166666664</v>
      </c>
      <c r="C2219">
        <v>8500000</v>
      </c>
    </row>
    <row r="2220" spans="1:3" ht="15" customHeight="1" x14ac:dyDescent="0.3">
      <c r="A2220" t="s">
        <v>1125</v>
      </c>
      <c r="B2220" s="7">
        <v>44952.804861111108</v>
      </c>
      <c r="C2220">
        <v>18000000</v>
      </c>
    </row>
    <row r="2221" spans="1:3" ht="15" customHeight="1" x14ac:dyDescent="0.3">
      <c r="A2221" t="s">
        <v>2172</v>
      </c>
      <c r="B2221" s="7">
        <v>44952.627083333333</v>
      </c>
      <c r="C2221">
        <v>6800000</v>
      </c>
    </row>
    <row r="2222" spans="1:3" ht="15" customHeight="1" x14ac:dyDescent="0.3">
      <c r="A2222" t="s">
        <v>2173</v>
      </c>
      <c r="B2222" s="7">
        <v>44952.425000000003</v>
      </c>
      <c r="C2222">
        <v>15500000</v>
      </c>
    </row>
    <row r="2223" spans="1:3" ht="15" customHeight="1" x14ac:dyDescent="0.3">
      <c r="A2223" t="s">
        <v>2174</v>
      </c>
      <c r="B2223" s="7">
        <v>44951.78402777778</v>
      </c>
      <c r="C2223">
        <v>7200000</v>
      </c>
    </row>
    <row r="2224" spans="1:3" ht="15" customHeight="1" x14ac:dyDescent="0.3">
      <c r="A2224" t="s">
        <v>2175</v>
      </c>
      <c r="B2224" s="7">
        <v>44951.727777777778</v>
      </c>
      <c r="C2224">
        <v>13000000</v>
      </c>
    </row>
    <row r="2225" spans="1:3" ht="15" customHeight="1" x14ac:dyDescent="0.3">
      <c r="A2225" t="s">
        <v>2176</v>
      </c>
      <c r="B2225" s="7">
        <v>44951.708333333336</v>
      </c>
      <c r="C2225">
        <v>16250000</v>
      </c>
    </row>
    <row r="2226" spans="1:3" ht="15" customHeight="1" x14ac:dyDescent="0.3">
      <c r="A2226" t="s">
        <v>2177</v>
      </c>
      <c r="B2226" s="7">
        <v>44951.656944444447</v>
      </c>
      <c r="C2226">
        <v>16000000</v>
      </c>
    </row>
    <row r="2227" spans="1:3" ht="15" customHeight="1" x14ac:dyDescent="0.3">
      <c r="A2227" t="s">
        <v>2178</v>
      </c>
      <c r="B2227" s="7">
        <v>44951.572222222225</v>
      </c>
      <c r="C2227">
        <v>18000000</v>
      </c>
    </row>
    <row r="2228" spans="1:3" ht="15" customHeight="1" x14ac:dyDescent="0.3">
      <c r="A2228" t="s">
        <v>2179</v>
      </c>
      <c r="B2228" s="7">
        <v>44951.570833333331</v>
      </c>
      <c r="C2228">
        <v>6000000</v>
      </c>
    </row>
    <row r="2229" spans="1:3" ht="15" customHeight="1" x14ac:dyDescent="0.3">
      <c r="A2229" t="s">
        <v>2180</v>
      </c>
      <c r="B2229" s="7">
        <v>44951.55</v>
      </c>
      <c r="C2229">
        <v>12500000</v>
      </c>
    </row>
    <row r="2230" spans="1:3" ht="15" customHeight="1" x14ac:dyDescent="0.3">
      <c r="A2230" t="s">
        <v>2181</v>
      </c>
      <c r="B2230" s="7">
        <v>44951.49722222222</v>
      </c>
      <c r="C2230">
        <v>6000000</v>
      </c>
    </row>
    <row r="2231" spans="1:3" ht="15" customHeight="1" x14ac:dyDescent="0.3">
      <c r="A2231" t="s">
        <v>212</v>
      </c>
      <c r="B2231" s="7">
        <v>44950.777777777781</v>
      </c>
      <c r="C2231">
        <v>15500000</v>
      </c>
    </row>
    <row r="2232" spans="1:3" ht="15" customHeight="1" x14ac:dyDescent="0.3">
      <c r="A2232" t="s">
        <v>2182</v>
      </c>
      <c r="B2232" s="7">
        <v>44950.762499999997</v>
      </c>
      <c r="C2232">
        <v>12000000</v>
      </c>
    </row>
    <row r="2233" spans="1:3" ht="15" customHeight="1" x14ac:dyDescent="0.3">
      <c r="A2233" t="s">
        <v>2183</v>
      </c>
      <c r="B2233" s="7">
        <v>44949.789583333331</v>
      </c>
      <c r="C2233">
        <v>12500000</v>
      </c>
    </row>
    <row r="2234" spans="1:3" ht="15" customHeight="1" x14ac:dyDescent="0.3">
      <c r="A2234" t="s">
        <v>2184</v>
      </c>
      <c r="B2234" s="7">
        <v>44949.666666666664</v>
      </c>
      <c r="C2234">
        <v>24000000</v>
      </c>
    </row>
    <row r="2235" spans="1:3" ht="15" customHeight="1" x14ac:dyDescent="0.3">
      <c r="A2235" t="s">
        <v>2185</v>
      </c>
      <c r="B2235" s="7">
        <v>44949.550694444442</v>
      </c>
      <c r="C2235">
        <v>5500000</v>
      </c>
    </row>
    <row r="2236" spans="1:3" ht="15" customHeight="1" x14ac:dyDescent="0.3">
      <c r="A2236" t="s">
        <v>2186</v>
      </c>
      <c r="B2236" s="7">
        <v>44949.450694444444</v>
      </c>
      <c r="C2236">
        <v>6500000</v>
      </c>
    </row>
    <row r="2237" spans="1:3" ht="15" customHeight="1" x14ac:dyDescent="0.3">
      <c r="A2237" t="s">
        <v>2187</v>
      </c>
      <c r="B2237" s="7">
        <v>44946.779861111114</v>
      </c>
      <c r="C2237">
        <v>11500000</v>
      </c>
    </row>
    <row r="2238" spans="1:3" ht="15" customHeight="1" x14ac:dyDescent="0.3">
      <c r="A2238" t="s">
        <v>212</v>
      </c>
      <c r="B2238" s="7">
        <v>44946.428472222222</v>
      </c>
      <c r="C2238">
        <v>15500000</v>
      </c>
    </row>
    <row r="2239" spans="1:3" ht="15" customHeight="1" x14ac:dyDescent="0.3">
      <c r="A2239" t="s">
        <v>2188</v>
      </c>
      <c r="B2239" s="7">
        <v>44945.443749999999</v>
      </c>
      <c r="C2239">
        <v>17000000</v>
      </c>
    </row>
    <row r="2240" spans="1:3" ht="15" customHeight="1" x14ac:dyDescent="0.3">
      <c r="A2240" t="s">
        <v>2189</v>
      </c>
      <c r="B2240" s="7">
        <v>44944.751388888886</v>
      </c>
      <c r="C2240">
        <v>16000000</v>
      </c>
    </row>
    <row r="2241" spans="1:3" ht="15" customHeight="1" x14ac:dyDescent="0.3">
      <c r="A2241" t="s">
        <v>2190</v>
      </c>
      <c r="B2241" s="7">
        <v>44943.734722222223</v>
      </c>
      <c r="C2241">
        <v>10000000</v>
      </c>
    </row>
    <row r="2242" spans="1:3" ht="15" customHeight="1" x14ac:dyDescent="0.3">
      <c r="A2242" t="s">
        <v>2191</v>
      </c>
      <c r="B2242" s="7">
        <v>44942.68472222222</v>
      </c>
      <c r="C2242">
        <v>6500000</v>
      </c>
    </row>
    <row r="2243" spans="1:3" ht="15" customHeight="1" x14ac:dyDescent="0.3">
      <c r="A2243" t="s">
        <v>748</v>
      </c>
      <c r="B2243" s="7">
        <v>44939.770138888889</v>
      </c>
      <c r="C2243">
        <v>14300000</v>
      </c>
    </row>
    <row r="2244" spans="1:3" ht="15" customHeight="1" x14ac:dyDescent="0.3">
      <c r="A2244" t="s">
        <v>2192</v>
      </c>
      <c r="B2244" s="7">
        <v>44939.731249999997</v>
      </c>
      <c r="C2244">
        <v>9000000</v>
      </c>
    </row>
    <row r="2245" spans="1:3" ht="15" customHeight="1" x14ac:dyDescent="0.3">
      <c r="A2245" t="s">
        <v>2193</v>
      </c>
      <c r="B2245" s="7">
        <v>44939.468055555553</v>
      </c>
      <c r="C2245">
        <v>6200000</v>
      </c>
    </row>
    <row r="2246" spans="1:3" ht="15" customHeight="1" x14ac:dyDescent="0.3">
      <c r="A2246" t="s">
        <v>2194</v>
      </c>
      <c r="B2246" s="7">
        <v>44938.538888888892</v>
      </c>
      <c r="C2246">
        <v>14800000</v>
      </c>
    </row>
    <row r="2247" spans="1:3" ht="15" customHeight="1" x14ac:dyDescent="0.3">
      <c r="A2247" t="s">
        <v>2195</v>
      </c>
      <c r="B2247" s="7">
        <v>44938.40902777778</v>
      </c>
      <c r="C2247">
        <v>16000000</v>
      </c>
    </row>
    <row r="2248" spans="1:3" ht="15" customHeight="1" x14ac:dyDescent="0.3">
      <c r="A2248" t="s">
        <v>2196</v>
      </c>
      <c r="B2248" s="7">
        <v>44937.648611111108</v>
      </c>
      <c r="C2248">
        <v>7700000</v>
      </c>
    </row>
    <row r="2249" spans="1:3" ht="15" customHeight="1" x14ac:dyDescent="0.3">
      <c r="A2249" t="s">
        <v>2197</v>
      </c>
      <c r="B2249" s="7">
        <v>44937.4375</v>
      </c>
      <c r="C2249">
        <v>8000000</v>
      </c>
    </row>
    <row r="2250" spans="1:3" ht="15" customHeight="1" x14ac:dyDescent="0.3">
      <c r="A2250" t="s">
        <v>2198</v>
      </c>
      <c r="B2250" s="7">
        <v>44936.782638888886</v>
      </c>
      <c r="C2250">
        <v>8000000</v>
      </c>
    </row>
    <row r="2251" spans="1:3" ht="15" customHeight="1" x14ac:dyDescent="0.3">
      <c r="A2251" t="s">
        <v>2199</v>
      </c>
      <c r="B2251" s="7">
        <v>44936.663194444445</v>
      </c>
      <c r="C2251">
        <v>6500000</v>
      </c>
    </row>
    <row r="2252" spans="1:3" ht="15" customHeight="1" x14ac:dyDescent="0.3">
      <c r="A2252" t="s">
        <v>2200</v>
      </c>
      <c r="B2252" s="7">
        <v>44936.538888888892</v>
      </c>
      <c r="C2252">
        <v>11700000</v>
      </c>
    </row>
    <row r="2253" spans="1:3" ht="15" customHeight="1" x14ac:dyDescent="0.3">
      <c r="A2253" t="s">
        <v>2201</v>
      </c>
      <c r="B2253" s="7">
        <v>44936.51458333333</v>
      </c>
      <c r="C2253">
        <v>11000000</v>
      </c>
    </row>
    <row r="2254" spans="1:3" ht="15" customHeight="1" x14ac:dyDescent="0.3">
      <c r="A2254" t="s">
        <v>2202</v>
      </c>
      <c r="B2254" s="7">
        <v>44935.714583333334</v>
      </c>
      <c r="C2254">
        <v>20500000</v>
      </c>
    </row>
    <row r="2255" spans="1:3" ht="15" customHeight="1" x14ac:dyDescent="0.3">
      <c r="A2255" t="s">
        <v>2203</v>
      </c>
      <c r="B2255" s="7">
        <v>44932.675694444442</v>
      </c>
      <c r="C2255">
        <v>17700000</v>
      </c>
    </row>
    <row r="2256" spans="1:3" ht="15" customHeight="1" x14ac:dyDescent="0.3">
      <c r="A2256" t="s">
        <v>2204</v>
      </c>
      <c r="B2256" s="7">
        <v>44931.643055555556</v>
      </c>
      <c r="C2256">
        <v>15000000</v>
      </c>
    </row>
    <row r="2257" spans="1:3" ht="15" customHeight="1" x14ac:dyDescent="0.3">
      <c r="A2257" t="s">
        <v>1062</v>
      </c>
      <c r="B2257" s="7">
        <v>44930.652083333334</v>
      </c>
      <c r="C2257">
        <v>14500000</v>
      </c>
    </row>
    <row r="2258" spans="1:3" ht="15" customHeight="1" x14ac:dyDescent="0.3">
      <c r="A2258" t="s">
        <v>1268</v>
      </c>
      <c r="B2258" s="7">
        <v>44925.647222222222</v>
      </c>
      <c r="C2258">
        <v>23000000</v>
      </c>
    </row>
    <row r="2259" spans="1:3" ht="15" customHeight="1" x14ac:dyDescent="0.3">
      <c r="A2259" t="s">
        <v>2205</v>
      </c>
      <c r="B2259" s="7">
        <v>44925.628472222219</v>
      </c>
      <c r="C2259">
        <v>24500000</v>
      </c>
    </row>
    <row r="2260" spans="1:3" ht="15" customHeight="1" x14ac:dyDescent="0.3">
      <c r="A2260" t="s">
        <v>2206</v>
      </c>
      <c r="B2260" s="7">
        <v>44925.572222222225</v>
      </c>
      <c r="C2260">
        <v>11000000</v>
      </c>
    </row>
    <row r="2261" spans="1:3" ht="15" customHeight="1" x14ac:dyDescent="0.3">
      <c r="A2261" t="s">
        <v>2207</v>
      </c>
      <c r="B2261" s="7">
        <v>44925.552083333336</v>
      </c>
      <c r="C2261">
        <v>8700000</v>
      </c>
    </row>
    <row r="2262" spans="1:3" ht="15" customHeight="1" x14ac:dyDescent="0.3">
      <c r="A2262" t="s">
        <v>2208</v>
      </c>
      <c r="B2262" s="7">
        <v>44924.787499999999</v>
      </c>
      <c r="C2262">
        <v>13500000</v>
      </c>
    </row>
    <row r="2263" spans="1:3" ht="15" customHeight="1" x14ac:dyDescent="0.3">
      <c r="A2263" t="s">
        <v>2209</v>
      </c>
      <c r="B2263" s="7">
        <v>44924.713194444441</v>
      </c>
      <c r="C2263">
        <v>6500000</v>
      </c>
    </row>
    <row r="2264" spans="1:3" ht="15" customHeight="1" x14ac:dyDescent="0.3">
      <c r="A2264" t="s">
        <v>2210</v>
      </c>
      <c r="B2264" s="7">
        <v>44924.711805555555</v>
      </c>
      <c r="C2264">
        <v>12000000</v>
      </c>
    </row>
    <row r="2265" spans="1:3" ht="15" customHeight="1" x14ac:dyDescent="0.3">
      <c r="A2265" t="s">
        <v>2211</v>
      </c>
      <c r="B2265" s="7">
        <v>44924.664583333331</v>
      </c>
      <c r="C2265">
        <v>14000000</v>
      </c>
    </row>
    <row r="2266" spans="1:3" ht="15" customHeight="1" x14ac:dyDescent="0.3">
      <c r="A2266" t="s">
        <v>2212</v>
      </c>
      <c r="B2266" s="7">
        <v>44923.53402777778</v>
      </c>
      <c r="C2266">
        <v>5100000</v>
      </c>
    </row>
    <row r="2267" spans="1:3" ht="15" customHeight="1" x14ac:dyDescent="0.3">
      <c r="A2267" t="s">
        <v>2213</v>
      </c>
      <c r="B2267" s="7">
        <v>44922.5625</v>
      </c>
      <c r="C2267">
        <v>9000000</v>
      </c>
    </row>
    <row r="2268" spans="1:3" ht="15" customHeight="1" x14ac:dyDescent="0.3">
      <c r="A2268" t="s">
        <v>2214</v>
      </c>
      <c r="B2268" s="7">
        <v>44922.379861111112</v>
      </c>
      <c r="C2268">
        <v>14000000</v>
      </c>
    </row>
    <row r="2269" spans="1:3" ht="15" customHeight="1" x14ac:dyDescent="0.3">
      <c r="A2269" t="s">
        <v>2215</v>
      </c>
      <c r="B2269" s="7">
        <v>44921.684027777781</v>
      </c>
      <c r="C2269">
        <v>9200000</v>
      </c>
    </row>
    <row r="2270" spans="1:3" ht="15" customHeight="1" x14ac:dyDescent="0.3">
      <c r="A2270" t="s">
        <v>2216</v>
      </c>
      <c r="B2270" s="7">
        <v>44921.680555555555</v>
      </c>
      <c r="C2270">
        <v>16500000</v>
      </c>
    </row>
    <row r="2271" spans="1:3" ht="15" customHeight="1" x14ac:dyDescent="0.3">
      <c r="A2271" t="s">
        <v>2217</v>
      </c>
      <c r="B2271" s="7">
        <v>44921.507638888892</v>
      </c>
      <c r="C2271">
        <v>8000000</v>
      </c>
    </row>
    <row r="2272" spans="1:3" ht="15" customHeight="1" x14ac:dyDescent="0.3">
      <c r="A2272" t="s">
        <v>2218</v>
      </c>
      <c r="B2272" s="7">
        <v>44921.397916666669</v>
      </c>
      <c r="C2272">
        <v>17000000</v>
      </c>
    </row>
    <row r="2273" spans="1:3" ht="15" customHeight="1" x14ac:dyDescent="0.3">
      <c r="A2273" t="s">
        <v>2219</v>
      </c>
      <c r="B2273" s="7">
        <v>44917.695833333331</v>
      </c>
      <c r="C2273">
        <v>7000000</v>
      </c>
    </row>
    <row r="2274" spans="1:3" ht="15" customHeight="1" x14ac:dyDescent="0.3">
      <c r="A2274" t="s">
        <v>2220</v>
      </c>
      <c r="B2274" s="7">
        <v>44917.40347222222</v>
      </c>
      <c r="C2274">
        <v>11200000</v>
      </c>
    </row>
    <row r="2275" spans="1:3" ht="15" customHeight="1" x14ac:dyDescent="0.3">
      <c r="A2275" t="s">
        <v>2221</v>
      </c>
      <c r="B2275" s="7">
        <v>44916.462500000001</v>
      </c>
      <c r="C2275">
        <v>14600000</v>
      </c>
    </row>
    <row r="2276" spans="1:3" ht="15" customHeight="1" x14ac:dyDescent="0.3">
      <c r="A2276" t="s">
        <v>2222</v>
      </c>
      <c r="B2276" s="7">
        <v>44915.772916666669</v>
      </c>
      <c r="C2276">
        <v>10700000</v>
      </c>
    </row>
    <row r="2277" spans="1:3" ht="15" customHeight="1" x14ac:dyDescent="0.3">
      <c r="A2277" t="s">
        <v>2223</v>
      </c>
      <c r="B2277" s="7">
        <v>44915.551388888889</v>
      </c>
      <c r="C2277">
        <v>10200000</v>
      </c>
    </row>
    <row r="2278" spans="1:3" ht="15" customHeight="1" x14ac:dyDescent="0.3">
      <c r="A2278" t="s">
        <v>2224</v>
      </c>
      <c r="B2278" s="7">
        <v>44911.719444444447</v>
      </c>
      <c r="C2278">
        <v>26200000</v>
      </c>
    </row>
    <row r="2279" spans="1:3" ht="15" customHeight="1" x14ac:dyDescent="0.3">
      <c r="A2279" t="s">
        <v>2225</v>
      </c>
      <c r="B2279" s="7">
        <v>44911.503472222219</v>
      </c>
      <c r="C2279">
        <v>10500000</v>
      </c>
    </row>
    <row r="2280" spans="1:3" ht="15" customHeight="1" x14ac:dyDescent="0.3">
      <c r="A2280" t="s">
        <v>2226</v>
      </c>
      <c r="B2280" s="7">
        <v>44910.811111111114</v>
      </c>
      <c r="C2280">
        <v>5700000</v>
      </c>
    </row>
    <row r="2281" spans="1:3" ht="15" customHeight="1" x14ac:dyDescent="0.3">
      <c r="A2281" t="s">
        <v>2227</v>
      </c>
      <c r="B2281" s="7">
        <v>44909.554861111108</v>
      </c>
      <c r="C2281">
        <v>16800000</v>
      </c>
    </row>
    <row r="2282" spans="1:3" ht="15" customHeight="1" x14ac:dyDescent="0.3">
      <c r="A2282" t="s">
        <v>2228</v>
      </c>
      <c r="B2282" s="7">
        <v>44909.520833333336</v>
      </c>
      <c r="C2282">
        <v>11000000</v>
      </c>
    </row>
    <row r="2283" spans="1:3" ht="15" customHeight="1" x14ac:dyDescent="0.3">
      <c r="A2283" t="s">
        <v>2229</v>
      </c>
      <c r="B2283" s="7">
        <v>44908.734027777777</v>
      </c>
      <c r="C2283">
        <v>7300000</v>
      </c>
    </row>
    <row r="2284" spans="1:3" ht="15" customHeight="1" x14ac:dyDescent="0.3">
      <c r="A2284" t="s">
        <v>2230</v>
      </c>
      <c r="B2284" s="7">
        <v>44908.720833333333</v>
      </c>
      <c r="C2284">
        <v>8000000</v>
      </c>
    </row>
    <row r="2285" spans="1:3" ht="15" customHeight="1" x14ac:dyDescent="0.3">
      <c r="A2285" t="s">
        <v>2231</v>
      </c>
      <c r="B2285" s="7">
        <v>44907.668749999997</v>
      </c>
      <c r="C2285">
        <v>10700000</v>
      </c>
    </row>
    <row r="2286" spans="1:3" ht="15" customHeight="1" x14ac:dyDescent="0.3">
      <c r="A2286" t="s">
        <v>860</v>
      </c>
      <c r="B2286" s="7">
        <v>44907.503472222219</v>
      </c>
      <c r="C2286">
        <v>9000000</v>
      </c>
    </row>
    <row r="2287" spans="1:3" ht="15" customHeight="1" x14ac:dyDescent="0.3">
      <c r="A2287" t="s">
        <v>2232</v>
      </c>
      <c r="B2287" s="7">
        <v>44907.432638888888</v>
      </c>
      <c r="C2287">
        <v>9300000</v>
      </c>
    </row>
    <row r="2288" spans="1:3" ht="15" customHeight="1" x14ac:dyDescent="0.3">
      <c r="A2288" t="s">
        <v>2233</v>
      </c>
      <c r="B2288" s="7">
        <v>44902.787499999999</v>
      </c>
      <c r="C2288">
        <v>9700000</v>
      </c>
    </row>
    <row r="2289" spans="1:3" ht="15" customHeight="1" x14ac:dyDescent="0.3">
      <c r="A2289" t="s">
        <v>2234</v>
      </c>
      <c r="B2289" s="7">
        <v>44902.786805555559</v>
      </c>
      <c r="C2289">
        <v>17000000</v>
      </c>
    </row>
    <row r="2290" spans="1:3" ht="15" customHeight="1" x14ac:dyDescent="0.3">
      <c r="A2290" t="s">
        <v>2235</v>
      </c>
      <c r="B2290" s="7">
        <v>44900.807638888888</v>
      </c>
      <c r="C2290">
        <v>15000000</v>
      </c>
    </row>
    <row r="2291" spans="1:3" ht="15" customHeight="1" x14ac:dyDescent="0.3">
      <c r="A2291" t="s">
        <v>2236</v>
      </c>
      <c r="B2291" s="7">
        <v>44900.469444444447</v>
      </c>
      <c r="C2291">
        <v>16500000</v>
      </c>
    </row>
    <row r="2292" spans="1:3" ht="15" customHeight="1" x14ac:dyDescent="0.3">
      <c r="A2292" t="s">
        <v>2237</v>
      </c>
      <c r="B2292" s="7">
        <v>44895.76458333333</v>
      </c>
      <c r="C2292">
        <v>21300000</v>
      </c>
    </row>
    <row r="2293" spans="1:3" ht="15" customHeight="1" x14ac:dyDescent="0.3">
      <c r="A2293" t="s">
        <v>2238</v>
      </c>
      <c r="B2293" s="7">
        <v>44895.697222222225</v>
      </c>
      <c r="C2293">
        <v>17000000</v>
      </c>
    </row>
    <row r="2294" spans="1:3" ht="15" customHeight="1" x14ac:dyDescent="0.3">
      <c r="A2294" t="s">
        <v>2239</v>
      </c>
      <c r="B2294" s="7">
        <v>44895.75</v>
      </c>
      <c r="C2294">
        <v>8000000</v>
      </c>
    </row>
    <row r="2295" spans="1:3" ht="15" customHeight="1" x14ac:dyDescent="0.3">
      <c r="A2295" t="s">
        <v>2240</v>
      </c>
      <c r="B2295" s="7">
        <v>44895.684027777781</v>
      </c>
      <c r="C2295">
        <v>7068000</v>
      </c>
    </row>
    <row r="2296" spans="1:3" ht="15" customHeight="1" x14ac:dyDescent="0.3">
      <c r="A2296" t="s">
        <v>2241</v>
      </c>
      <c r="B2296" s="7">
        <v>44894.77847222222</v>
      </c>
      <c r="C2296">
        <v>17500000</v>
      </c>
    </row>
    <row r="2297" spans="1:3" ht="15" customHeight="1" x14ac:dyDescent="0.3">
      <c r="A2297" t="s">
        <v>2242</v>
      </c>
      <c r="B2297" s="7">
        <v>44894.720138888886</v>
      </c>
      <c r="C2297">
        <v>9500000</v>
      </c>
    </row>
    <row r="2298" spans="1:3" ht="15" customHeight="1" x14ac:dyDescent="0.3">
      <c r="A2298" t="s">
        <v>2243</v>
      </c>
      <c r="B2298" s="7">
        <v>44894.504861111112</v>
      </c>
      <c r="C2298">
        <v>7500000</v>
      </c>
    </row>
    <row r="2299" spans="1:3" ht="15" customHeight="1" x14ac:dyDescent="0.3">
      <c r="A2299" t="s">
        <v>2244</v>
      </c>
      <c r="B2299" s="7">
        <v>44894.478472222225</v>
      </c>
      <c r="C2299">
        <v>10200000</v>
      </c>
    </row>
    <row r="2300" spans="1:3" ht="15" customHeight="1" x14ac:dyDescent="0.3">
      <c r="A2300" t="s">
        <v>2245</v>
      </c>
      <c r="B2300" s="7">
        <v>44893.768750000003</v>
      </c>
      <c r="C2300">
        <v>13500000</v>
      </c>
    </row>
    <row r="2301" spans="1:3" ht="15" customHeight="1" x14ac:dyDescent="0.3">
      <c r="A2301" t="s">
        <v>2246</v>
      </c>
      <c r="B2301" s="7">
        <v>44893.768055555556</v>
      </c>
      <c r="C2301">
        <v>15000000</v>
      </c>
    </row>
    <row r="2302" spans="1:3" ht="15" customHeight="1" x14ac:dyDescent="0.3">
      <c r="A2302" t="s">
        <v>2247</v>
      </c>
      <c r="B2302" s="7">
        <v>44893.707638888889</v>
      </c>
      <c r="C2302">
        <v>10300000</v>
      </c>
    </row>
    <row r="2303" spans="1:3" ht="15" customHeight="1" x14ac:dyDescent="0.3">
      <c r="A2303" t="s">
        <v>2248</v>
      </c>
      <c r="B2303" s="7">
        <v>44893.554861111108</v>
      </c>
      <c r="C2303">
        <v>23800000</v>
      </c>
    </row>
    <row r="2304" spans="1:3" ht="15" customHeight="1" x14ac:dyDescent="0.3">
      <c r="A2304" t="s">
        <v>2249</v>
      </c>
      <c r="B2304" s="7">
        <v>44890.775694444441</v>
      </c>
      <c r="C2304">
        <v>41000000</v>
      </c>
    </row>
    <row r="2305" spans="1:3" ht="15" customHeight="1" x14ac:dyDescent="0.3">
      <c r="A2305" t="s">
        <v>2250</v>
      </c>
      <c r="B2305" s="7">
        <v>44890.673611111109</v>
      </c>
      <c r="C2305">
        <v>11500000</v>
      </c>
    </row>
    <row r="2306" spans="1:3" ht="15" customHeight="1" x14ac:dyDescent="0.3">
      <c r="A2306" t="s">
        <v>2251</v>
      </c>
      <c r="B2306" s="7">
        <v>44889.696527777778</v>
      </c>
      <c r="C2306">
        <v>27700000</v>
      </c>
    </row>
    <row r="2307" spans="1:3" ht="15" customHeight="1" x14ac:dyDescent="0.3">
      <c r="A2307" t="s">
        <v>2252</v>
      </c>
      <c r="B2307" s="7">
        <v>44888.776388888888</v>
      </c>
      <c r="C2307">
        <v>10000000</v>
      </c>
    </row>
    <row r="2308" spans="1:3" ht="15" customHeight="1" x14ac:dyDescent="0.3">
      <c r="A2308" t="s">
        <v>2253</v>
      </c>
      <c r="B2308" s="7">
        <v>44888.729166666664</v>
      </c>
      <c r="C2308">
        <v>11000000</v>
      </c>
    </row>
    <row r="2309" spans="1:3" ht="15" customHeight="1" x14ac:dyDescent="0.3">
      <c r="A2309" t="s">
        <v>2254</v>
      </c>
      <c r="B2309" s="7">
        <v>44888.697222222225</v>
      </c>
      <c r="C2309">
        <v>16000000</v>
      </c>
    </row>
    <row r="2310" spans="1:3" ht="15" customHeight="1" x14ac:dyDescent="0.3">
      <c r="A2310" t="s">
        <v>2255</v>
      </c>
      <c r="B2310" s="7">
        <v>44888.677083333336</v>
      </c>
      <c r="C2310">
        <v>9400000</v>
      </c>
    </row>
    <row r="2311" spans="1:3" ht="15" customHeight="1" x14ac:dyDescent="0.3">
      <c r="A2311" t="s">
        <v>2256</v>
      </c>
      <c r="B2311" s="7">
        <v>44888.432638888888</v>
      </c>
      <c r="C2311">
        <v>13300000</v>
      </c>
    </row>
    <row r="2312" spans="1:3" ht="15" customHeight="1" x14ac:dyDescent="0.3">
      <c r="A2312" t="s">
        <v>2257</v>
      </c>
      <c r="B2312" s="7">
        <v>44888.396527777775</v>
      </c>
      <c r="C2312">
        <v>19000000</v>
      </c>
    </row>
    <row r="2313" spans="1:3" ht="15" customHeight="1" x14ac:dyDescent="0.3">
      <c r="A2313" t="s">
        <v>2258</v>
      </c>
      <c r="B2313" s="7">
        <v>44887.54583333333</v>
      </c>
      <c r="C2313">
        <v>12700000</v>
      </c>
    </row>
    <row r="2314" spans="1:3" ht="15" customHeight="1" x14ac:dyDescent="0.3">
      <c r="A2314" t="s">
        <v>1025</v>
      </c>
      <c r="B2314" s="7">
        <v>44887.461805555555</v>
      </c>
      <c r="C2314">
        <v>8000000</v>
      </c>
    </row>
    <row r="2315" spans="1:3" ht="15" customHeight="1" x14ac:dyDescent="0.3">
      <c r="A2315" t="s">
        <v>2259</v>
      </c>
      <c r="B2315" s="7">
        <v>44886.676388888889</v>
      </c>
      <c r="C2315">
        <v>12100000</v>
      </c>
    </row>
    <row r="2316" spans="1:3" ht="15" customHeight="1" x14ac:dyDescent="0.3">
      <c r="A2316" t="s">
        <v>2260</v>
      </c>
      <c r="B2316" s="7">
        <v>44886.474999999999</v>
      </c>
      <c r="C2316">
        <v>8000000</v>
      </c>
    </row>
    <row r="2317" spans="1:3" ht="15" customHeight="1" x14ac:dyDescent="0.3">
      <c r="A2317" t="s">
        <v>2261</v>
      </c>
      <c r="B2317" s="7">
        <v>44883.736111111109</v>
      </c>
      <c r="C2317">
        <v>9900000</v>
      </c>
    </row>
    <row r="2318" spans="1:3" ht="15" customHeight="1" x14ac:dyDescent="0.3">
      <c r="A2318" t="s">
        <v>2262</v>
      </c>
      <c r="B2318" s="7">
        <v>44883.732638888891</v>
      </c>
      <c r="C2318">
        <v>12000000</v>
      </c>
    </row>
    <row r="2319" spans="1:3" ht="15" customHeight="1" x14ac:dyDescent="0.3">
      <c r="A2319" t="s">
        <v>2263</v>
      </c>
      <c r="B2319" s="7">
        <v>44882.791666666664</v>
      </c>
      <c r="C2319">
        <v>5200000</v>
      </c>
    </row>
    <row r="2320" spans="1:3" ht="15" customHeight="1" x14ac:dyDescent="0.3">
      <c r="A2320" t="s">
        <v>2264</v>
      </c>
      <c r="B2320" s="7">
        <v>44882.743055555555</v>
      </c>
      <c r="C2320">
        <v>10000000</v>
      </c>
    </row>
    <row r="2321" spans="1:3" ht="15" customHeight="1" x14ac:dyDescent="0.3">
      <c r="A2321" t="s">
        <v>2265</v>
      </c>
      <c r="B2321" s="7">
        <v>44882.601388888892</v>
      </c>
      <c r="C2321">
        <v>6150000</v>
      </c>
    </row>
    <row r="2322" spans="1:3" ht="15" customHeight="1" x14ac:dyDescent="0.3">
      <c r="A2322" t="s">
        <v>2266</v>
      </c>
      <c r="B2322" s="7">
        <v>44880.542361111111</v>
      </c>
      <c r="C2322">
        <v>6200000</v>
      </c>
    </row>
    <row r="2323" spans="1:3" ht="15" customHeight="1" x14ac:dyDescent="0.3">
      <c r="A2323" t="s">
        <v>2267</v>
      </c>
      <c r="B2323" s="7">
        <v>44880.481249999997</v>
      </c>
      <c r="C2323">
        <v>5700000</v>
      </c>
    </row>
    <row r="2324" spans="1:3" ht="15" customHeight="1" x14ac:dyDescent="0.3">
      <c r="A2324" t="s">
        <v>2268</v>
      </c>
      <c r="B2324" s="7">
        <v>44879.696527777778</v>
      </c>
      <c r="C2324">
        <v>16000000</v>
      </c>
    </row>
    <row r="2325" spans="1:3" ht="15" customHeight="1" x14ac:dyDescent="0.3">
      <c r="A2325" t="s">
        <v>2269</v>
      </c>
      <c r="B2325" s="7">
        <v>44879.63958333333</v>
      </c>
      <c r="C2325">
        <v>6500000</v>
      </c>
    </row>
    <row r="2326" spans="1:3" ht="15" customHeight="1" x14ac:dyDescent="0.3">
      <c r="A2326" t="s">
        <v>2270</v>
      </c>
      <c r="B2326" s="7">
        <v>44875.547222222223</v>
      </c>
      <c r="C2326">
        <v>7600000</v>
      </c>
    </row>
    <row r="2327" spans="1:3" ht="15" customHeight="1" x14ac:dyDescent="0.3">
      <c r="A2327" t="s">
        <v>2271</v>
      </c>
      <c r="B2327" s="7">
        <v>44874.451388888891</v>
      </c>
      <c r="C2327">
        <v>54000000</v>
      </c>
    </row>
    <row r="2328" spans="1:3" ht="15" customHeight="1" x14ac:dyDescent="0.3">
      <c r="A2328" t="s">
        <v>2272</v>
      </c>
      <c r="B2328" s="7">
        <v>44873.777777777781</v>
      </c>
      <c r="C2328">
        <v>2800000</v>
      </c>
    </row>
    <row r="2329" spans="1:3" ht="15" customHeight="1" x14ac:dyDescent="0.3">
      <c r="A2329" t="s">
        <v>2273</v>
      </c>
      <c r="B2329" s="7">
        <v>44869.539583333331</v>
      </c>
      <c r="C2329">
        <v>6200000</v>
      </c>
    </row>
    <row r="2330" spans="1:3" ht="15" customHeight="1" x14ac:dyDescent="0.3">
      <c r="A2330" t="s">
        <v>2274</v>
      </c>
      <c r="B2330" s="7">
        <v>44869.477083333331</v>
      </c>
      <c r="C2330">
        <v>18000000</v>
      </c>
    </row>
    <row r="2331" spans="1:3" ht="15" customHeight="1" x14ac:dyDescent="0.3">
      <c r="A2331" t="s">
        <v>2275</v>
      </c>
      <c r="B2331" s="7">
        <v>44868.435416666667</v>
      </c>
      <c r="C2331">
        <v>12800000</v>
      </c>
    </row>
    <row r="2332" spans="1:3" ht="15" customHeight="1" x14ac:dyDescent="0.3">
      <c r="A2332" t="s">
        <v>2276</v>
      </c>
      <c r="B2332" s="7">
        <v>44868.435416666667</v>
      </c>
      <c r="C2332">
        <v>15000000</v>
      </c>
    </row>
    <row r="2333" spans="1:3" ht="15" customHeight="1" x14ac:dyDescent="0.3">
      <c r="A2333" t="s">
        <v>2277</v>
      </c>
      <c r="B2333" s="7">
        <v>44868.43472222222</v>
      </c>
      <c r="C2333">
        <v>17000000</v>
      </c>
    </row>
    <row r="2334" spans="1:3" ht="15" customHeight="1" x14ac:dyDescent="0.3">
      <c r="A2334" t="s">
        <v>2278</v>
      </c>
      <c r="B2334" s="7">
        <v>44868.434027777781</v>
      </c>
      <c r="C2334">
        <v>10000000</v>
      </c>
    </row>
    <row r="2335" spans="1:3" ht="15" customHeight="1" x14ac:dyDescent="0.3">
      <c r="A2335" t="s">
        <v>2279</v>
      </c>
      <c r="B2335" s="7">
        <v>44867.404861111114</v>
      </c>
      <c r="C2335">
        <v>16000000</v>
      </c>
    </row>
    <row r="2336" spans="1:3" ht="15" customHeight="1" x14ac:dyDescent="0.3">
      <c r="A2336" t="s">
        <v>2280</v>
      </c>
      <c r="B2336" s="7">
        <v>44862.794444444444</v>
      </c>
      <c r="C2336">
        <v>6000000</v>
      </c>
    </row>
    <row r="2337" spans="1:3" ht="15" customHeight="1" x14ac:dyDescent="0.3">
      <c r="A2337" t="s">
        <v>2281</v>
      </c>
      <c r="B2337" s="7">
        <v>44862.756944444445</v>
      </c>
      <c r="C2337">
        <v>10500000</v>
      </c>
    </row>
    <row r="2338" spans="1:3" ht="15" customHeight="1" x14ac:dyDescent="0.3">
      <c r="A2338" t="s">
        <v>2282</v>
      </c>
      <c r="B2338" s="7">
        <v>44862.74722222222</v>
      </c>
      <c r="C2338">
        <v>7100000</v>
      </c>
    </row>
    <row r="2339" spans="1:3" ht="15" customHeight="1" x14ac:dyDescent="0.3">
      <c r="A2339" t="s">
        <v>2283</v>
      </c>
      <c r="B2339" s="7">
        <v>44862.68472222222</v>
      </c>
      <c r="C2339">
        <v>16900000</v>
      </c>
    </row>
    <row r="2340" spans="1:3" ht="15" customHeight="1" x14ac:dyDescent="0.3">
      <c r="A2340" t="s">
        <v>2284</v>
      </c>
      <c r="B2340" s="7">
        <v>44862.568749999999</v>
      </c>
      <c r="C2340">
        <v>17000000</v>
      </c>
    </row>
    <row r="2341" spans="1:3" ht="15" customHeight="1" x14ac:dyDescent="0.3">
      <c r="A2341" t="s">
        <v>2285</v>
      </c>
      <c r="B2341" s="7">
        <v>44861.838888888888</v>
      </c>
      <c r="C2341">
        <v>21500000</v>
      </c>
    </row>
    <row r="2342" spans="1:3" ht="15" customHeight="1" x14ac:dyDescent="0.3">
      <c r="A2342" t="s">
        <v>2286</v>
      </c>
      <c r="B2342" s="7">
        <v>44861.701388888891</v>
      </c>
      <c r="C2342">
        <v>5800000</v>
      </c>
    </row>
    <row r="2343" spans="1:3" ht="15" customHeight="1" x14ac:dyDescent="0.3">
      <c r="A2343" t="s">
        <v>1472</v>
      </c>
      <c r="B2343" s="7">
        <v>44861.371527777781</v>
      </c>
      <c r="C2343">
        <v>16800000</v>
      </c>
    </row>
    <row r="2344" spans="1:3" ht="15" customHeight="1" x14ac:dyDescent="0.3">
      <c r="A2344" t="s">
        <v>2287</v>
      </c>
      <c r="B2344" s="7">
        <v>44860.688888888886</v>
      </c>
      <c r="C2344">
        <v>10000000</v>
      </c>
    </row>
    <row r="2345" spans="1:3" ht="15" customHeight="1" x14ac:dyDescent="0.3">
      <c r="A2345" t="s">
        <v>2288</v>
      </c>
      <c r="B2345" s="7">
        <v>44859.763194444444</v>
      </c>
      <c r="C2345">
        <v>9000000</v>
      </c>
    </row>
    <row r="2346" spans="1:3" ht="15" customHeight="1" x14ac:dyDescent="0.3">
      <c r="A2346" t="s">
        <v>2289</v>
      </c>
      <c r="B2346" s="7">
        <v>44859.756944444445</v>
      </c>
      <c r="C2346">
        <v>10000000</v>
      </c>
    </row>
    <row r="2347" spans="1:3" ht="15" customHeight="1" x14ac:dyDescent="0.3">
      <c r="A2347" t="s">
        <v>2290</v>
      </c>
      <c r="B2347" s="7">
        <v>44859.457638888889</v>
      </c>
      <c r="C2347">
        <v>7300000</v>
      </c>
    </row>
    <row r="2348" spans="1:3" ht="15" customHeight="1" x14ac:dyDescent="0.3">
      <c r="A2348" t="s">
        <v>2291</v>
      </c>
      <c r="B2348" s="7">
        <v>44858.787499999999</v>
      </c>
      <c r="C2348">
        <v>5800000</v>
      </c>
    </row>
    <row r="2349" spans="1:3" ht="15" customHeight="1" x14ac:dyDescent="0.3">
      <c r="A2349" t="s">
        <v>2292</v>
      </c>
      <c r="B2349" s="7">
        <v>44858.679166666669</v>
      </c>
      <c r="C2349">
        <v>12700000</v>
      </c>
    </row>
    <row r="2350" spans="1:3" ht="15" customHeight="1" x14ac:dyDescent="0.3">
      <c r="A2350" t="s">
        <v>2293</v>
      </c>
      <c r="B2350" s="7">
        <v>44855.759027777778</v>
      </c>
      <c r="C2350">
        <v>16600000</v>
      </c>
    </row>
    <row r="2351" spans="1:3" ht="15" customHeight="1" x14ac:dyDescent="0.3">
      <c r="A2351" t="s">
        <v>2294</v>
      </c>
      <c r="B2351" s="7">
        <v>44855.73333333333</v>
      </c>
      <c r="C2351">
        <v>4300000</v>
      </c>
    </row>
    <row r="2352" spans="1:3" ht="15" customHeight="1" x14ac:dyDescent="0.3">
      <c r="A2352" t="s">
        <v>2295</v>
      </c>
      <c r="B2352" s="7">
        <v>44855.679166666669</v>
      </c>
      <c r="C2352">
        <v>7500000</v>
      </c>
    </row>
    <row r="2353" spans="1:3" ht="15" customHeight="1" x14ac:dyDescent="0.3">
      <c r="A2353" t="s">
        <v>2296</v>
      </c>
      <c r="B2353" s="7">
        <v>44855.536111111112</v>
      </c>
      <c r="C2353">
        <v>12500000</v>
      </c>
    </row>
    <row r="2354" spans="1:3" ht="15" customHeight="1" x14ac:dyDescent="0.3">
      <c r="A2354" t="s">
        <v>2297</v>
      </c>
      <c r="B2354" s="7">
        <v>44855.533333333333</v>
      </c>
      <c r="C2354">
        <v>13000000</v>
      </c>
    </row>
    <row r="2355" spans="1:3" ht="15" customHeight="1" x14ac:dyDescent="0.3">
      <c r="A2355" t="s">
        <v>2298</v>
      </c>
      <c r="B2355" s="7">
        <v>44854.680555555555</v>
      </c>
      <c r="C2355">
        <v>12500000</v>
      </c>
    </row>
    <row r="2356" spans="1:3" ht="15" customHeight="1" x14ac:dyDescent="0.3">
      <c r="A2356" t="s">
        <v>2299</v>
      </c>
      <c r="B2356" s="7">
        <v>44853.657638888886</v>
      </c>
      <c r="C2356">
        <v>4000000</v>
      </c>
    </row>
    <row r="2357" spans="1:3" ht="15" customHeight="1" x14ac:dyDescent="0.3">
      <c r="A2357" t="s">
        <v>2300</v>
      </c>
      <c r="B2357" s="7">
        <v>44853.547222222223</v>
      </c>
      <c r="C2357">
        <v>21000000</v>
      </c>
    </row>
    <row r="2358" spans="1:3" ht="15" customHeight="1" x14ac:dyDescent="0.3">
      <c r="A2358" t="s">
        <v>2301</v>
      </c>
      <c r="B2358" s="7">
        <v>44851.786805555559</v>
      </c>
      <c r="C2358">
        <v>16000000</v>
      </c>
    </row>
    <row r="2359" spans="1:3" ht="15" customHeight="1" x14ac:dyDescent="0.3">
      <c r="A2359" t="s">
        <v>2302</v>
      </c>
      <c r="B2359" s="7">
        <v>44851.784722222219</v>
      </c>
      <c r="C2359">
        <v>18500000</v>
      </c>
    </row>
    <row r="2360" spans="1:3" ht="15" customHeight="1" x14ac:dyDescent="0.3">
      <c r="A2360" t="s">
        <v>2303</v>
      </c>
      <c r="B2360" s="7">
        <v>44851.715277777781</v>
      </c>
      <c r="C2360">
        <v>6000000</v>
      </c>
    </row>
    <row r="2361" spans="1:3" ht="15" customHeight="1" x14ac:dyDescent="0.3">
      <c r="A2361" t="s">
        <v>2304</v>
      </c>
      <c r="B2361" s="7">
        <v>44851.648611111108</v>
      </c>
      <c r="C2361">
        <v>10200000</v>
      </c>
    </row>
    <row r="2362" spans="1:3" ht="15" customHeight="1" x14ac:dyDescent="0.3">
      <c r="A2362" t="s">
        <v>2305</v>
      </c>
      <c r="B2362" s="7">
        <v>44848.750694444447</v>
      </c>
      <c r="C2362">
        <v>6100000</v>
      </c>
    </row>
    <row r="2363" spans="1:3" ht="15" customHeight="1" x14ac:dyDescent="0.3">
      <c r="A2363" t="s">
        <v>2306</v>
      </c>
      <c r="B2363" s="7">
        <v>44848.723611111112</v>
      </c>
      <c r="C2363">
        <v>20000000</v>
      </c>
    </row>
    <row r="2364" spans="1:3" ht="15" customHeight="1" x14ac:dyDescent="0.3">
      <c r="A2364" t="s">
        <v>2307</v>
      </c>
      <c r="B2364" s="7">
        <v>44847.781944444447</v>
      </c>
      <c r="C2364">
        <v>9500000</v>
      </c>
    </row>
    <row r="2365" spans="1:3" ht="15" customHeight="1" x14ac:dyDescent="0.3">
      <c r="A2365" t="s">
        <v>2308</v>
      </c>
      <c r="B2365" s="7">
        <v>44847.78125</v>
      </c>
      <c r="C2365">
        <v>15000000</v>
      </c>
    </row>
    <row r="2366" spans="1:3" ht="15" customHeight="1" x14ac:dyDescent="0.3">
      <c r="A2366" t="s">
        <v>2309</v>
      </c>
      <c r="B2366" s="7">
        <v>44847.70208333333</v>
      </c>
      <c r="C2366">
        <v>5750000</v>
      </c>
    </row>
    <row r="2367" spans="1:3" ht="15" customHeight="1" x14ac:dyDescent="0.3">
      <c r="A2367" t="s">
        <v>2310</v>
      </c>
      <c r="B2367" s="7">
        <v>44847.560416666667</v>
      </c>
      <c r="C2367">
        <v>13000000</v>
      </c>
    </row>
    <row r="2368" spans="1:3" ht="15" customHeight="1" x14ac:dyDescent="0.3">
      <c r="A2368" t="s">
        <v>2311</v>
      </c>
      <c r="B2368" s="7">
        <v>44847.538888888892</v>
      </c>
      <c r="C2368">
        <v>21000000</v>
      </c>
    </row>
    <row r="2369" spans="1:3" ht="15" customHeight="1" x14ac:dyDescent="0.3">
      <c r="A2369" t="s">
        <v>2312</v>
      </c>
      <c r="B2369" s="7">
        <v>44847.474999999999</v>
      </c>
      <c r="C2369">
        <v>16700000</v>
      </c>
    </row>
    <row r="2370" spans="1:3" ht="15" customHeight="1" x14ac:dyDescent="0.3">
      <c r="A2370" t="s">
        <v>2313</v>
      </c>
      <c r="B2370" s="7">
        <v>44846.414583333331</v>
      </c>
      <c r="C2370">
        <v>15000000</v>
      </c>
    </row>
    <row r="2371" spans="1:3" ht="15" customHeight="1" x14ac:dyDescent="0.3">
      <c r="A2371" t="s">
        <v>2314</v>
      </c>
      <c r="B2371" s="7">
        <v>44845.727777777778</v>
      </c>
      <c r="C2371">
        <v>9000000</v>
      </c>
    </row>
    <row r="2372" spans="1:3" ht="15" customHeight="1" x14ac:dyDescent="0.3">
      <c r="A2372" t="s">
        <v>2315</v>
      </c>
      <c r="B2372" s="7">
        <v>44841.698611111111</v>
      </c>
      <c r="C2372">
        <v>16000000</v>
      </c>
    </row>
    <row r="2373" spans="1:3" ht="15" customHeight="1" x14ac:dyDescent="0.3">
      <c r="A2373" t="s">
        <v>2316</v>
      </c>
      <c r="B2373" s="7">
        <v>44841.543749999997</v>
      </c>
      <c r="C2373">
        <v>8700000</v>
      </c>
    </row>
    <row r="2374" spans="1:3" ht="15" customHeight="1" x14ac:dyDescent="0.3">
      <c r="A2374" t="s">
        <v>2317</v>
      </c>
      <c r="B2374" s="7">
        <v>44841.420138888891</v>
      </c>
      <c r="C2374">
        <v>7800000</v>
      </c>
    </row>
    <row r="2375" spans="1:3" ht="15" customHeight="1" x14ac:dyDescent="0.3">
      <c r="A2375" t="s">
        <v>2318</v>
      </c>
      <c r="B2375" s="7">
        <v>44840.761805555558</v>
      </c>
      <c r="C2375">
        <v>14500000</v>
      </c>
    </row>
    <row r="2376" spans="1:3" ht="15" customHeight="1" x14ac:dyDescent="0.3">
      <c r="A2376" t="s">
        <v>2319</v>
      </c>
      <c r="B2376" s="7">
        <v>44840.586111111108</v>
      </c>
      <c r="C2376">
        <v>19000000</v>
      </c>
    </row>
    <row r="2377" spans="1:3" ht="15" customHeight="1" x14ac:dyDescent="0.3">
      <c r="A2377" t="s">
        <v>2320</v>
      </c>
      <c r="B2377" s="7">
        <v>44840.583333333336</v>
      </c>
      <c r="C2377">
        <v>16500000</v>
      </c>
    </row>
    <row r="2378" spans="1:3" ht="15" customHeight="1" x14ac:dyDescent="0.3">
      <c r="A2378" t="s">
        <v>2321</v>
      </c>
      <c r="B2378" s="7">
        <v>44839.793055555558</v>
      </c>
      <c r="C2378">
        <v>6500000</v>
      </c>
    </row>
    <row r="2379" spans="1:3" ht="15" customHeight="1" x14ac:dyDescent="0.3">
      <c r="A2379" t="s">
        <v>2322</v>
      </c>
      <c r="B2379" s="7">
        <v>44838.701388888891</v>
      </c>
      <c r="C2379">
        <v>16790000</v>
      </c>
    </row>
    <row r="2380" spans="1:3" ht="15" customHeight="1" x14ac:dyDescent="0.3">
      <c r="A2380" t="s">
        <v>2323</v>
      </c>
      <c r="B2380" s="7">
        <v>44837.698611111111</v>
      </c>
      <c r="C2380">
        <v>7150000</v>
      </c>
    </row>
    <row r="2381" spans="1:3" ht="15" customHeight="1" x14ac:dyDescent="0.3">
      <c r="A2381" t="s">
        <v>2324</v>
      </c>
      <c r="B2381" s="7">
        <v>44837.464583333334</v>
      </c>
      <c r="C2381">
        <v>9700000</v>
      </c>
    </row>
    <row r="2382" spans="1:3" ht="15" customHeight="1" x14ac:dyDescent="0.3">
      <c r="A2382" t="s">
        <v>2325</v>
      </c>
      <c r="B2382" s="7">
        <v>44834.720138888886</v>
      </c>
      <c r="C2382">
        <v>7800000</v>
      </c>
    </row>
    <row r="2383" spans="1:3" ht="15" customHeight="1" x14ac:dyDescent="0.3">
      <c r="A2383" t="s">
        <v>2326</v>
      </c>
      <c r="B2383" s="7">
        <v>44834.70208333333</v>
      </c>
      <c r="C2383">
        <v>9800000</v>
      </c>
    </row>
    <row r="2384" spans="1:3" ht="15" customHeight="1" x14ac:dyDescent="0.3">
      <c r="A2384" t="s">
        <v>2327</v>
      </c>
      <c r="B2384" s="7">
        <v>44834.48333333333</v>
      </c>
      <c r="C2384">
        <v>9300000</v>
      </c>
    </row>
    <row r="2385" spans="1:3" ht="15" customHeight="1" x14ac:dyDescent="0.3">
      <c r="A2385" t="s">
        <v>2328</v>
      </c>
      <c r="B2385" s="7">
        <v>44834.455555555556</v>
      </c>
      <c r="C2385">
        <v>13000000</v>
      </c>
    </row>
    <row r="2386" spans="1:3" ht="15" customHeight="1" x14ac:dyDescent="0.3">
      <c r="A2386" t="s">
        <v>2329</v>
      </c>
      <c r="B2386" s="7">
        <v>44833.690972222219</v>
      </c>
      <c r="C2386">
        <v>18000000</v>
      </c>
    </row>
    <row r="2387" spans="1:3" ht="15" customHeight="1" x14ac:dyDescent="0.3">
      <c r="A2387" t="s">
        <v>2330</v>
      </c>
      <c r="B2387" s="7">
        <v>44830.78125</v>
      </c>
      <c r="C2387">
        <v>6000000</v>
      </c>
    </row>
    <row r="2388" spans="1:3" ht="15" customHeight="1" x14ac:dyDescent="0.3">
      <c r="A2388" t="s">
        <v>2331</v>
      </c>
      <c r="B2388" s="7">
        <v>44832.802777777775</v>
      </c>
      <c r="C2388">
        <v>8650000</v>
      </c>
    </row>
    <row r="2389" spans="1:3" ht="15" customHeight="1" x14ac:dyDescent="0.3">
      <c r="A2389" t="s">
        <v>2332</v>
      </c>
      <c r="B2389" s="7">
        <v>44832.71875</v>
      </c>
      <c r="C2389">
        <v>6800000</v>
      </c>
    </row>
    <row r="2390" spans="1:3" ht="15" customHeight="1" x14ac:dyDescent="0.3">
      <c r="A2390" t="s">
        <v>2333</v>
      </c>
      <c r="B2390" s="7">
        <v>44832.492361111108</v>
      </c>
      <c r="C2390">
        <v>12900000</v>
      </c>
    </row>
    <row r="2391" spans="1:3" ht="15" customHeight="1" x14ac:dyDescent="0.3">
      <c r="A2391" t="s">
        <v>2334</v>
      </c>
      <c r="B2391" s="7">
        <v>44832.490972222222</v>
      </c>
      <c r="C2391">
        <v>6200000</v>
      </c>
    </row>
    <row r="2392" spans="1:3" ht="15" customHeight="1" x14ac:dyDescent="0.3">
      <c r="A2392" t="s">
        <v>2335</v>
      </c>
      <c r="B2392" s="7">
        <v>44832.488888888889</v>
      </c>
      <c r="C2392">
        <v>12000000</v>
      </c>
    </row>
    <row r="2393" spans="1:3" ht="15" customHeight="1" x14ac:dyDescent="0.3">
      <c r="A2393" t="s">
        <v>2336</v>
      </c>
      <c r="B2393" s="7">
        <v>44831.761111111111</v>
      </c>
      <c r="C2393">
        <v>6700000</v>
      </c>
    </row>
    <row r="2394" spans="1:3" ht="15" customHeight="1" x14ac:dyDescent="0.3">
      <c r="A2394" t="s">
        <v>2337</v>
      </c>
      <c r="B2394" s="7">
        <v>44831.55</v>
      </c>
      <c r="C2394">
        <v>6000000</v>
      </c>
    </row>
    <row r="2395" spans="1:3" ht="15" customHeight="1" x14ac:dyDescent="0.3">
      <c r="A2395" t="s">
        <v>2338</v>
      </c>
      <c r="B2395" s="7">
        <v>44831.524305555555</v>
      </c>
      <c r="C2395">
        <v>7000000</v>
      </c>
    </row>
    <row r="2396" spans="1:3" ht="15" customHeight="1" x14ac:dyDescent="0.3">
      <c r="A2396" t="s">
        <v>2339</v>
      </c>
      <c r="B2396" s="7">
        <v>44831.523611111108</v>
      </c>
      <c r="C2396">
        <v>15500000</v>
      </c>
    </row>
    <row r="2397" spans="1:3" ht="15" customHeight="1" x14ac:dyDescent="0.3">
      <c r="A2397" t="s">
        <v>2340</v>
      </c>
      <c r="B2397" s="7">
        <v>44830.78125</v>
      </c>
      <c r="C2397">
        <v>19000000</v>
      </c>
    </row>
    <row r="2398" spans="1:3" ht="15" customHeight="1" x14ac:dyDescent="0.3">
      <c r="A2398" t="s">
        <v>2341</v>
      </c>
      <c r="B2398" s="7">
        <v>44830.78125</v>
      </c>
      <c r="C2398">
        <v>5600000</v>
      </c>
    </row>
    <row r="2399" spans="1:3" ht="15" customHeight="1" x14ac:dyDescent="0.3">
      <c r="A2399" t="s">
        <v>2342</v>
      </c>
      <c r="B2399" s="7">
        <v>44830.71597222222</v>
      </c>
      <c r="C2399">
        <v>6000000</v>
      </c>
    </row>
    <row r="2400" spans="1:3" ht="15" customHeight="1" x14ac:dyDescent="0.3">
      <c r="A2400" t="s">
        <v>2343</v>
      </c>
      <c r="B2400" s="7">
        <v>44830.642361111109</v>
      </c>
      <c r="C2400">
        <v>22500000</v>
      </c>
    </row>
    <row r="2401" spans="1:3" ht="15" customHeight="1" x14ac:dyDescent="0.3">
      <c r="A2401" t="s">
        <v>2344</v>
      </c>
      <c r="B2401" s="7">
        <v>44827.755555555559</v>
      </c>
      <c r="C2401">
        <v>12000000</v>
      </c>
    </row>
    <row r="2402" spans="1:3" ht="15" customHeight="1" x14ac:dyDescent="0.3">
      <c r="A2402" t="s">
        <v>2345</v>
      </c>
      <c r="B2402" s="7">
        <v>44827.677777777775</v>
      </c>
      <c r="C2402">
        <v>37000000</v>
      </c>
    </row>
    <row r="2403" spans="1:3" ht="15" customHeight="1" x14ac:dyDescent="0.3">
      <c r="A2403" t="s">
        <v>2346</v>
      </c>
      <c r="B2403" s="7">
        <v>44827.592361111114</v>
      </c>
      <c r="C2403">
        <v>11000000</v>
      </c>
    </row>
    <row r="2404" spans="1:3" ht="15" customHeight="1" x14ac:dyDescent="0.3">
      <c r="A2404" t="s">
        <v>2347</v>
      </c>
      <c r="B2404" s="7">
        <v>44827.54583333333</v>
      </c>
      <c r="C2404">
        <v>10500000</v>
      </c>
    </row>
    <row r="2405" spans="1:3" ht="15" customHeight="1" x14ac:dyDescent="0.3">
      <c r="A2405" t="s">
        <v>2348</v>
      </c>
      <c r="B2405" s="7">
        <v>44826.638194444444</v>
      </c>
      <c r="C2405">
        <v>21500000</v>
      </c>
    </row>
    <row r="2406" spans="1:3" ht="15" customHeight="1" x14ac:dyDescent="0.3">
      <c r="A2406" t="s">
        <v>2349</v>
      </c>
      <c r="B2406" s="7">
        <v>44825.767361111109</v>
      </c>
      <c r="C2406">
        <v>15700000</v>
      </c>
    </row>
    <row r="2407" spans="1:3" ht="15" customHeight="1" x14ac:dyDescent="0.3">
      <c r="A2407" t="s">
        <v>2350</v>
      </c>
      <c r="B2407" s="7">
        <v>44819.71597222222</v>
      </c>
      <c r="C2407">
        <v>15500000</v>
      </c>
    </row>
    <row r="2408" spans="1:3" ht="15" customHeight="1" x14ac:dyDescent="0.3">
      <c r="A2408" t="s">
        <v>2351</v>
      </c>
      <c r="B2408" s="7">
        <v>44819.564583333333</v>
      </c>
      <c r="C2408">
        <v>12600000</v>
      </c>
    </row>
    <row r="2409" spans="1:3" ht="15" customHeight="1" x14ac:dyDescent="0.3">
      <c r="A2409" t="s">
        <v>2352</v>
      </c>
      <c r="B2409" s="7">
        <v>44819.557638888888</v>
      </c>
      <c r="C2409">
        <v>11800000</v>
      </c>
    </row>
    <row r="2410" spans="1:3" ht="15" customHeight="1" x14ac:dyDescent="0.3">
      <c r="A2410" t="s">
        <v>2353</v>
      </c>
      <c r="B2410" s="7">
        <v>44818.636805555558</v>
      </c>
      <c r="C2410">
        <v>8750000</v>
      </c>
    </row>
    <row r="2411" spans="1:3" ht="15" customHeight="1" x14ac:dyDescent="0.3">
      <c r="A2411" t="s">
        <v>2354</v>
      </c>
      <c r="B2411" s="7">
        <v>44818.550694444442</v>
      </c>
      <c r="C2411">
        <v>6500000</v>
      </c>
    </row>
    <row r="2412" spans="1:3" ht="15" customHeight="1" x14ac:dyDescent="0.3">
      <c r="A2412" t="s">
        <v>2355</v>
      </c>
      <c r="B2412" s="7">
        <v>44817.70208333333</v>
      </c>
      <c r="C2412">
        <v>6800000</v>
      </c>
    </row>
    <row r="2413" spans="1:3" ht="15" customHeight="1" x14ac:dyDescent="0.3">
      <c r="A2413" t="s">
        <v>2356</v>
      </c>
      <c r="B2413" s="7">
        <v>44816.52847222222</v>
      </c>
      <c r="C2413">
        <v>35000000</v>
      </c>
    </row>
    <row r="2414" spans="1:3" ht="15" customHeight="1" x14ac:dyDescent="0.3">
      <c r="A2414" t="s">
        <v>2357</v>
      </c>
      <c r="B2414" s="7">
        <v>44816.443749999999</v>
      </c>
      <c r="C2414">
        <v>18600000</v>
      </c>
    </row>
    <row r="2415" spans="1:3" ht="15" customHeight="1" x14ac:dyDescent="0.3">
      <c r="A2415" t="s">
        <v>2358</v>
      </c>
      <c r="B2415" s="7">
        <v>44813.525694444441</v>
      </c>
      <c r="C2415">
        <v>28400000</v>
      </c>
    </row>
    <row r="2416" spans="1:3" ht="15" customHeight="1" x14ac:dyDescent="0.3">
      <c r="A2416" t="s">
        <v>2359</v>
      </c>
      <c r="B2416" s="7">
        <v>44813.477777777778</v>
      </c>
      <c r="C2416">
        <v>20400000</v>
      </c>
    </row>
    <row r="2417" spans="1:3" ht="15" customHeight="1" x14ac:dyDescent="0.3">
      <c r="A2417" t="s">
        <v>2360</v>
      </c>
      <c r="B2417" s="7">
        <v>44812.736111111109</v>
      </c>
      <c r="C2417">
        <v>18600000</v>
      </c>
    </row>
    <row r="2418" spans="1:3" ht="15" customHeight="1" x14ac:dyDescent="0.3">
      <c r="A2418" t="s">
        <v>2361</v>
      </c>
      <c r="B2418" s="7">
        <v>44812.707638888889</v>
      </c>
      <c r="C2418">
        <v>10200000</v>
      </c>
    </row>
    <row r="2419" spans="1:3" ht="15" customHeight="1" x14ac:dyDescent="0.3">
      <c r="A2419" t="s">
        <v>2360</v>
      </c>
      <c r="B2419" s="7">
        <v>44812.681944444441</v>
      </c>
      <c r="C2419">
        <v>18600000</v>
      </c>
    </row>
    <row r="2420" spans="1:3" ht="15" customHeight="1" x14ac:dyDescent="0.3">
      <c r="A2420" t="s">
        <v>2362</v>
      </c>
      <c r="B2420" s="7">
        <v>44811.430555555555</v>
      </c>
      <c r="C2420">
        <v>14500000</v>
      </c>
    </row>
    <row r="2421" spans="1:3" ht="15" customHeight="1" x14ac:dyDescent="0.3">
      <c r="A2421" t="s">
        <v>2363</v>
      </c>
      <c r="B2421" s="7">
        <v>44810.783333333333</v>
      </c>
      <c r="C2421">
        <v>9000000</v>
      </c>
    </row>
    <row r="2422" spans="1:3" ht="15" customHeight="1" x14ac:dyDescent="0.3">
      <c r="A2422" t="s">
        <v>2364</v>
      </c>
      <c r="B2422" s="7">
        <v>44810.759027777778</v>
      </c>
      <c r="C2422">
        <v>13500000</v>
      </c>
    </row>
    <row r="2423" spans="1:3" ht="15" customHeight="1" x14ac:dyDescent="0.3">
      <c r="A2423" t="s">
        <v>2365</v>
      </c>
      <c r="B2423" s="7">
        <v>44810.684027777781</v>
      </c>
      <c r="C2423">
        <v>6600000</v>
      </c>
    </row>
    <row r="2424" spans="1:3" ht="15" customHeight="1" x14ac:dyDescent="0.3">
      <c r="A2424" t="s">
        <v>2366</v>
      </c>
      <c r="B2424" s="7">
        <v>44810.640277777777</v>
      </c>
      <c r="C2424">
        <v>16500000</v>
      </c>
    </row>
    <row r="2425" spans="1:3" ht="15" customHeight="1" x14ac:dyDescent="0.3">
      <c r="A2425" t="s">
        <v>2367</v>
      </c>
      <c r="B2425" s="7">
        <v>44809.716666666667</v>
      </c>
      <c r="C2425">
        <v>5500000</v>
      </c>
    </row>
    <row r="2426" spans="1:3" ht="15" customHeight="1" x14ac:dyDescent="0.3">
      <c r="A2426" t="s">
        <v>2368</v>
      </c>
      <c r="B2426" s="7">
        <v>44806.765277777777</v>
      </c>
      <c r="C2426">
        <v>12100000</v>
      </c>
    </row>
    <row r="2427" spans="1:3" ht="15" customHeight="1" x14ac:dyDescent="0.3">
      <c r="A2427" t="s">
        <v>2369</v>
      </c>
      <c r="B2427" s="7">
        <v>44804.790277777778</v>
      </c>
      <c r="C2427">
        <v>12000000</v>
      </c>
    </row>
    <row r="2428" spans="1:3" ht="15" customHeight="1" x14ac:dyDescent="0.3">
      <c r="A2428" t="s">
        <v>2370</v>
      </c>
      <c r="B2428" s="7">
        <v>44804.698611111111</v>
      </c>
      <c r="C2428">
        <v>20000000</v>
      </c>
    </row>
    <row r="2429" spans="1:3" ht="15" customHeight="1" x14ac:dyDescent="0.3">
      <c r="A2429" t="s">
        <v>2371</v>
      </c>
      <c r="B2429" s="7">
        <v>44804.697916666664</v>
      </c>
      <c r="C2429">
        <v>9000000</v>
      </c>
    </row>
    <row r="2430" spans="1:3" ht="15" customHeight="1" x14ac:dyDescent="0.3">
      <c r="A2430" t="s">
        <v>2372</v>
      </c>
      <c r="B2430" s="7">
        <v>44804.688888888886</v>
      </c>
      <c r="C2430">
        <v>9800000</v>
      </c>
    </row>
    <row r="2431" spans="1:3" ht="15" customHeight="1" x14ac:dyDescent="0.3">
      <c r="A2431" t="s">
        <v>2373</v>
      </c>
      <c r="B2431" s="7">
        <v>44804.688888888886</v>
      </c>
      <c r="C2431">
        <v>8700000</v>
      </c>
    </row>
    <row r="2432" spans="1:3" ht="15" customHeight="1" x14ac:dyDescent="0.3">
      <c r="A2432" t="s">
        <v>2374</v>
      </c>
      <c r="B2432" s="7">
        <v>44804.678472222222</v>
      </c>
      <c r="C2432">
        <v>16900000</v>
      </c>
    </row>
    <row r="2433" spans="1:3" ht="15" customHeight="1" x14ac:dyDescent="0.3">
      <c r="A2433" t="s">
        <v>2375</v>
      </c>
      <c r="B2433" s="7">
        <v>44804.510416666664</v>
      </c>
      <c r="C2433">
        <v>13400000</v>
      </c>
    </row>
    <row r="2434" spans="1:3" ht="15" customHeight="1" x14ac:dyDescent="0.3">
      <c r="A2434" t="s">
        <v>2376</v>
      </c>
      <c r="B2434" s="7">
        <v>44804.480555555558</v>
      </c>
      <c r="C2434">
        <v>11000000</v>
      </c>
    </row>
    <row r="2435" spans="1:3" ht="15" customHeight="1" x14ac:dyDescent="0.3">
      <c r="A2435" t="s">
        <v>2377</v>
      </c>
      <c r="B2435" s="7">
        <v>44803.741666666669</v>
      </c>
      <c r="C2435">
        <v>10200000</v>
      </c>
    </row>
    <row r="2436" spans="1:3" ht="15" customHeight="1" x14ac:dyDescent="0.3">
      <c r="A2436" t="s">
        <v>2378</v>
      </c>
      <c r="B2436" s="7">
        <v>44804.46597222222</v>
      </c>
      <c r="C2436">
        <v>11000000</v>
      </c>
    </row>
    <row r="2437" spans="1:3" ht="15" customHeight="1" x14ac:dyDescent="0.3">
      <c r="A2437" t="s">
        <v>2379</v>
      </c>
      <c r="B2437" s="7">
        <v>44804.415277777778</v>
      </c>
      <c r="C2437">
        <v>10800000</v>
      </c>
    </row>
    <row r="2438" spans="1:3" ht="15" customHeight="1" x14ac:dyDescent="0.3">
      <c r="A2438" t="s">
        <v>2380</v>
      </c>
      <c r="B2438" s="7">
        <v>44803.777083333334</v>
      </c>
      <c r="C2438">
        <v>13500000</v>
      </c>
    </row>
    <row r="2439" spans="1:3" ht="15" customHeight="1" x14ac:dyDescent="0.3">
      <c r="A2439" t="s">
        <v>2381</v>
      </c>
      <c r="B2439" s="7">
        <v>44803.761805555558</v>
      </c>
      <c r="C2439">
        <v>9200000</v>
      </c>
    </row>
    <row r="2440" spans="1:3" ht="15" customHeight="1" x14ac:dyDescent="0.3">
      <c r="A2440" t="s">
        <v>2382</v>
      </c>
      <c r="B2440" s="7">
        <v>44803.7</v>
      </c>
      <c r="C2440">
        <v>8900000</v>
      </c>
    </row>
    <row r="2441" spans="1:3" ht="15" customHeight="1" x14ac:dyDescent="0.3">
      <c r="A2441" t="s">
        <v>2383</v>
      </c>
      <c r="B2441" s="7">
        <v>44803.561805555553</v>
      </c>
      <c r="C2441">
        <v>16000000</v>
      </c>
    </row>
    <row r="2442" spans="1:3" ht="15" customHeight="1" x14ac:dyDescent="0.3">
      <c r="A2442" t="s">
        <v>2384</v>
      </c>
      <c r="B2442" s="7">
        <v>44803.415972222225</v>
      </c>
      <c r="C2442">
        <v>16950000</v>
      </c>
    </row>
    <row r="2443" spans="1:3" ht="15" customHeight="1" x14ac:dyDescent="0.3">
      <c r="A2443" t="s">
        <v>2385</v>
      </c>
      <c r="B2443" s="7">
        <v>44802.788888888892</v>
      </c>
      <c r="C2443">
        <v>14000000</v>
      </c>
    </row>
    <row r="2444" spans="1:3" ht="15" customHeight="1" x14ac:dyDescent="0.3">
      <c r="A2444" t="s">
        <v>2386</v>
      </c>
      <c r="B2444" s="7">
        <v>44802.677083333336</v>
      </c>
      <c r="C2444">
        <v>17700000</v>
      </c>
    </row>
    <row r="2445" spans="1:3" ht="15" customHeight="1" x14ac:dyDescent="0.3">
      <c r="A2445" t="s">
        <v>2387</v>
      </c>
      <c r="B2445" s="7">
        <v>44802.652083333334</v>
      </c>
      <c r="C2445">
        <v>15000000</v>
      </c>
    </row>
    <row r="2446" spans="1:3" ht="15" customHeight="1" x14ac:dyDescent="0.3">
      <c r="A2446" t="s">
        <v>2388</v>
      </c>
      <c r="B2446" s="7">
        <v>44802.521527777775</v>
      </c>
      <c r="C2446">
        <v>14800000</v>
      </c>
    </row>
    <row r="2447" spans="1:3" ht="15" customHeight="1" x14ac:dyDescent="0.3">
      <c r="A2447" t="s">
        <v>2389</v>
      </c>
      <c r="B2447" s="7">
        <v>44802.520833333336</v>
      </c>
      <c r="C2447">
        <v>13800000</v>
      </c>
    </row>
    <row r="2448" spans="1:3" ht="15" customHeight="1" x14ac:dyDescent="0.3">
      <c r="A2448" t="s">
        <v>2390</v>
      </c>
      <c r="B2448" s="7">
        <v>44799.786805555559</v>
      </c>
      <c r="C2448">
        <v>7900000</v>
      </c>
    </row>
    <row r="2449" spans="1:3" ht="15" customHeight="1" x14ac:dyDescent="0.3">
      <c r="A2449" t="s">
        <v>2000</v>
      </c>
      <c r="B2449" s="7">
        <v>44799.724999999999</v>
      </c>
      <c r="C2449">
        <v>7700000</v>
      </c>
    </row>
    <row r="2450" spans="1:3" ht="15" customHeight="1" x14ac:dyDescent="0.3">
      <c r="A2450" t="s">
        <v>2391</v>
      </c>
      <c r="B2450" s="7">
        <v>44799.5625</v>
      </c>
      <c r="C2450">
        <v>9500000</v>
      </c>
    </row>
    <row r="2451" spans="1:3" ht="15" customHeight="1" x14ac:dyDescent="0.3">
      <c r="A2451" t="s">
        <v>2392</v>
      </c>
      <c r="B2451" s="7">
        <v>44799.495138888888</v>
      </c>
      <c r="C2451">
        <v>9300000</v>
      </c>
    </row>
    <row r="2452" spans="1:3" ht="15" customHeight="1" x14ac:dyDescent="0.3">
      <c r="A2452" t="s">
        <v>2393</v>
      </c>
      <c r="B2452" s="7">
        <v>44799.449305555558</v>
      </c>
      <c r="C2452">
        <v>17000000</v>
      </c>
    </row>
    <row r="2453" spans="1:3" ht="15" customHeight="1" x14ac:dyDescent="0.3">
      <c r="A2453" t="s">
        <v>2394</v>
      </c>
      <c r="B2453" s="7">
        <v>44799.443749999999</v>
      </c>
      <c r="C2453">
        <v>34000000</v>
      </c>
    </row>
    <row r="2454" spans="1:3" ht="15" customHeight="1" x14ac:dyDescent="0.3">
      <c r="A2454" t="s">
        <v>2395</v>
      </c>
      <c r="B2454" s="7">
        <v>44799.436805555553</v>
      </c>
      <c r="C2454">
        <v>6750000</v>
      </c>
    </row>
    <row r="2455" spans="1:3" ht="15" customHeight="1" x14ac:dyDescent="0.3">
      <c r="A2455" t="s">
        <v>2396</v>
      </c>
      <c r="B2455" s="7">
        <v>44798.715277777781</v>
      </c>
      <c r="C2455">
        <v>17000000</v>
      </c>
    </row>
    <row r="2456" spans="1:3" ht="15" customHeight="1" x14ac:dyDescent="0.3">
      <c r="A2456" t="s">
        <v>2397</v>
      </c>
      <c r="B2456" s="7">
        <v>44798.5625</v>
      </c>
      <c r="C2456">
        <v>10500000</v>
      </c>
    </row>
    <row r="2457" spans="1:3" ht="15" customHeight="1" x14ac:dyDescent="0.3">
      <c r="A2457" t="s">
        <v>2398</v>
      </c>
      <c r="B2457" s="7">
        <v>44798.459722222222</v>
      </c>
      <c r="C2457">
        <v>17000000</v>
      </c>
    </row>
    <row r="2458" spans="1:3" ht="15" customHeight="1" x14ac:dyDescent="0.3">
      <c r="A2458" t="s">
        <v>2399</v>
      </c>
      <c r="B2458" s="7">
        <v>44797.76666666667</v>
      </c>
      <c r="C2458">
        <v>23000000</v>
      </c>
    </row>
    <row r="2459" spans="1:3" ht="15" customHeight="1" x14ac:dyDescent="0.3">
      <c r="A2459" t="s">
        <v>2400</v>
      </c>
      <c r="B2459" s="7">
        <v>44797.64166666667</v>
      </c>
      <c r="C2459">
        <v>7000000</v>
      </c>
    </row>
    <row r="2460" spans="1:3" ht="15" customHeight="1" x14ac:dyDescent="0.3">
      <c r="A2460" t="s">
        <v>2401</v>
      </c>
      <c r="B2460" s="7">
        <v>44797.563194444447</v>
      </c>
      <c r="C2460">
        <v>11500000</v>
      </c>
    </row>
    <row r="2461" spans="1:3" ht="15" customHeight="1" x14ac:dyDescent="0.3">
      <c r="A2461" t="s">
        <v>2402</v>
      </c>
      <c r="B2461" s="7">
        <v>44797.406944444447</v>
      </c>
      <c r="C2461">
        <v>8900000</v>
      </c>
    </row>
    <row r="2462" spans="1:3" ht="15" customHeight="1" x14ac:dyDescent="0.3">
      <c r="A2462" t="s">
        <v>2403</v>
      </c>
      <c r="B2462" s="7">
        <v>44796.758333333331</v>
      </c>
      <c r="C2462">
        <v>14300000</v>
      </c>
    </row>
    <row r="2463" spans="1:3" ht="15" customHeight="1" x14ac:dyDescent="0.3">
      <c r="A2463" t="s">
        <v>2404</v>
      </c>
      <c r="B2463" s="7">
        <v>44796.755555555559</v>
      </c>
      <c r="C2463">
        <v>12000000</v>
      </c>
    </row>
    <row r="2464" spans="1:3" ht="15" customHeight="1" x14ac:dyDescent="0.3">
      <c r="A2464" t="s">
        <v>2405</v>
      </c>
      <c r="B2464" s="7">
        <v>44796.736805555556</v>
      </c>
      <c r="C2464">
        <v>16500000</v>
      </c>
    </row>
    <row r="2465" spans="1:3" ht="15" customHeight="1" x14ac:dyDescent="0.3">
      <c r="A2465" t="s">
        <v>2406</v>
      </c>
      <c r="B2465" s="7">
        <v>44791.683333333334</v>
      </c>
      <c r="C2465">
        <v>8000000</v>
      </c>
    </row>
    <row r="2466" spans="1:3" ht="15" customHeight="1" x14ac:dyDescent="0.3">
      <c r="A2466" t="s">
        <v>2407</v>
      </c>
      <c r="B2466" s="7">
        <v>44796.406944444447</v>
      </c>
      <c r="C2466">
        <v>9000000</v>
      </c>
    </row>
    <row r="2467" spans="1:3" ht="15" customHeight="1" x14ac:dyDescent="0.3">
      <c r="A2467" t="s">
        <v>2408</v>
      </c>
      <c r="B2467" s="7">
        <v>44796.552777777775</v>
      </c>
      <c r="C2467">
        <v>10000000</v>
      </c>
    </row>
    <row r="2468" spans="1:3" ht="15" customHeight="1" x14ac:dyDescent="0.3">
      <c r="A2468" t="s">
        <v>2409</v>
      </c>
      <c r="B2468" s="7">
        <v>44796.522222222222</v>
      </c>
      <c r="C2468">
        <v>9500000</v>
      </c>
    </row>
    <row r="2469" spans="1:3" ht="15" customHeight="1" x14ac:dyDescent="0.3">
      <c r="A2469" t="s">
        <v>2410</v>
      </c>
      <c r="B2469" s="7">
        <v>44796.407638888886</v>
      </c>
      <c r="C2469">
        <v>14200000</v>
      </c>
    </row>
    <row r="2470" spans="1:3" ht="15" customHeight="1" x14ac:dyDescent="0.3">
      <c r="A2470" t="s">
        <v>2411</v>
      </c>
      <c r="B2470" s="7">
        <v>44796.40625</v>
      </c>
      <c r="C2470">
        <v>22000000</v>
      </c>
    </row>
    <row r="2471" spans="1:3" ht="15" customHeight="1" x14ac:dyDescent="0.3">
      <c r="A2471" t="s">
        <v>2412</v>
      </c>
      <c r="B2471" s="7">
        <v>44796.393055555556</v>
      </c>
      <c r="C2471">
        <v>8500000</v>
      </c>
    </row>
    <row r="2472" spans="1:3" ht="15" customHeight="1" x14ac:dyDescent="0.3">
      <c r="A2472" t="s">
        <v>2413</v>
      </c>
      <c r="B2472" s="7">
        <v>44795.426388888889</v>
      </c>
      <c r="C2472">
        <v>17900000</v>
      </c>
    </row>
    <row r="2473" spans="1:3" ht="15" customHeight="1" x14ac:dyDescent="0.3">
      <c r="A2473" t="s">
        <v>2414</v>
      </c>
      <c r="B2473" s="7">
        <v>44792.783333333333</v>
      </c>
      <c r="C2473">
        <v>25000000</v>
      </c>
    </row>
    <row r="2474" spans="1:3" ht="15" customHeight="1" x14ac:dyDescent="0.3">
      <c r="A2474" t="s">
        <v>2415</v>
      </c>
      <c r="B2474" s="7">
        <v>44792.759722222225</v>
      </c>
      <c r="C2474">
        <v>8000000</v>
      </c>
    </row>
    <row r="2475" spans="1:3" ht="15" customHeight="1" x14ac:dyDescent="0.3">
      <c r="A2475" t="s">
        <v>2416</v>
      </c>
      <c r="B2475" s="7">
        <v>44792.722916666666</v>
      </c>
      <c r="C2475">
        <v>6800000</v>
      </c>
    </row>
    <row r="2476" spans="1:3" ht="15" customHeight="1" x14ac:dyDescent="0.3">
      <c r="A2476" t="s">
        <v>2417</v>
      </c>
      <c r="B2476" s="7">
        <v>44792.543055555558</v>
      </c>
      <c r="C2476">
        <v>18800000</v>
      </c>
    </row>
    <row r="2477" spans="1:3" ht="15" customHeight="1" x14ac:dyDescent="0.3">
      <c r="A2477" t="s">
        <v>2418</v>
      </c>
      <c r="B2477" s="7">
        <v>44791.8</v>
      </c>
      <c r="C2477">
        <v>16700000</v>
      </c>
    </row>
    <row r="2478" spans="1:3" ht="15" customHeight="1" x14ac:dyDescent="0.3">
      <c r="A2478" t="s">
        <v>2419</v>
      </c>
      <c r="B2478" s="7">
        <v>44791.76458333333</v>
      </c>
      <c r="C2478">
        <v>12800000</v>
      </c>
    </row>
    <row r="2479" spans="1:3" ht="15" customHeight="1" x14ac:dyDescent="0.3">
      <c r="A2479" t="s">
        <v>2420</v>
      </c>
      <c r="B2479" s="7">
        <v>44791.536111111112</v>
      </c>
      <c r="C2479">
        <v>12700000</v>
      </c>
    </row>
    <row r="2480" spans="1:3" ht="15" customHeight="1" x14ac:dyDescent="0.3">
      <c r="A2480" t="s">
        <v>2421</v>
      </c>
      <c r="B2480" s="7">
        <v>44791.407638888886</v>
      </c>
      <c r="C2480">
        <v>6800000</v>
      </c>
    </row>
    <row r="2481" spans="1:3" ht="15" customHeight="1" x14ac:dyDescent="0.3">
      <c r="A2481" t="s">
        <v>2422</v>
      </c>
      <c r="B2481" s="7">
        <v>44790.7</v>
      </c>
      <c r="C2481">
        <v>8600000</v>
      </c>
    </row>
    <row r="2482" spans="1:3" ht="15" customHeight="1" x14ac:dyDescent="0.3">
      <c r="A2482" t="s">
        <v>2423</v>
      </c>
      <c r="B2482" s="7">
        <v>44790.698611111111</v>
      </c>
      <c r="C2482">
        <v>5500000</v>
      </c>
    </row>
    <row r="2483" spans="1:3" ht="15" customHeight="1" x14ac:dyDescent="0.3">
      <c r="A2483" t="s">
        <v>2424</v>
      </c>
      <c r="B2483" s="7">
        <v>44789.668749999997</v>
      </c>
      <c r="C2483">
        <v>5300000</v>
      </c>
    </row>
    <row r="2484" spans="1:3" ht="15" customHeight="1" x14ac:dyDescent="0.3">
      <c r="A2484" t="s">
        <v>2425</v>
      </c>
      <c r="B2484" s="7">
        <v>44785.789583333331</v>
      </c>
      <c r="C2484">
        <v>14500000</v>
      </c>
    </row>
    <row r="2485" spans="1:3" ht="15" customHeight="1" x14ac:dyDescent="0.3">
      <c r="A2485" t="s">
        <v>2426</v>
      </c>
      <c r="B2485" s="7">
        <v>44785.706944444442</v>
      </c>
      <c r="C2485">
        <v>42000000</v>
      </c>
    </row>
    <row r="2486" spans="1:3" ht="15" customHeight="1" x14ac:dyDescent="0.3">
      <c r="A2486" t="s">
        <v>2427</v>
      </c>
      <c r="B2486" s="7">
        <v>44785.554166666669</v>
      </c>
      <c r="C2486">
        <v>10500000</v>
      </c>
    </row>
    <row r="2487" spans="1:3" ht="15" customHeight="1" x14ac:dyDescent="0.3">
      <c r="A2487" t="s">
        <v>2428</v>
      </c>
      <c r="B2487" s="7">
        <v>44785.50277777778</v>
      </c>
      <c r="C2487">
        <v>10000000</v>
      </c>
    </row>
    <row r="2488" spans="1:3" ht="15" customHeight="1" x14ac:dyDescent="0.3">
      <c r="A2488" t="s">
        <v>2177</v>
      </c>
      <c r="B2488" s="7">
        <v>44784.51666666667</v>
      </c>
      <c r="C2488">
        <v>16200000</v>
      </c>
    </row>
    <row r="2489" spans="1:3" ht="15" customHeight="1" x14ac:dyDescent="0.3">
      <c r="A2489" t="s">
        <v>2429</v>
      </c>
      <c r="B2489" s="7">
        <v>44784.381249999999</v>
      </c>
      <c r="C2489">
        <v>12800000</v>
      </c>
    </row>
    <row r="2490" spans="1:3" ht="15" customHeight="1" x14ac:dyDescent="0.3">
      <c r="A2490" t="s">
        <v>2430</v>
      </c>
      <c r="B2490" s="7">
        <v>44782.661111111112</v>
      </c>
      <c r="C2490">
        <v>19500000</v>
      </c>
    </row>
    <row r="2491" spans="1:3" ht="15" customHeight="1" x14ac:dyDescent="0.3">
      <c r="A2491" t="s">
        <v>2431</v>
      </c>
      <c r="B2491" s="7">
        <v>44779.584722222222</v>
      </c>
      <c r="C2491">
        <v>20600000</v>
      </c>
    </row>
    <row r="2492" spans="1:3" ht="15" customHeight="1" x14ac:dyDescent="0.3">
      <c r="A2492" t="s">
        <v>2432</v>
      </c>
      <c r="B2492" s="7">
        <v>44779.54583333333</v>
      </c>
      <c r="C2492">
        <v>18500000</v>
      </c>
    </row>
    <row r="2493" spans="1:3" ht="15" customHeight="1" x14ac:dyDescent="0.3">
      <c r="A2493" t="s">
        <v>2433</v>
      </c>
      <c r="B2493" s="7">
        <v>44779.496527777781</v>
      </c>
      <c r="C2493">
        <v>5500000</v>
      </c>
    </row>
    <row r="2494" spans="1:3" ht="15" customHeight="1" x14ac:dyDescent="0.3">
      <c r="A2494" t="s">
        <v>2434</v>
      </c>
      <c r="B2494" s="7">
        <v>44776.717361111114</v>
      </c>
      <c r="C2494">
        <v>11500000</v>
      </c>
    </row>
    <row r="2495" spans="1:3" ht="15" customHeight="1" x14ac:dyDescent="0.3">
      <c r="A2495" t="s">
        <v>2435</v>
      </c>
      <c r="B2495" s="7">
        <v>44776.665972222225</v>
      </c>
      <c r="C2495">
        <v>18800000</v>
      </c>
    </row>
    <row r="2496" spans="1:3" ht="15" customHeight="1" x14ac:dyDescent="0.3">
      <c r="A2496" t="s">
        <v>2436</v>
      </c>
      <c r="B2496" s="7">
        <v>44775.758333333331</v>
      </c>
      <c r="C2496">
        <v>13500000</v>
      </c>
    </row>
    <row r="2497" spans="1:3" ht="15" customHeight="1" x14ac:dyDescent="0.3">
      <c r="A2497" t="s">
        <v>2437</v>
      </c>
      <c r="B2497" s="7">
        <v>44771.80972222222</v>
      </c>
      <c r="C2497">
        <v>12500000</v>
      </c>
    </row>
    <row r="2498" spans="1:3" ht="15" customHeight="1" x14ac:dyDescent="0.3">
      <c r="A2498" t="s">
        <v>2438</v>
      </c>
      <c r="B2498" s="7">
        <v>44771.745138888888</v>
      </c>
      <c r="C2498">
        <v>22800000</v>
      </c>
    </row>
    <row r="2499" spans="1:3" ht="15" customHeight="1" x14ac:dyDescent="0.3">
      <c r="A2499" t="s">
        <v>2439</v>
      </c>
      <c r="B2499" s="7">
        <v>44771.728472222225</v>
      </c>
      <c r="C2499">
        <v>10600000</v>
      </c>
    </row>
    <row r="2500" spans="1:3" ht="15" customHeight="1" x14ac:dyDescent="0.3">
      <c r="A2500" t="s">
        <v>208</v>
      </c>
      <c r="B2500" s="7">
        <v>44771.697222222225</v>
      </c>
      <c r="C2500">
        <v>9300000</v>
      </c>
    </row>
    <row r="2501" spans="1:3" ht="15" customHeight="1" x14ac:dyDescent="0.3">
      <c r="A2501" t="s">
        <v>2254</v>
      </c>
      <c r="B2501" s="7">
        <v>44771.515972222223</v>
      </c>
      <c r="C2501">
        <v>17000000</v>
      </c>
    </row>
    <row r="2502" spans="1:3" ht="15" customHeight="1" x14ac:dyDescent="0.3">
      <c r="A2502" t="s">
        <v>2440</v>
      </c>
      <c r="B2502" s="7">
        <v>44771.474305555559</v>
      </c>
      <c r="C2502">
        <v>5700000</v>
      </c>
    </row>
    <row r="2503" spans="1:3" ht="15" customHeight="1" x14ac:dyDescent="0.3">
      <c r="A2503" t="s">
        <v>2441</v>
      </c>
      <c r="B2503" s="7">
        <v>44771.4</v>
      </c>
      <c r="C2503">
        <v>15500000</v>
      </c>
    </row>
    <row r="2504" spans="1:3" ht="15" customHeight="1" x14ac:dyDescent="0.3">
      <c r="A2504" t="s">
        <v>2442</v>
      </c>
      <c r="B2504" s="7">
        <v>44771.375</v>
      </c>
      <c r="C2504">
        <v>8800000</v>
      </c>
    </row>
    <row r="2505" spans="1:3" ht="15" customHeight="1" x14ac:dyDescent="0.3">
      <c r="A2505" t="s">
        <v>2443</v>
      </c>
      <c r="B2505" s="7">
        <v>44770.729861111111</v>
      </c>
      <c r="C2505">
        <v>15500000</v>
      </c>
    </row>
    <row r="2506" spans="1:3" ht="15" customHeight="1" x14ac:dyDescent="0.3">
      <c r="A2506" t="s">
        <v>2444</v>
      </c>
      <c r="B2506" s="7">
        <v>44770.651388888888</v>
      </c>
      <c r="C2506">
        <v>7800000</v>
      </c>
    </row>
    <row r="2507" spans="1:3" ht="15" customHeight="1" x14ac:dyDescent="0.3">
      <c r="A2507" t="s">
        <v>2445</v>
      </c>
      <c r="B2507" s="7">
        <v>44769.795138888891</v>
      </c>
      <c r="C2507">
        <v>16000000</v>
      </c>
    </row>
    <row r="2508" spans="1:3" ht="15" customHeight="1" x14ac:dyDescent="0.3">
      <c r="A2508" t="s">
        <v>1958</v>
      </c>
      <c r="B2508" s="7">
        <v>44769.6875</v>
      </c>
      <c r="C2508">
        <v>8500000</v>
      </c>
    </row>
    <row r="2509" spans="1:3" ht="15" customHeight="1" x14ac:dyDescent="0.3">
      <c r="A2509" t="s">
        <v>2446</v>
      </c>
      <c r="B2509" s="7">
        <v>44769.672222222223</v>
      </c>
      <c r="C2509">
        <v>12200000</v>
      </c>
    </row>
    <row r="2510" spans="1:3" ht="15" customHeight="1" x14ac:dyDescent="0.3">
      <c r="A2510" t="s">
        <v>2082</v>
      </c>
      <c r="B2510" s="7">
        <v>44769.570138888892</v>
      </c>
      <c r="C2510">
        <v>12100000</v>
      </c>
    </row>
    <row r="2511" spans="1:3" ht="15" customHeight="1" x14ac:dyDescent="0.3">
      <c r="A2511" t="s">
        <v>2447</v>
      </c>
      <c r="B2511" s="7">
        <v>44769.401388888888</v>
      </c>
      <c r="C2511">
        <v>10650000</v>
      </c>
    </row>
    <row r="2512" spans="1:3" ht="15" customHeight="1" x14ac:dyDescent="0.3">
      <c r="A2512" t="s">
        <v>2448</v>
      </c>
      <c r="B2512" s="7">
        <v>44769.378472222219</v>
      </c>
      <c r="C2512">
        <v>13000000</v>
      </c>
    </row>
    <row r="2513" spans="1:3" ht="15" customHeight="1" x14ac:dyDescent="0.3">
      <c r="A2513" t="s">
        <v>2449</v>
      </c>
      <c r="B2513" s="7">
        <v>44769.37777777778</v>
      </c>
      <c r="C2513">
        <v>17000000</v>
      </c>
    </row>
    <row r="2514" spans="1:3" ht="15" customHeight="1" x14ac:dyDescent="0.3">
      <c r="A2514" t="s">
        <v>2450</v>
      </c>
      <c r="B2514" s="7">
        <v>44768.757638888892</v>
      </c>
      <c r="C2514">
        <v>16000000</v>
      </c>
    </row>
    <row r="2515" spans="1:3" ht="15" customHeight="1" x14ac:dyDescent="0.3">
      <c r="A2515" t="s">
        <v>2451</v>
      </c>
      <c r="B2515" s="7">
        <v>44768.644444444442</v>
      </c>
      <c r="C2515">
        <v>8500000</v>
      </c>
    </row>
    <row r="2516" spans="1:3" ht="15" customHeight="1" x14ac:dyDescent="0.3">
      <c r="A2516" t="s">
        <v>2452</v>
      </c>
      <c r="B2516" s="7">
        <v>44767.779166666667</v>
      </c>
      <c r="C2516">
        <v>11000000</v>
      </c>
    </row>
    <row r="2517" spans="1:3" ht="15" customHeight="1" x14ac:dyDescent="0.3">
      <c r="A2517" t="s">
        <v>2453</v>
      </c>
      <c r="B2517" s="7">
        <v>44767.540277777778</v>
      </c>
      <c r="C2517">
        <v>13500000</v>
      </c>
    </row>
    <row r="2518" spans="1:3" ht="15" customHeight="1" x14ac:dyDescent="0.3">
      <c r="A2518" t="s">
        <v>2454</v>
      </c>
      <c r="B2518" s="7">
        <v>44767.520138888889</v>
      </c>
      <c r="C2518">
        <v>14000000</v>
      </c>
    </row>
    <row r="2519" spans="1:3" ht="15" customHeight="1" x14ac:dyDescent="0.3">
      <c r="A2519" t="s">
        <v>2455</v>
      </c>
      <c r="B2519" s="7">
        <v>44767.42083333333</v>
      </c>
      <c r="C2519">
        <v>11000000</v>
      </c>
    </row>
    <row r="2520" spans="1:3" ht="15" customHeight="1" x14ac:dyDescent="0.3">
      <c r="A2520" t="s">
        <v>2456</v>
      </c>
      <c r="B2520" s="7">
        <v>44764.751388888886</v>
      </c>
      <c r="C2520">
        <v>8000000</v>
      </c>
    </row>
    <row r="2521" spans="1:3" ht="15" customHeight="1" x14ac:dyDescent="0.3">
      <c r="A2521" t="s">
        <v>2457</v>
      </c>
      <c r="B2521" s="7">
        <v>44764.622916666667</v>
      </c>
      <c r="C2521">
        <v>13000000</v>
      </c>
    </row>
    <row r="2522" spans="1:3" ht="15" customHeight="1" x14ac:dyDescent="0.3">
      <c r="A2522" t="s">
        <v>2458</v>
      </c>
      <c r="B2522" s="7">
        <v>44764.457638888889</v>
      </c>
      <c r="C2522">
        <v>7500000</v>
      </c>
    </row>
    <row r="2523" spans="1:3" ht="15" customHeight="1" x14ac:dyDescent="0.3">
      <c r="A2523" t="s">
        <v>2459</v>
      </c>
      <c r="B2523" s="7">
        <v>44764.415277777778</v>
      </c>
      <c r="C2523">
        <v>9800000</v>
      </c>
    </row>
    <row r="2524" spans="1:3" ht="15" customHeight="1" x14ac:dyDescent="0.3">
      <c r="A2524" t="s">
        <v>2460</v>
      </c>
      <c r="B2524" s="7">
        <v>44763.476388888892</v>
      </c>
      <c r="C2524">
        <v>10200000</v>
      </c>
    </row>
    <row r="2525" spans="1:3" ht="15" customHeight="1" x14ac:dyDescent="0.3">
      <c r="A2525" t="s">
        <v>2461</v>
      </c>
      <c r="B2525" s="7">
        <v>44762.758333333331</v>
      </c>
      <c r="C2525">
        <v>10000000</v>
      </c>
    </row>
    <row r="2526" spans="1:3" ht="15" customHeight="1" x14ac:dyDescent="0.3">
      <c r="A2526" t="s">
        <v>2462</v>
      </c>
      <c r="B2526" s="7">
        <v>44762.686111111114</v>
      </c>
      <c r="C2526">
        <v>14500000</v>
      </c>
    </row>
    <row r="2527" spans="1:3" ht="15" customHeight="1" x14ac:dyDescent="0.3">
      <c r="A2527" t="s">
        <v>2463</v>
      </c>
      <c r="B2527" s="7">
        <v>44762.527083333334</v>
      </c>
      <c r="C2527">
        <v>9000000</v>
      </c>
    </row>
    <row r="2528" spans="1:3" ht="15" customHeight="1" x14ac:dyDescent="0.3">
      <c r="A2528" t="s">
        <v>2464</v>
      </c>
      <c r="B2528" s="7">
        <v>44761.465277777781</v>
      </c>
      <c r="C2528">
        <v>31000000</v>
      </c>
    </row>
    <row r="2529" spans="1:3" ht="15" customHeight="1" x14ac:dyDescent="0.3">
      <c r="A2529" t="s">
        <v>2465</v>
      </c>
      <c r="B2529" s="7">
        <v>44760.644444444442</v>
      </c>
      <c r="C2529">
        <v>10000000</v>
      </c>
    </row>
    <row r="2530" spans="1:3" ht="15" customHeight="1" x14ac:dyDescent="0.3">
      <c r="A2530" t="s">
        <v>2466</v>
      </c>
      <c r="B2530" s="7">
        <v>44760.451388888891</v>
      </c>
      <c r="C2530">
        <v>22000000</v>
      </c>
    </row>
    <row r="2531" spans="1:3" ht="15" customHeight="1" x14ac:dyDescent="0.3">
      <c r="A2531" t="s">
        <v>2467</v>
      </c>
      <c r="B2531" s="7">
        <v>44760.435416666667</v>
      </c>
      <c r="C2531">
        <v>18600000</v>
      </c>
    </row>
    <row r="2532" spans="1:3" ht="15" customHeight="1" x14ac:dyDescent="0.3">
      <c r="A2532" t="s">
        <v>2468</v>
      </c>
      <c r="B2532" s="7">
        <v>44757.645138888889</v>
      </c>
      <c r="C2532">
        <v>17000000</v>
      </c>
    </row>
    <row r="2533" spans="1:3" ht="15" customHeight="1" x14ac:dyDescent="0.3">
      <c r="A2533" t="s">
        <v>2469</v>
      </c>
      <c r="B2533" s="7">
        <v>44757.460416666669</v>
      </c>
      <c r="C2533">
        <v>19000000</v>
      </c>
    </row>
    <row r="2534" spans="1:3" ht="15" customHeight="1" x14ac:dyDescent="0.3">
      <c r="A2534" t="s">
        <v>2470</v>
      </c>
      <c r="B2534" s="7">
        <v>44756.557638888888</v>
      </c>
      <c r="C2534">
        <v>23500000</v>
      </c>
    </row>
    <row r="2535" spans="1:3" ht="15" customHeight="1" x14ac:dyDescent="0.3">
      <c r="A2535" t="s">
        <v>2471</v>
      </c>
      <c r="B2535" s="7">
        <v>44755.711805555555</v>
      </c>
      <c r="C2535">
        <v>10800000</v>
      </c>
    </row>
    <row r="2536" spans="1:3" ht="15" customHeight="1" x14ac:dyDescent="0.3">
      <c r="A2536" t="s">
        <v>2472</v>
      </c>
      <c r="B2536" s="7">
        <v>44755.711111111108</v>
      </c>
      <c r="C2536">
        <v>13800000</v>
      </c>
    </row>
    <row r="2537" spans="1:3" ht="15" customHeight="1" x14ac:dyDescent="0.3">
      <c r="A2537" t="s">
        <v>2473</v>
      </c>
      <c r="B2537" s="7">
        <v>44754.703472222223</v>
      </c>
      <c r="C2537">
        <v>12500000</v>
      </c>
    </row>
    <row r="2538" spans="1:3" ht="15" customHeight="1" x14ac:dyDescent="0.3">
      <c r="A2538" t="s">
        <v>2474</v>
      </c>
      <c r="B2538" s="7">
        <v>44753.802083333336</v>
      </c>
      <c r="C2538">
        <v>13800000</v>
      </c>
    </row>
    <row r="2539" spans="1:3" ht="15" customHeight="1" x14ac:dyDescent="0.3">
      <c r="A2539" t="s">
        <v>2475</v>
      </c>
      <c r="B2539" s="7">
        <v>44753.538194444445</v>
      </c>
      <c r="C2539">
        <v>10000000</v>
      </c>
    </row>
    <row r="2540" spans="1:3" ht="15" customHeight="1" x14ac:dyDescent="0.3">
      <c r="A2540" t="s">
        <v>2476</v>
      </c>
      <c r="B2540" s="7">
        <v>44751.465277777781</v>
      </c>
      <c r="C2540">
        <v>11000000</v>
      </c>
    </row>
    <row r="2541" spans="1:3" ht="15" customHeight="1" x14ac:dyDescent="0.3">
      <c r="A2541" t="s">
        <v>2477</v>
      </c>
      <c r="B2541" s="7">
        <v>44749.436111111114</v>
      </c>
      <c r="C2541">
        <v>19000000</v>
      </c>
    </row>
    <row r="2542" spans="1:3" ht="15" customHeight="1" x14ac:dyDescent="0.3">
      <c r="A2542" t="s">
        <v>2478</v>
      </c>
      <c r="B2542" s="7">
        <v>44748.40347222222</v>
      </c>
      <c r="C2542">
        <v>10400000</v>
      </c>
    </row>
    <row r="2543" spans="1:3" ht="15" customHeight="1" x14ac:dyDescent="0.3">
      <c r="A2543" t="s">
        <v>530</v>
      </c>
      <c r="B2543" s="7">
        <v>44743.726388888892</v>
      </c>
      <c r="C2543">
        <v>11000000</v>
      </c>
    </row>
    <row r="2544" spans="1:3" ht="15" customHeight="1" x14ac:dyDescent="0.3">
      <c r="A2544" t="s">
        <v>2479</v>
      </c>
      <c r="B2544" s="7">
        <v>44743.679861111108</v>
      </c>
      <c r="C2544">
        <v>15500000</v>
      </c>
    </row>
    <row r="2545" spans="1:3" ht="15" customHeight="1" x14ac:dyDescent="0.3">
      <c r="A2545" t="s">
        <v>2480</v>
      </c>
      <c r="B2545" s="7">
        <v>44743.65625</v>
      </c>
      <c r="C2545">
        <v>8200000</v>
      </c>
    </row>
    <row r="2546" spans="1:3" ht="15" customHeight="1" x14ac:dyDescent="0.3">
      <c r="A2546" t="s">
        <v>2481</v>
      </c>
      <c r="B2546" s="7">
        <v>44742.81527777778</v>
      </c>
      <c r="C2546">
        <v>6700000</v>
      </c>
    </row>
    <row r="2547" spans="1:3" ht="15" customHeight="1" x14ac:dyDescent="0.3">
      <c r="A2547" t="s">
        <v>2482</v>
      </c>
      <c r="B2547" s="7">
        <v>44742.813194444447</v>
      </c>
      <c r="C2547">
        <v>26000000</v>
      </c>
    </row>
    <row r="2548" spans="1:3" ht="15" customHeight="1" x14ac:dyDescent="0.3">
      <c r="A2548" t="s">
        <v>2483</v>
      </c>
      <c r="B2548" s="7">
        <v>44742.675000000003</v>
      </c>
      <c r="C2548">
        <v>11300000</v>
      </c>
    </row>
    <row r="2549" spans="1:3" ht="15" customHeight="1" x14ac:dyDescent="0.3">
      <c r="A2549" t="s">
        <v>2484</v>
      </c>
      <c r="B2549" s="7">
        <v>44742.594444444447</v>
      </c>
      <c r="C2549">
        <v>17350000</v>
      </c>
    </row>
    <row r="2550" spans="1:3" ht="15" customHeight="1" x14ac:dyDescent="0.3">
      <c r="A2550" t="s">
        <v>2485</v>
      </c>
      <c r="B2550" s="7">
        <v>44742.593055555553</v>
      </c>
      <c r="C2550">
        <v>13976000</v>
      </c>
    </row>
    <row r="2551" spans="1:3" ht="15" customHeight="1" x14ac:dyDescent="0.3">
      <c r="A2551" t="s">
        <v>2486</v>
      </c>
      <c r="B2551" s="7">
        <v>44742.546527777777</v>
      </c>
      <c r="C2551">
        <v>32000000</v>
      </c>
    </row>
    <row r="2552" spans="1:3" ht="15" customHeight="1" x14ac:dyDescent="0.3">
      <c r="A2552" t="s">
        <v>2487</v>
      </c>
      <c r="B2552" s="7">
        <v>44741.731944444444</v>
      </c>
      <c r="C2552">
        <v>7500000</v>
      </c>
    </row>
    <row r="2553" spans="1:3" ht="15" customHeight="1" x14ac:dyDescent="0.3">
      <c r="A2553" t="s">
        <v>2488</v>
      </c>
      <c r="B2553" s="7">
        <v>44741.652083333334</v>
      </c>
      <c r="C2553">
        <v>9800000</v>
      </c>
    </row>
    <row r="2554" spans="1:3" ht="15" customHeight="1" x14ac:dyDescent="0.3">
      <c r="A2554" t="s">
        <v>2489</v>
      </c>
      <c r="B2554" s="7">
        <v>44741.481944444444</v>
      </c>
      <c r="C2554">
        <v>9500000</v>
      </c>
    </row>
    <row r="2555" spans="1:3" ht="15" customHeight="1" x14ac:dyDescent="0.3">
      <c r="A2555" t="s">
        <v>2490</v>
      </c>
      <c r="B2555" s="7">
        <v>44740.717361111114</v>
      </c>
      <c r="C2555">
        <v>15500000</v>
      </c>
    </row>
    <row r="2556" spans="1:3" ht="15" customHeight="1" x14ac:dyDescent="0.3">
      <c r="A2556" t="s">
        <v>2491</v>
      </c>
      <c r="B2556" s="7">
        <v>44740.522222222222</v>
      </c>
      <c r="C2556">
        <v>9900000</v>
      </c>
    </row>
    <row r="2557" spans="1:3" ht="15" customHeight="1" x14ac:dyDescent="0.3">
      <c r="A2557" t="s">
        <v>2492</v>
      </c>
      <c r="B2557" s="7">
        <v>44740.470138888886</v>
      </c>
      <c r="C2557">
        <v>10000000</v>
      </c>
    </row>
    <row r="2558" spans="1:3" ht="15" customHeight="1" x14ac:dyDescent="0.3">
      <c r="A2558" t="s">
        <v>2493</v>
      </c>
      <c r="B2558" s="7">
        <v>44736.728472222225</v>
      </c>
      <c r="C2558">
        <v>8150000</v>
      </c>
    </row>
    <row r="2559" spans="1:3" ht="15" customHeight="1" x14ac:dyDescent="0.3">
      <c r="A2559" t="s">
        <v>2494</v>
      </c>
      <c r="B2559" s="7">
        <v>44736.709027777775</v>
      </c>
      <c r="C2559">
        <v>30000000</v>
      </c>
    </row>
    <row r="2560" spans="1:3" ht="15" customHeight="1" x14ac:dyDescent="0.3">
      <c r="A2560" t="s">
        <v>2495</v>
      </c>
      <c r="B2560" s="7">
        <v>44736.583333333336</v>
      </c>
      <c r="C2560">
        <v>10200000</v>
      </c>
    </row>
    <row r="2561" spans="1:3" ht="15" customHeight="1" x14ac:dyDescent="0.3">
      <c r="A2561" t="s">
        <v>2496</v>
      </c>
      <c r="B2561" s="7">
        <v>44736.515972222223</v>
      </c>
      <c r="C2561">
        <v>15500000</v>
      </c>
    </row>
    <row r="2562" spans="1:3" ht="15" customHeight="1" x14ac:dyDescent="0.3">
      <c r="A2562" t="s">
        <v>2497</v>
      </c>
      <c r="B2562" s="7">
        <v>44735.429861111108</v>
      </c>
      <c r="C2562">
        <v>9800000</v>
      </c>
    </row>
    <row r="2563" spans="1:3" ht="15" customHeight="1" x14ac:dyDescent="0.3">
      <c r="A2563" t="s">
        <v>2498</v>
      </c>
      <c r="B2563" s="7">
        <v>44734.770138888889</v>
      </c>
      <c r="C2563">
        <v>6800000</v>
      </c>
    </row>
    <row r="2564" spans="1:3" ht="15" customHeight="1" x14ac:dyDescent="0.3">
      <c r="A2564" t="s">
        <v>2499</v>
      </c>
      <c r="B2564" s="7">
        <v>44734.770138888889</v>
      </c>
      <c r="C2564">
        <v>12000000</v>
      </c>
    </row>
    <row r="2565" spans="1:3" ht="15" customHeight="1" x14ac:dyDescent="0.3">
      <c r="A2565" t="s">
        <v>2500</v>
      </c>
      <c r="B2565" s="7">
        <v>44734.509027777778</v>
      </c>
      <c r="C2565">
        <v>12000000</v>
      </c>
    </row>
    <row r="2566" spans="1:3" ht="15" customHeight="1" x14ac:dyDescent="0.3">
      <c r="A2566" t="s">
        <v>2501</v>
      </c>
      <c r="B2566" s="7">
        <v>44734.402777777781</v>
      </c>
      <c r="C2566">
        <v>18000000</v>
      </c>
    </row>
    <row r="2567" spans="1:3" ht="15" customHeight="1" x14ac:dyDescent="0.3">
      <c r="A2567" t="s">
        <v>2502</v>
      </c>
      <c r="B2567" s="7">
        <v>44732.750694444447</v>
      </c>
      <c r="C2567">
        <v>17000000</v>
      </c>
    </row>
    <row r="2568" spans="1:3" ht="15" customHeight="1" x14ac:dyDescent="0.3">
      <c r="A2568" t="s">
        <v>2503</v>
      </c>
      <c r="B2568" s="7">
        <v>44732.689583333333</v>
      </c>
      <c r="C2568">
        <v>16500000</v>
      </c>
    </row>
    <row r="2569" spans="1:3" ht="15" customHeight="1" x14ac:dyDescent="0.3">
      <c r="A2569" t="s">
        <v>2504</v>
      </c>
      <c r="B2569" s="7">
        <v>44732.644444444442</v>
      </c>
      <c r="C2569">
        <v>13200000</v>
      </c>
    </row>
    <row r="2570" spans="1:3" ht="15" customHeight="1" x14ac:dyDescent="0.3">
      <c r="A2570" t="s">
        <v>2505</v>
      </c>
      <c r="B2570" s="7">
        <v>44729.780555555553</v>
      </c>
      <c r="C2570">
        <v>10000000</v>
      </c>
    </row>
    <row r="2571" spans="1:3" ht="15" customHeight="1" x14ac:dyDescent="0.3">
      <c r="A2571" t="s">
        <v>2506</v>
      </c>
      <c r="B2571" s="7">
        <v>44729.780555555553</v>
      </c>
      <c r="C2571">
        <v>10287850</v>
      </c>
    </row>
    <row r="2572" spans="1:3" ht="15" customHeight="1" x14ac:dyDescent="0.3">
      <c r="A2572" t="s">
        <v>2507</v>
      </c>
      <c r="B2572" s="7">
        <v>44728.765972222223</v>
      </c>
      <c r="C2572">
        <v>12000000</v>
      </c>
    </row>
    <row r="2573" spans="1:3" ht="15" customHeight="1" x14ac:dyDescent="0.3">
      <c r="A2573" t="s">
        <v>2508</v>
      </c>
      <c r="B2573" s="7">
        <v>44728.744444444441</v>
      </c>
      <c r="C2573">
        <v>19990000</v>
      </c>
    </row>
    <row r="2574" spans="1:3" ht="15" customHeight="1" x14ac:dyDescent="0.3">
      <c r="A2574" t="s">
        <v>2509</v>
      </c>
      <c r="B2574" s="7">
        <v>44728.540972222225</v>
      </c>
      <c r="C2574">
        <v>18500000</v>
      </c>
    </row>
    <row r="2575" spans="1:3" ht="15" customHeight="1" x14ac:dyDescent="0.3">
      <c r="A2575" t="s">
        <v>2510</v>
      </c>
      <c r="B2575" s="7">
        <v>44727.673611111109</v>
      </c>
      <c r="C2575">
        <v>9800000</v>
      </c>
    </row>
    <row r="2576" spans="1:3" ht="15" customHeight="1" x14ac:dyDescent="0.3">
      <c r="A2576" t="s">
        <v>2511</v>
      </c>
      <c r="B2576" s="7">
        <v>44727.520833333336</v>
      </c>
      <c r="C2576">
        <v>32000000</v>
      </c>
    </row>
    <row r="2577" spans="1:3" ht="15" customHeight="1" x14ac:dyDescent="0.3">
      <c r="A2577" t="s">
        <v>2512</v>
      </c>
      <c r="B2577" s="7">
        <v>44726.496527777781</v>
      </c>
      <c r="C2577">
        <v>19700000</v>
      </c>
    </row>
    <row r="2578" spans="1:3" ht="15" customHeight="1" x14ac:dyDescent="0.3">
      <c r="A2578" t="s">
        <v>2513</v>
      </c>
      <c r="B2578" s="7">
        <v>44722.78125</v>
      </c>
      <c r="C2578">
        <v>16000000</v>
      </c>
    </row>
    <row r="2579" spans="1:3" ht="15" customHeight="1" x14ac:dyDescent="0.3">
      <c r="A2579" t="s">
        <v>2514</v>
      </c>
      <c r="B2579" s="7">
        <v>44722.407638888886</v>
      </c>
      <c r="C2579">
        <v>15500000</v>
      </c>
    </row>
    <row r="2580" spans="1:3" ht="15" customHeight="1" x14ac:dyDescent="0.3">
      <c r="A2580" t="s">
        <v>2515</v>
      </c>
      <c r="B2580" s="7">
        <v>44721.551388888889</v>
      </c>
      <c r="C2580">
        <v>9100000</v>
      </c>
    </row>
    <row r="2581" spans="1:3" ht="15" customHeight="1" x14ac:dyDescent="0.3">
      <c r="A2581" t="s">
        <v>2516</v>
      </c>
      <c r="B2581" s="7">
        <v>44721.511111111111</v>
      </c>
      <c r="C2581">
        <v>9700000</v>
      </c>
    </row>
    <row r="2582" spans="1:3" ht="15" customHeight="1" x14ac:dyDescent="0.3">
      <c r="A2582" t="s">
        <v>2517</v>
      </c>
      <c r="B2582" s="7">
        <v>44719.724999999999</v>
      </c>
      <c r="C2582">
        <v>5500000</v>
      </c>
    </row>
    <row r="2583" spans="1:3" ht="15" customHeight="1" x14ac:dyDescent="0.3">
      <c r="A2583" t="s">
        <v>2518</v>
      </c>
      <c r="B2583" s="7">
        <v>44718.777083333334</v>
      </c>
      <c r="C2583">
        <v>6350000</v>
      </c>
    </row>
    <row r="2584" spans="1:3" ht="15" customHeight="1" x14ac:dyDescent="0.3">
      <c r="A2584" t="s">
        <v>2519</v>
      </c>
      <c r="B2584" s="7">
        <v>44718.533333333333</v>
      </c>
      <c r="C2584">
        <v>13000000</v>
      </c>
    </row>
    <row r="2585" spans="1:3" ht="15" customHeight="1" x14ac:dyDescent="0.3">
      <c r="A2585" t="s">
        <v>2520</v>
      </c>
      <c r="B2585" s="7">
        <v>44715.470138888886</v>
      </c>
      <c r="C2585">
        <v>13400000</v>
      </c>
    </row>
    <row r="2586" spans="1:3" ht="15" customHeight="1" x14ac:dyDescent="0.3">
      <c r="A2586" t="s">
        <v>2521</v>
      </c>
      <c r="B2586" s="7">
        <v>44714.768750000003</v>
      </c>
      <c r="C2586">
        <v>14500000</v>
      </c>
    </row>
    <row r="2587" spans="1:3" ht="15" customHeight="1" x14ac:dyDescent="0.3">
      <c r="A2587" t="s">
        <v>179</v>
      </c>
      <c r="B2587" s="7">
        <v>44714.768055555556</v>
      </c>
      <c r="C2587">
        <v>13800000</v>
      </c>
    </row>
    <row r="2588" spans="1:3" ht="15" customHeight="1" x14ac:dyDescent="0.3">
      <c r="A2588" t="s">
        <v>2522</v>
      </c>
      <c r="B2588" s="7">
        <v>44712.792361111111</v>
      </c>
      <c r="C2588">
        <v>9350000</v>
      </c>
    </row>
    <row r="2589" spans="1:3" ht="15" customHeight="1" x14ac:dyDescent="0.3">
      <c r="A2589" t="s">
        <v>2523</v>
      </c>
      <c r="B2589" s="7">
        <v>44712.763194444444</v>
      </c>
      <c r="C2589">
        <v>12600000</v>
      </c>
    </row>
    <row r="2590" spans="1:3" ht="15" customHeight="1" x14ac:dyDescent="0.3">
      <c r="A2590" t="s">
        <v>2524</v>
      </c>
      <c r="B2590" s="7">
        <v>44712.762499999997</v>
      </c>
      <c r="C2590">
        <v>6000000</v>
      </c>
    </row>
    <row r="2591" spans="1:3" ht="15" customHeight="1" x14ac:dyDescent="0.3">
      <c r="A2591" t="s">
        <v>2525</v>
      </c>
      <c r="B2591" s="7">
        <v>44712.753472222219</v>
      </c>
      <c r="C2591">
        <v>8800000</v>
      </c>
    </row>
    <row r="2592" spans="1:3" ht="15" customHeight="1" x14ac:dyDescent="0.3">
      <c r="A2592" t="s">
        <v>2526</v>
      </c>
      <c r="B2592" s="7">
        <v>44712.5</v>
      </c>
      <c r="C2592">
        <v>19000000</v>
      </c>
    </row>
    <row r="2593" spans="1:3" ht="15" customHeight="1" x14ac:dyDescent="0.3">
      <c r="A2593" t="s">
        <v>2527</v>
      </c>
      <c r="B2593" s="7">
        <v>44712.433333333334</v>
      </c>
      <c r="C2593">
        <v>6500000</v>
      </c>
    </row>
    <row r="2594" spans="1:3" ht="15" customHeight="1" x14ac:dyDescent="0.3">
      <c r="A2594" t="s">
        <v>2528</v>
      </c>
      <c r="B2594" s="7">
        <v>44708.684027777781</v>
      </c>
      <c r="C2594">
        <v>17000000</v>
      </c>
    </row>
    <row r="2595" spans="1:3" ht="15" customHeight="1" x14ac:dyDescent="0.3">
      <c r="A2595" t="s">
        <v>2388</v>
      </c>
      <c r="B2595" s="7">
        <v>44708.511805555558</v>
      </c>
      <c r="C2595">
        <v>14900000</v>
      </c>
    </row>
    <row r="2596" spans="1:3" ht="15" customHeight="1" x14ac:dyDescent="0.3">
      <c r="A2596" t="s">
        <v>2159</v>
      </c>
      <c r="B2596" s="7">
        <v>44707.805555555555</v>
      </c>
      <c r="C2596">
        <v>8790000</v>
      </c>
    </row>
    <row r="2597" spans="1:3" ht="15" customHeight="1" x14ac:dyDescent="0.3">
      <c r="A2597" t="s">
        <v>2529</v>
      </c>
      <c r="B2597" s="7">
        <v>44707.551388888889</v>
      </c>
      <c r="C2597">
        <v>7000000</v>
      </c>
    </row>
    <row r="2598" spans="1:3" ht="15" customHeight="1" x14ac:dyDescent="0.3">
      <c r="A2598" t="s">
        <v>2530</v>
      </c>
      <c r="B2598" s="7">
        <v>44707.463194444441</v>
      </c>
      <c r="C2598">
        <v>9400000</v>
      </c>
    </row>
    <row r="2599" spans="1:3" ht="15" customHeight="1" x14ac:dyDescent="0.3">
      <c r="A2599" t="s">
        <v>2531</v>
      </c>
      <c r="B2599" s="7">
        <v>44706.740972222222</v>
      </c>
      <c r="C2599">
        <v>11000000</v>
      </c>
    </row>
    <row r="2600" spans="1:3" ht="15" customHeight="1" x14ac:dyDescent="0.3">
      <c r="A2600" t="s">
        <v>2532</v>
      </c>
      <c r="B2600" s="7">
        <v>44706.561805555553</v>
      </c>
      <c r="C2600">
        <v>7500000</v>
      </c>
    </row>
    <row r="2601" spans="1:3" ht="15" customHeight="1" x14ac:dyDescent="0.3">
      <c r="A2601" t="s">
        <v>2533</v>
      </c>
      <c r="B2601" s="7">
        <v>44705.65625</v>
      </c>
      <c r="C2601">
        <v>11300000</v>
      </c>
    </row>
    <row r="2602" spans="1:3" ht="15" customHeight="1" x14ac:dyDescent="0.3">
      <c r="A2602" t="s">
        <v>2534</v>
      </c>
      <c r="B2602" s="7">
        <v>44705.488194444442</v>
      </c>
      <c r="C2602">
        <v>28600000</v>
      </c>
    </row>
    <row r="2603" spans="1:3" ht="15" customHeight="1" x14ac:dyDescent="0.3">
      <c r="A2603" t="s">
        <v>2535</v>
      </c>
      <c r="B2603" s="7">
        <v>44704.756944444445</v>
      </c>
      <c r="C2603">
        <v>13200000</v>
      </c>
    </row>
    <row r="2604" spans="1:3" ht="15" customHeight="1" x14ac:dyDescent="0.3">
      <c r="A2604" t="s">
        <v>2536</v>
      </c>
      <c r="B2604" s="7">
        <v>44704.554861111108</v>
      </c>
      <c r="C2604">
        <v>11300000</v>
      </c>
    </row>
    <row r="2605" spans="1:3" ht="15" customHeight="1" x14ac:dyDescent="0.3">
      <c r="A2605" t="s">
        <v>2537</v>
      </c>
      <c r="B2605" s="7">
        <v>44701.54791666667</v>
      </c>
      <c r="C2605">
        <v>9800000</v>
      </c>
    </row>
    <row r="2606" spans="1:3" ht="15" customHeight="1" x14ac:dyDescent="0.3">
      <c r="A2606" t="s">
        <v>2538</v>
      </c>
      <c r="B2606" s="7">
        <v>44704.429166666669</v>
      </c>
      <c r="C2606">
        <v>13000000</v>
      </c>
    </row>
    <row r="2607" spans="1:3" ht="15" customHeight="1" x14ac:dyDescent="0.3">
      <c r="A2607" t="s">
        <v>2539</v>
      </c>
      <c r="B2607" s="7">
        <v>44700.902083333334</v>
      </c>
      <c r="C2607">
        <v>18000000</v>
      </c>
    </row>
    <row r="2608" spans="1:3" ht="15" customHeight="1" x14ac:dyDescent="0.3">
      <c r="A2608" t="s">
        <v>2001</v>
      </c>
      <c r="B2608" s="7">
        <v>44700.745138888888</v>
      </c>
      <c r="C2608">
        <v>24500000</v>
      </c>
    </row>
    <row r="2609" spans="1:3" ht="15" customHeight="1" x14ac:dyDescent="0.3">
      <c r="A2609" t="s">
        <v>2540</v>
      </c>
      <c r="B2609" s="7">
        <v>44700.743055555555</v>
      </c>
      <c r="C2609">
        <v>9200000</v>
      </c>
    </row>
    <row r="2610" spans="1:3" ht="15" customHeight="1" x14ac:dyDescent="0.3">
      <c r="A2610" t="s">
        <v>2541</v>
      </c>
      <c r="B2610" s="7">
        <v>44700.706944444442</v>
      </c>
      <c r="C2610">
        <v>14500000</v>
      </c>
    </row>
    <row r="2611" spans="1:3" ht="15" customHeight="1" x14ac:dyDescent="0.3">
      <c r="A2611" t="s">
        <v>2542</v>
      </c>
      <c r="B2611" s="7">
        <v>44700.704861111109</v>
      </c>
      <c r="C2611">
        <v>15650000</v>
      </c>
    </row>
    <row r="2612" spans="1:3" ht="15" customHeight="1" x14ac:dyDescent="0.3">
      <c r="A2612" t="s">
        <v>2543</v>
      </c>
      <c r="B2612" s="7">
        <v>44700.67291666667</v>
      </c>
      <c r="C2612">
        <v>6800000</v>
      </c>
    </row>
    <row r="2613" spans="1:3" ht="15" customHeight="1" x14ac:dyDescent="0.3">
      <c r="A2613" t="s">
        <v>2544</v>
      </c>
      <c r="B2613" s="7">
        <v>44700.415277777778</v>
      </c>
      <c r="C2613">
        <v>10000000</v>
      </c>
    </row>
    <row r="2614" spans="1:3" ht="15" customHeight="1" x14ac:dyDescent="0.3">
      <c r="A2614" t="s">
        <v>2545</v>
      </c>
      <c r="B2614" s="7">
        <v>44699.363888888889</v>
      </c>
      <c r="C2614">
        <v>7500000</v>
      </c>
    </row>
    <row r="2615" spans="1:3" ht="15" customHeight="1" x14ac:dyDescent="0.3">
      <c r="A2615" t="s">
        <v>2546</v>
      </c>
      <c r="B2615" s="7">
        <v>44697.402777777781</v>
      </c>
      <c r="C2615">
        <v>8450000</v>
      </c>
    </row>
    <row r="2616" spans="1:3" ht="15" customHeight="1" x14ac:dyDescent="0.3">
      <c r="A2616" t="s">
        <v>2547</v>
      </c>
      <c r="B2616" s="7">
        <v>44694.508333333331</v>
      </c>
      <c r="C2616">
        <v>24700000</v>
      </c>
    </row>
    <row r="2617" spans="1:3" ht="15" customHeight="1" x14ac:dyDescent="0.3">
      <c r="A2617" t="s">
        <v>2548</v>
      </c>
      <c r="B2617" s="7">
        <v>44693.744444444441</v>
      </c>
      <c r="C2617">
        <v>11100000</v>
      </c>
    </row>
    <row r="2618" spans="1:3" ht="15" customHeight="1" x14ac:dyDescent="0.3">
      <c r="A2618" t="s">
        <v>2549</v>
      </c>
      <c r="B2618" s="7">
        <v>44693.739583333336</v>
      </c>
      <c r="C2618">
        <v>25500000</v>
      </c>
    </row>
    <row r="2619" spans="1:3" ht="15" customHeight="1" x14ac:dyDescent="0.3">
      <c r="A2619" t="s">
        <v>2550</v>
      </c>
      <c r="B2619" s="7">
        <v>44693.563888888886</v>
      </c>
      <c r="C2619">
        <v>15000000</v>
      </c>
    </row>
    <row r="2620" spans="1:3" ht="15" customHeight="1" x14ac:dyDescent="0.3">
      <c r="A2620" t="s">
        <v>2551</v>
      </c>
      <c r="B2620" s="7">
        <v>44693.501388888886</v>
      </c>
      <c r="C2620">
        <v>43000000</v>
      </c>
    </row>
    <row r="2621" spans="1:3" ht="15" customHeight="1" x14ac:dyDescent="0.3">
      <c r="A2621" t="s">
        <v>2552</v>
      </c>
      <c r="B2621" s="7">
        <v>44693.393055555556</v>
      </c>
      <c r="C2621">
        <v>14000000</v>
      </c>
    </row>
    <row r="2622" spans="1:3" ht="15" customHeight="1" x14ac:dyDescent="0.3">
      <c r="A2622" t="s">
        <v>2553</v>
      </c>
      <c r="B2622" s="7">
        <v>44692.688888888886</v>
      </c>
      <c r="C2622">
        <v>8800000</v>
      </c>
    </row>
    <row r="2623" spans="1:3" ht="15" customHeight="1" x14ac:dyDescent="0.3">
      <c r="A2623" t="s">
        <v>2554</v>
      </c>
      <c r="B2623" s="7">
        <v>44692.38958333333</v>
      </c>
      <c r="C2623">
        <v>10000000</v>
      </c>
    </row>
    <row r="2624" spans="1:3" ht="15" customHeight="1" x14ac:dyDescent="0.3">
      <c r="A2624" t="s">
        <v>2555</v>
      </c>
      <c r="B2624" s="7">
        <v>44691.46875</v>
      </c>
      <c r="C2624">
        <v>13500000</v>
      </c>
    </row>
    <row r="2625" spans="1:3" ht="15" customHeight="1" x14ac:dyDescent="0.3">
      <c r="A2625" t="s">
        <v>2556</v>
      </c>
      <c r="B2625" s="7">
        <v>44690.40625</v>
      </c>
      <c r="C2625">
        <v>22990000</v>
      </c>
    </row>
    <row r="2626" spans="1:3" ht="15" customHeight="1" x14ac:dyDescent="0.3">
      <c r="A2626" t="s">
        <v>2557</v>
      </c>
      <c r="B2626" s="7">
        <v>44687.792361111111</v>
      </c>
      <c r="C2626">
        <v>14100000</v>
      </c>
    </row>
    <row r="2627" spans="1:3" ht="15" customHeight="1" x14ac:dyDescent="0.3">
      <c r="A2627" t="s">
        <v>2558</v>
      </c>
      <c r="B2627" s="7">
        <v>44687.711111111108</v>
      </c>
      <c r="C2627">
        <v>9800000</v>
      </c>
    </row>
    <row r="2628" spans="1:3" ht="15" customHeight="1" x14ac:dyDescent="0.3">
      <c r="A2628" t="s">
        <v>2559</v>
      </c>
      <c r="B2628" s="7">
        <v>44687.538888888892</v>
      </c>
      <c r="C2628">
        <v>11650000</v>
      </c>
    </row>
    <row r="2629" spans="1:3" ht="15" customHeight="1" x14ac:dyDescent="0.3">
      <c r="A2629" t="s">
        <v>2560</v>
      </c>
      <c r="B2629" s="7">
        <v>44686.681944444441</v>
      </c>
      <c r="C2629">
        <v>10100000</v>
      </c>
    </row>
    <row r="2630" spans="1:3" ht="15" customHeight="1" x14ac:dyDescent="0.3">
      <c r="A2630" t="s">
        <v>2561</v>
      </c>
      <c r="B2630" s="7">
        <v>44685.785416666666</v>
      </c>
      <c r="C2630">
        <v>12600000</v>
      </c>
    </row>
    <row r="2631" spans="1:3" ht="15" customHeight="1" x14ac:dyDescent="0.3">
      <c r="A2631" t="s">
        <v>2562</v>
      </c>
      <c r="B2631" s="7">
        <v>44685.691666666666</v>
      </c>
      <c r="C2631">
        <v>7500000</v>
      </c>
    </row>
    <row r="2632" spans="1:3" ht="15" customHeight="1" x14ac:dyDescent="0.3">
      <c r="A2632" t="s">
        <v>2563</v>
      </c>
      <c r="B2632" s="7">
        <v>44684.763888888891</v>
      </c>
      <c r="C2632">
        <v>5500000</v>
      </c>
    </row>
    <row r="2633" spans="1:3" ht="15" customHeight="1" x14ac:dyDescent="0.3">
      <c r="A2633" t="s">
        <v>1384</v>
      </c>
      <c r="B2633" s="7">
        <v>44684.390972222223</v>
      </c>
      <c r="C2633">
        <v>20880000</v>
      </c>
    </row>
    <row r="2634" spans="1:3" ht="15" customHeight="1" x14ac:dyDescent="0.3">
      <c r="A2634" t="s">
        <v>2564</v>
      </c>
      <c r="B2634" s="7">
        <v>44683.508333333331</v>
      </c>
      <c r="C2634">
        <v>8500000</v>
      </c>
    </row>
    <row r="2635" spans="1:3" ht="15" customHeight="1" x14ac:dyDescent="0.3">
      <c r="A2635" t="s">
        <v>2565</v>
      </c>
      <c r="B2635" s="7">
        <v>44680.786111111112</v>
      </c>
      <c r="C2635">
        <v>8400000</v>
      </c>
    </row>
    <row r="2636" spans="1:3" ht="15" customHeight="1" x14ac:dyDescent="0.3">
      <c r="A2636" t="s">
        <v>2566</v>
      </c>
      <c r="B2636" s="7">
        <v>44680.777777777781</v>
      </c>
      <c r="C2636">
        <v>18000000</v>
      </c>
    </row>
    <row r="2637" spans="1:3" ht="15" customHeight="1" x14ac:dyDescent="0.3">
      <c r="A2637" t="s">
        <v>2567</v>
      </c>
      <c r="B2637" s="7">
        <v>44680.770138888889</v>
      </c>
      <c r="C2637">
        <v>10800000</v>
      </c>
    </row>
    <row r="2638" spans="1:3" ht="15" customHeight="1" x14ac:dyDescent="0.3">
      <c r="A2638" t="s">
        <v>2568</v>
      </c>
      <c r="B2638" s="7">
        <v>44680.76458333333</v>
      </c>
      <c r="C2638">
        <v>19500000</v>
      </c>
    </row>
    <row r="2639" spans="1:3" ht="15" customHeight="1" x14ac:dyDescent="0.3">
      <c r="A2639" t="s">
        <v>2569</v>
      </c>
      <c r="B2639" s="7">
        <v>44680.759722222225</v>
      </c>
      <c r="C2639">
        <v>17000000</v>
      </c>
    </row>
    <row r="2640" spans="1:3" ht="15" customHeight="1" x14ac:dyDescent="0.3">
      <c r="A2640" t="s">
        <v>2570</v>
      </c>
      <c r="B2640" s="7">
        <v>44680.726388888892</v>
      </c>
      <c r="C2640">
        <v>16000000</v>
      </c>
    </row>
    <row r="2641" spans="1:3" ht="15" customHeight="1" x14ac:dyDescent="0.3">
      <c r="A2641" t="s">
        <v>2571</v>
      </c>
      <c r="B2641" s="7">
        <v>44680.712500000001</v>
      </c>
      <c r="C2641">
        <v>19000000</v>
      </c>
    </row>
    <row r="2642" spans="1:3" ht="15" customHeight="1" x14ac:dyDescent="0.3">
      <c r="A2642" t="s">
        <v>2572</v>
      </c>
      <c r="B2642" s="7">
        <v>44680.69027777778</v>
      </c>
      <c r="C2642">
        <v>12000000</v>
      </c>
    </row>
    <row r="2643" spans="1:3" ht="15" customHeight="1" x14ac:dyDescent="0.3">
      <c r="A2643" t="s">
        <v>2573</v>
      </c>
      <c r="B2643" s="7">
        <v>44680.661805555559</v>
      </c>
      <c r="C2643">
        <v>17500000</v>
      </c>
    </row>
    <row r="2644" spans="1:3" ht="15" customHeight="1" x14ac:dyDescent="0.3">
      <c r="A2644" t="s">
        <v>2574</v>
      </c>
      <c r="B2644" s="7">
        <v>44680.597222222219</v>
      </c>
      <c r="C2644">
        <v>11000000</v>
      </c>
    </row>
    <row r="2645" spans="1:3" ht="15" customHeight="1" x14ac:dyDescent="0.3">
      <c r="A2645" t="s">
        <v>2575</v>
      </c>
      <c r="B2645" s="7">
        <v>44680.567361111112</v>
      </c>
      <c r="C2645">
        <v>5700000</v>
      </c>
    </row>
    <row r="2646" spans="1:3" ht="15" customHeight="1" x14ac:dyDescent="0.3">
      <c r="A2646" t="s">
        <v>265</v>
      </c>
      <c r="B2646" s="7">
        <v>44680.550694444442</v>
      </c>
      <c r="C2646">
        <v>20000000</v>
      </c>
    </row>
    <row r="2647" spans="1:3" ht="15" customHeight="1" x14ac:dyDescent="0.3">
      <c r="A2647" t="s">
        <v>2576</v>
      </c>
      <c r="B2647" s="7">
        <v>44680.545138888891</v>
      </c>
      <c r="C2647">
        <v>18500000</v>
      </c>
    </row>
    <row r="2648" spans="1:3" ht="15" customHeight="1" x14ac:dyDescent="0.3">
      <c r="A2648" t="s">
        <v>2577</v>
      </c>
      <c r="B2648" s="7">
        <v>44680.518055555556</v>
      </c>
      <c r="C2648">
        <v>15700000</v>
      </c>
    </row>
    <row r="2649" spans="1:3" ht="15" customHeight="1" x14ac:dyDescent="0.3">
      <c r="A2649" t="s">
        <v>2578</v>
      </c>
      <c r="B2649" s="7">
        <v>44680.506249999999</v>
      </c>
      <c r="C2649">
        <v>9300000</v>
      </c>
    </row>
    <row r="2650" spans="1:3" ht="15" customHeight="1" x14ac:dyDescent="0.3">
      <c r="A2650" t="s">
        <v>2579</v>
      </c>
      <c r="B2650" s="7">
        <v>44679.79791666667</v>
      </c>
      <c r="C2650">
        <v>12800000</v>
      </c>
    </row>
    <row r="2651" spans="1:3" ht="15" customHeight="1" x14ac:dyDescent="0.3">
      <c r="A2651" t="s">
        <v>2580</v>
      </c>
      <c r="B2651" s="7">
        <v>44679.791666666664</v>
      </c>
      <c r="C2651">
        <v>11200000</v>
      </c>
    </row>
    <row r="2652" spans="1:3" ht="15" customHeight="1" x14ac:dyDescent="0.3">
      <c r="A2652" t="s">
        <v>2581</v>
      </c>
      <c r="B2652" s="7">
        <v>44679.785416666666</v>
      </c>
      <c r="C2652">
        <v>8500000</v>
      </c>
    </row>
    <row r="2653" spans="1:3" ht="15" customHeight="1" x14ac:dyDescent="0.3">
      <c r="A2653" t="s">
        <v>2582</v>
      </c>
      <c r="B2653" s="7">
        <v>44678.681250000001</v>
      </c>
      <c r="C2653">
        <v>10400000</v>
      </c>
    </row>
    <row r="2654" spans="1:3" ht="15" customHeight="1" x14ac:dyDescent="0.3">
      <c r="A2654" t="s">
        <v>2583</v>
      </c>
      <c r="B2654" s="7">
        <v>44678.561111111114</v>
      </c>
      <c r="C2654">
        <v>16700000</v>
      </c>
    </row>
    <row r="2655" spans="1:3" ht="15" customHeight="1" x14ac:dyDescent="0.3">
      <c r="A2655" t="s">
        <v>2584</v>
      </c>
      <c r="B2655" s="7">
        <v>44678.479166666664</v>
      </c>
      <c r="C2655">
        <v>10700000</v>
      </c>
    </row>
    <row r="2656" spans="1:3" ht="15" customHeight="1" x14ac:dyDescent="0.3">
      <c r="A2656" t="s">
        <v>2585</v>
      </c>
      <c r="B2656" s="7">
        <v>44678.427777777775</v>
      </c>
      <c r="C2656">
        <v>8300000</v>
      </c>
    </row>
    <row r="2657" spans="1:3" ht="15" customHeight="1" x14ac:dyDescent="0.3">
      <c r="A2657" t="s">
        <v>2586</v>
      </c>
      <c r="B2657" s="7">
        <v>44678.423611111109</v>
      </c>
      <c r="C2657">
        <v>7000000</v>
      </c>
    </row>
    <row r="2658" spans="1:3" ht="15" customHeight="1" x14ac:dyDescent="0.3">
      <c r="A2658" t="s">
        <v>2587</v>
      </c>
      <c r="B2658" s="7">
        <v>44677.769444444442</v>
      </c>
      <c r="C2658">
        <v>21000000</v>
      </c>
    </row>
    <row r="2659" spans="1:3" ht="15" customHeight="1" x14ac:dyDescent="0.3">
      <c r="A2659" t="s">
        <v>2588</v>
      </c>
      <c r="B2659" s="7">
        <v>44677.765277777777</v>
      </c>
      <c r="C2659">
        <v>17000000</v>
      </c>
    </row>
    <row r="2660" spans="1:3" ht="15" customHeight="1" x14ac:dyDescent="0.3">
      <c r="A2660" t="s">
        <v>2589</v>
      </c>
      <c r="B2660" s="7">
        <v>44676.777083333334</v>
      </c>
      <c r="C2660">
        <v>9900000</v>
      </c>
    </row>
    <row r="2661" spans="1:3" ht="15" customHeight="1" x14ac:dyDescent="0.3">
      <c r="A2661" t="s">
        <v>2590</v>
      </c>
      <c r="B2661" s="7">
        <v>44676.756944444445</v>
      </c>
      <c r="C2661">
        <v>16000000</v>
      </c>
    </row>
    <row r="2662" spans="1:3" ht="15" customHeight="1" x14ac:dyDescent="0.3">
      <c r="A2662" t="s">
        <v>2591</v>
      </c>
      <c r="B2662" s="7">
        <v>44676.736805555556</v>
      </c>
      <c r="C2662">
        <v>12500000</v>
      </c>
    </row>
    <row r="2663" spans="1:3" ht="15" customHeight="1" x14ac:dyDescent="0.3">
      <c r="A2663" t="s">
        <v>2592</v>
      </c>
      <c r="B2663" s="7">
        <v>44676.734722222223</v>
      </c>
      <c r="C2663">
        <v>7900000</v>
      </c>
    </row>
    <row r="2664" spans="1:3" ht="15" customHeight="1" x14ac:dyDescent="0.3">
      <c r="A2664" t="s">
        <v>2593</v>
      </c>
      <c r="B2664" s="7">
        <v>44676.67291666667</v>
      </c>
      <c r="C2664">
        <v>14500000</v>
      </c>
    </row>
    <row r="2665" spans="1:3" ht="15" customHeight="1" x14ac:dyDescent="0.3">
      <c r="A2665" t="s">
        <v>2594</v>
      </c>
      <c r="B2665" s="7">
        <v>44676.663888888892</v>
      </c>
      <c r="C2665">
        <v>18000000</v>
      </c>
    </row>
    <row r="2666" spans="1:3" ht="15" customHeight="1" x14ac:dyDescent="0.3">
      <c r="A2666" t="s">
        <v>2595</v>
      </c>
      <c r="B2666" s="7">
        <v>44676.65</v>
      </c>
      <c r="C2666">
        <v>9000000</v>
      </c>
    </row>
    <row r="2667" spans="1:3" ht="15" customHeight="1" x14ac:dyDescent="0.3">
      <c r="A2667" t="s">
        <v>2596</v>
      </c>
      <c r="B2667" s="7">
        <v>44676.560416666667</v>
      </c>
      <c r="C2667">
        <v>7000000</v>
      </c>
    </row>
    <row r="2668" spans="1:3" ht="15" customHeight="1" x14ac:dyDescent="0.3">
      <c r="A2668" t="s">
        <v>2195</v>
      </c>
      <c r="B2668" s="7">
        <v>44673.643055555556</v>
      </c>
      <c r="C2668">
        <v>20500000</v>
      </c>
    </row>
    <row r="2669" spans="1:3" ht="15" customHeight="1" x14ac:dyDescent="0.3">
      <c r="A2669" t="s">
        <v>2597</v>
      </c>
      <c r="B2669" s="7">
        <v>44673.642361111109</v>
      </c>
      <c r="C2669">
        <v>15300000</v>
      </c>
    </row>
    <row r="2670" spans="1:3" ht="15" customHeight="1" x14ac:dyDescent="0.3">
      <c r="A2670" t="s">
        <v>2598</v>
      </c>
      <c r="B2670" s="7">
        <v>44673.447222222225</v>
      </c>
      <c r="C2670">
        <v>8800000</v>
      </c>
    </row>
    <row r="2671" spans="1:3" ht="15" customHeight="1" x14ac:dyDescent="0.3">
      <c r="A2671" t="s">
        <v>2599</v>
      </c>
      <c r="B2671" s="7">
        <v>44673.413888888892</v>
      </c>
      <c r="C2671">
        <v>13500000</v>
      </c>
    </row>
    <row r="2672" spans="1:3" ht="15" customHeight="1" x14ac:dyDescent="0.3">
      <c r="A2672" t="s">
        <v>2600</v>
      </c>
      <c r="B2672" s="7">
        <v>44672.546527777777</v>
      </c>
      <c r="C2672">
        <v>18800000</v>
      </c>
    </row>
    <row r="2673" spans="1:3" ht="15" customHeight="1" x14ac:dyDescent="0.3">
      <c r="A2673" t="s">
        <v>2601</v>
      </c>
      <c r="B2673" s="7">
        <v>44670.752083333333</v>
      </c>
      <c r="C2673">
        <v>5600000</v>
      </c>
    </row>
    <row r="2674" spans="1:3" ht="15" customHeight="1" x14ac:dyDescent="0.3">
      <c r="A2674" t="s">
        <v>2602</v>
      </c>
      <c r="B2674" s="7">
        <v>44670.697222222225</v>
      </c>
      <c r="C2674">
        <v>10500000</v>
      </c>
    </row>
    <row r="2675" spans="1:3" ht="15" customHeight="1" x14ac:dyDescent="0.3">
      <c r="A2675" t="s">
        <v>2603</v>
      </c>
      <c r="B2675" s="7">
        <v>44669.754861111112</v>
      </c>
      <c r="C2675">
        <v>10000000</v>
      </c>
    </row>
    <row r="2676" spans="1:3" ht="15" customHeight="1" x14ac:dyDescent="0.3">
      <c r="A2676" t="s">
        <v>2604</v>
      </c>
      <c r="B2676" s="7">
        <v>44665.774305555555</v>
      </c>
      <c r="C2676">
        <v>9500000</v>
      </c>
    </row>
    <row r="2677" spans="1:3" ht="15" customHeight="1" x14ac:dyDescent="0.3">
      <c r="A2677" t="s">
        <v>2605</v>
      </c>
      <c r="B2677" s="7">
        <v>44665.533333333333</v>
      </c>
      <c r="C2677">
        <v>9800000</v>
      </c>
    </row>
    <row r="2678" spans="1:3" ht="15" customHeight="1" x14ac:dyDescent="0.3">
      <c r="A2678" t="s">
        <v>2606</v>
      </c>
      <c r="B2678" s="7">
        <v>44658.527777777781</v>
      </c>
      <c r="C2678">
        <v>9800000</v>
      </c>
    </row>
    <row r="2679" spans="1:3" ht="15" customHeight="1" x14ac:dyDescent="0.3">
      <c r="A2679" t="s">
        <v>2607</v>
      </c>
      <c r="B2679" s="7">
        <v>44637.78125</v>
      </c>
      <c r="C2679">
        <v>16500000</v>
      </c>
    </row>
    <row r="2680" spans="1:3" ht="15" customHeight="1" x14ac:dyDescent="0.3">
      <c r="A2680" t="s">
        <v>2608</v>
      </c>
      <c r="B2680" s="7">
        <v>44656.482638888891</v>
      </c>
      <c r="C2680">
        <v>10400000</v>
      </c>
    </row>
    <row r="2681" spans="1:3" ht="15" customHeight="1" x14ac:dyDescent="0.3">
      <c r="A2681" t="s">
        <v>2609</v>
      </c>
      <c r="B2681" s="7">
        <v>44655.564583333333</v>
      </c>
      <c r="C2681">
        <v>10650000</v>
      </c>
    </row>
    <row r="2682" spans="1:3" ht="15" customHeight="1" x14ac:dyDescent="0.3">
      <c r="A2682" t="s">
        <v>2610</v>
      </c>
      <c r="B2682" s="7">
        <v>44655.50277777778</v>
      </c>
      <c r="C2682">
        <v>33000000</v>
      </c>
    </row>
    <row r="2683" spans="1:3" ht="15" customHeight="1" x14ac:dyDescent="0.3">
      <c r="A2683" t="s">
        <v>2611</v>
      </c>
      <c r="B2683" s="7">
        <v>44655.465277777781</v>
      </c>
      <c r="C2683">
        <v>12600000</v>
      </c>
    </row>
    <row r="2684" spans="1:3" ht="15" customHeight="1" x14ac:dyDescent="0.3">
      <c r="A2684" t="s">
        <v>2612</v>
      </c>
      <c r="B2684" s="7">
        <v>44651.761805555558</v>
      </c>
      <c r="C2684">
        <v>16500000</v>
      </c>
    </row>
    <row r="2685" spans="1:3" ht="15" customHeight="1" x14ac:dyDescent="0.3">
      <c r="A2685" t="s">
        <v>2613</v>
      </c>
      <c r="B2685" s="7">
        <v>44651.714583333334</v>
      </c>
      <c r="C2685">
        <v>16400000</v>
      </c>
    </row>
    <row r="2686" spans="1:3" ht="15" customHeight="1" x14ac:dyDescent="0.3">
      <c r="A2686" t="s">
        <v>2614</v>
      </c>
      <c r="B2686" s="7">
        <v>44651.694444444445</v>
      </c>
      <c r="C2686">
        <v>6300000</v>
      </c>
    </row>
    <row r="2687" spans="1:3" ht="15" customHeight="1" x14ac:dyDescent="0.3">
      <c r="A2687" t="s">
        <v>2615</v>
      </c>
      <c r="B2687" s="7">
        <v>44651.556944444441</v>
      </c>
      <c r="C2687">
        <v>10500000</v>
      </c>
    </row>
    <row r="2688" spans="1:3" ht="15" customHeight="1" x14ac:dyDescent="0.3">
      <c r="A2688" t="s">
        <v>2616</v>
      </c>
      <c r="B2688" s="7">
        <v>44651.470138888886</v>
      </c>
      <c r="C2688">
        <v>15000000</v>
      </c>
    </row>
    <row r="2689" spans="1:3" ht="15" customHeight="1" x14ac:dyDescent="0.3">
      <c r="A2689" t="s">
        <v>2617</v>
      </c>
      <c r="B2689" s="7">
        <v>44651.469444444447</v>
      </c>
      <c r="C2689">
        <v>4500000</v>
      </c>
    </row>
    <row r="2690" spans="1:3" ht="15" customHeight="1" x14ac:dyDescent="0.3">
      <c r="A2690" t="s">
        <v>2618</v>
      </c>
      <c r="B2690" s="7">
        <v>44650.718055555553</v>
      </c>
      <c r="C2690">
        <v>7300000</v>
      </c>
    </row>
    <row r="2691" spans="1:3" ht="15" customHeight="1" x14ac:dyDescent="0.3">
      <c r="A2691" t="s">
        <v>2619</v>
      </c>
      <c r="B2691" s="7">
        <v>44650.717361111114</v>
      </c>
      <c r="C2691">
        <v>11700000</v>
      </c>
    </row>
    <row r="2692" spans="1:3" ht="15" customHeight="1" x14ac:dyDescent="0.3">
      <c r="A2692" t="s">
        <v>2620</v>
      </c>
      <c r="B2692" s="7">
        <v>44650.446527777778</v>
      </c>
      <c r="C2692">
        <v>11500000</v>
      </c>
    </row>
    <row r="2693" spans="1:3" ht="15" customHeight="1" x14ac:dyDescent="0.3">
      <c r="A2693" t="s">
        <v>2621</v>
      </c>
      <c r="B2693" s="7">
        <v>44649.415277777778</v>
      </c>
      <c r="C2693">
        <v>7500000</v>
      </c>
    </row>
    <row r="2694" spans="1:3" ht="15" customHeight="1" x14ac:dyDescent="0.3">
      <c r="A2694" t="s">
        <v>2622</v>
      </c>
      <c r="B2694" s="7">
        <v>44649.414583333331</v>
      </c>
      <c r="C2694">
        <v>16500000</v>
      </c>
    </row>
    <row r="2695" spans="1:3" ht="15" customHeight="1" x14ac:dyDescent="0.3">
      <c r="A2695" t="s">
        <v>2623</v>
      </c>
      <c r="B2695" s="7">
        <v>44649.414583333331</v>
      </c>
      <c r="C2695">
        <v>6800000</v>
      </c>
    </row>
    <row r="2696" spans="1:3" ht="15" customHeight="1" x14ac:dyDescent="0.3">
      <c r="A2696" t="s">
        <v>2624</v>
      </c>
      <c r="B2696" s="7">
        <v>44648.438888888886</v>
      </c>
      <c r="C2696">
        <v>12000000</v>
      </c>
    </row>
    <row r="2697" spans="1:3" ht="15" customHeight="1" x14ac:dyDescent="0.3">
      <c r="A2697" t="s">
        <v>2203</v>
      </c>
      <c r="B2697" s="7">
        <v>44645.416666666664</v>
      </c>
      <c r="C2697">
        <v>21000000</v>
      </c>
    </row>
    <row r="2698" spans="1:3" ht="15" customHeight="1" x14ac:dyDescent="0.3">
      <c r="A2698" t="s">
        <v>2625</v>
      </c>
      <c r="B2698" s="7">
        <v>44645.415277777778</v>
      </c>
      <c r="C2698">
        <v>28000000</v>
      </c>
    </row>
    <row r="2699" spans="1:3" ht="15" customHeight="1" x14ac:dyDescent="0.3">
      <c r="A2699" t="s">
        <v>2626</v>
      </c>
      <c r="B2699" s="7">
        <v>44644.709722222222</v>
      </c>
      <c r="C2699">
        <v>10500000</v>
      </c>
    </row>
    <row r="2700" spans="1:3" ht="15" customHeight="1" x14ac:dyDescent="0.3">
      <c r="A2700" t="s">
        <v>2627</v>
      </c>
      <c r="B2700" s="7">
        <v>44644.700694444444</v>
      </c>
      <c r="C2700">
        <v>11500000</v>
      </c>
    </row>
    <row r="2701" spans="1:3" ht="15" customHeight="1" x14ac:dyDescent="0.3">
      <c r="A2701" t="s">
        <v>2628</v>
      </c>
      <c r="B2701" s="7">
        <v>44643.663194444445</v>
      </c>
      <c r="C2701">
        <v>19600000</v>
      </c>
    </row>
    <row r="2702" spans="1:3" ht="15" customHeight="1" x14ac:dyDescent="0.3">
      <c r="A2702" t="s">
        <v>2629</v>
      </c>
      <c r="B2702" s="7">
        <v>44643.508333333331</v>
      </c>
      <c r="C2702">
        <v>15700000</v>
      </c>
    </row>
    <row r="2703" spans="1:3" ht="15" customHeight="1" x14ac:dyDescent="0.3">
      <c r="A2703" t="s">
        <v>2630</v>
      </c>
      <c r="B2703" s="7">
        <v>44642.570138888892</v>
      </c>
      <c r="C2703">
        <v>18500000</v>
      </c>
    </row>
    <row r="2704" spans="1:3" ht="15" customHeight="1" x14ac:dyDescent="0.3">
      <c r="A2704" t="s">
        <v>2631</v>
      </c>
      <c r="B2704" s="7">
        <v>44642.500694444447</v>
      </c>
      <c r="C2704">
        <v>8200000</v>
      </c>
    </row>
    <row r="2705" spans="1:3" ht="15" customHeight="1" x14ac:dyDescent="0.3">
      <c r="A2705" t="s">
        <v>2632</v>
      </c>
      <c r="B2705" s="7">
        <v>44641.759722222225</v>
      </c>
      <c r="C2705">
        <v>8000000</v>
      </c>
    </row>
    <row r="2706" spans="1:3" ht="15" customHeight="1" x14ac:dyDescent="0.3">
      <c r="A2706" t="s">
        <v>2633</v>
      </c>
      <c r="B2706" s="7">
        <v>44638.513888888891</v>
      </c>
      <c r="C2706">
        <v>17000000</v>
      </c>
    </row>
    <row r="2707" spans="1:3" ht="15" customHeight="1" x14ac:dyDescent="0.3">
      <c r="A2707" t="s">
        <v>2634</v>
      </c>
      <c r="B2707" s="7">
        <v>44637.805555555555</v>
      </c>
      <c r="C2707">
        <v>3600000</v>
      </c>
    </row>
    <row r="2708" spans="1:3" ht="15" customHeight="1" x14ac:dyDescent="0.3">
      <c r="A2708" t="s">
        <v>2635</v>
      </c>
      <c r="B2708" s="7">
        <v>44637.78125</v>
      </c>
      <c r="C2708">
        <v>12500000</v>
      </c>
    </row>
    <row r="2709" spans="1:3" ht="15" customHeight="1" x14ac:dyDescent="0.3">
      <c r="A2709" t="s">
        <v>302</v>
      </c>
      <c r="B2709" s="7">
        <v>44637.491666666669</v>
      </c>
      <c r="C2709">
        <v>10500000</v>
      </c>
    </row>
    <row r="2710" spans="1:3" ht="15" customHeight="1" x14ac:dyDescent="0.3">
      <c r="A2710" t="s">
        <v>2636</v>
      </c>
      <c r="B2710" s="7">
        <v>44636.667361111111</v>
      </c>
      <c r="C2710">
        <v>9600000</v>
      </c>
    </row>
    <row r="2711" spans="1:3" ht="15" customHeight="1" x14ac:dyDescent="0.3">
      <c r="A2711" t="s">
        <v>2637</v>
      </c>
      <c r="B2711" s="7">
        <v>44636.667361111111</v>
      </c>
      <c r="C2711">
        <v>7000000</v>
      </c>
    </row>
    <row r="2712" spans="1:3" ht="15" customHeight="1" x14ac:dyDescent="0.3">
      <c r="A2712" t="s">
        <v>2638</v>
      </c>
      <c r="B2712" s="7">
        <v>44636.666666666664</v>
      </c>
      <c r="C2712">
        <v>14600000</v>
      </c>
    </row>
    <row r="2713" spans="1:3" ht="15" customHeight="1" x14ac:dyDescent="0.3">
      <c r="A2713" t="s">
        <v>2639</v>
      </c>
      <c r="B2713" s="7">
        <v>44631.72152777778</v>
      </c>
      <c r="C2713">
        <v>15500000</v>
      </c>
    </row>
    <row r="2714" spans="1:3" ht="15" customHeight="1" x14ac:dyDescent="0.3">
      <c r="A2714" t="s">
        <v>2640</v>
      </c>
      <c r="B2714" s="7">
        <v>44635.566666666666</v>
      </c>
      <c r="C2714">
        <v>19500000</v>
      </c>
    </row>
    <row r="2715" spans="1:3" ht="15" customHeight="1" x14ac:dyDescent="0.3">
      <c r="A2715" t="s">
        <v>2641</v>
      </c>
      <c r="B2715" s="7">
        <v>44635.481944444444</v>
      </c>
      <c r="C2715">
        <v>16500000</v>
      </c>
    </row>
    <row r="2716" spans="1:3" ht="15" customHeight="1" x14ac:dyDescent="0.3">
      <c r="A2716" t="s">
        <v>2642</v>
      </c>
      <c r="B2716" s="7">
        <v>44635.460416666669</v>
      </c>
      <c r="C2716">
        <v>25000000</v>
      </c>
    </row>
    <row r="2717" spans="1:3" ht="15" customHeight="1" x14ac:dyDescent="0.3">
      <c r="A2717" t="s">
        <v>2643</v>
      </c>
      <c r="B2717" s="7">
        <v>44631.737500000003</v>
      </c>
      <c r="C2717">
        <v>18000000</v>
      </c>
    </row>
    <row r="2718" spans="1:3" ht="15" customHeight="1" x14ac:dyDescent="0.3">
      <c r="A2718" t="s">
        <v>2644</v>
      </c>
      <c r="B2718" s="7">
        <v>44630.5</v>
      </c>
      <c r="C2718">
        <v>19000000</v>
      </c>
    </row>
    <row r="2719" spans="1:3" ht="15" customHeight="1" x14ac:dyDescent="0.3">
      <c r="A2719" t="s">
        <v>2645</v>
      </c>
      <c r="B2719" s="7">
        <v>44630.469444444447</v>
      </c>
      <c r="C2719">
        <v>17000000</v>
      </c>
    </row>
    <row r="2720" spans="1:3" ht="15" customHeight="1" x14ac:dyDescent="0.3">
      <c r="A2720" t="s">
        <v>2646</v>
      </c>
      <c r="B2720" s="7">
        <v>44630.469444444447</v>
      </c>
      <c r="C2720">
        <v>14300000</v>
      </c>
    </row>
    <row r="2721" spans="1:3" ht="15" customHeight="1" x14ac:dyDescent="0.3">
      <c r="A2721" t="s">
        <v>2647</v>
      </c>
      <c r="B2721" s="7">
        <v>44627.425694444442</v>
      </c>
      <c r="C2721">
        <v>28500000</v>
      </c>
    </row>
    <row r="2722" spans="1:3" ht="15" customHeight="1" x14ac:dyDescent="0.3">
      <c r="A2722" t="s">
        <v>2648</v>
      </c>
      <c r="B2722" s="7">
        <v>44624.380555555559</v>
      </c>
      <c r="C2722">
        <v>8300000</v>
      </c>
    </row>
    <row r="2723" spans="1:3" ht="15" customHeight="1" x14ac:dyDescent="0.3">
      <c r="A2723" t="s">
        <v>2649</v>
      </c>
      <c r="B2723" s="7">
        <v>44624.379861111112</v>
      </c>
      <c r="C2723">
        <v>11500000</v>
      </c>
    </row>
    <row r="2724" spans="1:3" ht="15" customHeight="1" x14ac:dyDescent="0.3">
      <c r="A2724" t="s">
        <v>2650</v>
      </c>
      <c r="B2724" s="7">
        <v>44622.661111111112</v>
      </c>
      <c r="C2724">
        <v>25500000</v>
      </c>
    </row>
    <row r="2725" spans="1:3" ht="15" customHeight="1" x14ac:dyDescent="0.3">
      <c r="A2725" t="s">
        <v>2650</v>
      </c>
      <c r="B2725" s="7">
        <v>44622.661111111112</v>
      </c>
      <c r="C2725">
        <v>25500000</v>
      </c>
    </row>
    <row r="2726" spans="1:3" ht="15" customHeight="1" x14ac:dyDescent="0.3">
      <c r="A2726" t="s">
        <v>2651</v>
      </c>
      <c r="B2726" s="7">
        <v>44620.645833333336</v>
      </c>
      <c r="C2726">
        <v>11000000</v>
      </c>
    </row>
    <row r="2727" spans="1:3" ht="15" customHeight="1" x14ac:dyDescent="0.3">
      <c r="A2727" t="s">
        <v>2652</v>
      </c>
      <c r="B2727" s="7">
        <v>44620.645833333336</v>
      </c>
      <c r="C2727">
        <v>10600000</v>
      </c>
    </row>
    <row r="2728" spans="1:3" ht="15" customHeight="1" x14ac:dyDescent="0.3">
      <c r="A2728" t="s">
        <v>2653</v>
      </c>
      <c r="B2728" s="7">
        <v>44620.548611111109</v>
      </c>
      <c r="C2728">
        <v>9500000</v>
      </c>
    </row>
    <row r="2729" spans="1:3" ht="15" customHeight="1" x14ac:dyDescent="0.3">
      <c r="A2729" t="s">
        <v>2654</v>
      </c>
      <c r="B2729" s="7">
        <v>44620.54791666667</v>
      </c>
      <c r="C2729">
        <v>8500000</v>
      </c>
    </row>
    <row r="2730" spans="1:3" ht="15" customHeight="1" x14ac:dyDescent="0.3">
      <c r="A2730" t="s">
        <v>2655</v>
      </c>
      <c r="B2730" s="7">
        <v>44617.720138888886</v>
      </c>
      <c r="C2730">
        <v>15900000</v>
      </c>
    </row>
    <row r="2731" spans="1:3" ht="15" customHeight="1" x14ac:dyDescent="0.3">
      <c r="A2731" t="s">
        <v>2656</v>
      </c>
      <c r="B2731" s="7">
        <v>44617.513888888891</v>
      </c>
      <c r="C2731">
        <v>11200000</v>
      </c>
    </row>
    <row r="2732" spans="1:3" ht="15" customHeight="1" x14ac:dyDescent="0.3">
      <c r="A2732" t="s">
        <v>2657</v>
      </c>
      <c r="B2732" s="7">
        <v>44616.779861111114</v>
      </c>
      <c r="C2732">
        <v>16000000</v>
      </c>
    </row>
    <row r="2733" spans="1:3" ht="15" customHeight="1" x14ac:dyDescent="0.3">
      <c r="A2733" t="s">
        <v>2658</v>
      </c>
      <c r="B2733" s="7">
        <v>44616.779166666667</v>
      </c>
      <c r="C2733">
        <v>23000000</v>
      </c>
    </row>
    <row r="2734" spans="1:3" ht="15" customHeight="1" x14ac:dyDescent="0.3">
      <c r="A2734" t="s">
        <v>2659</v>
      </c>
      <c r="B2734" s="7">
        <v>44616.779166666667</v>
      </c>
      <c r="C2734">
        <v>22500000</v>
      </c>
    </row>
    <row r="2735" spans="1:3" ht="15" customHeight="1" x14ac:dyDescent="0.3">
      <c r="A2735" t="s">
        <v>2660</v>
      </c>
      <c r="B2735" s="7">
        <v>44616.67083333333</v>
      </c>
      <c r="C2735">
        <v>9500000</v>
      </c>
    </row>
    <row r="2736" spans="1:3" ht="15" customHeight="1" x14ac:dyDescent="0.3">
      <c r="A2736" t="s">
        <v>2661</v>
      </c>
      <c r="B2736" s="7">
        <v>44616.543055555558</v>
      </c>
      <c r="C2736">
        <v>14000000</v>
      </c>
    </row>
    <row r="2737" spans="1:3" ht="15" customHeight="1" x14ac:dyDescent="0.3">
      <c r="A2737" t="s">
        <v>2662</v>
      </c>
      <c r="B2737" s="7">
        <v>44616.461805555555</v>
      </c>
      <c r="C2737">
        <v>15500000</v>
      </c>
    </row>
    <row r="2738" spans="1:3" ht="15" customHeight="1" x14ac:dyDescent="0.3">
      <c r="A2738" t="s">
        <v>2663</v>
      </c>
      <c r="B2738" s="7">
        <v>44615.734027777777</v>
      </c>
      <c r="C2738">
        <v>7000000</v>
      </c>
    </row>
    <row r="2739" spans="1:3" ht="15" customHeight="1" x14ac:dyDescent="0.3">
      <c r="A2739" t="s">
        <v>2664</v>
      </c>
      <c r="B2739" s="7">
        <v>44615.73333333333</v>
      </c>
      <c r="C2739">
        <v>8500000</v>
      </c>
    </row>
    <row r="2740" spans="1:3" ht="15" customHeight="1" x14ac:dyDescent="0.3">
      <c r="A2740" t="s">
        <v>1880</v>
      </c>
      <c r="B2740" s="7">
        <v>44614.718055555553</v>
      </c>
      <c r="C2740">
        <v>12200000</v>
      </c>
    </row>
    <row r="2741" spans="1:3" ht="15" customHeight="1" x14ac:dyDescent="0.3">
      <c r="A2741" t="s">
        <v>2665</v>
      </c>
      <c r="B2741" s="7">
        <v>44614.464583333334</v>
      </c>
      <c r="C2741">
        <v>10200000</v>
      </c>
    </row>
    <row r="2742" spans="1:3" ht="15" customHeight="1" x14ac:dyDescent="0.3">
      <c r="A2742" t="s">
        <v>2666</v>
      </c>
      <c r="B2742" s="7">
        <v>44614.463888888888</v>
      </c>
      <c r="C2742">
        <v>10400000</v>
      </c>
    </row>
    <row r="2743" spans="1:3" ht="15" customHeight="1" x14ac:dyDescent="0.3">
      <c r="A2743" t="s">
        <v>2667</v>
      </c>
      <c r="B2743" s="7">
        <v>44614.427777777775</v>
      </c>
      <c r="C2743">
        <v>14500000</v>
      </c>
    </row>
    <row r="2744" spans="1:3" ht="15" customHeight="1" x14ac:dyDescent="0.3">
      <c r="A2744" t="s">
        <v>2668</v>
      </c>
      <c r="B2744" s="7">
        <v>44613.636111111111</v>
      </c>
      <c r="C2744">
        <v>8200000</v>
      </c>
    </row>
    <row r="2745" spans="1:3" ht="15" customHeight="1" x14ac:dyDescent="0.3">
      <c r="A2745" t="s">
        <v>2669</v>
      </c>
      <c r="B2745" s="7">
        <v>44613.544444444444</v>
      </c>
      <c r="C2745">
        <v>13000000</v>
      </c>
    </row>
    <row r="2746" spans="1:3" ht="15" customHeight="1" x14ac:dyDescent="0.3">
      <c r="A2746" t="s">
        <v>2670</v>
      </c>
      <c r="B2746" s="7">
        <v>44613.472222222219</v>
      </c>
      <c r="C2746">
        <v>10500000</v>
      </c>
    </row>
    <row r="2747" spans="1:3" ht="15" customHeight="1" x14ac:dyDescent="0.3">
      <c r="A2747" t="s">
        <v>2671</v>
      </c>
      <c r="B2747" s="7">
        <v>44610.746527777781</v>
      </c>
      <c r="C2747">
        <v>13800000</v>
      </c>
    </row>
    <row r="2748" spans="1:3" ht="15" customHeight="1" x14ac:dyDescent="0.3">
      <c r="A2748" t="s">
        <v>2672</v>
      </c>
      <c r="B2748" s="7">
        <v>44609.73333333333</v>
      </c>
      <c r="C2748">
        <v>23000000</v>
      </c>
    </row>
    <row r="2749" spans="1:3" ht="15" customHeight="1" x14ac:dyDescent="0.3">
      <c r="A2749" t="s">
        <v>2673</v>
      </c>
      <c r="B2749" s="7">
        <v>44609.38958333333</v>
      </c>
      <c r="C2749">
        <v>26000000</v>
      </c>
    </row>
    <row r="2750" spans="1:3" ht="15" customHeight="1" x14ac:dyDescent="0.3">
      <c r="A2750" t="s">
        <v>2674</v>
      </c>
      <c r="B2750" s="7">
        <v>44608.761805555558</v>
      </c>
      <c r="C2750">
        <v>6700000</v>
      </c>
    </row>
    <row r="2751" spans="1:3" ht="15" customHeight="1" x14ac:dyDescent="0.3">
      <c r="A2751" t="s">
        <v>2490</v>
      </c>
      <c r="B2751" s="7">
        <v>44608.684027777781</v>
      </c>
      <c r="C2751">
        <v>15650000</v>
      </c>
    </row>
    <row r="2752" spans="1:3" ht="15" customHeight="1" x14ac:dyDescent="0.3">
      <c r="A2752" t="s">
        <v>2675</v>
      </c>
      <c r="B2752" s="7">
        <v>44608.520833333336</v>
      </c>
      <c r="C2752">
        <v>9000000</v>
      </c>
    </row>
    <row r="2753" spans="1:3" ht="15" customHeight="1" x14ac:dyDescent="0.3">
      <c r="A2753" t="s">
        <v>2676</v>
      </c>
      <c r="B2753" s="7">
        <v>44586.739583333336</v>
      </c>
      <c r="C2753">
        <v>10000000</v>
      </c>
    </row>
    <row r="2754" spans="1:3" ht="15" customHeight="1" x14ac:dyDescent="0.3">
      <c r="A2754" t="s">
        <v>2677</v>
      </c>
      <c r="B2754" s="7">
        <v>44603.762499999997</v>
      </c>
      <c r="C2754">
        <v>6400000</v>
      </c>
    </row>
    <row r="2755" spans="1:3" ht="15" customHeight="1" x14ac:dyDescent="0.3">
      <c r="A2755" t="s">
        <v>2339</v>
      </c>
      <c r="B2755" s="7">
        <v>44603.709027777775</v>
      </c>
      <c r="C2755">
        <v>14300000</v>
      </c>
    </row>
    <row r="2756" spans="1:3" ht="15" customHeight="1" x14ac:dyDescent="0.3">
      <c r="A2756" t="s">
        <v>2678</v>
      </c>
      <c r="B2756" s="7">
        <v>44603.519444444442</v>
      </c>
      <c r="C2756">
        <v>5200000</v>
      </c>
    </row>
    <row r="2757" spans="1:3" ht="15" customHeight="1" x14ac:dyDescent="0.3">
      <c r="A2757" t="s">
        <v>2679</v>
      </c>
      <c r="B2757" s="7">
        <v>44601.683333333334</v>
      </c>
      <c r="C2757">
        <v>11850000</v>
      </c>
    </row>
    <row r="2758" spans="1:3" ht="15" customHeight="1" x14ac:dyDescent="0.3">
      <c r="A2758" t="s">
        <v>2680</v>
      </c>
      <c r="B2758" s="7">
        <v>44601.470833333333</v>
      </c>
      <c r="C2758">
        <v>16000000</v>
      </c>
    </row>
    <row r="2759" spans="1:3" ht="15" customHeight="1" x14ac:dyDescent="0.3">
      <c r="A2759" t="s">
        <v>2681</v>
      </c>
      <c r="B2759" s="7">
        <v>44601.470138888886</v>
      </c>
      <c r="C2759">
        <v>17000000</v>
      </c>
    </row>
    <row r="2760" spans="1:3" ht="15" customHeight="1" x14ac:dyDescent="0.3">
      <c r="A2760" t="s">
        <v>2682</v>
      </c>
      <c r="B2760" s="7">
        <v>44601.469444444447</v>
      </c>
      <c r="C2760">
        <v>34200000</v>
      </c>
    </row>
    <row r="2761" spans="1:3" ht="15" customHeight="1" x14ac:dyDescent="0.3">
      <c r="A2761" t="s">
        <v>2683</v>
      </c>
      <c r="B2761" s="7">
        <v>44592.711805555555</v>
      </c>
      <c r="C2761">
        <v>8500000</v>
      </c>
    </row>
    <row r="2762" spans="1:3" ht="15" customHeight="1" x14ac:dyDescent="0.3">
      <c r="A2762" t="s">
        <v>2684</v>
      </c>
      <c r="B2762" s="7">
        <v>44600.49722222222</v>
      </c>
      <c r="C2762">
        <v>25000000</v>
      </c>
    </row>
    <row r="2763" spans="1:3" ht="15" customHeight="1" x14ac:dyDescent="0.3">
      <c r="A2763" t="s">
        <v>2685</v>
      </c>
      <c r="B2763" s="7">
        <v>44600.455555555556</v>
      </c>
      <c r="C2763">
        <v>27500000</v>
      </c>
    </row>
    <row r="2764" spans="1:3" ht="15" customHeight="1" x14ac:dyDescent="0.3">
      <c r="A2764" t="s">
        <v>2686</v>
      </c>
      <c r="B2764" s="7">
        <v>44599.693055555559</v>
      </c>
      <c r="C2764">
        <v>9000000</v>
      </c>
    </row>
    <row r="2765" spans="1:3" ht="15" customHeight="1" x14ac:dyDescent="0.3">
      <c r="A2765" t="s">
        <v>2687</v>
      </c>
      <c r="B2765" s="7">
        <v>44599.561111111114</v>
      </c>
      <c r="C2765">
        <v>7300000</v>
      </c>
    </row>
    <row r="2766" spans="1:3" ht="15" customHeight="1" x14ac:dyDescent="0.3">
      <c r="A2766" t="s">
        <v>2688</v>
      </c>
      <c r="B2766" s="7">
        <v>44596.685416666667</v>
      </c>
      <c r="C2766">
        <v>17500000</v>
      </c>
    </row>
    <row r="2767" spans="1:3" ht="15" customHeight="1" x14ac:dyDescent="0.3">
      <c r="A2767" t="s">
        <v>2689</v>
      </c>
      <c r="B2767" s="7">
        <v>44592.727777777778</v>
      </c>
      <c r="C2767">
        <v>5800000</v>
      </c>
    </row>
    <row r="2768" spans="1:3" ht="15" customHeight="1" x14ac:dyDescent="0.3">
      <c r="A2768" t="s">
        <v>2690</v>
      </c>
      <c r="B2768" s="7">
        <v>44592.670138888891</v>
      </c>
      <c r="C2768">
        <v>15300000</v>
      </c>
    </row>
    <row r="2769" spans="1:3" ht="15" customHeight="1" x14ac:dyDescent="0.3">
      <c r="A2769" t="s">
        <v>2691</v>
      </c>
      <c r="B2769" s="7">
        <v>44589.814583333333</v>
      </c>
      <c r="C2769">
        <v>7800000</v>
      </c>
    </row>
    <row r="2770" spans="1:3" ht="15" customHeight="1" x14ac:dyDescent="0.3">
      <c r="A2770" t="s">
        <v>2692</v>
      </c>
      <c r="B2770" s="7">
        <v>44589.404166666667</v>
      </c>
      <c r="C2770">
        <v>7500000</v>
      </c>
    </row>
    <row r="2771" spans="1:3" ht="15" customHeight="1" x14ac:dyDescent="0.3">
      <c r="A2771" t="s">
        <v>2693</v>
      </c>
      <c r="B2771" s="7">
        <v>44587.763888888891</v>
      </c>
      <c r="C2771">
        <v>9800000</v>
      </c>
    </row>
    <row r="2772" spans="1:3" ht="15" customHeight="1" x14ac:dyDescent="0.3">
      <c r="A2772" t="s">
        <v>2694</v>
      </c>
      <c r="B2772" s="7">
        <v>44586.802083333336</v>
      </c>
      <c r="C2772">
        <v>8200000</v>
      </c>
    </row>
    <row r="2773" spans="1:3" ht="15" customHeight="1" x14ac:dyDescent="0.3">
      <c r="A2773" t="s">
        <v>2695</v>
      </c>
      <c r="B2773" s="7">
        <v>44586.790972222225</v>
      </c>
      <c r="C2773">
        <v>9000000</v>
      </c>
    </row>
    <row r="2774" spans="1:3" ht="15" customHeight="1" x14ac:dyDescent="0.3">
      <c r="A2774" t="s">
        <v>2696</v>
      </c>
      <c r="B2774" s="7">
        <v>44586.755555555559</v>
      </c>
      <c r="C2774">
        <v>11500000</v>
      </c>
    </row>
    <row r="2775" spans="1:3" ht="15" customHeight="1" x14ac:dyDescent="0.3">
      <c r="A2775" t="s">
        <v>2697</v>
      </c>
      <c r="B2775" s="7">
        <v>44582.661111111112</v>
      </c>
      <c r="C2775">
        <v>6500000</v>
      </c>
    </row>
    <row r="2776" spans="1:3" ht="15" customHeight="1" x14ac:dyDescent="0.3">
      <c r="A2776" t="s">
        <v>2698</v>
      </c>
      <c r="B2776" s="7">
        <v>44582.46875</v>
      </c>
      <c r="C2776">
        <v>9500000</v>
      </c>
    </row>
    <row r="2777" spans="1:3" ht="15" customHeight="1" x14ac:dyDescent="0.3">
      <c r="A2777" t="s">
        <v>2699</v>
      </c>
      <c r="B2777" s="7">
        <v>44581.811805555553</v>
      </c>
      <c r="C2777">
        <v>23500000</v>
      </c>
    </row>
    <row r="2778" spans="1:3" ht="15" customHeight="1" x14ac:dyDescent="0.3">
      <c r="A2778" t="s">
        <v>2234</v>
      </c>
      <c r="B2778" s="7">
        <v>44581.748611111114</v>
      </c>
      <c r="C2778">
        <v>18290000</v>
      </c>
    </row>
    <row r="2779" spans="1:3" ht="15" customHeight="1" x14ac:dyDescent="0.3">
      <c r="A2779" t="s">
        <v>2700</v>
      </c>
      <c r="B2779" s="7">
        <v>44580.392361111109</v>
      </c>
      <c r="C2779">
        <v>15000000</v>
      </c>
    </row>
    <row r="2780" spans="1:3" ht="15" customHeight="1" x14ac:dyDescent="0.3">
      <c r="A2780" t="s">
        <v>2701</v>
      </c>
      <c r="B2780" s="7">
        <v>44575.689583333333</v>
      </c>
      <c r="C2780">
        <v>7100000</v>
      </c>
    </row>
    <row r="2781" spans="1:3" ht="15" customHeight="1" x14ac:dyDescent="0.3">
      <c r="A2781" t="s">
        <v>2702</v>
      </c>
      <c r="B2781" s="7">
        <v>44574.676388888889</v>
      </c>
      <c r="C2781">
        <v>9300000</v>
      </c>
    </row>
    <row r="2782" spans="1:3" ht="15" customHeight="1" x14ac:dyDescent="0.3">
      <c r="A2782" t="s">
        <v>2703</v>
      </c>
      <c r="B2782" s="7">
        <v>44574.542361111111</v>
      </c>
      <c r="C2782">
        <v>7800000</v>
      </c>
    </row>
    <row r="2783" spans="1:3" ht="15" customHeight="1" x14ac:dyDescent="0.3">
      <c r="A2783" t="s">
        <v>2704</v>
      </c>
      <c r="B2783" s="7">
        <v>44573.77847222222</v>
      </c>
      <c r="C2783">
        <v>11500000</v>
      </c>
    </row>
    <row r="2784" spans="1:3" ht="15" customHeight="1" x14ac:dyDescent="0.3">
      <c r="A2784" t="s">
        <v>2705</v>
      </c>
      <c r="B2784" s="7">
        <v>44572.804166666669</v>
      </c>
      <c r="C2784">
        <v>5500000</v>
      </c>
    </row>
    <row r="2785" spans="1:3" ht="15" customHeight="1" x14ac:dyDescent="0.3">
      <c r="A2785" t="s">
        <v>2706</v>
      </c>
      <c r="B2785" s="7">
        <v>44572.800000000003</v>
      </c>
      <c r="C2785">
        <v>6700000</v>
      </c>
    </row>
    <row r="2786" spans="1:3" ht="15" customHeight="1" x14ac:dyDescent="0.3">
      <c r="A2786" t="s">
        <v>2707</v>
      </c>
      <c r="B2786" s="7">
        <v>44571.761805555558</v>
      </c>
      <c r="C2786">
        <v>15000000</v>
      </c>
    </row>
    <row r="2787" spans="1:3" ht="15" customHeight="1" x14ac:dyDescent="0.3">
      <c r="A2787" t="s">
        <v>2708</v>
      </c>
      <c r="B2787" s="7">
        <v>44566.804861111108</v>
      </c>
      <c r="C2787">
        <v>7500000</v>
      </c>
    </row>
    <row r="2788" spans="1:3" ht="15" customHeight="1" x14ac:dyDescent="0.3">
      <c r="A2788" t="s">
        <v>2709</v>
      </c>
      <c r="B2788" s="7">
        <v>44565.760416666664</v>
      </c>
      <c r="C2788">
        <v>7000000</v>
      </c>
    </row>
    <row r="2789" spans="1:3" ht="15" customHeight="1" x14ac:dyDescent="0.3">
      <c r="A2789" t="s">
        <v>2710</v>
      </c>
      <c r="B2789" s="7">
        <v>44565.759027777778</v>
      </c>
      <c r="C2789">
        <v>12500000</v>
      </c>
    </row>
    <row r="2790" spans="1:3" ht="15" customHeight="1" x14ac:dyDescent="0.3">
      <c r="A2790" t="s">
        <v>2711</v>
      </c>
      <c r="B2790" s="7">
        <v>44561.45416666667</v>
      </c>
      <c r="C2790">
        <v>8000000</v>
      </c>
    </row>
    <row r="2791" spans="1:3" ht="15" customHeight="1" x14ac:dyDescent="0.3">
      <c r="A2791" t="s">
        <v>2712</v>
      </c>
      <c r="B2791" s="7">
        <v>44560.781944444447</v>
      </c>
      <c r="C2791">
        <v>13500000</v>
      </c>
    </row>
    <row r="2792" spans="1:3" ht="15" customHeight="1" x14ac:dyDescent="0.3">
      <c r="A2792" t="s">
        <v>2713</v>
      </c>
      <c r="B2792" s="7">
        <v>44560.670138888891</v>
      </c>
      <c r="C2792">
        <v>9000000</v>
      </c>
    </row>
    <row r="2793" spans="1:3" ht="15" customHeight="1" x14ac:dyDescent="0.3">
      <c r="A2793" t="s">
        <v>2714</v>
      </c>
      <c r="B2793" s="7">
        <v>44560.548611111109</v>
      </c>
      <c r="C2793">
        <v>32000000</v>
      </c>
    </row>
    <row r="2794" spans="1:3" ht="15" customHeight="1" x14ac:dyDescent="0.3">
      <c r="A2794" t="s">
        <v>2715</v>
      </c>
      <c r="B2794" s="7">
        <v>44560.536111111112</v>
      </c>
      <c r="C2794">
        <v>10000000</v>
      </c>
    </row>
    <row r="2795" spans="1:3" ht="15" customHeight="1" x14ac:dyDescent="0.3">
      <c r="A2795" t="s">
        <v>2716</v>
      </c>
      <c r="B2795" s="7">
        <v>44560.53402777778</v>
      </c>
      <c r="C2795">
        <v>9000000</v>
      </c>
    </row>
    <row r="2796" spans="1:3" ht="15" customHeight="1" x14ac:dyDescent="0.3">
      <c r="A2796" t="s">
        <v>2717</v>
      </c>
      <c r="B2796" s="7">
        <v>44560.4</v>
      </c>
      <c r="C2796">
        <v>10100000</v>
      </c>
    </row>
    <row r="2797" spans="1:3" ht="15" customHeight="1" x14ac:dyDescent="0.3">
      <c r="A2797" t="s">
        <v>2718</v>
      </c>
      <c r="B2797" s="7">
        <v>44560.38958333333</v>
      </c>
      <c r="C2797">
        <v>31000000</v>
      </c>
    </row>
    <row r="2798" spans="1:3" ht="15" customHeight="1" x14ac:dyDescent="0.3">
      <c r="A2798" t="s">
        <v>2719</v>
      </c>
      <c r="B2798" s="7">
        <v>44558.743055555555</v>
      </c>
      <c r="C2798">
        <v>6700000</v>
      </c>
    </row>
    <row r="2799" spans="1:3" ht="15" customHeight="1" x14ac:dyDescent="0.3">
      <c r="A2799" t="s">
        <v>2720</v>
      </c>
      <c r="B2799" s="7">
        <v>44558.520833333336</v>
      </c>
      <c r="C2799">
        <v>16500000</v>
      </c>
    </row>
    <row r="2800" spans="1:3" ht="15" customHeight="1" x14ac:dyDescent="0.3">
      <c r="A2800" t="s">
        <v>2721</v>
      </c>
      <c r="B2800" s="7">
        <v>44558.464583333334</v>
      </c>
      <c r="C2800">
        <v>13000000</v>
      </c>
    </row>
    <row r="2801" spans="1:3" ht="15" customHeight="1" x14ac:dyDescent="0.3">
      <c r="A2801" t="s">
        <v>2381</v>
      </c>
      <c r="B2801" s="7">
        <v>44557.711111111108</v>
      </c>
      <c r="C2801">
        <v>14200000</v>
      </c>
    </row>
    <row r="2802" spans="1:3" ht="15" customHeight="1" x14ac:dyDescent="0.3">
      <c r="A2802" t="s">
        <v>2722</v>
      </c>
      <c r="B2802" s="7">
        <v>44557.651388888888</v>
      </c>
      <c r="C2802">
        <v>20000000</v>
      </c>
    </row>
    <row r="2803" spans="1:3" ht="15" customHeight="1" x14ac:dyDescent="0.3">
      <c r="A2803" t="s">
        <v>2723</v>
      </c>
      <c r="B2803" s="7">
        <v>44554.661111111112</v>
      </c>
      <c r="C2803">
        <v>12400000</v>
      </c>
    </row>
    <row r="2804" spans="1:3" ht="15" customHeight="1" x14ac:dyDescent="0.3">
      <c r="A2804" t="s">
        <v>2724</v>
      </c>
      <c r="B2804" s="7">
        <v>44554.412499999999</v>
      </c>
      <c r="C2804">
        <v>15000000</v>
      </c>
    </row>
    <row r="2805" spans="1:3" ht="15" customHeight="1" x14ac:dyDescent="0.3">
      <c r="A2805" t="s">
        <v>2725</v>
      </c>
      <c r="B2805" s="7">
        <v>44553.768750000003</v>
      </c>
      <c r="C2805">
        <v>11000000</v>
      </c>
    </row>
    <row r="2806" spans="1:3" ht="15" customHeight="1" x14ac:dyDescent="0.3">
      <c r="A2806" t="s">
        <v>2726</v>
      </c>
      <c r="B2806" s="7">
        <v>44553.730555555558</v>
      </c>
      <c r="C2806">
        <v>12000000</v>
      </c>
    </row>
    <row r="2807" spans="1:3" ht="15" customHeight="1" x14ac:dyDescent="0.3">
      <c r="A2807" t="s">
        <v>2727</v>
      </c>
      <c r="B2807" s="7">
        <v>44553.559027777781</v>
      </c>
      <c r="C2807">
        <v>10000000</v>
      </c>
    </row>
    <row r="2808" spans="1:3" ht="15" customHeight="1" x14ac:dyDescent="0.3">
      <c r="A2808" t="s">
        <v>2728</v>
      </c>
      <c r="B2808" s="7">
        <v>44552.55</v>
      </c>
      <c r="C2808">
        <v>8500000</v>
      </c>
    </row>
    <row r="2809" spans="1:3" ht="15" customHeight="1" x14ac:dyDescent="0.3">
      <c r="A2809" t="s">
        <v>2729</v>
      </c>
      <c r="B2809" s="7">
        <v>44551.383333333331</v>
      </c>
      <c r="C2809">
        <v>9000000</v>
      </c>
    </row>
    <row r="2810" spans="1:3" ht="15" customHeight="1" x14ac:dyDescent="0.3">
      <c r="A2810" t="s">
        <v>2730</v>
      </c>
      <c r="B2810" s="7">
        <v>44550.744444444441</v>
      </c>
      <c r="C2810">
        <v>9200000</v>
      </c>
    </row>
    <row r="2811" spans="1:3" ht="15" customHeight="1" x14ac:dyDescent="0.3">
      <c r="A2811" t="s">
        <v>2731</v>
      </c>
      <c r="B2811" s="7">
        <v>44550.697916666664</v>
      </c>
      <c r="C2811">
        <v>11000000</v>
      </c>
    </row>
    <row r="2812" spans="1:3" ht="15" customHeight="1" x14ac:dyDescent="0.3">
      <c r="A2812" t="s">
        <v>2732</v>
      </c>
      <c r="B2812" s="7">
        <v>44550.490277777775</v>
      </c>
      <c r="C2812">
        <v>9200000</v>
      </c>
    </row>
    <row r="2813" spans="1:3" ht="15" customHeight="1" x14ac:dyDescent="0.3">
      <c r="A2813" t="s">
        <v>2733</v>
      </c>
      <c r="B2813" s="7">
        <v>44547.42291666667</v>
      </c>
      <c r="C2813">
        <v>4300000</v>
      </c>
    </row>
    <row r="2814" spans="1:3" ht="15" customHeight="1" x14ac:dyDescent="0.3">
      <c r="A2814" t="s">
        <v>2734</v>
      </c>
      <c r="B2814" s="7">
        <v>44546.793749999997</v>
      </c>
      <c r="C2814">
        <v>9300000</v>
      </c>
    </row>
    <row r="2815" spans="1:3" ht="15" customHeight="1" x14ac:dyDescent="0.3">
      <c r="A2815" t="s">
        <v>2735</v>
      </c>
      <c r="B2815" s="7">
        <v>44546.680555555555</v>
      </c>
      <c r="C2815">
        <v>10400000</v>
      </c>
    </row>
    <row r="2816" spans="1:3" ht="15" customHeight="1" x14ac:dyDescent="0.3">
      <c r="A2816" t="s">
        <v>2736</v>
      </c>
      <c r="B2816" s="7">
        <v>44545.822222222225</v>
      </c>
      <c r="C2816">
        <v>12500000</v>
      </c>
    </row>
    <row r="2817" spans="1:3" ht="15" customHeight="1" x14ac:dyDescent="0.3">
      <c r="A2817" t="s">
        <v>2737</v>
      </c>
      <c r="B2817" s="7">
        <v>44545.458333333336</v>
      </c>
      <c r="C2817">
        <v>14500000</v>
      </c>
    </row>
    <row r="2818" spans="1:3" ht="15" customHeight="1" x14ac:dyDescent="0.3">
      <c r="A2818" t="s">
        <v>2738</v>
      </c>
      <c r="B2818" s="7">
        <v>44544.786805555559</v>
      </c>
      <c r="C2818">
        <v>6500000</v>
      </c>
    </row>
    <row r="2819" spans="1:3" ht="15" customHeight="1" x14ac:dyDescent="0.3">
      <c r="A2819" t="s">
        <v>2739</v>
      </c>
      <c r="B2819" s="7">
        <v>44544.777777777781</v>
      </c>
      <c r="C2819">
        <v>15000000</v>
      </c>
    </row>
    <row r="2820" spans="1:3" ht="15" customHeight="1" x14ac:dyDescent="0.3">
      <c r="A2820" t="s">
        <v>2740</v>
      </c>
      <c r="B2820" s="7">
        <v>44543.691666666666</v>
      </c>
      <c r="C2820">
        <v>8300000</v>
      </c>
    </row>
    <row r="2821" spans="1:3" ht="15" customHeight="1" x14ac:dyDescent="0.3">
      <c r="A2821" t="s">
        <v>2741</v>
      </c>
      <c r="B2821" s="7">
        <v>44543.647222222222</v>
      </c>
      <c r="C2821">
        <v>10500000</v>
      </c>
    </row>
    <row r="2822" spans="1:3" ht="15" customHeight="1" x14ac:dyDescent="0.3">
      <c r="A2822" t="s">
        <v>2742</v>
      </c>
      <c r="B2822" s="7">
        <v>44540.741666666669</v>
      </c>
      <c r="C2822">
        <v>25000000</v>
      </c>
    </row>
    <row r="2823" spans="1:3" ht="15" customHeight="1" x14ac:dyDescent="0.3">
      <c r="A2823" t="s">
        <v>2743</v>
      </c>
      <c r="B2823" s="7">
        <v>44539.513888888891</v>
      </c>
      <c r="C2823">
        <v>8600000</v>
      </c>
    </row>
    <row r="2824" spans="1:3" ht="15" customHeight="1" x14ac:dyDescent="0.3">
      <c r="A2824" t="s">
        <v>2744</v>
      </c>
      <c r="B2824" s="7">
        <v>44537.513194444444</v>
      </c>
      <c r="C2824">
        <v>44000000</v>
      </c>
    </row>
    <row r="2825" spans="1:3" ht="15" customHeight="1" x14ac:dyDescent="0.3">
      <c r="A2825" t="s">
        <v>2745</v>
      </c>
      <c r="B2825" s="7">
        <v>44536.493750000001</v>
      </c>
      <c r="C2825">
        <v>9800000</v>
      </c>
    </row>
    <row r="2826" spans="1:3" ht="15" customHeight="1" x14ac:dyDescent="0.3">
      <c r="A2826" t="s">
        <v>2746</v>
      </c>
      <c r="B2826" s="7">
        <v>44533.588194444441</v>
      </c>
      <c r="C2826">
        <v>21800000</v>
      </c>
    </row>
    <row r="2827" spans="1:3" ht="15" customHeight="1" x14ac:dyDescent="0.3">
      <c r="A2827" t="s">
        <v>2747</v>
      </c>
      <c r="B2827" s="7">
        <v>44531.697222222225</v>
      </c>
      <c r="C2827">
        <v>8000000</v>
      </c>
    </row>
    <row r="2828" spans="1:3" ht="15" customHeight="1" x14ac:dyDescent="0.3">
      <c r="A2828" t="s">
        <v>2748</v>
      </c>
      <c r="B2828" s="7">
        <v>44526.629166666666</v>
      </c>
      <c r="C2828">
        <v>5350000</v>
      </c>
    </row>
    <row r="2829" spans="1:3" ht="15" customHeight="1" x14ac:dyDescent="0.3">
      <c r="A2829" t="s">
        <v>2749</v>
      </c>
      <c r="B2829" s="7">
        <v>44530.801388888889</v>
      </c>
      <c r="C2829">
        <v>5400000</v>
      </c>
    </row>
    <row r="2830" spans="1:3" ht="15" customHeight="1" x14ac:dyDescent="0.3">
      <c r="A2830" t="s">
        <v>2750</v>
      </c>
      <c r="B2830" s="7">
        <v>44530.788194444445</v>
      </c>
      <c r="C2830">
        <v>10250000</v>
      </c>
    </row>
    <row r="2831" spans="1:3" ht="15" customHeight="1" x14ac:dyDescent="0.3">
      <c r="A2831" t="s">
        <v>2751</v>
      </c>
      <c r="B2831" s="7">
        <v>44530.788194444445</v>
      </c>
      <c r="C2831">
        <v>29500000</v>
      </c>
    </row>
    <row r="2832" spans="1:3" ht="15" customHeight="1" x14ac:dyDescent="0.3">
      <c r="A2832" t="s">
        <v>2752</v>
      </c>
      <c r="B2832" s="7">
        <v>44530.704861111109</v>
      </c>
      <c r="C2832">
        <v>7500000</v>
      </c>
    </row>
    <row r="2833" spans="1:3" ht="15" customHeight="1" x14ac:dyDescent="0.3">
      <c r="A2833" t="s">
        <v>2753</v>
      </c>
      <c r="B2833" s="7">
        <v>44530.682638888888</v>
      </c>
      <c r="C2833">
        <v>5700000</v>
      </c>
    </row>
    <row r="2834" spans="1:3" ht="15" customHeight="1" x14ac:dyDescent="0.3">
      <c r="A2834" t="s">
        <v>2754</v>
      </c>
      <c r="B2834" s="7">
        <v>44530.589583333334</v>
      </c>
      <c r="C2834">
        <v>15800000</v>
      </c>
    </row>
    <row r="2835" spans="1:3" ht="15" customHeight="1" x14ac:dyDescent="0.3">
      <c r="A2835" t="s">
        <v>2755</v>
      </c>
      <c r="B2835" s="7">
        <v>44530.57916666667</v>
      </c>
      <c r="C2835">
        <v>9500000</v>
      </c>
    </row>
    <row r="2836" spans="1:3" ht="15" customHeight="1" x14ac:dyDescent="0.3">
      <c r="A2836" t="s">
        <v>2756</v>
      </c>
      <c r="B2836" s="7">
        <v>44530.515972222223</v>
      </c>
      <c r="C2836">
        <v>9500000</v>
      </c>
    </row>
    <row r="2837" spans="1:3" ht="15" customHeight="1" x14ac:dyDescent="0.3">
      <c r="A2837" t="s">
        <v>2757</v>
      </c>
      <c r="B2837" s="7">
        <v>44530.435416666667</v>
      </c>
      <c r="C2837">
        <v>33000000</v>
      </c>
    </row>
    <row r="2838" spans="1:3" ht="15" customHeight="1" x14ac:dyDescent="0.3">
      <c r="A2838" t="s">
        <v>2680</v>
      </c>
      <c r="B2838" s="7">
        <v>44530.43472222222</v>
      </c>
      <c r="C2838">
        <v>15200000</v>
      </c>
    </row>
    <row r="2839" spans="1:3" ht="15" customHeight="1" x14ac:dyDescent="0.3">
      <c r="A2839" t="s">
        <v>2758</v>
      </c>
      <c r="B2839" s="7">
        <v>44530.417361111111</v>
      </c>
      <c r="C2839">
        <v>37000000</v>
      </c>
    </row>
    <row r="2840" spans="1:3" ht="15" customHeight="1" x14ac:dyDescent="0.3">
      <c r="A2840" t="s">
        <v>2759</v>
      </c>
      <c r="B2840" s="7">
        <v>44530.415972222225</v>
      </c>
      <c r="C2840">
        <v>7500000</v>
      </c>
    </row>
    <row r="2841" spans="1:3" ht="15" customHeight="1" x14ac:dyDescent="0.3">
      <c r="A2841" t="s">
        <v>2760</v>
      </c>
      <c r="B2841" s="7">
        <v>44529.788888888892</v>
      </c>
      <c r="C2841">
        <v>7700000</v>
      </c>
    </row>
    <row r="2842" spans="1:3" ht="15" customHeight="1" x14ac:dyDescent="0.3">
      <c r="A2842" t="s">
        <v>2761</v>
      </c>
      <c r="B2842" s="7">
        <v>44529.786805555559</v>
      </c>
      <c r="C2842">
        <v>7300000</v>
      </c>
    </row>
    <row r="2843" spans="1:3" ht="15" customHeight="1" x14ac:dyDescent="0.3">
      <c r="A2843" t="s">
        <v>2762</v>
      </c>
      <c r="B2843" s="7">
        <v>44529.774305555555</v>
      </c>
      <c r="C2843">
        <v>9500000</v>
      </c>
    </row>
    <row r="2844" spans="1:3" ht="15" customHeight="1" x14ac:dyDescent="0.3">
      <c r="A2844" t="s">
        <v>2763</v>
      </c>
      <c r="B2844" s="7">
        <v>44529.744444444441</v>
      </c>
      <c r="C2844">
        <v>7000000</v>
      </c>
    </row>
    <row r="2845" spans="1:3" ht="15" customHeight="1" x14ac:dyDescent="0.3">
      <c r="A2845" t="s">
        <v>1138</v>
      </c>
      <c r="B2845" s="7">
        <v>44529.730555555558</v>
      </c>
      <c r="C2845">
        <v>22500000</v>
      </c>
    </row>
    <row r="2846" spans="1:3" ht="15" customHeight="1" x14ac:dyDescent="0.3">
      <c r="A2846" t="s">
        <v>2764</v>
      </c>
      <c r="B2846" s="7">
        <v>44529.669444444444</v>
      </c>
      <c r="C2846">
        <v>10000000</v>
      </c>
    </row>
    <row r="2847" spans="1:3" ht="15" customHeight="1" x14ac:dyDescent="0.3">
      <c r="A2847" t="s">
        <v>2765</v>
      </c>
      <c r="B2847" s="7">
        <v>44529.493055555555</v>
      </c>
      <c r="C2847">
        <v>10000000</v>
      </c>
    </row>
    <row r="2848" spans="1:3" ht="15" customHeight="1" x14ac:dyDescent="0.3">
      <c r="A2848" t="s">
        <v>2766</v>
      </c>
      <c r="B2848" s="7">
        <v>44529.456250000003</v>
      </c>
      <c r="C2848">
        <v>4000000</v>
      </c>
    </row>
    <row r="2849" spans="1:3" ht="15" customHeight="1" x14ac:dyDescent="0.3">
      <c r="A2849" t="s">
        <v>2767</v>
      </c>
      <c r="B2849" s="7">
        <v>44529.411111111112</v>
      </c>
      <c r="C2849">
        <v>7500000</v>
      </c>
    </row>
    <row r="2850" spans="1:3" ht="15" customHeight="1" x14ac:dyDescent="0.3">
      <c r="A2850" t="s">
        <v>2768</v>
      </c>
      <c r="B2850" s="7">
        <v>44526.722916666666</v>
      </c>
      <c r="C2850">
        <v>8500000</v>
      </c>
    </row>
    <row r="2851" spans="1:3" ht="15" customHeight="1" x14ac:dyDescent="0.3">
      <c r="A2851" t="s">
        <v>2769</v>
      </c>
      <c r="B2851" s="7">
        <v>44526.707638888889</v>
      </c>
      <c r="C2851">
        <v>11500000</v>
      </c>
    </row>
    <row r="2852" spans="1:3" ht="15" customHeight="1" x14ac:dyDescent="0.3">
      <c r="A2852" t="s">
        <v>2770</v>
      </c>
      <c r="B2852" s="7">
        <v>44526.609722222223</v>
      </c>
      <c r="C2852">
        <v>8500000</v>
      </c>
    </row>
    <row r="2853" spans="1:3" ht="15" customHeight="1" x14ac:dyDescent="0.3">
      <c r="A2853" t="s">
        <v>2771</v>
      </c>
      <c r="B2853" s="7">
        <v>44525.738194444442</v>
      </c>
      <c r="C2853">
        <v>17000000</v>
      </c>
    </row>
    <row r="2854" spans="1:3" ht="15" customHeight="1" x14ac:dyDescent="0.3">
      <c r="A2854" t="s">
        <v>2772</v>
      </c>
      <c r="B2854" s="7">
        <v>44524.770833333336</v>
      </c>
      <c r="C2854">
        <v>33000000</v>
      </c>
    </row>
    <row r="2855" spans="1:3" ht="15" customHeight="1" x14ac:dyDescent="0.3">
      <c r="A2855" t="s">
        <v>2773</v>
      </c>
      <c r="B2855" s="7">
        <v>44524.750694444447</v>
      </c>
      <c r="C2855">
        <v>10000000</v>
      </c>
    </row>
    <row r="2856" spans="1:3" ht="15" customHeight="1" x14ac:dyDescent="0.3">
      <c r="A2856" t="s">
        <v>2774</v>
      </c>
      <c r="B2856" s="7">
        <v>44524.695833333331</v>
      </c>
      <c r="C2856">
        <v>9500000</v>
      </c>
    </row>
    <row r="2857" spans="1:3" ht="15" customHeight="1" x14ac:dyDescent="0.3">
      <c r="A2857" t="s">
        <v>2775</v>
      </c>
      <c r="B2857" s="7">
        <v>44523.782638888886</v>
      </c>
      <c r="C2857">
        <v>15000000</v>
      </c>
    </row>
    <row r="2858" spans="1:3" ht="15" customHeight="1" x14ac:dyDescent="0.3">
      <c r="A2858" t="s">
        <v>2776</v>
      </c>
      <c r="B2858" s="7">
        <v>44523.659722222219</v>
      </c>
      <c r="C2858">
        <v>21500000</v>
      </c>
    </row>
    <row r="2859" spans="1:3" ht="15" customHeight="1" x14ac:dyDescent="0.3">
      <c r="A2859" t="s">
        <v>2777</v>
      </c>
      <c r="B2859" s="7">
        <v>44522.456250000003</v>
      </c>
      <c r="C2859">
        <v>17000000</v>
      </c>
    </row>
    <row r="2860" spans="1:3" ht="15" customHeight="1" x14ac:dyDescent="0.3">
      <c r="A2860" t="s">
        <v>2778</v>
      </c>
      <c r="B2860" s="7">
        <v>44519.493750000001</v>
      </c>
      <c r="C2860">
        <v>18000000</v>
      </c>
    </row>
    <row r="2861" spans="1:3" ht="15" customHeight="1" x14ac:dyDescent="0.3">
      <c r="A2861" t="s">
        <v>2779</v>
      </c>
      <c r="B2861" s="7">
        <v>44518.805555555555</v>
      </c>
      <c r="C2861">
        <v>7500000</v>
      </c>
    </row>
    <row r="2862" spans="1:3" ht="15" customHeight="1" x14ac:dyDescent="0.3">
      <c r="A2862" t="s">
        <v>2780</v>
      </c>
      <c r="B2862" s="7">
        <v>44518.42083333333</v>
      </c>
      <c r="C2862">
        <v>26000000</v>
      </c>
    </row>
    <row r="2863" spans="1:3" ht="15" customHeight="1" x14ac:dyDescent="0.3">
      <c r="A2863" t="s">
        <v>2781</v>
      </c>
      <c r="B2863" s="7">
        <v>44516.765277777777</v>
      </c>
      <c r="C2863">
        <v>17000000</v>
      </c>
    </row>
    <row r="2864" spans="1:3" ht="15" customHeight="1" x14ac:dyDescent="0.3">
      <c r="A2864" t="s">
        <v>2782</v>
      </c>
      <c r="B2864" s="7">
        <v>44516.761111111111</v>
      </c>
      <c r="C2864">
        <v>15500000</v>
      </c>
    </row>
    <row r="2865" spans="1:3" ht="15" customHeight="1" x14ac:dyDescent="0.3">
      <c r="A2865" t="s">
        <v>2783</v>
      </c>
      <c r="B2865" s="7">
        <v>44515.806250000001</v>
      </c>
      <c r="C2865">
        <v>19000000</v>
      </c>
    </row>
    <row r="2866" spans="1:3" ht="15" customHeight="1" x14ac:dyDescent="0.3">
      <c r="A2866" t="s">
        <v>2784</v>
      </c>
      <c r="B2866" s="7">
        <v>44515.693055555559</v>
      </c>
      <c r="C2866">
        <v>8800000</v>
      </c>
    </row>
    <row r="2867" spans="1:3" ht="15" customHeight="1" x14ac:dyDescent="0.3">
      <c r="A2867" t="s">
        <v>2785</v>
      </c>
      <c r="B2867" s="7">
        <v>44515.426388888889</v>
      </c>
      <c r="C2867">
        <v>5500000</v>
      </c>
    </row>
    <row r="2868" spans="1:3" ht="15" customHeight="1" x14ac:dyDescent="0.3">
      <c r="A2868" t="s">
        <v>1497</v>
      </c>
      <c r="B2868" s="7">
        <v>44509.510416666664</v>
      </c>
      <c r="C2868">
        <v>38500000</v>
      </c>
    </row>
    <row r="2869" spans="1:3" ht="15" customHeight="1" x14ac:dyDescent="0.3">
      <c r="A2869" t="s">
        <v>2786</v>
      </c>
      <c r="B2869" s="7">
        <v>44509.510416666664</v>
      </c>
      <c r="C2869">
        <v>38200000</v>
      </c>
    </row>
    <row r="2870" spans="1:3" ht="15" customHeight="1" x14ac:dyDescent="0.3">
      <c r="A2870" t="s">
        <v>2599</v>
      </c>
      <c r="B2870" s="7">
        <v>44505.787499999999</v>
      </c>
      <c r="C2870">
        <v>11500000</v>
      </c>
    </row>
    <row r="2871" spans="1:3" ht="15" customHeight="1" x14ac:dyDescent="0.3">
      <c r="A2871" t="s">
        <v>2787</v>
      </c>
      <c r="B2871" s="7">
        <v>44505.786805555559</v>
      </c>
      <c r="C2871">
        <v>24800000</v>
      </c>
    </row>
    <row r="2872" spans="1:3" ht="15" customHeight="1" x14ac:dyDescent="0.3">
      <c r="A2872" t="s">
        <v>2788</v>
      </c>
      <c r="B2872" s="7">
        <v>44504.763888888891</v>
      </c>
      <c r="C2872">
        <v>6400000</v>
      </c>
    </row>
    <row r="2873" spans="1:3" ht="15" customHeight="1" x14ac:dyDescent="0.3">
      <c r="A2873" t="s">
        <v>2789</v>
      </c>
      <c r="B2873" s="7">
        <v>44504.670138888891</v>
      </c>
      <c r="C2873">
        <v>5200000</v>
      </c>
    </row>
    <row r="2874" spans="1:3" ht="15" customHeight="1" x14ac:dyDescent="0.3">
      <c r="A2874" t="s">
        <v>2790</v>
      </c>
      <c r="B2874" s="7">
        <v>44498.759027777778</v>
      </c>
      <c r="C2874">
        <v>13000000</v>
      </c>
    </row>
    <row r="2875" spans="1:3" ht="15" customHeight="1" x14ac:dyDescent="0.3">
      <c r="A2875" t="s">
        <v>2791</v>
      </c>
      <c r="B2875" s="7">
        <v>44498.661111111112</v>
      </c>
      <c r="C2875">
        <v>15500000</v>
      </c>
    </row>
    <row r="2876" spans="1:3" ht="15" customHeight="1" x14ac:dyDescent="0.3">
      <c r="A2876" t="s">
        <v>2792</v>
      </c>
      <c r="B2876" s="7">
        <v>44498.506944444445</v>
      </c>
      <c r="C2876">
        <v>12500000</v>
      </c>
    </row>
    <row r="2877" spans="1:3" ht="15" customHeight="1" x14ac:dyDescent="0.3">
      <c r="A2877" t="s">
        <v>2793</v>
      </c>
      <c r="B2877" s="7">
        <v>44498.477083333331</v>
      </c>
      <c r="C2877">
        <v>6500000</v>
      </c>
    </row>
    <row r="2878" spans="1:3" ht="15" customHeight="1" x14ac:dyDescent="0.3">
      <c r="A2878" t="s">
        <v>2794</v>
      </c>
      <c r="B2878" s="7">
        <v>44498.451388888891</v>
      </c>
      <c r="C2878">
        <v>8300000</v>
      </c>
    </row>
    <row r="2879" spans="1:3" ht="15" customHeight="1" x14ac:dyDescent="0.3">
      <c r="A2879" t="s">
        <v>2795</v>
      </c>
      <c r="B2879" s="7">
        <v>44497.722916666666</v>
      </c>
      <c r="C2879">
        <v>10500000</v>
      </c>
    </row>
    <row r="2880" spans="1:3" ht="15" customHeight="1" x14ac:dyDescent="0.3">
      <c r="A2880" t="s">
        <v>2796</v>
      </c>
      <c r="B2880" s="7">
        <v>44497.547222222223</v>
      </c>
      <c r="C2880">
        <v>8200000</v>
      </c>
    </row>
    <row r="2881" spans="1:3" ht="15" customHeight="1" x14ac:dyDescent="0.3">
      <c r="A2881" t="s">
        <v>2797</v>
      </c>
      <c r="B2881" s="7">
        <v>44496.794444444444</v>
      </c>
      <c r="C2881">
        <v>14000000</v>
      </c>
    </row>
    <row r="2882" spans="1:3" ht="15" customHeight="1" x14ac:dyDescent="0.3">
      <c r="A2882" t="s">
        <v>2798</v>
      </c>
      <c r="B2882" s="7">
        <v>44496.648611111108</v>
      </c>
      <c r="C2882">
        <v>12000000</v>
      </c>
    </row>
    <row r="2883" spans="1:3" ht="15" customHeight="1" x14ac:dyDescent="0.3">
      <c r="A2883" t="s">
        <v>2799</v>
      </c>
      <c r="B2883" s="7">
        <v>44495.540277777778</v>
      </c>
      <c r="C2883">
        <v>14300000</v>
      </c>
    </row>
    <row r="2884" spans="1:3" ht="15" customHeight="1" x14ac:dyDescent="0.3">
      <c r="A2884" t="s">
        <v>2800</v>
      </c>
      <c r="B2884" s="7">
        <v>44491.693749999999</v>
      </c>
      <c r="C2884">
        <v>8200000</v>
      </c>
    </row>
    <row r="2885" spans="1:3" ht="15" customHeight="1" x14ac:dyDescent="0.3">
      <c r="A2885" t="s">
        <v>2801</v>
      </c>
      <c r="B2885" s="7">
        <v>44491.524305555555</v>
      </c>
      <c r="C2885">
        <v>7900000</v>
      </c>
    </row>
    <row r="2886" spans="1:3" ht="15" customHeight="1" x14ac:dyDescent="0.3">
      <c r="A2886" t="s">
        <v>2802</v>
      </c>
      <c r="B2886" s="7">
        <v>44491.523611111108</v>
      </c>
      <c r="C2886">
        <v>42000000</v>
      </c>
    </row>
    <row r="2887" spans="1:3" ht="15" customHeight="1" x14ac:dyDescent="0.3">
      <c r="A2887" t="s">
        <v>2803</v>
      </c>
      <c r="B2887" s="7">
        <v>44490.604166666664</v>
      </c>
      <c r="C2887">
        <v>9000000</v>
      </c>
    </row>
    <row r="2888" spans="1:3" ht="15" customHeight="1" x14ac:dyDescent="0.3">
      <c r="A2888" t="s">
        <v>2643</v>
      </c>
      <c r="B2888" s="7">
        <v>44488.734027777777</v>
      </c>
      <c r="C2888">
        <v>16000000</v>
      </c>
    </row>
    <row r="2889" spans="1:3" ht="15" customHeight="1" x14ac:dyDescent="0.3">
      <c r="A2889" t="s">
        <v>2804</v>
      </c>
      <c r="B2889" s="7">
        <v>44488.474305555559</v>
      </c>
      <c r="C2889">
        <v>13000000</v>
      </c>
    </row>
    <row r="2890" spans="1:3" ht="15" customHeight="1" x14ac:dyDescent="0.3">
      <c r="A2890" t="s">
        <v>2805</v>
      </c>
      <c r="B2890" s="7">
        <v>44484.428472222222</v>
      </c>
      <c r="C2890">
        <v>7500000</v>
      </c>
    </row>
    <row r="2891" spans="1:3" ht="15" customHeight="1" x14ac:dyDescent="0.3">
      <c r="A2891" t="s">
        <v>2806</v>
      </c>
      <c r="B2891" s="7">
        <v>44481.638888888891</v>
      </c>
      <c r="C2891">
        <v>15000000</v>
      </c>
    </row>
    <row r="2892" spans="1:3" ht="15" customHeight="1" x14ac:dyDescent="0.3">
      <c r="A2892" t="s">
        <v>2807</v>
      </c>
      <c r="B2892" s="7">
        <v>44481.422222222223</v>
      </c>
      <c r="C2892">
        <v>36000000</v>
      </c>
    </row>
    <row r="2893" spans="1:3" ht="15" customHeight="1" x14ac:dyDescent="0.3">
      <c r="A2893" t="s">
        <v>2808</v>
      </c>
      <c r="B2893" s="7">
        <v>44477.814583333333</v>
      </c>
      <c r="C2893">
        <v>10500000</v>
      </c>
    </row>
    <row r="2894" spans="1:3" ht="15" customHeight="1" x14ac:dyDescent="0.3">
      <c r="A2894" t="s">
        <v>2809</v>
      </c>
      <c r="B2894" s="7">
        <v>44477.708333333336</v>
      </c>
      <c r="C2894">
        <v>17000000</v>
      </c>
    </row>
    <row r="2895" spans="1:3" ht="15" customHeight="1" x14ac:dyDescent="0.3">
      <c r="A2895" t="s">
        <v>2810</v>
      </c>
      <c r="B2895" s="7">
        <v>44475.752083333333</v>
      </c>
      <c r="C2895">
        <v>5500000</v>
      </c>
    </row>
    <row r="2896" spans="1:3" ht="15" customHeight="1" x14ac:dyDescent="0.3">
      <c r="A2896" t="s">
        <v>2811</v>
      </c>
      <c r="B2896" s="7">
        <v>44475.679861111108</v>
      </c>
      <c r="C2896">
        <v>10300000</v>
      </c>
    </row>
    <row r="2897" spans="1:3" ht="15" customHeight="1" x14ac:dyDescent="0.3">
      <c r="A2897" t="s">
        <v>2812</v>
      </c>
      <c r="B2897" s="7">
        <v>44474.390277777777</v>
      </c>
      <c r="C2897">
        <v>12000000</v>
      </c>
    </row>
    <row r="2898" spans="1:3" ht="15" customHeight="1" x14ac:dyDescent="0.3">
      <c r="A2898" t="s">
        <v>2813</v>
      </c>
      <c r="B2898" s="7">
        <v>44473.74722222222</v>
      </c>
      <c r="C2898">
        <v>22000000</v>
      </c>
    </row>
    <row r="2899" spans="1:3" ht="15" customHeight="1" x14ac:dyDescent="0.3">
      <c r="A2899" t="s">
        <v>2814</v>
      </c>
      <c r="B2899" s="7">
        <v>44473.691666666666</v>
      </c>
      <c r="C2899">
        <v>14200000</v>
      </c>
    </row>
    <row r="2900" spans="1:3" ht="15" customHeight="1" x14ac:dyDescent="0.3">
      <c r="A2900" t="s">
        <v>2815</v>
      </c>
      <c r="B2900" s="7">
        <v>44469.672222222223</v>
      </c>
      <c r="C2900">
        <v>5700000</v>
      </c>
    </row>
    <row r="2901" spans="1:3" ht="15" customHeight="1" x14ac:dyDescent="0.3">
      <c r="A2901" t="s">
        <v>2816</v>
      </c>
      <c r="B2901" s="7">
        <v>44469.638194444444</v>
      </c>
      <c r="C2901">
        <v>5150000</v>
      </c>
    </row>
    <row r="2902" spans="1:3" ht="15" customHeight="1" x14ac:dyDescent="0.3">
      <c r="A2902" t="s">
        <v>2817</v>
      </c>
      <c r="B2902" s="7">
        <v>44469.532638888886</v>
      </c>
      <c r="C2902">
        <v>7400000</v>
      </c>
    </row>
    <row r="2903" spans="1:3" ht="15" customHeight="1" x14ac:dyDescent="0.3">
      <c r="A2903" t="s">
        <v>2818</v>
      </c>
      <c r="B2903" s="7">
        <v>44469.531944444447</v>
      </c>
      <c r="C2903">
        <v>5300000</v>
      </c>
    </row>
    <row r="2904" spans="1:3" ht="15" customHeight="1" x14ac:dyDescent="0.3">
      <c r="A2904" t="s">
        <v>2819</v>
      </c>
      <c r="B2904" s="7">
        <v>44469.504166666666</v>
      </c>
      <c r="C2904">
        <v>15500000</v>
      </c>
    </row>
    <row r="2905" spans="1:3" ht="15" customHeight="1" x14ac:dyDescent="0.3">
      <c r="A2905" t="s">
        <v>2820</v>
      </c>
      <c r="B2905" s="7">
        <v>44468.699305555558</v>
      </c>
      <c r="C2905">
        <v>20200000</v>
      </c>
    </row>
    <row r="2906" spans="1:3" ht="15" customHeight="1" x14ac:dyDescent="0.3">
      <c r="A2906" t="s">
        <v>2821</v>
      </c>
      <c r="B2906" s="7">
        <v>44468.685416666667</v>
      </c>
      <c r="C2906">
        <v>11000000</v>
      </c>
    </row>
    <row r="2907" spans="1:3" ht="15" customHeight="1" x14ac:dyDescent="0.3">
      <c r="A2907" t="s">
        <v>2822</v>
      </c>
      <c r="B2907" s="7">
        <v>44468.582638888889</v>
      </c>
      <c r="C2907">
        <v>7700000</v>
      </c>
    </row>
    <row r="2908" spans="1:3" ht="15" customHeight="1" x14ac:dyDescent="0.3">
      <c r="A2908" t="s">
        <v>2823</v>
      </c>
      <c r="B2908" s="7">
        <v>44467.869444444441</v>
      </c>
      <c r="C2908">
        <v>7500000</v>
      </c>
    </row>
    <row r="2909" spans="1:3" ht="15" customHeight="1" x14ac:dyDescent="0.3">
      <c r="A2909" t="s">
        <v>2824</v>
      </c>
      <c r="B2909" s="7">
        <v>44467.869444444441</v>
      </c>
      <c r="C2909">
        <v>13500000</v>
      </c>
    </row>
    <row r="2910" spans="1:3" ht="15" customHeight="1" x14ac:dyDescent="0.3">
      <c r="A2910" t="s">
        <v>2825</v>
      </c>
      <c r="B2910" s="7">
        <v>44467.791666666664</v>
      </c>
      <c r="C2910">
        <v>9000000</v>
      </c>
    </row>
    <row r="2911" spans="1:3" ht="15" customHeight="1" x14ac:dyDescent="0.3">
      <c r="A2911" t="s">
        <v>2826</v>
      </c>
      <c r="B2911" s="7">
        <v>44467.775000000001</v>
      </c>
      <c r="C2911">
        <v>12000000</v>
      </c>
    </row>
    <row r="2912" spans="1:3" ht="15" customHeight="1" x14ac:dyDescent="0.3">
      <c r="A2912" t="s">
        <v>2827</v>
      </c>
      <c r="B2912" s="7">
        <v>44467.712500000001</v>
      </c>
      <c r="C2912">
        <v>13200000</v>
      </c>
    </row>
    <row r="2913" spans="1:3" ht="15" customHeight="1" x14ac:dyDescent="0.3">
      <c r="A2913" t="s">
        <v>2828</v>
      </c>
      <c r="B2913" s="7">
        <v>44467.533333333333</v>
      </c>
      <c r="C2913">
        <v>9000000</v>
      </c>
    </row>
    <row r="2914" spans="1:3" ht="15" customHeight="1" x14ac:dyDescent="0.3">
      <c r="A2914" t="s">
        <v>2829</v>
      </c>
      <c r="B2914" s="7">
        <v>44466.952777777777</v>
      </c>
      <c r="C2914">
        <v>5000000</v>
      </c>
    </row>
    <row r="2915" spans="1:3" ht="15" customHeight="1" x14ac:dyDescent="0.3">
      <c r="A2915" t="s">
        <v>2830</v>
      </c>
      <c r="B2915" s="7">
        <v>44466.95208333333</v>
      </c>
      <c r="C2915">
        <v>6000000</v>
      </c>
    </row>
    <row r="2916" spans="1:3" ht="15" customHeight="1" x14ac:dyDescent="0.3">
      <c r="A2916" t="s">
        <v>2831</v>
      </c>
      <c r="B2916" s="7">
        <v>44466.76458333333</v>
      </c>
      <c r="C2916">
        <v>13000000</v>
      </c>
    </row>
    <row r="2917" spans="1:3" ht="15" customHeight="1" x14ac:dyDescent="0.3">
      <c r="A2917" t="s">
        <v>2832</v>
      </c>
      <c r="B2917" s="7">
        <v>44466.548611111109</v>
      </c>
      <c r="C2917">
        <v>9200000</v>
      </c>
    </row>
    <row r="2918" spans="1:3" ht="15" customHeight="1" x14ac:dyDescent="0.3">
      <c r="A2918" t="s">
        <v>2833</v>
      </c>
      <c r="B2918" s="7">
        <v>44466.536111111112</v>
      </c>
      <c r="C2918">
        <v>16000000</v>
      </c>
    </row>
    <row r="2919" spans="1:3" ht="15" customHeight="1" x14ac:dyDescent="0.3">
      <c r="A2919" t="s">
        <v>2834</v>
      </c>
      <c r="B2919" s="7">
        <v>44466.534722222219</v>
      </c>
      <c r="C2919">
        <v>21500000</v>
      </c>
    </row>
    <row r="2920" spans="1:3" ht="15" customHeight="1" x14ac:dyDescent="0.3">
      <c r="A2920" t="s">
        <v>2835</v>
      </c>
      <c r="B2920" s="7">
        <v>44463.534722222219</v>
      </c>
      <c r="C2920">
        <v>7500000</v>
      </c>
    </row>
    <row r="2921" spans="1:3" ht="15" customHeight="1" x14ac:dyDescent="0.3">
      <c r="A2921" t="s">
        <v>2836</v>
      </c>
      <c r="B2921" s="7">
        <v>44466.404166666667</v>
      </c>
      <c r="C2921">
        <v>5700000</v>
      </c>
    </row>
    <row r="2922" spans="1:3" ht="15" customHeight="1" x14ac:dyDescent="0.3">
      <c r="A2922" t="s">
        <v>2837</v>
      </c>
      <c r="B2922" s="7">
        <v>44463.695138888892</v>
      </c>
      <c r="C2922">
        <v>7400000</v>
      </c>
    </row>
    <row r="2923" spans="1:3" ht="15" customHeight="1" x14ac:dyDescent="0.3">
      <c r="A2923" t="s">
        <v>2838</v>
      </c>
      <c r="B2923" s="7">
        <v>44462.806250000001</v>
      </c>
      <c r="C2923">
        <v>7000000</v>
      </c>
    </row>
    <row r="2924" spans="1:3" ht="15" customHeight="1" x14ac:dyDescent="0.3">
      <c r="A2924" t="s">
        <v>2839</v>
      </c>
      <c r="B2924" s="7">
        <v>44462.772222222222</v>
      </c>
      <c r="C2924">
        <v>7400000</v>
      </c>
    </row>
    <row r="2925" spans="1:3" ht="15" customHeight="1" x14ac:dyDescent="0.3">
      <c r="A2925" t="s">
        <v>2840</v>
      </c>
      <c r="B2925" s="7">
        <v>44462.759027777778</v>
      </c>
      <c r="C2925">
        <v>9300000</v>
      </c>
    </row>
    <row r="2926" spans="1:3" ht="15" customHeight="1" x14ac:dyDescent="0.3">
      <c r="A2926" t="s">
        <v>2841</v>
      </c>
      <c r="B2926" s="7">
        <v>44460.74722222222</v>
      </c>
      <c r="C2926">
        <v>10500000</v>
      </c>
    </row>
    <row r="2927" spans="1:3" ht="15" customHeight="1" x14ac:dyDescent="0.3">
      <c r="A2927" t="s">
        <v>2842</v>
      </c>
      <c r="B2927" s="7">
        <v>44454.758333333331</v>
      </c>
      <c r="C2927">
        <v>19500000</v>
      </c>
    </row>
    <row r="2928" spans="1:3" ht="15" customHeight="1" x14ac:dyDescent="0.3">
      <c r="A2928" t="s">
        <v>2843</v>
      </c>
      <c r="B2928" s="7">
        <v>44454.750694444447</v>
      </c>
      <c r="C2928">
        <v>7700000</v>
      </c>
    </row>
    <row r="2929" spans="1:3" ht="15" customHeight="1" x14ac:dyDescent="0.3">
      <c r="A2929" t="s">
        <v>2844</v>
      </c>
      <c r="B2929" s="7">
        <v>44454.429166666669</v>
      </c>
      <c r="C2929">
        <v>11200000</v>
      </c>
    </row>
    <row r="2930" spans="1:3" ht="15" customHeight="1" x14ac:dyDescent="0.3">
      <c r="A2930" t="s">
        <v>2845</v>
      </c>
      <c r="B2930" s="7">
        <v>44454.396527777775</v>
      </c>
      <c r="C2930">
        <v>16500000</v>
      </c>
    </row>
    <row r="2931" spans="1:3" ht="15" customHeight="1" x14ac:dyDescent="0.3">
      <c r="A2931" t="s">
        <v>2846</v>
      </c>
      <c r="B2931" s="7">
        <v>44452.39166666667</v>
      </c>
      <c r="C2931">
        <v>6600000</v>
      </c>
    </row>
    <row r="2932" spans="1:3" ht="15" customHeight="1" x14ac:dyDescent="0.3">
      <c r="A2932" t="s">
        <v>2847</v>
      </c>
      <c r="B2932" s="7">
        <v>44449.660416666666</v>
      </c>
      <c r="C2932">
        <v>11500000</v>
      </c>
    </row>
    <row r="2933" spans="1:3" ht="15" customHeight="1" x14ac:dyDescent="0.3">
      <c r="A2933" t="s">
        <v>2848</v>
      </c>
      <c r="B2933" s="7">
        <v>44449.539583333331</v>
      </c>
      <c r="C2933">
        <v>8500000</v>
      </c>
    </row>
    <row r="2934" spans="1:3" ht="15" customHeight="1" x14ac:dyDescent="0.3">
      <c r="A2934" t="s">
        <v>2849</v>
      </c>
      <c r="B2934" s="7">
        <v>44449.421527777777</v>
      </c>
      <c r="C2934">
        <v>12000000</v>
      </c>
    </row>
    <row r="2935" spans="1:3" ht="15" customHeight="1" x14ac:dyDescent="0.3">
      <c r="A2935" t="s">
        <v>2850</v>
      </c>
      <c r="B2935" s="7">
        <v>44448.402083333334</v>
      </c>
      <c r="C2935">
        <v>11000000</v>
      </c>
    </row>
    <row r="2936" spans="1:3" ht="15" customHeight="1" x14ac:dyDescent="0.3">
      <c r="A2936" t="s">
        <v>2851</v>
      </c>
      <c r="B2936" s="7">
        <v>44447.432638888888</v>
      </c>
      <c r="C2936">
        <v>7200000</v>
      </c>
    </row>
    <row r="2937" spans="1:3" ht="15" customHeight="1" x14ac:dyDescent="0.3">
      <c r="A2937" t="s">
        <v>2852</v>
      </c>
      <c r="B2937" s="7">
        <v>44447.42083333333</v>
      </c>
      <c r="C2937">
        <v>14000000</v>
      </c>
    </row>
    <row r="2938" spans="1:3" ht="15" customHeight="1" x14ac:dyDescent="0.3">
      <c r="A2938" t="s">
        <v>2853</v>
      </c>
      <c r="B2938" s="7">
        <v>44446.765972222223</v>
      </c>
      <c r="C2938">
        <v>6650000</v>
      </c>
    </row>
    <row r="2939" spans="1:3" ht="15" customHeight="1" x14ac:dyDescent="0.3">
      <c r="A2939" t="s">
        <v>2854</v>
      </c>
      <c r="B2939" s="7">
        <v>44446.712500000001</v>
      </c>
      <c r="C2939">
        <v>3000000</v>
      </c>
    </row>
    <row r="2940" spans="1:3" ht="15" customHeight="1" x14ac:dyDescent="0.3">
      <c r="A2940" t="s">
        <v>2855</v>
      </c>
      <c r="B2940" s="7">
        <v>44442.757638888892</v>
      </c>
      <c r="C2940">
        <v>13500000</v>
      </c>
    </row>
    <row r="2941" spans="1:3" ht="15" customHeight="1" x14ac:dyDescent="0.3">
      <c r="A2941" t="s">
        <v>2856</v>
      </c>
      <c r="B2941" s="7">
        <v>44442.479166666664</v>
      </c>
      <c r="C2941">
        <v>7000000</v>
      </c>
    </row>
    <row r="2942" spans="1:3" ht="15" customHeight="1" x14ac:dyDescent="0.3">
      <c r="A2942" t="s">
        <v>2666</v>
      </c>
      <c r="B2942" s="7">
        <v>44441.709027777775</v>
      </c>
      <c r="C2942">
        <v>9000000</v>
      </c>
    </row>
    <row r="2943" spans="1:3" ht="15" customHeight="1" x14ac:dyDescent="0.3">
      <c r="A2943" t="s">
        <v>2857</v>
      </c>
      <c r="B2943" s="7">
        <v>44440.707638888889</v>
      </c>
      <c r="C2943">
        <v>10000000</v>
      </c>
    </row>
    <row r="2944" spans="1:3" ht="15" customHeight="1" x14ac:dyDescent="0.3">
      <c r="A2944" t="s">
        <v>2858</v>
      </c>
      <c r="B2944" s="7">
        <v>44439.800694444442</v>
      </c>
      <c r="C2944">
        <v>10800000</v>
      </c>
    </row>
    <row r="2945" spans="1:3" ht="15" customHeight="1" x14ac:dyDescent="0.3">
      <c r="A2945" t="s">
        <v>2859</v>
      </c>
      <c r="B2945" s="7">
        <v>44439.783333333333</v>
      </c>
      <c r="C2945">
        <v>14000000</v>
      </c>
    </row>
    <row r="2946" spans="1:3" ht="15" customHeight="1" x14ac:dyDescent="0.3">
      <c r="A2946" t="s">
        <v>2860</v>
      </c>
      <c r="B2946" s="7">
        <v>44439.640277777777</v>
      </c>
      <c r="C2946">
        <v>4000000</v>
      </c>
    </row>
    <row r="2947" spans="1:3" ht="15" customHeight="1" x14ac:dyDescent="0.3">
      <c r="A2947" t="s">
        <v>2861</v>
      </c>
      <c r="B2947" s="7">
        <v>44439.640277777777</v>
      </c>
      <c r="C2947">
        <v>11000000</v>
      </c>
    </row>
    <row r="2948" spans="1:3" ht="15" customHeight="1" x14ac:dyDescent="0.3">
      <c r="A2948" t="s">
        <v>2862</v>
      </c>
      <c r="B2948" s="7">
        <v>44439.568749999999</v>
      </c>
      <c r="C2948">
        <v>9500000</v>
      </c>
    </row>
    <row r="2949" spans="1:3" ht="15" customHeight="1" x14ac:dyDescent="0.3">
      <c r="A2949" t="s">
        <v>2863</v>
      </c>
      <c r="B2949" s="7">
        <v>44439.566666666666</v>
      </c>
      <c r="C2949">
        <v>20500000</v>
      </c>
    </row>
    <row r="2950" spans="1:3" ht="15" customHeight="1" x14ac:dyDescent="0.3">
      <c r="A2950" t="s">
        <v>2864</v>
      </c>
      <c r="B2950" s="7">
        <v>44439.554861111108</v>
      </c>
      <c r="C2950">
        <v>5200000</v>
      </c>
    </row>
    <row r="2951" spans="1:3" ht="15" customHeight="1" x14ac:dyDescent="0.3">
      <c r="A2951" t="s">
        <v>2865</v>
      </c>
      <c r="B2951" s="7">
        <v>44439.502083333333</v>
      </c>
      <c r="C2951">
        <v>7300000</v>
      </c>
    </row>
    <row r="2952" spans="1:3" ht="15" customHeight="1" x14ac:dyDescent="0.3">
      <c r="A2952" t="s">
        <v>2866</v>
      </c>
      <c r="B2952" s="7">
        <v>44439.458333333336</v>
      </c>
      <c r="C2952">
        <v>16000000</v>
      </c>
    </row>
    <row r="2953" spans="1:3" ht="15" customHeight="1" x14ac:dyDescent="0.3">
      <c r="A2953" t="s">
        <v>2867</v>
      </c>
      <c r="B2953" s="7">
        <v>44438.75277777778</v>
      </c>
      <c r="C2953">
        <v>9500000</v>
      </c>
    </row>
    <row r="2954" spans="1:3" ht="15" customHeight="1" x14ac:dyDescent="0.3">
      <c r="A2954" t="s">
        <v>2868</v>
      </c>
      <c r="B2954" s="7">
        <v>44438.665972222225</v>
      </c>
      <c r="C2954">
        <v>17500000</v>
      </c>
    </row>
    <row r="2955" spans="1:3" ht="15" customHeight="1" x14ac:dyDescent="0.3">
      <c r="A2955" t="s">
        <v>2869</v>
      </c>
      <c r="B2955" s="7">
        <v>44438.556250000001</v>
      </c>
      <c r="C2955">
        <v>14500000</v>
      </c>
    </row>
    <row r="2956" spans="1:3" ht="15" customHeight="1" x14ac:dyDescent="0.3">
      <c r="A2956" t="s">
        <v>2870</v>
      </c>
      <c r="B2956" s="7">
        <v>44435.734027777777</v>
      </c>
      <c r="C2956">
        <v>7000000</v>
      </c>
    </row>
    <row r="2957" spans="1:3" ht="15" customHeight="1" x14ac:dyDescent="0.3">
      <c r="A2957" t="s">
        <v>2871</v>
      </c>
      <c r="B2957" s="7">
        <v>44435.729861111111</v>
      </c>
      <c r="C2957">
        <v>11000000</v>
      </c>
    </row>
    <row r="2958" spans="1:3" ht="15" customHeight="1" x14ac:dyDescent="0.3">
      <c r="A2958" t="s">
        <v>2872</v>
      </c>
      <c r="B2958" s="7">
        <v>44434.675694444442</v>
      </c>
      <c r="C2958">
        <v>11400000</v>
      </c>
    </row>
    <row r="2959" spans="1:3" ht="15" customHeight="1" x14ac:dyDescent="0.3">
      <c r="A2959" t="s">
        <v>2873</v>
      </c>
      <c r="B2959" s="7">
        <v>44433.77847222222</v>
      </c>
      <c r="C2959">
        <v>9000000</v>
      </c>
    </row>
    <row r="2960" spans="1:3" ht="15" customHeight="1" x14ac:dyDescent="0.3">
      <c r="A2960" t="s">
        <v>2874</v>
      </c>
      <c r="B2960" s="7">
        <v>44433.40902777778</v>
      </c>
      <c r="C2960">
        <v>7200000</v>
      </c>
    </row>
    <row r="2961" spans="1:3" ht="15" customHeight="1" x14ac:dyDescent="0.3">
      <c r="A2961" t="s">
        <v>2875</v>
      </c>
      <c r="B2961" s="7">
        <v>44433.392361111109</v>
      </c>
      <c r="C2961">
        <v>7800000</v>
      </c>
    </row>
    <row r="2962" spans="1:3" ht="15" customHeight="1" x14ac:dyDescent="0.3">
      <c r="A2962" t="s">
        <v>2876</v>
      </c>
      <c r="B2962" s="7">
        <v>44432.44027777778</v>
      </c>
      <c r="C2962">
        <v>7200000</v>
      </c>
    </row>
    <row r="2963" spans="1:3" ht="15" customHeight="1" x14ac:dyDescent="0.3">
      <c r="A2963" t="s">
        <v>2877</v>
      </c>
      <c r="B2963" s="7">
        <v>44427.518750000003</v>
      </c>
      <c r="C2963">
        <v>12000000</v>
      </c>
    </row>
    <row r="2964" spans="1:3" ht="15" customHeight="1" x14ac:dyDescent="0.3">
      <c r="A2964" t="s">
        <v>2878</v>
      </c>
      <c r="B2964" s="7">
        <v>44427.518055555556</v>
      </c>
      <c r="C2964">
        <v>5600000</v>
      </c>
    </row>
    <row r="2965" spans="1:3" ht="15" customHeight="1" x14ac:dyDescent="0.3">
      <c r="A2965" t="s">
        <v>2879</v>
      </c>
      <c r="B2965" s="7">
        <v>44427.518055555556</v>
      </c>
      <c r="C2965">
        <v>18000000</v>
      </c>
    </row>
    <row r="2966" spans="1:3" ht="15" customHeight="1" x14ac:dyDescent="0.3">
      <c r="A2966" t="s">
        <v>2880</v>
      </c>
      <c r="B2966" s="7">
        <v>44426.718055555553</v>
      </c>
      <c r="C2966">
        <v>9000000</v>
      </c>
    </row>
    <row r="2967" spans="1:3" ht="15" customHeight="1" x14ac:dyDescent="0.3">
      <c r="A2967" t="s">
        <v>2881</v>
      </c>
      <c r="B2967" s="7">
        <v>44425.77847222222</v>
      </c>
      <c r="C2967">
        <v>15000000</v>
      </c>
    </row>
    <row r="2968" spans="1:3" ht="15" customHeight="1" x14ac:dyDescent="0.3">
      <c r="A2968" t="s">
        <v>2882</v>
      </c>
      <c r="B2968" s="7">
        <v>44425.552777777775</v>
      </c>
      <c r="C2968">
        <v>7000000</v>
      </c>
    </row>
    <row r="2969" spans="1:3" ht="15" customHeight="1" x14ac:dyDescent="0.3">
      <c r="A2969" t="s">
        <v>2883</v>
      </c>
      <c r="B2969" s="7">
        <v>44424.481944444444</v>
      </c>
      <c r="C2969">
        <v>7700000</v>
      </c>
    </row>
    <row r="2970" spans="1:3" ht="15" customHeight="1" x14ac:dyDescent="0.3">
      <c r="A2970" t="s">
        <v>2884</v>
      </c>
      <c r="B2970" s="7">
        <v>44421.729166666664</v>
      </c>
      <c r="C2970">
        <v>11800000</v>
      </c>
    </row>
    <row r="2971" spans="1:3" ht="15" customHeight="1" x14ac:dyDescent="0.3">
      <c r="A2971" t="s">
        <v>2885</v>
      </c>
      <c r="B2971" s="7">
        <v>44420.498611111114</v>
      </c>
      <c r="C2971">
        <v>11000000</v>
      </c>
    </row>
    <row r="2972" spans="1:3" ht="15" customHeight="1" x14ac:dyDescent="0.3">
      <c r="A2972" t="s">
        <v>2886</v>
      </c>
      <c r="B2972" s="7">
        <v>44419.534722222219</v>
      </c>
      <c r="C2972">
        <v>4550000</v>
      </c>
    </row>
    <row r="2973" spans="1:3" ht="15" customHeight="1" x14ac:dyDescent="0.3">
      <c r="A2973" t="s">
        <v>2887</v>
      </c>
      <c r="B2973" s="7">
        <v>44418.724305555559</v>
      </c>
      <c r="C2973">
        <v>8000000</v>
      </c>
    </row>
    <row r="2974" spans="1:3" ht="15" customHeight="1" x14ac:dyDescent="0.3">
      <c r="A2974" t="s">
        <v>2888</v>
      </c>
      <c r="B2974" s="7">
        <v>44418.664583333331</v>
      </c>
      <c r="C2974">
        <v>19500000</v>
      </c>
    </row>
    <row r="2975" spans="1:3" ht="15" customHeight="1" x14ac:dyDescent="0.3">
      <c r="A2975" t="s">
        <v>2889</v>
      </c>
      <c r="B2975" s="7">
        <v>44417.680555555555</v>
      </c>
      <c r="C2975">
        <v>14000000</v>
      </c>
    </row>
    <row r="2976" spans="1:3" ht="15" customHeight="1" x14ac:dyDescent="0.3">
      <c r="A2976" t="s">
        <v>2890</v>
      </c>
      <c r="B2976" s="7">
        <v>44413.76666666667</v>
      </c>
      <c r="C2976">
        <v>9000000</v>
      </c>
    </row>
    <row r="2977" spans="1:3" ht="15" customHeight="1" x14ac:dyDescent="0.3">
      <c r="A2977" t="s">
        <v>2891</v>
      </c>
      <c r="B2977" s="7">
        <v>44413.395833333336</v>
      </c>
      <c r="C2977">
        <v>7800000</v>
      </c>
    </row>
    <row r="2978" spans="1:3" ht="15" customHeight="1" x14ac:dyDescent="0.3">
      <c r="A2978" t="s">
        <v>2892</v>
      </c>
      <c r="B2978" s="7">
        <v>44411.732638888891</v>
      </c>
      <c r="C2978">
        <v>13000000</v>
      </c>
    </row>
    <row r="2979" spans="1:3" ht="15" customHeight="1" x14ac:dyDescent="0.3">
      <c r="A2979" t="s">
        <v>2893</v>
      </c>
      <c r="B2979" s="7">
        <v>44410.513194444444</v>
      </c>
      <c r="C2979">
        <v>6500000</v>
      </c>
    </row>
    <row r="2980" spans="1:3" ht="15" customHeight="1" x14ac:dyDescent="0.3">
      <c r="A2980" t="s">
        <v>2894</v>
      </c>
      <c r="B2980" s="7">
        <v>44407.793055555558</v>
      </c>
      <c r="C2980">
        <v>9200000</v>
      </c>
    </row>
    <row r="2981" spans="1:3" ht="15" customHeight="1" x14ac:dyDescent="0.3">
      <c r="A2981" t="s">
        <v>2895</v>
      </c>
      <c r="B2981" s="7">
        <v>44407.747916666667</v>
      </c>
      <c r="C2981">
        <v>7400000</v>
      </c>
    </row>
    <row r="2982" spans="1:3" ht="15" customHeight="1" x14ac:dyDescent="0.3">
      <c r="A2982" t="s">
        <v>2896</v>
      </c>
      <c r="B2982" s="7">
        <v>44407.709027777775</v>
      </c>
      <c r="C2982">
        <v>7100000</v>
      </c>
    </row>
    <row r="2983" spans="1:3" ht="15" customHeight="1" x14ac:dyDescent="0.3">
      <c r="A2983" t="s">
        <v>2897</v>
      </c>
      <c r="B2983" s="7">
        <v>44407.657638888886</v>
      </c>
      <c r="C2983">
        <v>6000000</v>
      </c>
    </row>
    <row r="2984" spans="1:3" ht="15" customHeight="1" x14ac:dyDescent="0.3">
      <c r="A2984" t="s">
        <v>2898</v>
      </c>
      <c r="B2984" s="7">
        <v>44407.522222222222</v>
      </c>
      <c r="C2984">
        <v>6500000</v>
      </c>
    </row>
    <row r="2985" spans="1:3" ht="15" customHeight="1" x14ac:dyDescent="0.3">
      <c r="A2985" t="s">
        <v>2899</v>
      </c>
      <c r="B2985" s="7">
        <v>44407.436111111114</v>
      </c>
      <c r="C2985">
        <v>7000000</v>
      </c>
    </row>
    <row r="2986" spans="1:3" ht="15" customHeight="1" x14ac:dyDescent="0.3">
      <c r="A2986" t="s">
        <v>2900</v>
      </c>
      <c r="B2986" s="7">
        <v>44407.381249999999</v>
      </c>
      <c r="C2986">
        <v>5700000</v>
      </c>
    </row>
    <row r="2987" spans="1:3" ht="15" customHeight="1" x14ac:dyDescent="0.3">
      <c r="A2987" t="s">
        <v>2901</v>
      </c>
      <c r="B2987" s="7">
        <v>44406.73333333333</v>
      </c>
      <c r="C2987">
        <v>18700000</v>
      </c>
    </row>
    <row r="2988" spans="1:3" ht="15" customHeight="1" x14ac:dyDescent="0.3">
      <c r="A2988" t="s">
        <v>2902</v>
      </c>
      <c r="B2988" s="7">
        <v>44406.431250000001</v>
      </c>
      <c r="C2988">
        <v>7700000</v>
      </c>
    </row>
    <row r="2989" spans="1:3" ht="15" customHeight="1" x14ac:dyDescent="0.3">
      <c r="A2989" t="s">
        <v>2903</v>
      </c>
      <c r="B2989" s="7">
        <v>44405.7</v>
      </c>
      <c r="C2989">
        <v>7100000</v>
      </c>
    </row>
    <row r="2990" spans="1:3" ht="15" customHeight="1" x14ac:dyDescent="0.3">
      <c r="A2990" t="s">
        <v>2904</v>
      </c>
      <c r="B2990" s="7">
        <v>44405.553472222222</v>
      </c>
      <c r="C2990">
        <v>5800000</v>
      </c>
    </row>
    <row r="2991" spans="1:3" ht="15" customHeight="1" x14ac:dyDescent="0.3">
      <c r="A2991" t="s">
        <v>2905</v>
      </c>
      <c r="B2991" s="7">
        <v>44405.415972222225</v>
      </c>
      <c r="C2991">
        <v>10000000</v>
      </c>
    </row>
    <row r="2992" spans="1:3" ht="15" customHeight="1" x14ac:dyDescent="0.3">
      <c r="A2992" t="s">
        <v>2906</v>
      </c>
      <c r="B2992" s="7">
        <v>44404.745138888888</v>
      </c>
      <c r="C2992">
        <v>8000000</v>
      </c>
    </row>
    <row r="2993" spans="1:3" ht="15" customHeight="1" x14ac:dyDescent="0.3">
      <c r="A2993" t="s">
        <v>2907</v>
      </c>
      <c r="B2993" s="7">
        <v>44404.696527777778</v>
      </c>
      <c r="C2993">
        <v>7000000</v>
      </c>
    </row>
    <row r="2994" spans="1:3" ht="15" customHeight="1" x14ac:dyDescent="0.3">
      <c r="A2994" t="s">
        <v>2908</v>
      </c>
      <c r="B2994" s="7">
        <v>44404.636111111111</v>
      </c>
      <c r="C2994">
        <v>12400000</v>
      </c>
    </row>
    <row r="2995" spans="1:3" ht="15" customHeight="1" x14ac:dyDescent="0.3">
      <c r="A2995" t="s">
        <v>2909</v>
      </c>
      <c r="B2995" s="7">
        <v>44404.629166666666</v>
      </c>
      <c r="C2995">
        <v>8000000</v>
      </c>
    </row>
    <row r="2996" spans="1:3" ht="15" customHeight="1" x14ac:dyDescent="0.3">
      <c r="A2996" t="s">
        <v>2910</v>
      </c>
      <c r="B2996" s="7">
        <v>44404.552777777775</v>
      </c>
      <c r="C2996">
        <v>8500000</v>
      </c>
    </row>
    <row r="2997" spans="1:3" ht="15" customHeight="1" x14ac:dyDescent="0.3">
      <c r="A2997" t="s">
        <v>2911</v>
      </c>
      <c r="B2997" s="7">
        <v>44403.759722222225</v>
      </c>
      <c r="C2997">
        <v>5800000</v>
      </c>
    </row>
    <row r="2998" spans="1:3" ht="15" customHeight="1" x14ac:dyDescent="0.3">
      <c r="A2998" t="s">
        <v>2912</v>
      </c>
      <c r="B2998" s="7">
        <v>44403.747916666667</v>
      </c>
      <c r="C2998">
        <v>11000000</v>
      </c>
    </row>
    <row r="2999" spans="1:3" ht="15" customHeight="1" x14ac:dyDescent="0.3">
      <c r="A2999" t="s">
        <v>2913</v>
      </c>
      <c r="B2999" s="7">
        <v>44403.679166666669</v>
      </c>
      <c r="C2999">
        <v>8500000</v>
      </c>
    </row>
    <row r="3000" spans="1:3" ht="15" customHeight="1" x14ac:dyDescent="0.3">
      <c r="A3000" t="s">
        <v>2914</v>
      </c>
      <c r="B3000" s="7">
        <v>44403.678472222222</v>
      </c>
      <c r="C3000">
        <v>12500000</v>
      </c>
    </row>
    <row r="3001" spans="1:3" ht="15" customHeight="1" x14ac:dyDescent="0.3">
      <c r="A3001" t="s">
        <v>2915</v>
      </c>
      <c r="B3001" s="7">
        <v>44400.702777777777</v>
      </c>
      <c r="C3001">
        <v>6900000</v>
      </c>
    </row>
    <row r="3002" spans="1:3" ht="15" customHeight="1" x14ac:dyDescent="0.3">
      <c r="A3002" t="s">
        <v>2916</v>
      </c>
      <c r="B3002" s="7">
        <v>44400.70208333333</v>
      </c>
      <c r="C3002">
        <v>3500000</v>
      </c>
    </row>
    <row r="3003" spans="1:3" ht="15" customHeight="1" x14ac:dyDescent="0.3">
      <c r="A3003" t="s">
        <v>2917</v>
      </c>
      <c r="B3003" s="7">
        <v>44399.563194444447</v>
      </c>
      <c r="C3003">
        <v>6000000</v>
      </c>
    </row>
    <row r="3004" spans="1:3" ht="15" customHeight="1" x14ac:dyDescent="0.3">
      <c r="A3004" t="s">
        <v>2918</v>
      </c>
      <c r="B3004" s="7">
        <v>44399.451388888891</v>
      </c>
      <c r="C3004">
        <v>6000000</v>
      </c>
    </row>
    <row r="3005" spans="1:3" ht="15" customHeight="1" x14ac:dyDescent="0.3">
      <c r="A3005" t="s">
        <v>2919</v>
      </c>
      <c r="B3005" s="7">
        <v>44397.390972222223</v>
      </c>
      <c r="C3005">
        <v>13000000</v>
      </c>
    </row>
    <row r="3006" spans="1:3" ht="15" customHeight="1" x14ac:dyDescent="0.3">
      <c r="A3006" t="s">
        <v>2920</v>
      </c>
      <c r="B3006" s="7">
        <v>44397.390277777777</v>
      </c>
      <c r="C3006">
        <v>14250000</v>
      </c>
    </row>
    <row r="3007" spans="1:3" ht="15" customHeight="1" x14ac:dyDescent="0.3">
      <c r="A3007" t="s">
        <v>2921</v>
      </c>
      <c r="B3007" s="7">
        <v>44392.397222222222</v>
      </c>
      <c r="C3007">
        <v>11500000</v>
      </c>
    </row>
    <row r="3008" spans="1:3" ht="15" customHeight="1" x14ac:dyDescent="0.3">
      <c r="A3008" t="s">
        <v>2922</v>
      </c>
      <c r="B3008" s="7">
        <v>44391.806944444441</v>
      </c>
      <c r="C3008">
        <v>6500000</v>
      </c>
    </row>
    <row r="3009" spans="1:3" ht="15" customHeight="1" x14ac:dyDescent="0.3">
      <c r="A3009" t="s">
        <v>2923</v>
      </c>
      <c r="B3009" s="7">
        <v>44391.588194444441</v>
      </c>
      <c r="C3009">
        <v>12500000</v>
      </c>
    </row>
    <row r="3010" spans="1:3" ht="15" customHeight="1" x14ac:dyDescent="0.3">
      <c r="A3010" t="s">
        <v>2924</v>
      </c>
      <c r="B3010" s="7">
        <v>44391.581250000003</v>
      </c>
      <c r="C3010">
        <v>5500000</v>
      </c>
    </row>
    <row r="3011" spans="1:3" ht="15" customHeight="1" x14ac:dyDescent="0.3">
      <c r="A3011" t="s">
        <v>2925</v>
      </c>
      <c r="B3011" s="7">
        <v>44390.656944444447</v>
      </c>
      <c r="C3011">
        <v>15000000</v>
      </c>
    </row>
    <row r="3012" spans="1:3" ht="15" customHeight="1" x14ac:dyDescent="0.3">
      <c r="A3012" t="s">
        <v>2926</v>
      </c>
      <c r="B3012" s="7">
        <v>44389.720833333333</v>
      </c>
      <c r="C3012">
        <v>9100000</v>
      </c>
    </row>
    <row r="3013" spans="1:3" ht="15" customHeight="1" x14ac:dyDescent="0.3">
      <c r="A3013" t="s">
        <v>2927</v>
      </c>
      <c r="B3013" s="7">
        <v>44389.711805555555</v>
      </c>
      <c r="C3013">
        <v>6850000</v>
      </c>
    </row>
    <row r="3014" spans="1:3" ht="15" customHeight="1" x14ac:dyDescent="0.3">
      <c r="A3014" t="s">
        <v>2928</v>
      </c>
      <c r="B3014" s="7">
        <v>44389.52847222222</v>
      </c>
      <c r="C3014">
        <v>10000000</v>
      </c>
    </row>
    <row r="3015" spans="1:3" ht="15" customHeight="1" x14ac:dyDescent="0.3">
      <c r="A3015" t="s">
        <v>2929</v>
      </c>
      <c r="B3015" s="7">
        <v>44389.525694444441</v>
      </c>
      <c r="C3015">
        <v>6000000</v>
      </c>
    </row>
    <row r="3016" spans="1:3" ht="15" customHeight="1" x14ac:dyDescent="0.3">
      <c r="A3016" t="s">
        <v>2930</v>
      </c>
      <c r="B3016" s="7">
        <v>44389.405555555553</v>
      </c>
      <c r="C3016">
        <v>9200000</v>
      </c>
    </row>
    <row r="3017" spans="1:3" ht="15" customHeight="1" x14ac:dyDescent="0.3">
      <c r="A3017" t="s">
        <v>2931</v>
      </c>
      <c r="B3017" s="7">
        <v>44389.405555555553</v>
      </c>
      <c r="C3017">
        <v>10000000</v>
      </c>
    </row>
    <row r="3018" spans="1:3" ht="15" customHeight="1" x14ac:dyDescent="0.3">
      <c r="A3018" t="s">
        <v>2932</v>
      </c>
      <c r="B3018" s="7">
        <v>44386.659722222219</v>
      </c>
      <c r="C3018">
        <v>14500000</v>
      </c>
    </row>
    <row r="3019" spans="1:3" ht="15" customHeight="1" x14ac:dyDescent="0.3">
      <c r="A3019" t="s">
        <v>2034</v>
      </c>
      <c r="B3019" s="7">
        <v>44385.750694444447</v>
      </c>
      <c r="C3019">
        <v>17000000</v>
      </c>
    </row>
    <row r="3020" spans="1:3" ht="15" customHeight="1" x14ac:dyDescent="0.3">
      <c r="A3020" t="s">
        <v>2933</v>
      </c>
      <c r="B3020" s="7">
        <v>44385.743055555555</v>
      </c>
      <c r="C3020">
        <v>17900000</v>
      </c>
    </row>
    <row r="3021" spans="1:3" ht="15" customHeight="1" x14ac:dyDescent="0.3">
      <c r="A3021" t="s">
        <v>2934</v>
      </c>
      <c r="B3021" s="7">
        <v>44385.397222222222</v>
      </c>
      <c r="C3021">
        <v>5500000</v>
      </c>
    </row>
    <row r="3022" spans="1:3" ht="15" customHeight="1" x14ac:dyDescent="0.3">
      <c r="A3022" t="s">
        <v>2935</v>
      </c>
      <c r="B3022" s="7">
        <v>44384.420138888891</v>
      </c>
      <c r="C3022">
        <v>14500000</v>
      </c>
    </row>
    <row r="3023" spans="1:3" ht="15" customHeight="1" x14ac:dyDescent="0.3">
      <c r="A3023" t="s">
        <v>2936</v>
      </c>
      <c r="B3023" s="7">
        <v>44383.752083333333</v>
      </c>
      <c r="C3023">
        <v>5300000</v>
      </c>
    </row>
    <row r="3024" spans="1:3" ht="15" customHeight="1" x14ac:dyDescent="0.3">
      <c r="A3024" t="s">
        <v>2937</v>
      </c>
      <c r="B3024" s="7">
        <v>44383.751388888886</v>
      </c>
      <c r="C3024">
        <v>7500000</v>
      </c>
    </row>
    <row r="3025" spans="1:3" ht="15" customHeight="1" x14ac:dyDescent="0.3">
      <c r="A3025" t="s">
        <v>2938</v>
      </c>
      <c r="B3025" s="7">
        <v>44378.47152777778</v>
      </c>
      <c r="C3025">
        <v>12500000</v>
      </c>
    </row>
    <row r="3026" spans="1:3" ht="15" customHeight="1" x14ac:dyDescent="0.3">
      <c r="A3026" t="s">
        <v>2387</v>
      </c>
      <c r="B3026" s="7">
        <v>44377.709027777775</v>
      </c>
      <c r="C3026">
        <v>11500000</v>
      </c>
    </row>
    <row r="3027" spans="1:3" ht="15" customHeight="1" x14ac:dyDescent="0.3">
      <c r="A3027" t="s">
        <v>2939</v>
      </c>
      <c r="B3027" s="7">
        <v>44377.697222222225</v>
      </c>
      <c r="C3027">
        <v>5500000</v>
      </c>
    </row>
    <row r="3028" spans="1:3" ht="15" customHeight="1" x14ac:dyDescent="0.3">
      <c r="A3028" t="s">
        <v>2940</v>
      </c>
      <c r="B3028" s="7">
        <v>44377.694444444445</v>
      </c>
      <c r="C3028">
        <v>9200000</v>
      </c>
    </row>
    <row r="3029" spans="1:3" ht="15" customHeight="1" x14ac:dyDescent="0.3">
      <c r="A3029" t="s">
        <v>2941</v>
      </c>
      <c r="B3029" s="7">
        <v>44377.679166666669</v>
      </c>
      <c r="C3029">
        <v>11807669</v>
      </c>
    </row>
    <row r="3030" spans="1:3" ht="15" customHeight="1" x14ac:dyDescent="0.3">
      <c r="A3030" t="s">
        <v>2942</v>
      </c>
      <c r="B3030" s="7">
        <v>44377.559027777781</v>
      </c>
      <c r="C3030">
        <v>12500000</v>
      </c>
    </row>
    <row r="3031" spans="1:3" ht="15" customHeight="1" x14ac:dyDescent="0.3">
      <c r="A3031" t="s">
        <v>2943</v>
      </c>
      <c r="B3031" s="7">
        <v>44377.515277777777</v>
      </c>
      <c r="C3031">
        <v>6700000</v>
      </c>
    </row>
    <row r="3032" spans="1:3" ht="15" customHeight="1" x14ac:dyDescent="0.3">
      <c r="A3032" t="s">
        <v>2944</v>
      </c>
      <c r="B3032" s="7">
        <v>44377.481944444444</v>
      </c>
      <c r="C3032">
        <v>10500000</v>
      </c>
    </row>
    <row r="3033" spans="1:3" ht="15" customHeight="1" x14ac:dyDescent="0.3">
      <c r="A3033" t="s">
        <v>2945</v>
      </c>
      <c r="B3033" s="7">
        <v>44377.417361111111</v>
      </c>
      <c r="C3033">
        <v>5700000</v>
      </c>
    </row>
    <row r="3034" spans="1:3" ht="15" customHeight="1" x14ac:dyDescent="0.3">
      <c r="A3034" t="s">
        <v>2843</v>
      </c>
      <c r="B3034" s="7">
        <v>44377.416666666664</v>
      </c>
      <c r="C3034">
        <v>7200000</v>
      </c>
    </row>
    <row r="3035" spans="1:3" ht="15" customHeight="1" x14ac:dyDescent="0.3">
      <c r="A3035" t="s">
        <v>2946</v>
      </c>
      <c r="B3035" s="7">
        <v>44377.397222222222</v>
      </c>
      <c r="C3035">
        <v>13500000</v>
      </c>
    </row>
    <row r="3036" spans="1:3" ht="15" customHeight="1" x14ac:dyDescent="0.3">
      <c r="A3036" t="s">
        <v>2947</v>
      </c>
      <c r="B3036" s="7">
        <v>44377.397222222222</v>
      </c>
      <c r="C3036">
        <v>5000000</v>
      </c>
    </row>
    <row r="3037" spans="1:3" ht="15" customHeight="1" x14ac:dyDescent="0.3">
      <c r="A3037" t="s">
        <v>2948</v>
      </c>
      <c r="B3037" s="7">
        <v>44377.397222222222</v>
      </c>
      <c r="C3037">
        <v>21000000</v>
      </c>
    </row>
    <row r="3038" spans="1:3" ht="15" customHeight="1" x14ac:dyDescent="0.3">
      <c r="A3038" t="s">
        <v>2949</v>
      </c>
      <c r="B3038" s="7">
        <v>44376.765277777777</v>
      </c>
      <c r="C3038">
        <v>11700000</v>
      </c>
    </row>
    <row r="3039" spans="1:3" ht="15" customHeight="1" x14ac:dyDescent="0.3">
      <c r="A3039" t="s">
        <v>2950</v>
      </c>
      <c r="B3039" s="7">
        <v>44376.727083333331</v>
      </c>
      <c r="C3039">
        <v>10000000</v>
      </c>
    </row>
    <row r="3040" spans="1:3" ht="15" customHeight="1" x14ac:dyDescent="0.3">
      <c r="A3040" t="s">
        <v>2951</v>
      </c>
      <c r="B3040" s="7">
        <v>44376.726388888892</v>
      </c>
      <c r="C3040">
        <v>14200000</v>
      </c>
    </row>
    <row r="3041" spans="1:3" ht="15" customHeight="1" x14ac:dyDescent="0.3">
      <c r="A3041" t="s">
        <v>2952</v>
      </c>
      <c r="B3041" s="7">
        <v>44372.756944444445</v>
      </c>
      <c r="C3041">
        <v>18500000</v>
      </c>
    </row>
    <row r="3042" spans="1:3" ht="15" customHeight="1" x14ac:dyDescent="0.3">
      <c r="A3042" t="s">
        <v>2953</v>
      </c>
      <c r="B3042" s="7">
        <v>44372.502083333333</v>
      </c>
      <c r="C3042">
        <v>15700000</v>
      </c>
    </row>
    <row r="3043" spans="1:3" ht="15" customHeight="1" x14ac:dyDescent="0.3">
      <c r="A3043" t="s">
        <v>2954</v>
      </c>
      <c r="B3043" s="7">
        <v>44371.779861111114</v>
      </c>
      <c r="C3043">
        <v>7600000</v>
      </c>
    </row>
    <row r="3044" spans="1:3" ht="15" customHeight="1" x14ac:dyDescent="0.3">
      <c r="A3044" t="s">
        <v>2955</v>
      </c>
      <c r="B3044" s="7">
        <v>44371.511805555558</v>
      </c>
      <c r="C3044">
        <v>12800000</v>
      </c>
    </row>
    <row r="3045" spans="1:3" ht="15" customHeight="1" x14ac:dyDescent="0.3">
      <c r="A3045" t="s">
        <v>2956</v>
      </c>
      <c r="B3045" s="7">
        <v>44371.496527777781</v>
      </c>
      <c r="C3045">
        <v>7000000</v>
      </c>
    </row>
    <row r="3046" spans="1:3" ht="15" customHeight="1" x14ac:dyDescent="0.3">
      <c r="A3046" t="s">
        <v>2957</v>
      </c>
      <c r="B3046" s="7">
        <v>44371.495833333334</v>
      </c>
      <c r="C3046">
        <v>11000000</v>
      </c>
    </row>
    <row r="3047" spans="1:3" ht="15" customHeight="1" x14ac:dyDescent="0.3">
      <c r="A3047" t="s">
        <v>2958</v>
      </c>
      <c r="B3047" s="7">
        <v>44370.512499999997</v>
      </c>
      <c r="C3047">
        <v>16000000</v>
      </c>
    </row>
    <row r="3048" spans="1:3" ht="15" customHeight="1" x14ac:dyDescent="0.3">
      <c r="A3048" t="s">
        <v>2959</v>
      </c>
      <c r="B3048" s="7">
        <v>44369.713194444441</v>
      </c>
      <c r="C3048">
        <v>25500000</v>
      </c>
    </row>
    <row r="3049" spans="1:3" ht="15" customHeight="1" x14ac:dyDescent="0.3">
      <c r="A3049" t="s">
        <v>2960</v>
      </c>
      <c r="B3049" s="7">
        <v>44369.52847222222</v>
      </c>
      <c r="C3049">
        <v>6700000</v>
      </c>
    </row>
    <row r="3050" spans="1:3" ht="15" customHeight="1" x14ac:dyDescent="0.3">
      <c r="A3050" t="s">
        <v>2961</v>
      </c>
      <c r="B3050" s="7">
        <v>44369.430555555555</v>
      </c>
      <c r="C3050">
        <v>16000000</v>
      </c>
    </row>
    <row r="3051" spans="1:3" ht="15" customHeight="1" x14ac:dyDescent="0.3">
      <c r="A3051" t="s">
        <v>2962</v>
      </c>
      <c r="B3051" s="7">
        <v>44369.404166666667</v>
      </c>
      <c r="C3051">
        <v>13000000</v>
      </c>
    </row>
    <row r="3052" spans="1:3" ht="15" customHeight="1" x14ac:dyDescent="0.3">
      <c r="A3052" t="s">
        <v>2963</v>
      </c>
      <c r="B3052" s="7">
        <v>44365.504166666666</v>
      </c>
      <c r="C3052">
        <v>9500000</v>
      </c>
    </row>
    <row r="3053" spans="1:3" ht="15" customHeight="1" x14ac:dyDescent="0.3">
      <c r="A3053" t="s">
        <v>2964</v>
      </c>
      <c r="B3053" s="7">
        <v>44364.752083333333</v>
      </c>
      <c r="C3053">
        <v>15800000</v>
      </c>
    </row>
    <row r="3054" spans="1:3" ht="15" customHeight="1" x14ac:dyDescent="0.3">
      <c r="A3054" t="s">
        <v>2965</v>
      </c>
      <c r="B3054" s="7">
        <v>44363.564583333333</v>
      </c>
      <c r="C3054">
        <v>18000000</v>
      </c>
    </row>
    <row r="3055" spans="1:3" ht="15" customHeight="1" x14ac:dyDescent="0.3">
      <c r="A3055" t="s">
        <v>2966</v>
      </c>
      <c r="B3055" s="7">
        <v>44363.553472222222</v>
      </c>
      <c r="C3055">
        <v>7000000</v>
      </c>
    </row>
    <row r="3056" spans="1:3" ht="15" customHeight="1" x14ac:dyDescent="0.3">
      <c r="A3056" t="s">
        <v>2967</v>
      </c>
      <c r="B3056" s="7">
        <v>44361.509027777778</v>
      </c>
      <c r="C3056">
        <v>19400000</v>
      </c>
    </row>
    <row r="3057" spans="1:3" ht="15" customHeight="1" x14ac:dyDescent="0.3">
      <c r="A3057" t="s">
        <v>2968</v>
      </c>
      <c r="B3057" s="7">
        <v>44358.500694444447</v>
      </c>
      <c r="C3057">
        <v>8000000</v>
      </c>
    </row>
    <row r="3058" spans="1:3" ht="15" customHeight="1" x14ac:dyDescent="0.3">
      <c r="A3058" t="s">
        <v>2414</v>
      </c>
      <c r="B3058" s="7">
        <v>44358.472222222219</v>
      </c>
      <c r="C3058">
        <v>26000000</v>
      </c>
    </row>
    <row r="3059" spans="1:3" ht="15" customHeight="1" x14ac:dyDescent="0.3">
      <c r="A3059" t="s">
        <v>2969</v>
      </c>
      <c r="B3059" s="7">
        <v>44356.776388888888</v>
      </c>
      <c r="C3059">
        <v>8200000</v>
      </c>
    </row>
    <row r="3060" spans="1:3" ht="15" customHeight="1" x14ac:dyDescent="0.3">
      <c r="A3060" t="s">
        <v>2970</v>
      </c>
      <c r="B3060" s="7">
        <v>44356.646527777775</v>
      </c>
      <c r="C3060">
        <v>9600000</v>
      </c>
    </row>
    <row r="3061" spans="1:3" ht="15" customHeight="1" x14ac:dyDescent="0.3">
      <c r="A3061" t="s">
        <v>2971</v>
      </c>
      <c r="B3061" s="7">
        <v>44356.507638888892</v>
      </c>
      <c r="C3061">
        <v>5000000</v>
      </c>
    </row>
    <row r="3062" spans="1:3" ht="15" customHeight="1" x14ac:dyDescent="0.3">
      <c r="A3062" t="s">
        <v>2972</v>
      </c>
      <c r="B3062" s="7">
        <v>44355.772222222222</v>
      </c>
      <c r="C3062">
        <v>8600000</v>
      </c>
    </row>
    <row r="3063" spans="1:3" ht="15" customHeight="1" x14ac:dyDescent="0.3">
      <c r="A3063" t="s">
        <v>2973</v>
      </c>
      <c r="B3063" s="7">
        <v>44355.586111111108</v>
      </c>
      <c r="C3063">
        <v>3800000</v>
      </c>
    </row>
    <row r="3064" spans="1:3" ht="15" customHeight="1" x14ac:dyDescent="0.3">
      <c r="A3064" t="s">
        <v>2974</v>
      </c>
      <c r="B3064" s="7">
        <v>44355.480555555558</v>
      </c>
      <c r="C3064">
        <v>6000000</v>
      </c>
    </row>
    <row r="3065" spans="1:3" ht="15" customHeight="1" x14ac:dyDescent="0.3">
      <c r="A3065" t="s">
        <v>2975</v>
      </c>
      <c r="B3065" s="7">
        <v>44351.74722222222</v>
      </c>
      <c r="C3065">
        <v>13100000</v>
      </c>
    </row>
    <row r="3066" spans="1:3" ht="15" customHeight="1" x14ac:dyDescent="0.3">
      <c r="A3066" t="s">
        <v>2976</v>
      </c>
      <c r="B3066" s="7">
        <v>44350.456250000003</v>
      </c>
      <c r="C3066">
        <v>8000000</v>
      </c>
    </row>
    <row r="3067" spans="1:3" ht="15" customHeight="1" x14ac:dyDescent="0.3">
      <c r="A3067" t="s">
        <v>2977</v>
      </c>
      <c r="B3067" s="7">
        <v>44347.783333333333</v>
      </c>
      <c r="C3067">
        <v>6000000</v>
      </c>
    </row>
    <row r="3068" spans="1:3" ht="15" customHeight="1" x14ac:dyDescent="0.3">
      <c r="A3068" t="s">
        <v>2978</v>
      </c>
      <c r="B3068" s="7">
        <v>44347.652777777781</v>
      </c>
      <c r="C3068">
        <v>16000000</v>
      </c>
    </row>
    <row r="3069" spans="1:3" ht="15" customHeight="1" x14ac:dyDescent="0.3">
      <c r="A3069" t="s">
        <v>2979</v>
      </c>
      <c r="B3069" s="7">
        <v>44347.554166666669</v>
      </c>
      <c r="C3069">
        <v>9500000</v>
      </c>
    </row>
    <row r="3070" spans="1:3" ht="15" customHeight="1" x14ac:dyDescent="0.3">
      <c r="A3070" t="s">
        <v>2980</v>
      </c>
      <c r="B3070" s="7">
        <v>44347.496527777781</v>
      </c>
      <c r="C3070">
        <v>9000000</v>
      </c>
    </row>
    <row r="3071" spans="1:3" ht="15" customHeight="1" x14ac:dyDescent="0.3">
      <c r="A3071" t="s">
        <v>2981</v>
      </c>
      <c r="B3071" s="7">
        <v>44344.741666666669</v>
      </c>
      <c r="C3071">
        <v>14500000</v>
      </c>
    </row>
    <row r="3072" spans="1:3" ht="15" customHeight="1" x14ac:dyDescent="0.3">
      <c r="A3072" t="s">
        <v>2982</v>
      </c>
      <c r="B3072" s="7">
        <v>44344.627083333333</v>
      </c>
      <c r="C3072">
        <v>3800000</v>
      </c>
    </row>
    <row r="3073" spans="1:3" ht="15" customHeight="1" x14ac:dyDescent="0.3">
      <c r="A3073" t="s">
        <v>2983</v>
      </c>
      <c r="B3073" s="7">
        <v>44344.463888888888</v>
      </c>
      <c r="C3073">
        <v>21000000</v>
      </c>
    </row>
    <row r="3074" spans="1:3" ht="15" customHeight="1" x14ac:dyDescent="0.3">
      <c r="A3074" t="s">
        <v>2984</v>
      </c>
      <c r="B3074" s="7">
        <v>44343.713194444441</v>
      </c>
      <c r="C3074">
        <v>12000000</v>
      </c>
    </row>
    <row r="3075" spans="1:3" ht="15" customHeight="1" x14ac:dyDescent="0.3">
      <c r="A3075" t="s">
        <v>2985</v>
      </c>
      <c r="B3075" s="7">
        <v>44343.634027777778</v>
      </c>
      <c r="C3075">
        <v>6000000</v>
      </c>
    </row>
    <row r="3076" spans="1:3" ht="15" customHeight="1" x14ac:dyDescent="0.3">
      <c r="A3076" t="s">
        <v>2986</v>
      </c>
      <c r="B3076" s="7">
        <v>44342.754861111112</v>
      </c>
      <c r="C3076">
        <v>6800000</v>
      </c>
    </row>
    <row r="3077" spans="1:3" ht="15" customHeight="1" x14ac:dyDescent="0.3">
      <c r="A3077" t="s">
        <v>2987</v>
      </c>
      <c r="B3077" s="7">
        <v>44342.634722222225</v>
      </c>
      <c r="C3077">
        <v>2600000</v>
      </c>
    </row>
    <row r="3078" spans="1:3" ht="15" customHeight="1" x14ac:dyDescent="0.3">
      <c r="A3078" t="s">
        <v>2988</v>
      </c>
      <c r="B3078" s="7">
        <v>44342.634027777778</v>
      </c>
      <c r="C3078">
        <v>9300000</v>
      </c>
    </row>
    <row r="3079" spans="1:3" ht="15" customHeight="1" x14ac:dyDescent="0.3">
      <c r="A3079" t="s">
        <v>2989</v>
      </c>
      <c r="B3079" s="7">
        <v>44342.447916666664</v>
      </c>
      <c r="C3079">
        <v>12000000</v>
      </c>
    </row>
    <row r="3080" spans="1:3" ht="15" customHeight="1" x14ac:dyDescent="0.3">
      <c r="A3080" t="s">
        <v>2990</v>
      </c>
      <c r="B3080" s="7">
        <v>44341.757638888892</v>
      </c>
      <c r="C3080">
        <v>5800000</v>
      </c>
    </row>
    <row r="3081" spans="1:3" ht="15" customHeight="1" x14ac:dyDescent="0.3">
      <c r="A3081" t="s">
        <v>2991</v>
      </c>
      <c r="B3081" s="7">
        <v>44341.756944444445</v>
      </c>
      <c r="C3081">
        <v>15000000</v>
      </c>
    </row>
    <row r="3082" spans="1:3" ht="15" customHeight="1" x14ac:dyDescent="0.3">
      <c r="A3082" t="s">
        <v>2992</v>
      </c>
      <c r="B3082" s="7">
        <v>44341.65625</v>
      </c>
      <c r="C3082">
        <v>10500000</v>
      </c>
    </row>
    <row r="3083" spans="1:3" ht="15" customHeight="1" x14ac:dyDescent="0.3">
      <c r="A3083" t="s">
        <v>2993</v>
      </c>
      <c r="B3083" s="7">
        <v>44341.65</v>
      </c>
      <c r="C3083">
        <v>4900000</v>
      </c>
    </row>
    <row r="3084" spans="1:3" ht="15" customHeight="1" x14ac:dyDescent="0.3">
      <c r="A3084" t="s">
        <v>2994</v>
      </c>
      <c r="B3084" s="7">
        <v>44341.417361111111</v>
      </c>
      <c r="C3084">
        <v>6300000</v>
      </c>
    </row>
    <row r="3085" spans="1:3" ht="15" customHeight="1" x14ac:dyDescent="0.3">
      <c r="A3085" t="s">
        <v>2995</v>
      </c>
      <c r="B3085" s="7">
        <v>44336.699305555558</v>
      </c>
      <c r="C3085">
        <v>19500000</v>
      </c>
    </row>
    <row r="3086" spans="1:3" ht="15" customHeight="1" x14ac:dyDescent="0.3">
      <c r="A3086" t="s">
        <v>2996</v>
      </c>
      <c r="B3086" s="7">
        <v>44336.699305555558</v>
      </c>
      <c r="C3086">
        <v>7000000</v>
      </c>
    </row>
    <row r="3087" spans="1:3" ht="15" customHeight="1" x14ac:dyDescent="0.3">
      <c r="A3087" t="s">
        <v>2997</v>
      </c>
      <c r="B3087" s="7">
        <v>44336.680555555555</v>
      </c>
      <c r="C3087">
        <v>7800000</v>
      </c>
    </row>
    <row r="3088" spans="1:3" ht="15" customHeight="1" x14ac:dyDescent="0.3">
      <c r="A3088" t="s">
        <v>2998</v>
      </c>
      <c r="B3088" s="7">
        <v>44336.673611111109</v>
      </c>
      <c r="C3088">
        <v>9500000</v>
      </c>
    </row>
    <row r="3089" spans="1:3" ht="15" customHeight="1" x14ac:dyDescent="0.3">
      <c r="A3089" t="s">
        <v>2999</v>
      </c>
      <c r="B3089" s="7">
        <v>44336.472222222219</v>
      </c>
      <c r="C3089">
        <v>5400000</v>
      </c>
    </row>
    <row r="3090" spans="1:3" ht="15" customHeight="1" x14ac:dyDescent="0.3">
      <c r="A3090" t="s">
        <v>3000</v>
      </c>
      <c r="B3090" s="7">
        <v>44336.402777777781</v>
      </c>
      <c r="C3090">
        <v>16000000</v>
      </c>
    </row>
    <row r="3091" spans="1:3" ht="15" customHeight="1" x14ac:dyDescent="0.3">
      <c r="A3091" t="s">
        <v>3001</v>
      </c>
      <c r="B3091" s="7">
        <v>44336.390972222223</v>
      </c>
      <c r="C3091">
        <v>22000000</v>
      </c>
    </row>
    <row r="3092" spans="1:3" ht="15" customHeight="1" x14ac:dyDescent="0.3">
      <c r="A3092" t="s">
        <v>3002</v>
      </c>
      <c r="B3092" s="7">
        <v>44335.690972222219</v>
      </c>
      <c r="C3092">
        <v>7500000</v>
      </c>
    </row>
    <row r="3093" spans="1:3" ht="15" customHeight="1" x14ac:dyDescent="0.3">
      <c r="A3093" t="s">
        <v>3003</v>
      </c>
      <c r="B3093" s="7">
        <v>44335.69027777778</v>
      </c>
      <c r="C3093">
        <v>11500000</v>
      </c>
    </row>
    <row r="3094" spans="1:3" ht="15" customHeight="1" x14ac:dyDescent="0.3">
      <c r="A3094" t="s">
        <v>3004</v>
      </c>
      <c r="B3094" s="7">
        <v>44334.724999999999</v>
      </c>
      <c r="C3094">
        <v>18000000</v>
      </c>
    </row>
    <row r="3095" spans="1:3" ht="15" customHeight="1" x14ac:dyDescent="0.3">
      <c r="A3095" t="s">
        <v>3005</v>
      </c>
      <c r="B3095" s="7">
        <v>44333.74722222222</v>
      </c>
      <c r="C3095">
        <v>10000000</v>
      </c>
    </row>
    <row r="3096" spans="1:3" ht="15" customHeight="1" x14ac:dyDescent="0.3">
      <c r="A3096" t="s">
        <v>3006</v>
      </c>
      <c r="B3096" s="7">
        <v>44333.517361111109</v>
      </c>
      <c r="C3096">
        <v>5500000</v>
      </c>
    </row>
    <row r="3097" spans="1:3" ht="15" customHeight="1" x14ac:dyDescent="0.3">
      <c r="A3097" t="s">
        <v>3007</v>
      </c>
      <c r="B3097" s="7">
        <v>44330.40625</v>
      </c>
      <c r="C3097">
        <v>18000000</v>
      </c>
    </row>
    <row r="3098" spans="1:3" ht="15" customHeight="1" x14ac:dyDescent="0.3">
      <c r="A3098" t="s">
        <v>3008</v>
      </c>
      <c r="B3098" s="7">
        <v>44329.527083333334</v>
      </c>
      <c r="C3098">
        <v>23500000</v>
      </c>
    </row>
    <row r="3099" spans="1:3" ht="15" customHeight="1" x14ac:dyDescent="0.3">
      <c r="A3099" t="s">
        <v>3009</v>
      </c>
      <c r="B3099" s="7">
        <v>44327.383333333331</v>
      </c>
      <c r="C3099">
        <v>10500000</v>
      </c>
    </row>
    <row r="3100" spans="1:3" ht="15" customHeight="1" x14ac:dyDescent="0.3">
      <c r="A3100" t="s">
        <v>3010</v>
      </c>
      <c r="B3100" s="7">
        <v>44326.65625</v>
      </c>
      <c r="C3100">
        <v>12500000</v>
      </c>
    </row>
    <row r="3101" spans="1:3" ht="15" customHeight="1" x14ac:dyDescent="0.3">
      <c r="A3101" t="s">
        <v>3011</v>
      </c>
      <c r="B3101" s="7">
        <v>44326.443749999999</v>
      </c>
      <c r="C3101">
        <v>5400000</v>
      </c>
    </row>
    <row r="3102" spans="1:3" ht="15" customHeight="1" x14ac:dyDescent="0.3">
      <c r="A3102" t="s">
        <v>3012</v>
      </c>
      <c r="B3102" s="7">
        <v>44323.715277777781</v>
      </c>
      <c r="C3102">
        <v>10500000</v>
      </c>
    </row>
    <row r="3103" spans="1:3" ht="15" customHeight="1" x14ac:dyDescent="0.3">
      <c r="A3103" t="s">
        <v>3013</v>
      </c>
      <c r="B3103" s="7">
        <v>44323.715277777781</v>
      </c>
      <c r="C3103">
        <v>7000000</v>
      </c>
    </row>
    <row r="3104" spans="1:3" ht="15" customHeight="1" x14ac:dyDescent="0.3">
      <c r="A3104" t="s">
        <v>3014</v>
      </c>
      <c r="B3104" s="7">
        <v>44322.727777777778</v>
      </c>
      <c r="C3104">
        <v>9500000</v>
      </c>
    </row>
    <row r="3105" spans="1:3" ht="15" customHeight="1" x14ac:dyDescent="0.3">
      <c r="A3105" t="s">
        <v>3015</v>
      </c>
      <c r="B3105" s="7">
        <v>44320.732638888891</v>
      </c>
      <c r="C3105">
        <v>10000000</v>
      </c>
    </row>
    <row r="3106" spans="1:3" ht="15" customHeight="1" x14ac:dyDescent="0.3">
      <c r="A3106" t="s">
        <v>3016</v>
      </c>
      <c r="B3106" s="7">
        <v>44319.660416666666</v>
      </c>
      <c r="C3106">
        <v>10000000</v>
      </c>
    </row>
    <row r="3107" spans="1:3" ht="15" customHeight="1" x14ac:dyDescent="0.3">
      <c r="A3107" t="s">
        <v>3017</v>
      </c>
      <c r="B3107" s="7">
        <v>44319.660416666666</v>
      </c>
      <c r="C3107">
        <v>3500000</v>
      </c>
    </row>
    <row r="3108" spans="1:3" ht="15" customHeight="1" x14ac:dyDescent="0.3">
      <c r="A3108" t="s">
        <v>3018</v>
      </c>
      <c r="B3108" s="7">
        <v>44319.408333333333</v>
      </c>
      <c r="C3108">
        <v>7800000</v>
      </c>
    </row>
    <row r="3109" spans="1:3" ht="15" customHeight="1" x14ac:dyDescent="0.3">
      <c r="A3109" t="s">
        <v>2416</v>
      </c>
      <c r="B3109" s="7">
        <v>44319.408333333333</v>
      </c>
      <c r="C3109">
        <v>6400000</v>
      </c>
    </row>
    <row r="3110" spans="1:3" ht="15" customHeight="1" x14ac:dyDescent="0.3">
      <c r="A3110" t="s">
        <v>3019</v>
      </c>
      <c r="B3110" s="7">
        <v>44316.763194444444</v>
      </c>
      <c r="C3110">
        <v>7700000</v>
      </c>
    </row>
    <row r="3111" spans="1:3" ht="15" customHeight="1" x14ac:dyDescent="0.3">
      <c r="A3111" t="s">
        <v>3020</v>
      </c>
      <c r="B3111" s="7">
        <v>44316.529166666667</v>
      </c>
      <c r="C3111">
        <v>11000000</v>
      </c>
    </row>
    <row r="3112" spans="1:3" ht="15" customHeight="1" x14ac:dyDescent="0.3">
      <c r="A3112" t="s">
        <v>3021</v>
      </c>
      <c r="B3112" s="7">
        <v>44316.529166666667</v>
      </c>
      <c r="C3112">
        <v>15000000</v>
      </c>
    </row>
    <row r="3113" spans="1:3" ht="15" customHeight="1" x14ac:dyDescent="0.3">
      <c r="A3113" t="s">
        <v>3022</v>
      </c>
      <c r="B3113" s="7">
        <v>44316.458333333336</v>
      </c>
      <c r="C3113">
        <v>7500000</v>
      </c>
    </row>
    <row r="3114" spans="1:3" ht="15" customHeight="1" x14ac:dyDescent="0.3">
      <c r="A3114" t="s">
        <v>3023</v>
      </c>
      <c r="B3114" s="7">
        <v>44316.4375</v>
      </c>
      <c r="C3114">
        <v>11700000</v>
      </c>
    </row>
    <row r="3115" spans="1:3" ht="15" customHeight="1" x14ac:dyDescent="0.3">
      <c r="A3115" t="s">
        <v>3024</v>
      </c>
      <c r="B3115" s="7">
        <v>44316.436805555553</v>
      </c>
      <c r="C3115">
        <v>9000000</v>
      </c>
    </row>
    <row r="3116" spans="1:3" ht="15" customHeight="1" x14ac:dyDescent="0.3">
      <c r="A3116" t="s">
        <v>3025</v>
      </c>
      <c r="B3116" s="7">
        <v>44316.42291666667</v>
      </c>
      <c r="C3116">
        <v>10500000</v>
      </c>
    </row>
    <row r="3117" spans="1:3" ht="15" customHeight="1" x14ac:dyDescent="0.3">
      <c r="A3117" t="s">
        <v>3026</v>
      </c>
      <c r="B3117" s="7">
        <v>44315.700694444444</v>
      </c>
      <c r="C3117">
        <v>5700000</v>
      </c>
    </row>
    <row r="3118" spans="1:3" ht="15" customHeight="1" x14ac:dyDescent="0.3">
      <c r="A3118" t="s">
        <v>3027</v>
      </c>
      <c r="B3118" s="7">
        <v>44315.7</v>
      </c>
      <c r="C3118">
        <v>6650000</v>
      </c>
    </row>
    <row r="3119" spans="1:3" ht="15" customHeight="1" x14ac:dyDescent="0.3">
      <c r="A3119" t="s">
        <v>3028</v>
      </c>
      <c r="B3119" s="7">
        <v>44315.668055555558</v>
      </c>
      <c r="C3119">
        <v>11000000</v>
      </c>
    </row>
    <row r="3120" spans="1:3" ht="15" customHeight="1" x14ac:dyDescent="0.3">
      <c r="A3120" t="s">
        <v>3029</v>
      </c>
      <c r="B3120" s="7">
        <v>44315.578472222223</v>
      </c>
      <c r="C3120">
        <v>7000000</v>
      </c>
    </row>
    <row r="3121" spans="1:3" ht="15" customHeight="1" x14ac:dyDescent="0.3">
      <c r="A3121" t="s">
        <v>2109</v>
      </c>
      <c r="B3121" s="7">
        <v>44315.493750000001</v>
      </c>
      <c r="C3121">
        <v>9500000</v>
      </c>
    </row>
    <row r="3122" spans="1:3" ht="15" customHeight="1" x14ac:dyDescent="0.3">
      <c r="A3122" t="s">
        <v>1721</v>
      </c>
      <c r="B3122" s="7">
        <v>44314.713888888888</v>
      </c>
      <c r="C3122">
        <v>24000000</v>
      </c>
    </row>
    <row r="3123" spans="1:3" ht="15" customHeight="1" x14ac:dyDescent="0.3">
      <c r="A3123" t="s">
        <v>3030</v>
      </c>
      <c r="B3123" s="7">
        <v>44314.518750000003</v>
      </c>
      <c r="C3123">
        <v>10000000</v>
      </c>
    </row>
    <row r="3124" spans="1:3" ht="15" customHeight="1" x14ac:dyDescent="0.3">
      <c r="A3124" t="s">
        <v>3031</v>
      </c>
      <c r="B3124" s="7">
        <v>44313.739583333336</v>
      </c>
      <c r="C3124">
        <v>16500000</v>
      </c>
    </row>
    <row r="3125" spans="1:3" ht="15" customHeight="1" x14ac:dyDescent="0.3">
      <c r="A3125" t="s">
        <v>3032</v>
      </c>
      <c r="B3125" s="7">
        <v>44307.402777777781</v>
      </c>
      <c r="C3125">
        <v>4750000</v>
      </c>
    </row>
    <row r="3126" spans="1:3" ht="15" customHeight="1" x14ac:dyDescent="0.3">
      <c r="A3126" t="s">
        <v>3033</v>
      </c>
      <c r="B3126" s="7">
        <v>44312.40347222222</v>
      </c>
      <c r="C3126">
        <v>6100000</v>
      </c>
    </row>
    <row r="3127" spans="1:3" ht="15" customHeight="1" x14ac:dyDescent="0.3">
      <c r="A3127" t="s">
        <v>3034</v>
      </c>
      <c r="B3127" s="7">
        <v>44309.719444444447</v>
      </c>
      <c r="C3127">
        <v>15900000</v>
      </c>
    </row>
    <row r="3128" spans="1:3" ht="15" customHeight="1" x14ac:dyDescent="0.3">
      <c r="A3128" t="s">
        <v>3035</v>
      </c>
      <c r="B3128" s="7">
        <v>44309.440972222219</v>
      </c>
      <c r="C3128">
        <v>15700000</v>
      </c>
    </row>
    <row r="3129" spans="1:3" ht="15" customHeight="1" x14ac:dyDescent="0.3">
      <c r="A3129" t="s">
        <v>3036</v>
      </c>
      <c r="B3129" s="7">
        <v>44308.727083333331</v>
      </c>
      <c r="C3129">
        <v>8400000</v>
      </c>
    </row>
    <row r="3130" spans="1:3" ht="15" customHeight="1" x14ac:dyDescent="0.3">
      <c r="A3130" t="s">
        <v>3037</v>
      </c>
      <c r="B3130" s="7">
        <v>44307.520138888889</v>
      </c>
      <c r="C3130">
        <v>4600000</v>
      </c>
    </row>
    <row r="3131" spans="1:3" ht="15" customHeight="1" x14ac:dyDescent="0.3">
      <c r="A3131" t="s">
        <v>3038</v>
      </c>
      <c r="B3131" s="7">
        <v>44301.379861111112</v>
      </c>
      <c r="C3131">
        <v>8850000</v>
      </c>
    </row>
    <row r="3132" spans="1:3" ht="15" customHeight="1" x14ac:dyDescent="0.3">
      <c r="A3132" t="s">
        <v>3039</v>
      </c>
      <c r="B3132" s="7">
        <v>44300.468055555553</v>
      </c>
      <c r="C3132">
        <v>9500000</v>
      </c>
    </row>
    <row r="3133" spans="1:3" ht="15" customHeight="1" x14ac:dyDescent="0.3">
      <c r="A3133" t="s">
        <v>3040</v>
      </c>
      <c r="B3133" s="7">
        <v>44298.70416666667</v>
      </c>
      <c r="C3133">
        <v>4500000</v>
      </c>
    </row>
    <row r="3134" spans="1:3" ht="15" customHeight="1" x14ac:dyDescent="0.3">
      <c r="A3134" t="s">
        <v>3041</v>
      </c>
      <c r="B3134" s="7">
        <v>44295.530555555553</v>
      </c>
      <c r="C3134">
        <v>10000000</v>
      </c>
    </row>
    <row r="3135" spans="1:3" ht="15" customHeight="1" x14ac:dyDescent="0.3">
      <c r="A3135" t="s">
        <v>3042</v>
      </c>
      <c r="B3135" s="7">
        <v>44295.530555555553</v>
      </c>
      <c r="C3135">
        <v>9500000</v>
      </c>
    </row>
    <row r="3136" spans="1:3" ht="15" customHeight="1" x14ac:dyDescent="0.3">
      <c r="A3136" t="s">
        <v>3043</v>
      </c>
      <c r="B3136" s="7">
        <v>44294.553472222222</v>
      </c>
      <c r="C3136">
        <v>5000000</v>
      </c>
    </row>
    <row r="3137" spans="1:3" ht="15" customHeight="1" x14ac:dyDescent="0.3">
      <c r="A3137" t="s">
        <v>3044</v>
      </c>
      <c r="B3137" s="7">
        <v>44294.552777777775</v>
      </c>
      <c r="C3137">
        <v>11500000</v>
      </c>
    </row>
    <row r="3138" spans="1:3" ht="15" customHeight="1" x14ac:dyDescent="0.3">
      <c r="A3138" t="s">
        <v>3045</v>
      </c>
      <c r="B3138" s="7">
        <v>44293.71875</v>
      </c>
      <c r="C3138">
        <v>6000000</v>
      </c>
    </row>
    <row r="3139" spans="1:3" ht="15" customHeight="1" x14ac:dyDescent="0.3">
      <c r="A3139" t="s">
        <v>3046</v>
      </c>
      <c r="B3139" s="7">
        <v>44292.379166666666</v>
      </c>
      <c r="C3139">
        <v>27000000</v>
      </c>
    </row>
    <row r="3140" spans="1:3" ht="15" customHeight="1" x14ac:dyDescent="0.3">
      <c r="A3140" t="s">
        <v>3047</v>
      </c>
      <c r="B3140" s="7">
        <v>44287.430555555555</v>
      </c>
      <c r="C3140">
        <v>12400000</v>
      </c>
    </row>
    <row r="3141" spans="1:3" ht="15" customHeight="1" x14ac:dyDescent="0.3">
      <c r="A3141" t="s">
        <v>3048</v>
      </c>
      <c r="B3141" s="7">
        <v>44286.78402777778</v>
      </c>
      <c r="C3141">
        <v>4000000</v>
      </c>
    </row>
    <row r="3142" spans="1:3" ht="15" customHeight="1" x14ac:dyDescent="0.3">
      <c r="A3142" t="s">
        <v>3049</v>
      </c>
      <c r="B3142" s="7">
        <v>44286.694444444445</v>
      </c>
      <c r="C3142">
        <v>9700000</v>
      </c>
    </row>
    <row r="3143" spans="1:3" ht="15" customHeight="1" x14ac:dyDescent="0.3">
      <c r="A3143" t="s">
        <v>3050</v>
      </c>
      <c r="B3143" s="7">
        <v>44286.675000000003</v>
      </c>
      <c r="C3143">
        <v>7000000</v>
      </c>
    </row>
    <row r="3144" spans="1:3" ht="15" customHeight="1" x14ac:dyDescent="0.3">
      <c r="A3144" t="s">
        <v>3051</v>
      </c>
      <c r="B3144" s="7">
        <v>44286.673611111109</v>
      </c>
      <c r="C3144">
        <v>6800000</v>
      </c>
    </row>
    <row r="3145" spans="1:3" ht="15" customHeight="1" x14ac:dyDescent="0.3">
      <c r="A3145" t="s">
        <v>3052</v>
      </c>
      <c r="B3145" s="7">
        <v>44286.67291666667</v>
      </c>
      <c r="C3145">
        <v>5500000</v>
      </c>
    </row>
    <row r="3146" spans="1:3" ht="15" customHeight="1" x14ac:dyDescent="0.3">
      <c r="A3146" t="s">
        <v>3053</v>
      </c>
      <c r="B3146" s="7">
        <v>44286.568749999999</v>
      </c>
      <c r="C3146">
        <v>7000000</v>
      </c>
    </row>
    <row r="3147" spans="1:3" ht="15" customHeight="1" x14ac:dyDescent="0.3">
      <c r="A3147" t="s">
        <v>3054</v>
      </c>
      <c r="B3147" s="7">
        <v>44286.568749999999</v>
      </c>
      <c r="C3147">
        <v>7500000</v>
      </c>
    </row>
    <row r="3148" spans="1:3" ht="15" customHeight="1" x14ac:dyDescent="0.3">
      <c r="A3148" t="s">
        <v>3055</v>
      </c>
      <c r="B3148" s="7">
        <v>44286.40625</v>
      </c>
      <c r="C3148">
        <v>4800000</v>
      </c>
    </row>
    <row r="3149" spans="1:3" ht="15" customHeight="1" x14ac:dyDescent="0.3">
      <c r="A3149" t="s">
        <v>3056</v>
      </c>
      <c r="B3149" s="7">
        <v>44285.67083333333</v>
      </c>
      <c r="C3149">
        <v>6800000</v>
      </c>
    </row>
    <row r="3150" spans="1:3" ht="15" customHeight="1" x14ac:dyDescent="0.3">
      <c r="A3150" t="s">
        <v>3057</v>
      </c>
      <c r="B3150" s="7">
        <v>44285.532638888886</v>
      </c>
      <c r="C3150">
        <v>11700000</v>
      </c>
    </row>
    <row r="3151" spans="1:3" ht="15" customHeight="1" x14ac:dyDescent="0.3">
      <c r="A3151" t="s">
        <v>3058</v>
      </c>
      <c r="B3151" s="7">
        <v>44284.731249999997</v>
      </c>
      <c r="C3151">
        <v>8100000</v>
      </c>
    </row>
    <row r="3152" spans="1:3" ht="15" customHeight="1" x14ac:dyDescent="0.3">
      <c r="A3152" t="s">
        <v>3059</v>
      </c>
      <c r="B3152" s="7">
        <v>44284.731249999997</v>
      </c>
      <c r="C3152">
        <v>7000000</v>
      </c>
    </row>
    <row r="3153" spans="1:3" ht="15" customHeight="1" x14ac:dyDescent="0.3">
      <c r="A3153" t="s">
        <v>3060</v>
      </c>
      <c r="B3153" s="7">
        <v>44284.390972222223</v>
      </c>
      <c r="C3153">
        <v>9500000</v>
      </c>
    </row>
    <row r="3154" spans="1:3" ht="15" customHeight="1" x14ac:dyDescent="0.3">
      <c r="A3154" t="s">
        <v>3061</v>
      </c>
      <c r="B3154" s="7">
        <v>44281.743750000001</v>
      </c>
      <c r="C3154">
        <v>4500000</v>
      </c>
    </row>
    <row r="3155" spans="1:3" ht="15" customHeight="1" x14ac:dyDescent="0.3">
      <c r="A3155" t="s">
        <v>3062</v>
      </c>
      <c r="B3155" s="7">
        <v>44281.709027777775</v>
      </c>
      <c r="C3155">
        <v>9500000</v>
      </c>
    </row>
    <row r="3156" spans="1:3" ht="15" customHeight="1" x14ac:dyDescent="0.3">
      <c r="A3156" t="s">
        <v>3063</v>
      </c>
      <c r="B3156" s="7">
        <v>44281.521527777775</v>
      </c>
      <c r="C3156">
        <v>4100000</v>
      </c>
    </row>
    <row r="3157" spans="1:3" ht="15" customHeight="1" x14ac:dyDescent="0.3">
      <c r="A3157" t="s">
        <v>1157</v>
      </c>
      <c r="B3157" s="7">
        <v>44280.49722222222</v>
      </c>
      <c r="C3157">
        <v>6000000</v>
      </c>
    </row>
    <row r="3158" spans="1:3" ht="15" customHeight="1" x14ac:dyDescent="0.3">
      <c r="A3158" t="s">
        <v>3064</v>
      </c>
      <c r="B3158" s="7">
        <v>44279.694444444445</v>
      </c>
      <c r="C3158">
        <v>6800000</v>
      </c>
    </row>
    <row r="3159" spans="1:3" ht="15" customHeight="1" x14ac:dyDescent="0.3">
      <c r="A3159" t="s">
        <v>3065</v>
      </c>
      <c r="B3159" s="7">
        <v>44278.720833333333</v>
      </c>
      <c r="C3159">
        <v>2800000</v>
      </c>
    </row>
    <row r="3160" spans="1:3" ht="15" customHeight="1" x14ac:dyDescent="0.3">
      <c r="A3160" t="s">
        <v>3066</v>
      </c>
      <c r="B3160" s="7">
        <v>44278.720833333333</v>
      </c>
      <c r="C3160">
        <v>6000000</v>
      </c>
    </row>
    <row r="3161" spans="1:3" ht="15" customHeight="1" x14ac:dyDescent="0.3">
      <c r="A3161" t="s">
        <v>3067</v>
      </c>
      <c r="B3161" s="7">
        <v>44278.670138888891</v>
      </c>
      <c r="C3161">
        <v>5400000</v>
      </c>
    </row>
    <row r="3162" spans="1:3" ht="15" customHeight="1" x14ac:dyDescent="0.3">
      <c r="A3162" t="s">
        <v>3068</v>
      </c>
      <c r="B3162" s="7">
        <v>44274.709027777775</v>
      </c>
      <c r="C3162">
        <v>6000000</v>
      </c>
    </row>
    <row r="3163" spans="1:3" ht="15" customHeight="1" x14ac:dyDescent="0.3">
      <c r="A3163" t="s">
        <v>3069</v>
      </c>
      <c r="B3163" s="7">
        <v>44274.47152777778</v>
      </c>
      <c r="C3163">
        <v>14500000</v>
      </c>
    </row>
    <row r="3164" spans="1:3" ht="15" customHeight="1" x14ac:dyDescent="0.3">
      <c r="A3164" t="s">
        <v>3070</v>
      </c>
      <c r="B3164" s="7">
        <v>44273.377083333333</v>
      </c>
      <c r="C3164">
        <v>15000000</v>
      </c>
    </row>
    <row r="3165" spans="1:3" ht="15" customHeight="1" x14ac:dyDescent="0.3">
      <c r="A3165" t="s">
        <v>3071</v>
      </c>
      <c r="B3165" s="7">
        <v>44270.654166666667</v>
      </c>
      <c r="C3165">
        <v>13000000</v>
      </c>
    </row>
    <row r="3166" spans="1:3" ht="15" customHeight="1" x14ac:dyDescent="0.3">
      <c r="A3166" t="s">
        <v>3072</v>
      </c>
      <c r="B3166" s="7">
        <v>44270.400000000001</v>
      </c>
      <c r="C3166">
        <v>4000000</v>
      </c>
    </row>
    <row r="3167" spans="1:3" ht="15" customHeight="1" x14ac:dyDescent="0.3">
      <c r="A3167" t="s">
        <v>3073</v>
      </c>
      <c r="B3167" s="7">
        <v>44267.644444444442</v>
      </c>
      <c r="C3167">
        <v>6000000</v>
      </c>
    </row>
    <row r="3168" spans="1:3" ht="15" customHeight="1" x14ac:dyDescent="0.3">
      <c r="A3168" t="s">
        <v>3074</v>
      </c>
      <c r="B3168" s="7">
        <v>44267.561111111114</v>
      </c>
      <c r="C3168">
        <v>6000000</v>
      </c>
    </row>
    <row r="3169" spans="1:3" ht="15" customHeight="1" x14ac:dyDescent="0.3">
      <c r="A3169" t="s">
        <v>3075</v>
      </c>
      <c r="B3169" s="7">
        <v>44266.75</v>
      </c>
      <c r="C3169">
        <v>14000000</v>
      </c>
    </row>
    <row r="3170" spans="1:3" ht="15" customHeight="1" x14ac:dyDescent="0.3">
      <c r="A3170" t="s">
        <v>3076</v>
      </c>
      <c r="B3170" s="7">
        <v>44265.52847222222</v>
      </c>
      <c r="C3170">
        <v>16000000</v>
      </c>
    </row>
    <row r="3171" spans="1:3" ht="15" customHeight="1" x14ac:dyDescent="0.3">
      <c r="A3171" t="s">
        <v>3077</v>
      </c>
      <c r="B3171" s="7">
        <v>44265.729861111111</v>
      </c>
      <c r="C3171">
        <v>6500000</v>
      </c>
    </row>
    <row r="3172" spans="1:3" ht="15" customHeight="1" x14ac:dyDescent="0.3">
      <c r="A3172" t="s">
        <v>3078</v>
      </c>
      <c r="B3172" s="7">
        <v>44265.720833333333</v>
      </c>
      <c r="C3172">
        <v>4800000</v>
      </c>
    </row>
    <row r="3173" spans="1:3" ht="15" customHeight="1" x14ac:dyDescent="0.3">
      <c r="A3173" t="s">
        <v>3079</v>
      </c>
      <c r="B3173" s="7">
        <v>44263.707638888889</v>
      </c>
      <c r="C3173">
        <v>11000000</v>
      </c>
    </row>
    <row r="3174" spans="1:3" ht="15" customHeight="1" x14ac:dyDescent="0.3">
      <c r="A3174" t="s">
        <v>3080</v>
      </c>
      <c r="B3174" s="7">
        <v>44263.706250000003</v>
      </c>
      <c r="C3174">
        <v>5800000</v>
      </c>
    </row>
    <row r="3175" spans="1:3" ht="15" customHeight="1" x14ac:dyDescent="0.3">
      <c r="A3175" t="s">
        <v>3081</v>
      </c>
      <c r="B3175" s="7">
        <v>44258.724305555559</v>
      </c>
      <c r="C3175">
        <v>25500000</v>
      </c>
    </row>
    <row r="3176" spans="1:3" ht="15" customHeight="1" x14ac:dyDescent="0.3">
      <c r="A3176" t="s">
        <v>3082</v>
      </c>
      <c r="B3176" s="7">
        <v>44258.411111111112</v>
      </c>
      <c r="C3176">
        <v>4500000</v>
      </c>
    </row>
    <row r="3177" spans="1:3" ht="15" customHeight="1" x14ac:dyDescent="0.3">
      <c r="A3177" t="s">
        <v>3083</v>
      </c>
      <c r="B3177" s="7">
        <v>44257.719444444447</v>
      </c>
      <c r="C3177">
        <v>23000000</v>
      </c>
    </row>
    <row r="3178" spans="1:3" ht="15" customHeight="1" x14ac:dyDescent="0.3">
      <c r="A3178" t="s">
        <v>3084</v>
      </c>
      <c r="B3178" s="7">
        <v>44257.493750000001</v>
      </c>
      <c r="C3178">
        <v>19000000</v>
      </c>
    </row>
    <row r="3179" spans="1:3" ht="15" customHeight="1" x14ac:dyDescent="0.3">
      <c r="A3179" t="s">
        <v>3085</v>
      </c>
      <c r="B3179" s="7">
        <v>44256.459722222222</v>
      </c>
      <c r="C3179">
        <v>7800000</v>
      </c>
    </row>
    <row r="3180" spans="1:3" ht="15" customHeight="1" x14ac:dyDescent="0.3">
      <c r="A3180" t="s">
        <v>3086</v>
      </c>
      <c r="B3180" s="7">
        <v>44253.743055555555</v>
      </c>
      <c r="C3180">
        <v>4000000</v>
      </c>
    </row>
    <row r="3181" spans="1:3" ht="15" customHeight="1" x14ac:dyDescent="0.3">
      <c r="A3181" t="s">
        <v>3087</v>
      </c>
      <c r="B3181" s="7">
        <v>44253.527083333334</v>
      </c>
      <c r="C3181">
        <v>14705000</v>
      </c>
    </row>
    <row r="3182" spans="1:3" ht="15" customHeight="1" x14ac:dyDescent="0.3">
      <c r="A3182" t="s">
        <v>3088</v>
      </c>
      <c r="B3182" s="7">
        <v>44252.484722222223</v>
      </c>
      <c r="C3182">
        <v>14700000</v>
      </c>
    </row>
    <row r="3183" spans="1:3" ht="15" customHeight="1" x14ac:dyDescent="0.3">
      <c r="A3183" t="s">
        <v>3089</v>
      </c>
      <c r="B3183" s="7">
        <v>44252.460416666669</v>
      </c>
      <c r="C3183">
        <v>10500000</v>
      </c>
    </row>
    <row r="3184" spans="1:3" ht="15" customHeight="1" x14ac:dyDescent="0.3">
      <c r="A3184" t="s">
        <v>3090</v>
      </c>
      <c r="B3184" s="7">
        <v>44252.460416666669</v>
      </c>
      <c r="C3184">
        <v>9600000</v>
      </c>
    </row>
    <row r="3185" spans="1:3" ht="15" customHeight="1" x14ac:dyDescent="0.3">
      <c r="A3185" t="s">
        <v>3091</v>
      </c>
      <c r="B3185" s="7">
        <v>44251.499305555553</v>
      </c>
      <c r="C3185">
        <v>6500000</v>
      </c>
    </row>
    <row r="3186" spans="1:3" ht="15" customHeight="1" x14ac:dyDescent="0.3">
      <c r="A3186" t="s">
        <v>2555</v>
      </c>
      <c r="B3186" s="7">
        <v>44251.480555555558</v>
      </c>
      <c r="C3186">
        <v>11500000</v>
      </c>
    </row>
    <row r="3187" spans="1:3" ht="15" customHeight="1" x14ac:dyDescent="0.3">
      <c r="A3187" t="s">
        <v>3092</v>
      </c>
      <c r="B3187" s="7">
        <v>44250.701388888891</v>
      </c>
      <c r="C3187">
        <v>5000000</v>
      </c>
    </row>
    <row r="3188" spans="1:3" ht="15" customHeight="1" x14ac:dyDescent="0.3">
      <c r="A3188" t="s">
        <v>2745</v>
      </c>
      <c r="B3188" s="7">
        <v>44243.78402777778</v>
      </c>
      <c r="C3188">
        <v>7700000</v>
      </c>
    </row>
    <row r="3189" spans="1:3" ht="15" customHeight="1" x14ac:dyDescent="0.3">
      <c r="A3189" t="s">
        <v>3093</v>
      </c>
      <c r="B3189" s="7">
        <v>44243.478472222225</v>
      </c>
      <c r="C3189">
        <v>18500000</v>
      </c>
    </row>
    <row r="3190" spans="1:3" ht="15" customHeight="1" x14ac:dyDescent="0.3">
      <c r="A3190" t="s">
        <v>3094</v>
      </c>
      <c r="B3190" s="7">
        <v>44239.555555555555</v>
      </c>
      <c r="C3190">
        <v>7600000</v>
      </c>
    </row>
    <row r="3191" spans="1:3" ht="15" customHeight="1" x14ac:dyDescent="0.3">
      <c r="A3191" t="s">
        <v>3095</v>
      </c>
      <c r="B3191" s="7">
        <v>44239.532638888886</v>
      </c>
      <c r="C3191">
        <v>12300000</v>
      </c>
    </row>
    <row r="3192" spans="1:3" ht="15" customHeight="1" x14ac:dyDescent="0.3">
      <c r="A3192" t="s">
        <v>3096</v>
      </c>
      <c r="B3192" s="7">
        <v>44239.498611111114</v>
      </c>
      <c r="C3192">
        <v>13000000</v>
      </c>
    </row>
    <row r="3193" spans="1:3" ht="15" customHeight="1" x14ac:dyDescent="0.3">
      <c r="A3193" t="s">
        <v>3097</v>
      </c>
      <c r="B3193" s="7">
        <v>44237.500694444447</v>
      </c>
      <c r="C3193">
        <v>5000000</v>
      </c>
    </row>
    <row r="3194" spans="1:3" ht="15" customHeight="1" x14ac:dyDescent="0.3">
      <c r="A3194" t="s">
        <v>3098</v>
      </c>
      <c r="B3194" s="7">
        <v>44236.696527777778</v>
      </c>
      <c r="C3194">
        <v>4500000</v>
      </c>
    </row>
    <row r="3195" spans="1:3" ht="15" customHeight="1" x14ac:dyDescent="0.3">
      <c r="A3195" t="s">
        <v>3099</v>
      </c>
      <c r="B3195" s="7">
        <v>44235.680555555555</v>
      </c>
      <c r="C3195">
        <v>5600000</v>
      </c>
    </row>
    <row r="3196" spans="1:3" ht="15" customHeight="1" x14ac:dyDescent="0.3">
      <c r="A3196" t="s">
        <v>3100</v>
      </c>
      <c r="B3196" s="7">
        <v>44228.397222222222</v>
      </c>
      <c r="C3196">
        <v>7500000</v>
      </c>
    </row>
    <row r="3197" spans="1:3" ht="15" customHeight="1" x14ac:dyDescent="0.3">
      <c r="A3197" t="s">
        <v>3101</v>
      </c>
      <c r="B3197" s="7">
        <v>44225.796527777777</v>
      </c>
      <c r="C3197">
        <v>8500000</v>
      </c>
    </row>
    <row r="3198" spans="1:3" ht="15" customHeight="1" x14ac:dyDescent="0.3">
      <c r="A3198" t="s">
        <v>3102</v>
      </c>
      <c r="B3198" s="7">
        <v>44225.750694444447</v>
      </c>
      <c r="C3198">
        <v>9500000</v>
      </c>
    </row>
    <row r="3199" spans="1:3" ht="15" customHeight="1" x14ac:dyDescent="0.3">
      <c r="A3199" t="s">
        <v>3103</v>
      </c>
      <c r="B3199" s="7">
        <v>44225.455555555556</v>
      </c>
      <c r="C3199">
        <v>5000000</v>
      </c>
    </row>
    <row r="3200" spans="1:3" ht="15" customHeight="1" x14ac:dyDescent="0.3">
      <c r="A3200" t="s">
        <v>2830</v>
      </c>
      <c r="B3200" s="7">
        <v>44224.786805555559</v>
      </c>
      <c r="C3200">
        <v>5000000</v>
      </c>
    </row>
    <row r="3201" spans="1:3" ht="15" customHeight="1" x14ac:dyDescent="0.3">
      <c r="A3201" t="s">
        <v>3104</v>
      </c>
      <c r="B3201" s="7">
        <v>44224.76666666667</v>
      </c>
      <c r="C3201">
        <v>12500000</v>
      </c>
    </row>
    <row r="3202" spans="1:3" ht="15" customHeight="1" x14ac:dyDescent="0.3">
      <c r="A3202" t="s">
        <v>3105</v>
      </c>
      <c r="B3202" s="7">
        <v>44224.759722222225</v>
      </c>
      <c r="C3202">
        <v>6000000</v>
      </c>
    </row>
    <row r="3203" spans="1:3" ht="15" customHeight="1" x14ac:dyDescent="0.3">
      <c r="A3203" t="s">
        <v>3106</v>
      </c>
      <c r="B3203" s="7">
        <v>44223.79791666667</v>
      </c>
      <c r="C3203">
        <v>6200000</v>
      </c>
    </row>
    <row r="3204" spans="1:3" ht="15" customHeight="1" x14ac:dyDescent="0.3">
      <c r="A3204" t="s">
        <v>3107</v>
      </c>
      <c r="B3204" s="7">
        <v>44223.79791666667</v>
      </c>
      <c r="C3204">
        <v>6500000</v>
      </c>
    </row>
    <row r="3205" spans="1:3" ht="15" customHeight="1" x14ac:dyDescent="0.3">
      <c r="A3205" t="s">
        <v>3108</v>
      </c>
      <c r="B3205" s="7">
        <v>44222.763888888891</v>
      </c>
      <c r="C3205">
        <v>6700000</v>
      </c>
    </row>
    <row r="3206" spans="1:3" ht="15" customHeight="1" x14ac:dyDescent="0.3">
      <c r="A3206" t="s">
        <v>3109</v>
      </c>
      <c r="B3206" s="7">
        <v>44222.747916666667</v>
      </c>
      <c r="C3206">
        <v>7500000</v>
      </c>
    </row>
    <row r="3207" spans="1:3" ht="15" customHeight="1" x14ac:dyDescent="0.3">
      <c r="A3207" t="s">
        <v>3110</v>
      </c>
      <c r="B3207" s="7">
        <v>44222.491666666669</v>
      </c>
      <c r="C3207">
        <v>11150000</v>
      </c>
    </row>
    <row r="3208" spans="1:3" ht="15" customHeight="1" x14ac:dyDescent="0.3">
      <c r="A3208" t="s">
        <v>3111</v>
      </c>
      <c r="B3208" s="7">
        <v>44221.668749999997</v>
      </c>
      <c r="C3208">
        <v>10000000</v>
      </c>
    </row>
    <row r="3209" spans="1:3" ht="15" customHeight="1" x14ac:dyDescent="0.3">
      <c r="A3209" t="s">
        <v>3112</v>
      </c>
      <c r="B3209" s="7">
        <v>44217.740277777775</v>
      </c>
      <c r="C3209">
        <v>6000000</v>
      </c>
    </row>
    <row r="3210" spans="1:3" ht="15" customHeight="1" x14ac:dyDescent="0.3">
      <c r="A3210" t="s">
        <v>3113</v>
      </c>
      <c r="B3210" s="7">
        <v>44215.720138888886</v>
      </c>
      <c r="C3210">
        <v>9500000</v>
      </c>
    </row>
    <row r="3211" spans="1:3" ht="15" customHeight="1" x14ac:dyDescent="0.3">
      <c r="A3211" t="s">
        <v>3114</v>
      </c>
      <c r="B3211" s="7">
        <v>44215.719444444447</v>
      </c>
      <c r="C3211">
        <v>12500000</v>
      </c>
    </row>
    <row r="3212" spans="1:3" ht="15" customHeight="1" x14ac:dyDescent="0.3">
      <c r="A3212" t="s">
        <v>3115</v>
      </c>
      <c r="B3212" s="7">
        <v>44215.707638888889</v>
      </c>
      <c r="C3212">
        <v>8600000</v>
      </c>
    </row>
    <row r="3213" spans="1:3" ht="15" customHeight="1" x14ac:dyDescent="0.3">
      <c r="A3213" t="s">
        <v>2977</v>
      </c>
      <c r="B3213" s="7">
        <v>44210.672222222223</v>
      </c>
      <c r="C3213">
        <v>6000000</v>
      </c>
    </row>
    <row r="3214" spans="1:3" ht="15" customHeight="1" x14ac:dyDescent="0.3">
      <c r="A3214" t="s">
        <v>3116</v>
      </c>
      <c r="B3214" s="7">
        <v>44207.470138888886</v>
      </c>
      <c r="C3214">
        <v>7300000</v>
      </c>
    </row>
    <row r="3215" spans="1:3" ht="15" customHeight="1" x14ac:dyDescent="0.3">
      <c r="A3215" t="s">
        <v>3117</v>
      </c>
      <c r="B3215" s="7">
        <v>44202.670138888891</v>
      </c>
      <c r="C3215">
        <v>14500000</v>
      </c>
    </row>
    <row r="3216" spans="1:3" ht="15" customHeight="1" x14ac:dyDescent="0.3">
      <c r="A3216" t="s">
        <v>3118</v>
      </c>
      <c r="B3216" s="7">
        <v>44202.404861111114</v>
      </c>
      <c r="C3216">
        <v>10500000</v>
      </c>
    </row>
    <row r="3217" spans="1:3" ht="15" customHeight="1" x14ac:dyDescent="0.3">
      <c r="A3217" t="s">
        <v>3119</v>
      </c>
      <c r="B3217" s="7">
        <v>44201.745138888888</v>
      </c>
      <c r="C3217">
        <v>5800000</v>
      </c>
    </row>
    <row r="3218" spans="1:3" ht="15" customHeight="1" x14ac:dyDescent="0.3">
      <c r="A3218" t="s">
        <v>3120</v>
      </c>
      <c r="B3218" s="7">
        <v>44201.467361111114</v>
      </c>
      <c r="C3218">
        <v>14700000</v>
      </c>
    </row>
    <row r="3219" spans="1:3" ht="15" customHeight="1" x14ac:dyDescent="0.3">
      <c r="A3219" t="s">
        <v>3121</v>
      </c>
      <c r="B3219" s="7">
        <v>44200.736805555556</v>
      </c>
      <c r="C3219">
        <v>3000000</v>
      </c>
    </row>
    <row r="3220" spans="1:3" ht="15" customHeight="1" x14ac:dyDescent="0.3">
      <c r="A3220" t="s">
        <v>3122</v>
      </c>
      <c r="B3220" s="7">
        <v>44200.613194444442</v>
      </c>
      <c r="C3220">
        <v>4200000</v>
      </c>
    </row>
    <row r="3221" spans="1:3" ht="15" customHeight="1" x14ac:dyDescent="0.3">
      <c r="A3221" t="s">
        <v>3123</v>
      </c>
      <c r="B3221" s="7">
        <v>44196.686111111114</v>
      </c>
      <c r="C3221">
        <v>10500000</v>
      </c>
    </row>
    <row r="3222" spans="1:3" ht="15" customHeight="1" x14ac:dyDescent="0.3">
      <c r="A3222" t="s">
        <v>2982</v>
      </c>
      <c r="B3222" s="7">
        <v>44196.513888888891</v>
      </c>
      <c r="C3222">
        <v>2700000</v>
      </c>
    </row>
    <row r="3223" spans="1:3" ht="15" customHeight="1" x14ac:dyDescent="0.3">
      <c r="A3223" t="s">
        <v>3124</v>
      </c>
      <c r="B3223" s="7">
        <v>44196.559027777781</v>
      </c>
      <c r="C3223">
        <v>15400000</v>
      </c>
    </row>
    <row r="3224" spans="1:3" ht="15" customHeight="1" x14ac:dyDescent="0.3">
      <c r="A3224" t="s">
        <v>3125</v>
      </c>
      <c r="B3224" s="7">
        <v>44196.536111111112</v>
      </c>
      <c r="C3224">
        <v>7500000</v>
      </c>
    </row>
    <row r="3225" spans="1:3" ht="15" customHeight="1" x14ac:dyDescent="0.3">
      <c r="A3225" t="s">
        <v>3126</v>
      </c>
      <c r="B3225" s="7">
        <v>44195.563888888886</v>
      </c>
      <c r="C3225">
        <v>4500000</v>
      </c>
    </row>
    <row r="3226" spans="1:3" ht="15" customHeight="1" x14ac:dyDescent="0.3">
      <c r="A3226" t="s">
        <v>3127</v>
      </c>
      <c r="B3226" s="7">
        <v>44195.511111111111</v>
      </c>
      <c r="C3226">
        <v>6300000</v>
      </c>
    </row>
    <row r="3227" spans="1:3" ht="15" customHeight="1" x14ac:dyDescent="0.3">
      <c r="A3227" t="s">
        <v>3128</v>
      </c>
      <c r="B3227" s="7">
        <v>44194.816666666666</v>
      </c>
      <c r="C3227">
        <v>7200000</v>
      </c>
    </row>
    <row r="3228" spans="1:3" ht="15" customHeight="1" x14ac:dyDescent="0.3">
      <c r="A3228" t="s">
        <v>3129</v>
      </c>
      <c r="B3228" s="7">
        <v>44194.654861111114</v>
      </c>
      <c r="C3228">
        <v>9000000</v>
      </c>
    </row>
    <row r="3229" spans="1:3" ht="15" customHeight="1" x14ac:dyDescent="0.3">
      <c r="A3229" t="s">
        <v>3130</v>
      </c>
      <c r="B3229" s="7">
        <v>44193.677777777775</v>
      </c>
      <c r="C3229">
        <v>11000000</v>
      </c>
    </row>
    <row r="3230" spans="1:3" ht="15" customHeight="1" x14ac:dyDescent="0.3">
      <c r="A3230" t="s">
        <v>3131</v>
      </c>
      <c r="B3230" s="7">
        <v>44188.638888888891</v>
      </c>
      <c r="C3230">
        <v>16000000</v>
      </c>
    </row>
    <row r="3231" spans="1:3" ht="15" customHeight="1" x14ac:dyDescent="0.3">
      <c r="A3231" t="s">
        <v>3132</v>
      </c>
      <c r="B3231" s="7">
        <v>44188.429166666669</v>
      </c>
      <c r="C3231">
        <v>7500000</v>
      </c>
    </row>
    <row r="3232" spans="1:3" ht="15" customHeight="1" x14ac:dyDescent="0.3">
      <c r="A3232" t="s">
        <v>3133</v>
      </c>
      <c r="B3232" s="7">
        <v>44188.402083333334</v>
      </c>
      <c r="C3232">
        <v>6300000</v>
      </c>
    </row>
    <row r="3233" spans="1:3" ht="15" customHeight="1" x14ac:dyDescent="0.3">
      <c r="A3233" t="s">
        <v>3134</v>
      </c>
      <c r="B3233" s="7">
        <v>44187.490277777775</v>
      </c>
      <c r="C3233">
        <v>9400000</v>
      </c>
    </row>
    <row r="3234" spans="1:3" ht="15" customHeight="1" x14ac:dyDescent="0.3">
      <c r="A3234" t="s">
        <v>3135</v>
      </c>
      <c r="B3234" s="7">
        <v>44186.488888888889</v>
      </c>
      <c r="C3234">
        <v>18200000</v>
      </c>
    </row>
    <row r="3235" spans="1:3" ht="15" customHeight="1" x14ac:dyDescent="0.3">
      <c r="A3235" t="s">
        <v>3136</v>
      </c>
      <c r="B3235" s="7">
        <v>44182.732638888891</v>
      </c>
      <c r="C3235">
        <v>16000000</v>
      </c>
    </row>
    <row r="3236" spans="1:3" ht="15" customHeight="1" x14ac:dyDescent="0.3">
      <c r="A3236" t="s">
        <v>3137</v>
      </c>
      <c r="B3236" s="7">
        <v>44182.484722222223</v>
      </c>
      <c r="C3236">
        <v>5600000</v>
      </c>
    </row>
    <row r="3237" spans="1:3" ht="15" customHeight="1" x14ac:dyDescent="0.3">
      <c r="A3237" t="s">
        <v>3138</v>
      </c>
      <c r="B3237" s="7">
        <v>44181.572916666664</v>
      </c>
      <c r="C3237">
        <v>7000000</v>
      </c>
    </row>
    <row r="3238" spans="1:3" ht="15" customHeight="1" x14ac:dyDescent="0.3">
      <c r="A3238" t="s">
        <v>3139</v>
      </c>
      <c r="B3238" s="7">
        <v>44174.711805555555</v>
      </c>
      <c r="C3238">
        <v>8400000</v>
      </c>
    </row>
    <row r="3239" spans="1:3" ht="15" customHeight="1" x14ac:dyDescent="0.3">
      <c r="A3239" t="s">
        <v>3140</v>
      </c>
      <c r="B3239" s="7">
        <v>44174.696527777778</v>
      </c>
      <c r="C3239">
        <v>9700000</v>
      </c>
    </row>
    <row r="3240" spans="1:3" ht="15" customHeight="1" x14ac:dyDescent="0.3">
      <c r="A3240" t="s">
        <v>3141</v>
      </c>
      <c r="B3240" s="7">
        <v>44174.40902777778</v>
      </c>
      <c r="C3240">
        <v>13500000</v>
      </c>
    </row>
    <row r="3241" spans="1:3" ht="15" customHeight="1" x14ac:dyDescent="0.3">
      <c r="A3241" t="s">
        <v>3142</v>
      </c>
      <c r="B3241" s="7">
        <v>44167.570138888892</v>
      </c>
      <c r="C3241">
        <v>14200000</v>
      </c>
    </row>
    <row r="3242" spans="1:3" ht="15" customHeight="1" x14ac:dyDescent="0.3">
      <c r="A3242" t="s">
        <v>3143</v>
      </c>
      <c r="B3242" s="7">
        <v>44166.724999999999</v>
      </c>
      <c r="C3242">
        <v>25000000</v>
      </c>
    </row>
    <row r="3243" spans="1:3" ht="15" customHeight="1" x14ac:dyDescent="0.3">
      <c r="A3243" t="s">
        <v>3144</v>
      </c>
      <c r="B3243" s="7">
        <v>44166.450694444444</v>
      </c>
      <c r="C3243">
        <v>8700000</v>
      </c>
    </row>
    <row r="3244" spans="1:3" ht="15" customHeight="1" x14ac:dyDescent="0.3">
      <c r="A3244" t="s">
        <v>3145</v>
      </c>
      <c r="B3244" s="7">
        <v>44166.450694444444</v>
      </c>
      <c r="C3244">
        <v>6000000</v>
      </c>
    </row>
    <row r="3245" spans="1:3" ht="15" customHeight="1" x14ac:dyDescent="0.3">
      <c r="A3245" t="s">
        <v>3146</v>
      </c>
      <c r="B3245" s="7">
        <v>44166.45</v>
      </c>
      <c r="C3245">
        <v>6300000</v>
      </c>
    </row>
    <row r="3246" spans="1:3" ht="15" customHeight="1" x14ac:dyDescent="0.3">
      <c r="A3246" t="s">
        <v>3147</v>
      </c>
      <c r="B3246" s="7">
        <v>44165.8125</v>
      </c>
      <c r="C3246">
        <v>8000000</v>
      </c>
    </row>
    <row r="3247" spans="1:3" ht="15" customHeight="1" x14ac:dyDescent="0.3">
      <c r="A3247" t="s">
        <v>3148</v>
      </c>
      <c r="B3247" s="7">
        <v>44165.811805555553</v>
      </c>
      <c r="C3247">
        <v>6500000</v>
      </c>
    </row>
    <row r="3248" spans="1:3" ht="15" customHeight="1" x14ac:dyDescent="0.3">
      <c r="A3248" t="s">
        <v>3149</v>
      </c>
      <c r="B3248" s="7">
        <v>44162.447222222225</v>
      </c>
      <c r="C3248">
        <v>7300000</v>
      </c>
    </row>
    <row r="3249" spans="1:3" ht="15" customHeight="1" x14ac:dyDescent="0.3">
      <c r="A3249" t="s">
        <v>3150</v>
      </c>
      <c r="B3249" s="7">
        <v>44165.693055555559</v>
      </c>
      <c r="C3249">
        <v>9300000</v>
      </c>
    </row>
    <row r="3250" spans="1:3" ht="15" customHeight="1" x14ac:dyDescent="0.3">
      <c r="A3250" t="s">
        <v>3151</v>
      </c>
      <c r="B3250" s="7">
        <v>44165.676388888889</v>
      </c>
      <c r="C3250">
        <v>12000000</v>
      </c>
    </row>
    <row r="3251" spans="1:3" ht="15" customHeight="1" x14ac:dyDescent="0.3">
      <c r="A3251" t="s">
        <v>3152</v>
      </c>
      <c r="B3251" s="7">
        <v>44165.51458333333</v>
      </c>
      <c r="C3251">
        <v>14500000</v>
      </c>
    </row>
    <row r="3252" spans="1:3" ht="15" customHeight="1" x14ac:dyDescent="0.3">
      <c r="A3252" t="s">
        <v>3153</v>
      </c>
      <c r="B3252" s="7">
        <v>44165.513888888891</v>
      </c>
      <c r="C3252">
        <v>9500000</v>
      </c>
    </row>
    <row r="3253" spans="1:3" ht="15" customHeight="1" x14ac:dyDescent="0.3">
      <c r="A3253" t="s">
        <v>3154</v>
      </c>
      <c r="B3253" s="7">
        <v>44165.513888888891</v>
      </c>
      <c r="C3253">
        <v>3300000</v>
      </c>
    </row>
    <row r="3254" spans="1:3" ht="15" customHeight="1" x14ac:dyDescent="0.3">
      <c r="A3254" t="s">
        <v>3155</v>
      </c>
      <c r="B3254" s="7">
        <v>44163.566666666666</v>
      </c>
      <c r="C3254">
        <v>9000000</v>
      </c>
    </row>
    <row r="3255" spans="1:3" ht="15" customHeight="1" x14ac:dyDescent="0.3">
      <c r="A3255" t="s">
        <v>3156</v>
      </c>
      <c r="B3255" s="7">
        <v>44163.431250000001</v>
      </c>
      <c r="C3255">
        <v>10000000</v>
      </c>
    </row>
    <row r="3256" spans="1:3" ht="15" customHeight="1" x14ac:dyDescent="0.3">
      <c r="A3256" t="s">
        <v>3157</v>
      </c>
      <c r="B3256" s="7">
        <v>44163.429861111108</v>
      </c>
      <c r="C3256">
        <v>9500000</v>
      </c>
    </row>
    <row r="3257" spans="1:3" ht="15" customHeight="1" x14ac:dyDescent="0.3">
      <c r="A3257" t="s">
        <v>1879</v>
      </c>
      <c r="B3257" s="7">
        <v>44162.685416666667</v>
      </c>
      <c r="C3257">
        <v>7500000</v>
      </c>
    </row>
    <row r="3258" spans="1:3" ht="15" customHeight="1" x14ac:dyDescent="0.3">
      <c r="A3258" t="s">
        <v>3158</v>
      </c>
      <c r="B3258" s="7">
        <v>44161.731944444444</v>
      </c>
      <c r="C3258">
        <v>4400000</v>
      </c>
    </row>
    <row r="3259" spans="1:3" ht="15" customHeight="1" x14ac:dyDescent="0.3">
      <c r="A3259" t="s">
        <v>3159</v>
      </c>
      <c r="B3259" s="7">
        <v>44161.727083333331</v>
      </c>
      <c r="C3259">
        <v>13500000</v>
      </c>
    </row>
    <row r="3260" spans="1:3" ht="15" customHeight="1" x14ac:dyDescent="0.3">
      <c r="A3260" t="s">
        <v>3160</v>
      </c>
      <c r="B3260" s="7">
        <v>44161.475694444445</v>
      </c>
      <c r="C3260">
        <v>3200000</v>
      </c>
    </row>
    <row r="3261" spans="1:3" ht="15" customHeight="1" x14ac:dyDescent="0.3">
      <c r="A3261" t="s">
        <v>3161</v>
      </c>
      <c r="B3261" s="7">
        <v>44160.681250000001</v>
      </c>
      <c r="C3261">
        <v>3500000</v>
      </c>
    </row>
    <row r="3262" spans="1:3" ht="15" customHeight="1" x14ac:dyDescent="0.3">
      <c r="A3262" t="s">
        <v>3162</v>
      </c>
      <c r="B3262" s="7">
        <v>44159.480555555558</v>
      </c>
      <c r="C3262">
        <v>6100000</v>
      </c>
    </row>
    <row r="3263" spans="1:3" ht="15" customHeight="1" x14ac:dyDescent="0.3">
      <c r="A3263" t="s">
        <v>3163</v>
      </c>
      <c r="B3263" s="7">
        <v>44159.479861111111</v>
      </c>
      <c r="C3263">
        <v>11000000</v>
      </c>
    </row>
    <row r="3264" spans="1:3" ht="15" customHeight="1" x14ac:dyDescent="0.3">
      <c r="A3264" t="s">
        <v>3164</v>
      </c>
      <c r="B3264" s="7">
        <v>44155.507638888892</v>
      </c>
      <c r="C3264">
        <v>5600000</v>
      </c>
    </row>
    <row r="3265" spans="1:3" ht="15" customHeight="1" x14ac:dyDescent="0.3">
      <c r="A3265" t="s">
        <v>2614</v>
      </c>
      <c r="B3265" s="7">
        <v>44155.412499999999</v>
      </c>
      <c r="C3265">
        <v>4700000</v>
      </c>
    </row>
    <row r="3266" spans="1:3" ht="15" customHeight="1" x14ac:dyDescent="0.3">
      <c r="A3266" t="s">
        <v>3165</v>
      </c>
      <c r="B3266" s="7">
        <v>44152.561805555553</v>
      </c>
      <c r="C3266">
        <v>18000000</v>
      </c>
    </row>
    <row r="3267" spans="1:3" ht="15" customHeight="1" x14ac:dyDescent="0.3">
      <c r="A3267" t="s">
        <v>2739</v>
      </c>
      <c r="B3267" s="7">
        <v>44152.477777777778</v>
      </c>
      <c r="C3267">
        <v>9500000</v>
      </c>
    </row>
    <row r="3268" spans="1:3" ht="15" customHeight="1" x14ac:dyDescent="0.3">
      <c r="A3268" t="s">
        <v>3166</v>
      </c>
      <c r="B3268" s="7">
        <v>44146.758333333331</v>
      </c>
      <c r="C3268">
        <v>5300000</v>
      </c>
    </row>
    <row r="3269" spans="1:3" ht="15" customHeight="1" x14ac:dyDescent="0.3">
      <c r="A3269" t="s">
        <v>3167</v>
      </c>
      <c r="B3269" s="7">
        <v>44146.746527777781</v>
      </c>
      <c r="C3269">
        <v>7600000</v>
      </c>
    </row>
    <row r="3270" spans="1:3" ht="15" customHeight="1" x14ac:dyDescent="0.3">
      <c r="A3270" t="s">
        <v>3168</v>
      </c>
      <c r="B3270" s="7">
        <v>44145.526388888888</v>
      </c>
      <c r="C3270">
        <v>15000000</v>
      </c>
    </row>
    <row r="3271" spans="1:3" ht="15" customHeight="1" x14ac:dyDescent="0.3">
      <c r="A3271" t="s">
        <v>3169</v>
      </c>
      <c r="B3271" s="7">
        <v>44133.755555555559</v>
      </c>
      <c r="C3271">
        <v>13000000</v>
      </c>
    </row>
    <row r="3272" spans="1:3" ht="15" customHeight="1" x14ac:dyDescent="0.3">
      <c r="A3272" t="s">
        <v>3170</v>
      </c>
      <c r="B3272" s="7">
        <v>44141.503472222219</v>
      </c>
      <c r="C3272">
        <v>3000000</v>
      </c>
    </row>
    <row r="3273" spans="1:3" ht="15" customHeight="1" x14ac:dyDescent="0.3">
      <c r="A3273" t="s">
        <v>3171</v>
      </c>
      <c r="B3273" s="7">
        <v>44138.722222222219</v>
      </c>
      <c r="C3273">
        <v>10000000</v>
      </c>
    </row>
    <row r="3274" spans="1:3" ht="15" customHeight="1" x14ac:dyDescent="0.3">
      <c r="A3274" t="s">
        <v>3172</v>
      </c>
      <c r="B3274" s="7">
        <v>44137.788194444445</v>
      </c>
      <c r="C3274">
        <v>7150000</v>
      </c>
    </row>
    <row r="3275" spans="1:3" ht="15" customHeight="1" x14ac:dyDescent="0.3">
      <c r="A3275" t="s">
        <v>3173</v>
      </c>
      <c r="B3275" s="7">
        <v>44137.384027777778</v>
      </c>
      <c r="C3275">
        <v>8000000</v>
      </c>
    </row>
    <row r="3276" spans="1:3" ht="15" customHeight="1" x14ac:dyDescent="0.3">
      <c r="A3276" t="s">
        <v>3174</v>
      </c>
      <c r="B3276" s="7">
        <v>44134.779166666667</v>
      </c>
      <c r="C3276">
        <v>11000000</v>
      </c>
    </row>
    <row r="3277" spans="1:3" ht="15" customHeight="1" x14ac:dyDescent="0.3">
      <c r="A3277" t="s">
        <v>3175</v>
      </c>
      <c r="B3277" s="7">
        <v>44134.73541666667</v>
      </c>
      <c r="C3277">
        <v>16000000</v>
      </c>
    </row>
    <row r="3278" spans="1:3" ht="15" customHeight="1" x14ac:dyDescent="0.3">
      <c r="A3278" t="s">
        <v>3176</v>
      </c>
      <c r="B3278" s="7">
        <v>44134.686805555553</v>
      </c>
      <c r="C3278">
        <v>11000000</v>
      </c>
    </row>
    <row r="3279" spans="1:3" ht="15" customHeight="1" x14ac:dyDescent="0.3">
      <c r="A3279" t="s">
        <v>3177</v>
      </c>
      <c r="B3279" s="7">
        <v>44134.660416666666</v>
      </c>
      <c r="C3279">
        <v>10000000</v>
      </c>
    </row>
    <row r="3280" spans="1:3" ht="15" customHeight="1" x14ac:dyDescent="0.3">
      <c r="A3280" t="s">
        <v>3178</v>
      </c>
      <c r="B3280" s="7">
        <v>44134.536111111112</v>
      </c>
      <c r="C3280">
        <v>4750000</v>
      </c>
    </row>
    <row r="3281" spans="1:3" ht="15" customHeight="1" x14ac:dyDescent="0.3">
      <c r="A3281" t="s">
        <v>3179</v>
      </c>
      <c r="B3281" s="7">
        <v>44134.49722222222</v>
      </c>
      <c r="C3281">
        <v>16000000</v>
      </c>
    </row>
    <row r="3282" spans="1:3" ht="15" customHeight="1" x14ac:dyDescent="0.3">
      <c r="A3282" t="s">
        <v>1630</v>
      </c>
      <c r="B3282" s="7">
        <v>44134.395833333336</v>
      </c>
      <c r="C3282">
        <v>8076000</v>
      </c>
    </row>
    <row r="3283" spans="1:3" ht="15" customHeight="1" x14ac:dyDescent="0.3">
      <c r="A3283" t="s">
        <v>3180</v>
      </c>
      <c r="B3283" s="7">
        <v>44134.392361111109</v>
      </c>
      <c r="C3283">
        <v>14500000</v>
      </c>
    </row>
    <row r="3284" spans="1:3" ht="15" customHeight="1" x14ac:dyDescent="0.3">
      <c r="A3284" t="s">
        <v>3181</v>
      </c>
      <c r="B3284" s="7">
        <v>44134.39166666667</v>
      </c>
      <c r="C3284">
        <v>17200000</v>
      </c>
    </row>
    <row r="3285" spans="1:3" ht="15" customHeight="1" x14ac:dyDescent="0.3">
      <c r="A3285" t="s">
        <v>3182</v>
      </c>
      <c r="B3285" s="7">
        <v>44133.755555555559</v>
      </c>
      <c r="C3285">
        <v>5700000</v>
      </c>
    </row>
    <row r="3286" spans="1:3" ht="15" customHeight="1" x14ac:dyDescent="0.3">
      <c r="A3286" t="s">
        <v>3183</v>
      </c>
      <c r="B3286" s="7">
        <v>44133.749305555553</v>
      </c>
      <c r="C3286">
        <v>6400000</v>
      </c>
    </row>
    <row r="3287" spans="1:3" ht="15" customHeight="1" x14ac:dyDescent="0.3">
      <c r="A3287" t="s">
        <v>3184</v>
      </c>
      <c r="B3287" s="7">
        <v>44133.724305555559</v>
      </c>
      <c r="C3287">
        <v>6000000</v>
      </c>
    </row>
    <row r="3288" spans="1:3" ht="15" customHeight="1" x14ac:dyDescent="0.3">
      <c r="A3288" t="s">
        <v>3185</v>
      </c>
      <c r="B3288" s="7">
        <v>44133.710416666669</v>
      </c>
      <c r="C3288">
        <v>4700000</v>
      </c>
    </row>
    <row r="3289" spans="1:3" ht="15" customHeight="1" x14ac:dyDescent="0.3">
      <c r="A3289" t="s">
        <v>3186</v>
      </c>
      <c r="B3289" s="7">
        <v>44132.771527777775</v>
      </c>
      <c r="C3289">
        <v>5000000</v>
      </c>
    </row>
    <row r="3290" spans="1:3" ht="15" customHeight="1" x14ac:dyDescent="0.3">
      <c r="A3290" t="s">
        <v>3187</v>
      </c>
      <c r="B3290" s="7">
        <v>44131.962500000001</v>
      </c>
      <c r="C3290">
        <v>14000000</v>
      </c>
    </row>
    <row r="3291" spans="1:3" ht="15" customHeight="1" x14ac:dyDescent="0.3">
      <c r="A3291" t="s">
        <v>3188</v>
      </c>
      <c r="B3291" s="7">
        <v>44127.414583333331</v>
      </c>
      <c r="C3291">
        <v>7600000</v>
      </c>
    </row>
    <row r="3292" spans="1:3" ht="15" customHeight="1" x14ac:dyDescent="0.3">
      <c r="A3292" t="s">
        <v>3189</v>
      </c>
      <c r="B3292" s="7">
        <v>44130.656944444447</v>
      </c>
      <c r="C3292">
        <v>12800000</v>
      </c>
    </row>
    <row r="3293" spans="1:3" ht="15" customHeight="1" x14ac:dyDescent="0.3">
      <c r="A3293" t="s">
        <v>2655</v>
      </c>
      <c r="B3293" s="7">
        <v>44130.484027777777</v>
      </c>
      <c r="C3293">
        <v>11500000</v>
      </c>
    </row>
    <row r="3294" spans="1:3" ht="15" customHeight="1" x14ac:dyDescent="0.3">
      <c r="A3294" t="s">
        <v>3190</v>
      </c>
      <c r="B3294" s="7">
        <v>44130.470138888886</v>
      </c>
      <c r="C3294">
        <v>7000000</v>
      </c>
    </row>
    <row r="3295" spans="1:3" ht="15" customHeight="1" x14ac:dyDescent="0.3">
      <c r="A3295" t="s">
        <v>3191</v>
      </c>
      <c r="B3295" s="7">
        <v>44127.761111111111</v>
      </c>
      <c r="C3295">
        <v>2000000</v>
      </c>
    </row>
    <row r="3296" spans="1:3" ht="15" customHeight="1" x14ac:dyDescent="0.3">
      <c r="A3296" t="s">
        <v>3192</v>
      </c>
      <c r="B3296" s="7">
        <v>44127.720138888886</v>
      </c>
      <c r="C3296">
        <v>4700000</v>
      </c>
    </row>
    <row r="3297" spans="1:3" ht="15" customHeight="1" x14ac:dyDescent="0.3">
      <c r="A3297" t="s">
        <v>3193</v>
      </c>
      <c r="B3297" s="7">
        <v>44127.719444444447</v>
      </c>
      <c r="C3297">
        <v>4700000</v>
      </c>
    </row>
    <row r="3298" spans="1:3" ht="15" customHeight="1" x14ac:dyDescent="0.3">
      <c r="A3298" t="s">
        <v>3194</v>
      </c>
      <c r="B3298" s="7">
        <v>44127.553472222222</v>
      </c>
      <c r="C3298">
        <v>9300000</v>
      </c>
    </row>
    <row r="3299" spans="1:3" ht="15" customHeight="1" x14ac:dyDescent="0.3">
      <c r="A3299" t="s">
        <v>3195</v>
      </c>
      <c r="B3299" s="7">
        <v>44127.487500000003</v>
      </c>
      <c r="C3299">
        <v>11800000</v>
      </c>
    </row>
    <row r="3300" spans="1:3" ht="15" customHeight="1" x14ac:dyDescent="0.3">
      <c r="A3300" t="s">
        <v>3196</v>
      </c>
      <c r="B3300" s="7">
        <v>44126.652777777781</v>
      </c>
      <c r="C3300">
        <v>17500000</v>
      </c>
    </row>
    <row r="3301" spans="1:3" ht="15" customHeight="1" x14ac:dyDescent="0.3">
      <c r="A3301" t="s">
        <v>3197</v>
      </c>
      <c r="B3301" s="7">
        <v>44125.741666666669</v>
      </c>
      <c r="C3301">
        <v>6500000</v>
      </c>
    </row>
    <row r="3302" spans="1:3" ht="15" customHeight="1" x14ac:dyDescent="0.3">
      <c r="A3302" t="s">
        <v>3198</v>
      </c>
      <c r="B3302" s="7">
        <v>44125.728472222225</v>
      </c>
      <c r="C3302">
        <v>7400000</v>
      </c>
    </row>
    <row r="3303" spans="1:3" ht="15" customHeight="1" x14ac:dyDescent="0.3">
      <c r="A3303" t="s">
        <v>3199</v>
      </c>
      <c r="B3303" s="7">
        <v>44125.667361111111</v>
      </c>
      <c r="C3303">
        <v>5500000</v>
      </c>
    </row>
    <row r="3304" spans="1:3" ht="15" customHeight="1" x14ac:dyDescent="0.3">
      <c r="A3304" t="s">
        <v>3200</v>
      </c>
      <c r="B3304" s="7">
        <v>44125.65902777778</v>
      </c>
      <c r="C3304">
        <v>5800000</v>
      </c>
    </row>
    <row r="3305" spans="1:3" ht="15" customHeight="1" x14ac:dyDescent="0.3">
      <c r="A3305" t="s">
        <v>3201</v>
      </c>
      <c r="B3305" s="7">
        <v>44125.460416666669</v>
      </c>
      <c r="C3305">
        <v>7200000</v>
      </c>
    </row>
    <row r="3306" spans="1:3" ht="15" customHeight="1" x14ac:dyDescent="0.3">
      <c r="A3306" t="s">
        <v>3202</v>
      </c>
      <c r="B3306" s="7">
        <v>44125.416666666664</v>
      </c>
      <c r="C3306">
        <v>8500000</v>
      </c>
    </row>
    <row r="3307" spans="1:3" ht="15" customHeight="1" x14ac:dyDescent="0.3">
      <c r="A3307" t="s">
        <v>3203</v>
      </c>
      <c r="B3307" s="7">
        <v>44123.70208333333</v>
      </c>
      <c r="C3307">
        <v>11000000</v>
      </c>
    </row>
    <row r="3308" spans="1:3" ht="15" customHeight="1" x14ac:dyDescent="0.3">
      <c r="A3308" t="s">
        <v>3204</v>
      </c>
      <c r="B3308" s="7">
        <v>44123.556944444441</v>
      </c>
      <c r="C3308">
        <v>6400000</v>
      </c>
    </row>
    <row r="3309" spans="1:3" ht="15" customHeight="1" x14ac:dyDescent="0.3">
      <c r="A3309" t="s">
        <v>3205</v>
      </c>
      <c r="B3309" s="7">
        <v>44123.457638888889</v>
      </c>
      <c r="C3309">
        <v>8400000</v>
      </c>
    </row>
    <row r="3310" spans="1:3" ht="15" customHeight="1" x14ac:dyDescent="0.3">
      <c r="A3310" t="s">
        <v>1943</v>
      </c>
      <c r="B3310" s="7">
        <v>44120.794444444444</v>
      </c>
      <c r="C3310">
        <v>4500000</v>
      </c>
    </row>
    <row r="3311" spans="1:3" ht="15" customHeight="1" x14ac:dyDescent="0.3">
      <c r="A3311" t="s">
        <v>3206</v>
      </c>
      <c r="B3311" s="7">
        <v>44119.76666666667</v>
      </c>
      <c r="C3311">
        <v>10300000</v>
      </c>
    </row>
    <row r="3312" spans="1:3" ht="15" customHeight="1" x14ac:dyDescent="0.3">
      <c r="A3312" t="s">
        <v>3207</v>
      </c>
      <c r="B3312" s="7">
        <v>44118.655555555553</v>
      </c>
      <c r="C3312">
        <v>12000000</v>
      </c>
    </row>
    <row r="3313" spans="1:3" ht="15" customHeight="1" x14ac:dyDescent="0.3">
      <c r="A3313" t="s">
        <v>3208</v>
      </c>
      <c r="B3313" s="7">
        <v>44117.739583333336</v>
      </c>
      <c r="C3313">
        <v>8400000</v>
      </c>
    </row>
    <row r="3314" spans="1:3" ht="15" customHeight="1" x14ac:dyDescent="0.3">
      <c r="A3314" t="s">
        <v>3209</v>
      </c>
      <c r="B3314" s="7">
        <v>44113.667361111111</v>
      </c>
      <c r="C3314">
        <v>9000000</v>
      </c>
    </row>
    <row r="3315" spans="1:3" ht="15" customHeight="1" x14ac:dyDescent="0.3">
      <c r="A3315" t="s">
        <v>3210</v>
      </c>
      <c r="B3315" s="7">
        <v>44113.526388888888</v>
      </c>
      <c r="C3315">
        <v>12700000</v>
      </c>
    </row>
    <row r="3316" spans="1:3" ht="15" customHeight="1" x14ac:dyDescent="0.3">
      <c r="A3316" t="s">
        <v>3211</v>
      </c>
      <c r="B3316" s="7">
        <v>44113.50277777778</v>
      </c>
      <c r="C3316">
        <v>8400000</v>
      </c>
    </row>
    <row r="3317" spans="1:3" ht="15" customHeight="1" x14ac:dyDescent="0.3">
      <c r="A3317" t="s">
        <v>3212</v>
      </c>
      <c r="B3317" s="7">
        <v>44113.492361111108</v>
      </c>
      <c r="C3317">
        <v>7800000</v>
      </c>
    </row>
    <row r="3318" spans="1:3" ht="15" customHeight="1" x14ac:dyDescent="0.3">
      <c r="A3318" t="s">
        <v>3213</v>
      </c>
      <c r="B3318" s="7">
        <v>44112.753472222219</v>
      </c>
      <c r="C3318">
        <v>5500000</v>
      </c>
    </row>
    <row r="3319" spans="1:3" ht="15" customHeight="1" x14ac:dyDescent="0.3">
      <c r="A3319" t="s">
        <v>3214</v>
      </c>
      <c r="B3319" s="7">
        <v>44112.54791666667</v>
      </c>
      <c r="C3319">
        <v>2600000</v>
      </c>
    </row>
    <row r="3320" spans="1:3" ht="15" customHeight="1" x14ac:dyDescent="0.3">
      <c r="A3320" t="s">
        <v>3215</v>
      </c>
      <c r="B3320" s="7">
        <v>44112.54791666667</v>
      </c>
      <c r="C3320">
        <v>7000000</v>
      </c>
    </row>
    <row r="3321" spans="1:3" ht="15" customHeight="1" x14ac:dyDescent="0.3">
      <c r="A3321" t="s">
        <v>3216</v>
      </c>
      <c r="B3321" s="7">
        <v>44111.393055555556</v>
      </c>
      <c r="C3321">
        <v>7000000</v>
      </c>
    </row>
    <row r="3322" spans="1:3" ht="15" customHeight="1" x14ac:dyDescent="0.3">
      <c r="A3322" t="s">
        <v>3217</v>
      </c>
      <c r="B3322" s="7">
        <v>44110.747916666667</v>
      </c>
      <c r="C3322">
        <v>4200000</v>
      </c>
    </row>
    <row r="3323" spans="1:3" ht="15" customHeight="1" x14ac:dyDescent="0.3">
      <c r="A3323" t="s">
        <v>3218</v>
      </c>
      <c r="B3323" s="7">
        <v>44110.502083333333</v>
      </c>
      <c r="C3323">
        <v>12400000</v>
      </c>
    </row>
    <row r="3324" spans="1:3" ht="15" customHeight="1" x14ac:dyDescent="0.3">
      <c r="A3324" t="s">
        <v>3219</v>
      </c>
      <c r="B3324" s="7">
        <v>44110.412499999999</v>
      </c>
      <c r="C3324">
        <v>7400000</v>
      </c>
    </row>
    <row r="3325" spans="1:3" ht="15" customHeight="1" x14ac:dyDescent="0.3">
      <c r="A3325" t="s">
        <v>3220</v>
      </c>
      <c r="B3325" s="7">
        <v>44110.411805555559</v>
      </c>
      <c r="C3325">
        <v>8000000</v>
      </c>
    </row>
    <row r="3326" spans="1:3" ht="15" customHeight="1" x14ac:dyDescent="0.3">
      <c r="A3326" t="s">
        <v>3221</v>
      </c>
      <c r="B3326" s="7">
        <v>44109.657638888886</v>
      </c>
      <c r="C3326">
        <v>3000000</v>
      </c>
    </row>
    <row r="3327" spans="1:3" ht="15" customHeight="1" x14ac:dyDescent="0.3">
      <c r="A3327" t="s">
        <v>3222</v>
      </c>
      <c r="B3327" s="7">
        <v>44106.747916666667</v>
      </c>
      <c r="C3327">
        <v>4800000</v>
      </c>
    </row>
    <row r="3328" spans="1:3" ht="15" customHeight="1" x14ac:dyDescent="0.3">
      <c r="A3328" t="s">
        <v>3223</v>
      </c>
      <c r="B3328" s="7">
        <v>44105.781944444447</v>
      </c>
      <c r="C3328">
        <v>10000000</v>
      </c>
    </row>
    <row r="3329" spans="1:3" ht="15" customHeight="1" x14ac:dyDescent="0.3">
      <c r="A3329" t="s">
        <v>1712</v>
      </c>
      <c r="B3329" s="7">
        <v>44105.709027777775</v>
      </c>
      <c r="C3329">
        <v>5000000</v>
      </c>
    </row>
    <row r="3330" spans="1:3" ht="15" customHeight="1" x14ac:dyDescent="0.3">
      <c r="A3330" t="s">
        <v>3224</v>
      </c>
      <c r="B3330" s="7">
        <v>44105.458333333336</v>
      </c>
      <c r="C3330">
        <v>8000000</v>
      </c>
    </row>
    <row r="3331" spans="1:3" ht="15" customHeight="1" x14ac:dyDescent="0.3">
      <c r="A3331" t="s">
        <v>3225</v>
      </c>
      <c r="B3331" s="7">
        <v>44104.818749999999</v>
      </c>
      <c r="C3331">
        <v>7000000</v>
      </c>
    </row>
    <row r="3332" spans="1:3" ht="15" customHeight="1" x14ac:dyDescent="0.3">
      <c r="A3332" t="s">
        <v>3226</v>
      </c>
      <c r="B3332" s="7">
        <v>44104.743750000001</v>
      </c>
      <c r="C3332">
        <v>9000000</v>
      </c>
    </row>
    <row r="3333" spans="1:3" ht="15" customHeight="1" x14ac:dyDescent="0.3">
      <c r="A3333" t="s">
        <v>3227</v>
      </c>
      <c r="B3333" s="7">
        <v>44103.767361111109</v>
      </c>
      <c r="C3333">
        <v>4200000</v>
      </c>
    </row>
    <row r="3334" spans="1:3" ht="15" customHeight="1" x14ac:dyDescent="0.3">
      <c r="A3334" t="s">
        <v>3228</v>
      </c>
      <c r="B3334" s="7">
        <v>44103.489583333336</v>
      </c>
      <c r="C3334">
        <v>9200000</v>
      </c>
    </row>
    <row r="3335" spans="1:3" ht="15" customHeight="1" x14ac:dyDescent="0.3">
      <c r="A3335" t="s">
        <v>3229</v>
      </c>
      <c r="B3335" s="7">
        <v>44103.438194444447</v>
      </c>
      <c r="C3335">
        <v>13700000</v>
      </c>
    </row>
    <row r="3336" spans="1:3" ht="15" customHeight="1" x14ac:dyDescent="0.3">
      <c r="A3336" t="s">
        <v>3230</v>
      </c>
      <c r="B3336" s="7">
        <v>44103.425000000003</v>
      </c>
      <c r="C3336">
        <v>10200000</v>
      </c>
    </row>
    <row r="3337" spans="1:3" ht="15" customHeight="1" x14ac:dyDescent="0.3">
      <c r="A3337" t="s">
        <v>2192</v>
      </c>
      <c r="B3337" s="7">
        <v>44103.418055555558</v>
      </c>
      <c r="C3337">
        <v>8600000</v>
      </c>
    </row>
    <row r="3338" spans="1:3" ht="15" customHeight="1" x14ac:dyDescent="0.3">
      <c r="A3338" t="s">
        <v>3231</v>
      </c>
      <c r="B3338" s="7">
        <v>44102.502083333333</v>
      </c>
      <c r="C3338">
        <v>6000000</v>
      </c>
    </row>
    <row r="3339" spans="1:3" ht="15" customHeight="1" x14ac:dyDescent="0.3">
      <c r="A3339" t="s">
        <v>3232</v>
      </c>
      <c r="B3339" s="7">
        <v>44098.460416666669</v>
      </c>
      <c r="C3339">
        <v>5800000</v>
      </c>
    </row>
    <row r="3340" spans="1:3" ht="15" customHeight="1" x14ac:dyDescent="0.3">
      <c r="A3340" t="s">
        <v>3233</v>
      </c>
      <c r="B3340" s="7">
        <v>44097.70208333333</v>
      </c>
      <c r="C3340">
        <v>4400000</v>
      </c>
    </row>
    <row r="3341" spans="1:3" ht="15" customHeight="1" x14ac:dyDescent="0.3">
      <c r="A3341" t="s">
        <v>3234</v>
      </c>
      <c r="B3341" s="7">
        <v>44097.510416666664</v>
      </c>
      <c r="C3341">
        <v>6800000</v>
      </c>
    </row>
    <row r="3342" spans="1:3" ht="15" customHeight="1" x14ac:dyDescent="0.3">
      <c r="A3342" t="s">
        <v>3235</v>
      </c>
      <c r="B3342" s="7">
        <v>44090.497916666667</v>
      </c>
      <c r="C3342">
        <v>6000000</v>
      </c>
    </row>
    <row r="3343" spans="1:3" ht="15" customHeight="1" x14ac:dyDescent="0.3">
      <c r="A3343" t="s">
        <v>3236</v>
      </c>
      <c r="B3343" s="7">
        <v>44090.442361111112</v>
      </c>
      <c r="C3343">
        <v>9700000</v>
      </c>
    </row>
    <row r="3344" spans="1:3" ht="15" customHeight="1" x14ac:dyDescent="0.3">
      <c r="A3344" t="s">
        <v>3237</v>
      </c>
      <c r="B3344" s="7">
        <v>44089.743055555555</v>
      </c>
      <c r="C3344">
        <v>5800000</v>
      </c>
    </row>
    <row r="3345" spans="1:3" ht="15" customHeight="1" x14ac:dyDescent="0.3">
      <c r="A3345" t="s">
        <v>3238</v>
      </c>
      <c r="B3345" s="7">
        <v>44089.743055555555</v>
      </c>
      <c r="C3345">
        <v>6600000</v>
      </c>
    </row>
    <row r="3346" spans="1:3" ht="15" customHeight="1" x14ac:dyDescent="0.3">
      <c r="A3346" t="s">
        <v>3239</v>
      </c>
      <c r="B3346" s="7">
        <v>44089.522916666669</v>
      </c>
      <c r="C3346">
        <v>4400000</v>
      </c>
    </row>
    <row r="3347" spans="1:3" ht="15" customHeight="1" x14ac:dyDescent="0.3">
      <c r="A3347" t="s">
        <v>3240</v>
      </c>
      <c r="B3347" s="7">
        <v>44086.518750000003</v>
      </c>
      <c r="C3347">
        <v>2350000</v>
      </c>
    </row>
    <row r="3348" spans="1:3" ht="15" customHeight="1" x14ac:dyDescent="0.3">
      <c r="A3348" t="s">
        <v>3241</v>
      </c>
      <c r="B3348" s="7">
        <v>44085.69027777778</v>
      </c>
      <c r="C3348">
        <v>8000000</v>
      </c>
    </row>
    <row r="3349" spans="1:3" ht="15" customHeight="1" x14ac:dyDescent="0.3">
      <c r="A3349" t="s">
        <v>3242</v>
      </c>
      <c r="B3349" s="7">
        <v>44085.502083333333</v>
      </c>
      <c r="C3349">
        <v>6500000</v>
      </c>
    </row>
    <row r="3350" spans="1:3" ht="15" customHeight="1" x14ac:dyDescent="0.3">
      <c r="A3350" t="s">
        <v>3243</v>
      </c>
      <c r="B3350" s="7">
        <v>44084.643750000003</v>
      </c>
      <c r="C3350">
        <v>10000000</v>
      </c>
    </row>
    <row r="3351" spans="1:3" ht="15" customHeight="1" x14ac:dyDescent="0.3">
      <c r="A3351" t="s">
        <v>3244</v>
      </c>
      <c r="B3351" s="7">
        <v>44082.418055555558</v>
      </c>
      <c r="C3351">
        <v>8200000</v>
      </c>
    </row>
    <row r="3352" spans="1:3" ht="15" customHeight="1" x14ac:dyDescent="0.3">
      <c r="A3352" t="s">
        <v>3245</v>
      </c>
      <c r="B3352" s="7">
        <v>44081.477083333331</v>
      </c>
      <c r="C3352">
        <v>8200000</v>
      </c>
    </row>
    <row r="3353" spans="1:3" ht="15" customHeight="1" x14ac:dyDescent="0.3">
      <c r="A3353" t="s">
        <v>2431</v>
      </c>
      <c r="B3353" s="7">
        <v>44079.446527777778</v>
      </c>
      <c r="C3353">
        <v>17000000</v>
      </c>
    </row>
    <row r="3354" spans="1:3" ht="15" customHeight="1" x14ac:dyDescent="0.3">
      <c r="A3354" t="s">
        <v>3246</v>
      </c>
      <c r="B3354" s="7">
        <v>44078.402083333334</v>
      </c>
      <c r="C3354">
        <v>3000000</v>
      </c>
    </row>
    <row r="3355" spans="1:3" ht="15" customHeight="1" x14ac:dyDescent="0.3">
      <c r="A3355" t="s">
        <v>2570</v>
      </c>
      <c r="B3355" s="7">
        <v>44076.702777777777</v>
      </c>
      <c r="C3355">
        <v>10800000</v>
      </c>
    </row>
    <row r="3356" spans="1:3" ht="15" customHeight="1" x14ac:dyDescent="0.3">
      <c r="A3356" t="s">
        <v>3247</v>
      </c>
      <c r="B3356" s="7">
        <v>44075.397222222222</v>
      </c>
      <c r="C3356">
        <v>7500000</v>
      </c>
    </row>
    <row r="3357" spans="1:3" ht="15" customHeight="1" x14ac:dyDescent="0.3">
      <c r="A3357" t="s">
        <v>3248</v>
      </c>
      <c r="B3357" s="7">
        <v>44075.397222222222</v>
      </c>
      <c r="C3357">
        <v>4400000</v>
      </c>
    </row>
    <row r="3358" spans="1:3" ht="15" customHeight="1" x14ac:dyDescent="0.3">
      <c r="A3358" t="s">
        <v>3249</v>
      </c>
      <c r="B3358" s="7">
        <v>44075.396527777775</v>
      </c>
      <c r="C3358">
        <v>7500000</v>
      </c>
    </row>
    <row r="3359" spans="1:3" ht="15" customHeight="1" x14ac:dyDescent="0.3">
      <c r="A3359" t="s">
        <v>3250</v>
      </c>
      <c r="B3359" s="7">
        <v>44074.456944444442</v>
      </c>
      <c r="C3359">
        <v>5500000</v>
      </c>
    </row>
    <row r="3360" spans="1:3" ht="15" customHeight="1" x14ac:dyDescent="0.3">
      <c r="A3360" t="s">
        <v>3251</v>
      </c>
      <c r="B3360" s="7">
        <v>44074.430555555555</v>
      </c>
      <c r="C3360">
        <v>7600000</v>
      </c>
    </row>
    <row r="3361" spans="1:3" ht="15" customHeight="1" x14ac:dyDescent="0.3">
      <c r="A3361" t="s">
        <v>3252</v>
      </c>
      <c r="B3361" s="7">
        <v>44074.400000000001</v>
      </c>
      <c r="C3361">
        <v>6700000</v>
      </c>
    </row>
    <row r="3362" spans="1:3" ht="15" customHeight="1" x14ac:dyDescent="0.3">
      <c r="A3362" t="s">
        <v>3253</v>
      </c>
      <c r="B3362" s="7">
        <v>44071.725694444445</v>
      </c>
      <c r="C3362">
        <v>9400000</v>
      </c>
    </row>
    <row r="3363" spans="1:3" ht="15" customHeight="1" x14ac:dyDescent="0.3">
      <c r="A3363" t="s">
        <v>3254</v>
      </c>
      <c r="B3363" s="7">
        <v>44071.725694444445</v>
      </c>
      <c r="C3363">
        <v>5000000</v>
      </c>
    </row>
    <row r="3364" spans="1:3" ht="15" customHeight="1" x14ac:dyDescent="0.3">
      <c r="A3364" t="s">
        <v>3255</v>
      </c>
      <c r="B3364" s="7">
        <v>44071.638194444444</v>
      </c>
      <c r="C3364">
        <v>5000000</v>
      </c>
    </row>
    <row r="3365" spans="1:3" ht="15" customHeight="1" x14ac:dyDescent="0.3">
      <c r="A3365" t="s">
        <v>3256</v>
      </c>
      <c r="B3365" s="7">
        <v>44071.40347222222</v>
      </c>
      <c r="C3365">
        <v>7300000</v>
      </c>
    </row>
    <row r="3366" spans="1:3" ht="15" customHeight="1" x14ac:dyDescent="0.3">
      <c r="A3366" t="s">
        <v>2802</v>
      </c>
      <c r="B3366" s="7">
        <v>44070.686111111114</v>
      </c>
      <c r="C3366">
        <v>33000000</v>
      </c>
    </row>
    <row r="3367" spans="1:3" ht="15" customHeight="1" x14ac:dyDescent="0.3">
      <c r="A3367" t="s">
        <v>3257</v>
      </c>
      <c r="B3367" s="7">
        <v>44070.525000000001</v>
      </c>
      <c r="C3367">
        <v>5000000</v>
      </c>
    </row>
    <row r="3368" spans="1:3" ht="15" customHeight="1" x14ac:dyDescent="0.3">
      <c r="A3368" t="s">
        <v>3258</v>
      </c>
      <c r="B3368" s="7">
        <v>44070.477777777778</v>
      </c>
      <c r="C3368">
        <v>7300000</v>
      </c>
    </row>
    <row r="3369" spans="1:3" ht="15" customHeight="1" x14ac:dyDescent="0.3">
      <c r="A3369" t="s">
        <v>3259</v>
      </c>
      <c r="B3369" s="7">
        <v>44070.400694444441</v>
      </c>
      <c r="C3369">
        <v>10300000</v>
      </c>
    </row>
    <row r="3370" spans="1:3" ht="15" customHeight="1" x14ac:dyDescent="0.3">
      <c r="A3370" t="s">
        <v>3260</v>
      </c>
      <c r="B3370" s="7">
        <v>44069.67083333333</v>
      </c>
      <c r="C3370">
        <v>9500000</v>
      </c>
    </row>
    <row r="3371" spans="1:3" ht="15" customHeight="1" x14ac:dyDescent="0.3">
      <c r="A3371" t="s">
        <v>3261</v>
      </c>
      <c r="B3371" s="7">
        <v>44069.414583333331</v>
      </c>
      <c r="C3371">
        <v>8400000</v>
      </c>
    </row>
    <row r="3372" spans="1:3" ht="15" customHeight="1" x14ac:dyDescent="0.3">
      <c r="A3372" t="s">
        <v>3262</v>
      </c>
      <c r="B3372" s="7">
        <v>44068.744444444441</v>
      </c>
      <c r="C3372">
        <v>4500000</v>
      </c>
    </row>
    <row r="3373" spans="1:3" ht="15" customHeight="1" x14ac:dyDescent="0.3">
      <c r="A3373" t="s">
        <v>3263</v>
      </c>
      <c r="B3373" s="7">
        <v>44068.498611111114</v>
      </c>
      <c r="C3373">
        <v>4800000</v>
      </c>
    </row>
    <row r="3374" spans="1:3" ht="15" customHeight="1" x14ac:dyDescent="0.3">
      <c r="A3374" t="s">
        <v>3264</v>
      </c>
      <c r="B3374" s="7">
        <v>44067.407638888886</v>
      </c>
      <c r="C3374">
        <v>10300000</v>
      </c>
    </row>
    <row r="3375" spans="1:3" ht="15" customHeight="1" x14ac:dyDescent="0.3">
      <c r="A3375" t="s">
        <v>3265</v>
      </c>
      <c r="B3375" s="7">
        <v>44064.788888888892</v>
      </c>
      <c r="C3375">
        <v>7000000</v>
      </c>
    </row>
    <row r="3376" spans="1:3" ht="15" customHeight="1" x14ac:dyDescent="0.3">
      <c r="A3376" t="s">
        <v>3266</v>
      </c>
      <c r="B3376" s="7">
        <v>44064.45416666667</v>
      </c>
      <c r="C3376">
        <v>4000000</v>
      </c>
    </row>
    <row r="3377" spans="1:3" ht="15" customHeight="1" x14ac:dyDescent="0.3">
      <c r="A3377" t="s">
        <v>3267</v>
      </c>
      <c r="B3377" s="7">
        <v>44063.622916666667</v>
      </c>
      <c r="C3377">
        <v>7000000</v>
      </c>
    </row>
    <row r="3378" spans="1:3" ht="15" customHeight="1" x14ac:dyDescent="0.3">
      <c r="A3378" t="s">
        <v>3268</v>
      </c>
      <c r="B3378" s="7">
        <v>44062.660416666666</v>
      </c>
      <c r="C3378">
        <v>6200000</v>
      </c>
    </row>
    <row r="3379" spans="1:3" ht="15" customHeight="1" x14ac:dyDescent="0.3">
      <c r="A3379" t="s">
        <v>3269</v>
      </c>
      <c r="B3379" s="7">
        <v>44062.410416666666</v>
      </c>
      <c r="C3379">
        <v>5500000</v>
      </c>
    </row>
    <row r="3380" spans="1:3" ht="15" customHeight="1" x14ac:dyDescent="0.3">
      <c r="A3380" t="s">
        <v>3270</v>
      </c>
      <c r="B3380" s="7">
        <v>44062.385416666664</v>
      </c>
      <c r="C3380">
        <v>8000000</v>
      </c>
    </row>
    <row r="3381" spans="1:3" ht="15" customHeight="1" x14ac:dyDescent="0.3">
      <c r="A3381" t="s">
        <v>3271</v>
      </c>
      <c r="B3381" s="7">
        <v>44061.540277777778</v>
      </c>
      <c r="C3381">
        <v>3800000</v>
      </c>
    </row>
    <row r="3382" spans="1:3" ht="15" customHeight="1" x14ac:dyDescent="0.3">
      <c r="A3382" t="s">
        <v>3272</v>
      </c>
      <c r="B3382" s="7">
        <v>44061.459722222222</v>
      </c>
      <c r="C3382">
        <v>6000000</v>
      </c>
    </row>
    <row r="3383" spans="1:3" ht="15" customHeight="1" x14ac:dyDescent="0.3">
      <c r="A3383" t="s">
        <v>3273</v>
      </c>
      <c r="B3383" s="7">
        <v>44056.388194444444</v>
      </c>
      <c r="C3383">
        <v>6600000</v>
      </c>
    </row>
    <row r="3384" spans="1:3" ht="15" customHeight="1" x14ac:dyDescent="0.3">
      <c r="A3384" t="s">
        <v>3274</v>
      </c>
      <c r="B3384" s="7">
        <v>44054.726388888892</v>
      </c>
      <c r="C3384">
        <v>9900000</v>
      </c>
    </row>
    <row r="3385" spans="1:3" ht="15" customHeight="1" x14ac:dyDescent="0.3">
      <c r="A3385" t="s">
        <v>3275</v>
      </c>
      <c r="B3385" s="7">
        <v>44054.661111111112</v>
      </c>
      <c r="C3385">
        <v>4800000</v>
      </c>
    </row>
    <row r="3386" spans="1:3" ht="15" customHeight="1" x14ac:dyDescent="0.3">
      <c r="A3386" t="s">
        <v>3276</v>
      </c>
      <c r="B3386" s="7">
        <v>44053.395833333336</v>
      </c>
      <c r="C3386">
        <v>6000000</v>
      </c>
    </row>
    <row r="3387" spans="1:3" ht="15" customHeight="1" x14ac:dyDescent="0.3">
      <c r="A3387" t="s">
        <v>3277</v>
      </c>
      <c r="B3387" s="7">
        <v>44050.536805555559</v>
      </c>
      <c r="C3387">
        <v>4000000</v>
      </c>
    </row>
    <row r="3388" spans="1:3" ht="15" customHeight="1" x14ac:dyDescent="0.3">
      <c r="A3388" t="s">
        <v>3278</v>
      </c>
      <c r="B3388" s="7">
        <v>44050.425000000003</v>
      </c>
      <c r="C3388">
        <v>10000000</v>
      </c>
    </row>
    <row r="3389" spans="1:3" ht="15" customHeight="1" x14ac:dyDescent="0.3">
      <c r="A3389" t="s">
        <v>3279</v>
      </c>
      <c r="B3389" s="7">
        <v>44047.646527777775</v>
      </c>
      <c r="C3389">
        <v>12250000</v>
      </c>
    </row>
    <row r="3390" spans="1:3" ht="15" customHeight="1" x14ac:dyDescent="0.3">
      <c r="A3390" t="s">
        <v>3280</v>
      </c>
      <c r="B3390" s="7">
        <v>44047.535416666666</v>
      </c>
      <c r="C3390">
        <v>5800000</v>
      </c>
    </row>
    <row r="3391" spans="1:3" ht="15" customHeight="1" x14ac:dyDescent="0.3">
      <c r="A3391" t="s">
        <v>3281</v>
      </c>
      <c r="B3391" s="7">
        <v>44046.381944444445</v>
      </c>
      <c r="C3391">
        <v>14600000</v>
      </c>
    </row>
    <row r="3392" spans="1:3" ht="15" customHeight="1" x14ac:dyDescent="0.3">
      <c r="A3392" t="s">
        <v>3282</v>
      </c>
      <c r="B3392" s="7">
        <v>44044.536805555559</v>
      </c>
      <c r="C3392">
        <v>3350000</v>
      </c>
    </row>
    <row r="3393" spans="1:3" ht="15" customHeight="1" x14ac:dyDescent="0.3">
      <c r="A3393" t="s">
        <v>3283</v>
      </c>
      <c r="B3393" s="7">
        <v>44044.42083333333</v>
      </c>
      <c r="C3393">
        <v>19800000</v>
      </c>
    </row>
    <row r="3394" spans="1:3" ht="15" customHeight="1" x14ac:dyDescent="0.3">
      <c r="A3394" t="s">
        <v>3284</v>
      </c>
      <c r="B3394" s="7">
        <v>44041.652777777781</v>
      </c>
      <c r="C3394">
        <v>5000000</v>
      </c>
    </row>
    <row r="3395" spans="1:3" ht="15" customHeight="1" x14ac:dyDescent="0.3">
      <c r="A3395" t="s">
        <v>3285</v>
      </c>
      <c r="B3395" s="7">
        <v>44041.595833333333</v>
      </c>
      <c r="C3395">
        <v>8000000</v>
      </c>
    </row>
    <row r="3396" spans="1:3" ht="15" customHeight="1" x14ac:dyDescent="0.3">
      <c r="A3396" t="s">
        <v>3286</v>
      </c>
      <c r="B3396" s="7">
        <v>44041.595138888886</v>
      </c>
      <c r="C3396">
        <v>9000000</v>
      </c>
    </row>
    <row r="3397" spans="1:3" ht="15" customHeight="1" x14ac:dyDescent="0.3">
      <c r="A3397" t="s">
        <v>3287</v>
      </c>
      <c r="B3397" s="7">
        <v>44041.59097222222</v>
      </c>
      <c r="C3397">
        <v>14000000</v>
      </c>
    </row>
    <row r="3398" spans="1:3" ht="15" customHeight="1" x14ac:dyDescent="0.3">
      <c r="A3398" t="s">
        <v>3288</v>
      </c>
      <c r="B3398" s="7">
        <v>44041.553472222222</v>
      </c>
      <c r="C3398">
        <v>3000000</v>
      </c>
    </row>
    <row r="3399" spans="1:3" ht="15" customHeight="1" x14ac:dyDescent="0.3">
      <c r="A3399" t="s">
        <v>3289</v>
      </c>
      <c r="B3399" s="7">
        <v>44041.536111111112</v>
      </c>
      <c r="C3399">
        <v>7700000</v>
      </c>
    </row>
    <row r="3400" spans="1:3" ht="15" customHeight="1" x14ac:dyDescent="0.3">
      <c r="A3400" t="s">
        <v>3290</v>
      </c>
      <c r="B3400" s="7">
        <v>44041.48333333333</v>
      </c>
      <c r="C3400">
        <v>8300000</v>
      </c>
    </row>
    <row r="3401" spans="1:3" ht="15" customHeight="1" x14ac:dyDescent="0.3">
      <c r="A3401" t="s">
        <v>3291</v>
      </c>
      <c r="B3401" s="7">
        <v>44041.382638888892</v>
      </c>
      <c r="C3401">
        <v>13500000</v>
      </c>
    </row>
    <row r="3402" spans="1:3" ht="15" customHeight="1" x14ac:dyDescent="0.3">
      <c r="A3402" t="s">
        <v>3292</v>
      </c>
      <c r="B3402" s="7">
        <v>44040.5</v>
      </c>
      <c r="C3402">
        <v>4500000</v>
      </c>
    </row>
    <row r="3403" spans="1:3" ht="15" customHeight="1" x14ac:dyDescent="0.3">
      <c r="A3403" t="s">
        <v>3293</v>
      </c>
      <c r="B3403" s="7">
        <v>44040.409722222219</v>
      </c>
      <c r="C3403">
        <v>11800000</v>
      </c>
    </row>
    <row r="3404" spans="1:3" ht="15" customHeight="1" x14ac:dyDescent="0.3">
      <c r="A3404" t="s">
        <v>3294</v>
      </c>
      <c r="B3404" s="7">
        <v>44040.40902777778</v>
      </c>
      <c r="C3404">
        <v>9300000</v>
      </c>
    </row>
    <row r="3405" spans="1:3" ht="15" customHeight="1" x14ac:dyDescent="0.3">
      <c r="A3405" t="s">
        <v>3295</v>
      </c>
      <c r="B3405" s="7">
        <v>44040.408333333333</v>
      </c>
      <c r="C3405">
        <v>10000000</v>
      </c>
    </row>
    <row r="3406" spans="1:3" ht="15" customHeight="1" x14ac:dyDescent="0.3">
      <c r="A3406" t="s">
        <v>3296</v>
      </c>
      <c r="B3406" s="7">
        <v>44040.385416666664</v>
      </c>
      <c r="C3406">
        <v>2750000</v>
      </c>
    </row>
    <row r="3407" spans="1:3" ht="15" customHeight="1" x14ac:dyDescent="0.3">
      <c r="A3407" t="s">
        <v>3297</v>
      </c>
      <c r="B3407" s="7">
        <v>44039.672222222223</v>
      </c>
      <c r="C3407">
        <v>11500000</v>
      </c>
    </row>
    <row r="3408" spans="1:3" ht="15" customHeight="1" x14ac:dyDescent="0.3">
      <c r="A3408" t="s">
        <v>3298</v>
      </c>
      <c r="B3408" s="7">
        <v>44039.506944444445</v>
      </c>
      <c r="C3408">
        <v>3400000</v>
      </c>
    </row>
    <row r="3409" spans="1:3" ht="15" customHeight="1" x14ac:dyDescent="0.3">
      <c r="A3409" t="s">
        <v>3299</v>
      </c>
      <c r="B3409" s="7">
        <v>44039.463888888888</v>
      </c>
      <c r="C3409">
        <v>8000000</v>
      </c>
    </row>
    <row r="3410" spans="1:3" ht="15" customHeight="1" x14ac:dyDescent="0.3">
      <c r="A3410" t="s">
        <v>3300</v>
      </c>
      <c r="B3410" s="7">
        <v>44039.425000000003</v>
      </c>
      <c r="C3410">
        <v>9700000</v>
      </c>
    </row>
    <row r="3411" spans="1:3" ht="15" customHeight="1" x14ac:dyDescent="0.3">
      <c r="A3411" t="s">
        <v>3301</v>
      </c>
      <c r="B3411" s="7">
        <v>44039.421527777777</v>
      </c>
      <c r="C3411">
        <v>4300000</v>
      </c>
    </row>
    <row r="3412" spans="1:3" ht="15" customHeight="1" x14ac:dyDescent="0.3">
      <c r="A3412" t="s">
        <v>2076</v>
      </c>
      <c r="B3412" s="7">
        <v>44037.568749999999</v>
      </c>
      <c r="C3412">
        <v>6500000</v>
      </c>
    </row>
    <row r="3413" spans="1:3" ht="15" customHeight="1" x14ac:dyDescent="0.3">
      <c r="A3413" t="s">
        <v>3302</v>
      </c>
      <c r="B3413" s="7">
        <v>44037.543055555558</v>
      </c>
      <c r="C3413">
        <v>7000000</v>
      </c>
    </row>
    <row r="3414" spans="1:3" ht="15" customHeight="1" x14ac:dyDescent="0.3">
      <c r="A3414" t="s">
        <v>3303</v>
      </c>
      <c r="B3414" s="7">
        <v>44037.518750000003</v>
      </c>
      <c r="C3414">
        <v>4900000</v>
      </c>
    </row>
    <row r="3415" spans="1:3" ht="15" customHeight="1" x14ac:dyDescent="0.3">
      <c r="A3415" t="s">
        <v>3304</v>
      </c>
      <c r="B3415" s="7">
        <v>44036.468055555553</v>
      </c>
      <c r="C3415">
        <v>8000000</v>
      </c>
    </row>
    <row r="3416" spans="1:3" ht="15" customHeight="1" x14ac:dyDescent="0.3">
      <c r="A3416" t="s">
        <v>3305</v>
      </c>
      <c r="B3416" s="7">
        <v>44036.442361111112</v>
      </c>
      <c r="C3416">
        <v>9500000</v>
      </c>
    </row>
    <row r="3417" spans="1:3" ht="15" customHeight="1" x14ac:dyDescent="0.3">
      <c r="A3417" t="s">
        <v>3306</v>
      </c>
      <c r="B3417" s="7">
        <v>44035.746527777781</v>
      </c>
      <c r="C3417">
        <v>7000000</v>
      </c>
    </row>
    <row r="3418" spans="1:3" ht="15" customHeight="1" x14ac:dyDescent="0.3">
      <c r="A3418" t="s">
        <v>3307</v>
      </c>
      <c r="B3418" s="7">
        <v>44035.554166666669</v>
      </c>
      <c r="C3418">
        <v>4200000</v>
      </c>
    </row>
    <row r="3419" spans="1:3" ht="15" customHeight="1" x14ac:dyDescent="0.3">
      <c r="A3419" t="s">
        <v>3308</v>
      </c>
      <c r="B3419" s="7">
        <v>44035.422222222223</v>
      </c>
      <c r="C3419">
        <v>17600000</v>
      </c>
    </row>
    <row r="3420" spans="1:3" ht="15" customHeight="1" x14ac:dyDescent="0.3">
      <c r="A3420" t="s">
        <v>3309</v>
      </c>
      <c r="B3420" s="7">
        <v>44035.42083333333</v>
      </c>
      <c r="C3420">
        <v>6000000</v>
      </c>
    </row>
    <row r="3421" spans="1:3" ht="15" customHeight="1" x14ac:dyDescent="0.3">
      <c r="A3421" t="s">
        <v>3310</v>
      </c>
      <c r="B3421" s="7">
        <v>44035.39166666667</v>
      </c>
      <c r="C3421">
        <v>8000000</v>
      </c>
    </row>
    <row r="3422" spans="1:3" ht="15" customHeight="1" x14ac:dyDescent="0.3">
      <c r="A3422" t="s">
        <v>3311</v>
      </c>
      <c r="B3422" s="7">
        <v>44033.664583333331</v>
      </c>
      <c r="C3422">
        <v>8100000</v>
      </c>
    </row>
    <row r="3423" spans="1:3" ht="15" customHeight="1" x14ac:dyDescent="0.3">
      <c r="A3423" t="s">
        <v>3312</v>
      </c>
      <c r="B3423" s="7">
        <v>44034.450694444444</v>
      </c>
      <c r="C3423">
        <v>11000000</v>
      </c>
    </row>
    <row r="3424" spans="1:3" ht="15" customHeight="1" x14ac:dyDescent="0.3">
      <c r="A3424" t="s">
        <v>3313</v>
      </c>
      <c r="B3424" s="7">
        <v>44033.728472222225</v>
      </c>
      <c r="C3424">
        <v>10200000</v>
      </c>
    </row>
    <row r="3425" spans="1:3" ht="15" customHeight="1" x14ac:dyDescent="0.3">
      <c r="A3425" t="s">
        <v>3314</v>
      </c>
      <c r="B3425" s="7">
        <v>44033.724305555559</v>
      </c>
      <c r="C3425">
        <v>10800000</v>
      </c>
    </row>
    <row r="3426" spans="1:3" ht="15" customHeight="1" x14ac:dyDescent="0.3">
      <c r="A3426" t="s">
        <v>3315</v>
      </c>
      <c r="B3426" s="7">
        <v>44033.55</v>
      </c>
      <c r="C3426">
        <v>15000000</v>
      </c>
    </row>
    <row r="3427" spans="1:3" ht="15" customHeight="1" x14ac:dyDescent="0.3">
      <c r="A3427" t="s">
        <v>3316</v>
      </c>
      <c r="B3427" s="7">
        <v>44033.549305555556</v>
      </c>
      <c r="C3427">
        <v>17500000</v>
      </c>
    </row>
    <row r="3428" spans="1:3" ht="15" customHeight="1" x14ac:dyDescent="0.3">
      <c r="A3428" t="s">
        <v>2275</v>
      </c>
      <c r="B3428" s="7">
        <v>44032.683333333334</v>
      </c>
      <c r="C3428">
        <v>10900000</v>
      </c>
    </row>
    <row r="3429" spans="1:3" ht="15" customHeight="1" x14ac:dyDescent="0.3">
      <c r="A3429" t="s">
        <v>3317</v>
      </c>
      <c r="B3429" s="7">
        <v>44032.657638888886</v>
      </c>
      <c r="C3429">
        <v>6000000</v>
      </c>
    </row>
    <row r="3430" spans="1:3" ht="15" customHeight="1" x14ac:dyDescent="0.3">
      <c r="A3430" t="s">
        <v>3318</v>
      </c>
      <c r="B3430" s="7">
        <v>44032.654861111114</v>
      </c>
      <c r="C3430">
        <v>6000000</v>
      </c>
    </row>
    <row r="3431" spans="1:3" ht="15" customHeight="1" x14ac:dyDescent="0.3">
      <c r="A3431" t="s">
        <v>3319</v>
      </c>
      <c r="B3431" s="7">
        <v>44032.429166666669</v>
      </c>
      <c r="C3431">
        <v>3800000</v>
      </c>
    </row>
    <row r="3432" spans="1:3" ht="15" customHeight="1" x14ac:dyDescent="0.3">
      <c r="A3432" t="s">
        <v>3320</v>
      </c>
      <c r="B3432" s="7">
        <v>44030.525694444441</v>
      </c>
      <c r="C3432">
        <v>6000000</v>
      </c>
    </row>
    <row r="3433" spans="1:3" ht="15" customHeight="1" x14ac:dyDescent="0.3">
      <c r="A3433" t="s">
        <v>3321</v>
      </c>
      <c r="B3433" s="7">
        <v>44030.493055555555</v>
      </c>
      <c r="C3433">
        <v>6600000</v>
      </c>
    </row>
    <row r="3434" spans="1:3" ht="15" customHeight="1" x14ac:dyDescent="0.3">
      <c r="A3434" t="s">
        <v>3322</v>
      </c>
      <c r="B3434" s="7">
        <v>44029.645138888889</v>
      </c>
      <c r="C3434">
        <v>5500000</v>
      </c>
    </row>
    <row r="3435" spans="1:3" ht="15" customHeight="1" x14ac:dyDescent="0.3">
      <c r="A3435" t="s">
        <v>3323</v>
      </c>
      <c r="B3435" s="7">
        <v>44029.438194444447</v>
      </c>
      <c r="C3435">
        <v>9500000</v>
      </c>
    </row>
    <row r="3436" spans="1:3" ht="15" customHeight="1" x14ac:dyDescent="0.3">
      <c r="A3436" t="s">
        <v>3324</v>
      </c>
      <c r="B3436" s="7">
        <v>44027.420138888891</v>
      </c>
      <c r="C3436">
        <v>11500000</v>
      </c>
    </row>
    <row r="3437" spans="1:3" ht="15" customHeight="1" x14ac:dyDescent="0.3">
      <c r="A3437" t="s">
        <v>3325</v>
      </c>
      <c r="B3437" s="7">
        <v>44026.725694444445</v>
      </c>
      <c r="C3437">
        <v>16000000</v>
      </c>
    </row>
    <row r="3438" spans="1:3" ht="15" customHeight="1" x14ac:dyDescent="0.3">
      <c r="A3438" t="s">
        <v>3326</v>
      </c>
      <c r="B3438" s="7">
        <v>44026.709027777775</v>
      </c>
      <c r="C3438">
        <v>5550000</v>
      </c>
    </row>
    <row r="3439" spans="1:3" ht="15" customHeight="1" x14ac:dyDescent="0.3">
      <c r="A3439" t="s">
        <v>3327</v>
      </c>
      <c r="B3439" s="7">
        <v>44026.484027777777</v>
      </c>
      <c r="C3439">
        <v>10100000</v>
      </c>
    </row>
    <row r="3440" spans="1:3" ht="15" customHeight="1" x14ac:dyDescent="0.3">
      <c r="A3440" t="s">
        <v>3328</v>
      </c>
      <c r="B3440" s="7">
        <v>44026.460416666669</v>
      </c>
      <c r="C3440">
        <v>1500000</v>
      </c>
    </row>
    <row r="3441" spans="1:3" ht="15" customHeight="1" x14ac:dyDescent="0.3">
      <c r="A3441" t="s">
        <v>3329</v>
      </c>
      <c r="B3441" s="7">
        <v>44025.638888888891</v>
      </c>
      <c r="C3441">
        <v>7735048</v>
      </c>
    </row>
    <row r="3442" spans="1:3" ht="15" customHeight="1" x14ac:dyDescent="0.3">
      <c r="A3442" t="s">
        <v>3330</v>
      </c>
      <c r="B3442" s="7">
        <v>44023.425694444442</v>
      </c>
      <c r="C3442">
        <v>10600000</v>
      </c>
    </row>
    <row r="3443" spans="1:3" ht="15" customHeight="1" x14ac:dyDescent="0.3">
      <c r="A3443" t="s">
        <v>3331</v>
      </c>
      <c r="B3443" s="7">
        <v>44022.637499999997</v>
      </c>
      <c r="C3443">
        <v>6500000</v>
      </c>
    </row>
    <row r="3444" spans="1:3" ht="15" customHeight="1" x14ac:dyDescent="0.3">
      <c r="A3444" t="s">
        <v>3332</v>
      </c>
      <c r="B3444" s="7">
        <v>44022.552777777775</v>
      </c>
      <c r="C3444">
        <v>5800000</v>
      </c>
    </row>
    <row r="3445" spans="1:3" ht="15" customHeight="1" x14ac:dyDescent="0.3">
      <c r="A3445" t="s">
        <v>3333</v>
      </c>
      <c r="B3445" s="7">
        <v>44022.506944444445</v>
      </c>
      <c r="C3445">
        <v>8800000</v>
      </c>
    </row>
    <row r="3446" spans="1:3" ht="15" customHeight="1" x14ac:dyDescent="0.3">
      <c r="A3446" t="s">
        <v>3334</v>
      </c>
      <c r="B3446" s="7">
        <v>44021.698611111111</v>
      </c>
      <c r="C3446">
        <v>15150000</v>
      </c>
    </row>
    <row r="3447" spans="1:3" ht="15" customHeight="1" x14ac:dyDescent="0.3">
      <c r="A3447" t="s">
        <v>3335</v>
      </c>
      <c r="B3447" s="7">
        <v>44021.414583333331</v>
      </c>
      <c r="C3447">
        <v>10800000</v>
      </c>
    </row>
    <row r="3448" spans="1:3" ht="15" customHeight="1" x14ac:dyDescent="0.3">
      <c r="A3448" t="s">
        <v>3336</v>
      </c>
      <c r="B3448" s="7">
        <v>44021.413888888892</v>
      </c>
      <c r="C3448">
        <v>11300000</v>
      </c>
    </row>
    <row r="3449" spans="1:3" ht="15" customHeight="1" x14ac:dyDescent="0.3">
      <c r="A3449" t="s">
        <v>3337</v>
      </c>
      <c r="B3449" s="7">
        <v>44020.492361111108</v>
      </c>
      <c r="C3449">
        <v>4800000</v>
      </c>
    </row>
    <row r="3450" spans="1:3" ht="15" customHeight="1" x14ac:dyDescent="0.3">
      <c r="A3450" t="s">
        <v>3275</v>
      </c>
      <c r="B3450" s="7">
        <v>44020.385416666664</v>
      </c>
      <c r="C3450">
        <v>4800000</v>
      </c>
    </row>
    <row r="3451" spans="1:3" ht="15" customHeight="1" x14ac:dyDescent="0.3">
      <c r="A3451" t="s">
        <v>3338</v>
      </c>
      <c r="B3451" s="7">
        <v>44019.690972222219</v>
      </c>
      <c r="C3451">
        <v>13000000</v>
      </c>
    </row>
    <row r="3452" spans="1:3" ht="15" customHeight="1" x14ac:dyDescent="0.3">
      <c r="A3452" t="s">
        <v>3339</v>
      </c>
      <c r="B3452" s="7">
        <v>44019.397222222222</v>
      </c>
      <c r="C3452">
        <v>4650000</v>
      </c>
    </row>
    <row r="3453" spans="1:3" ht="15" customHeight="1" x14ac:dyDescent="0.3">
      <c r="A3453" t="s">
        <v>3340</v>
      </c>
      <c r="B3453" s="7">
        <v>44018.54791666667</v>
      </c>
      <c r="C3453">
        <v>20000000</v>
      </c>
    </row>
    <row r="3454" spans="1:3" ht="15" customHeight="1" x14ac:dyDescent="0.3">
      <c r="A3454" t="s">
        <v>3341</v>
      </c>
      <c r="B3454" s="7">
        <v>44018.546527777777</v>
      </c>
      <c r="C3454">
        <v>5350000</v>
      </c>
    </row>
    <row r="3455" spans="1:3" ht="15" customHeight="1" x14ac:dyDescent="0.3">
      <c r="A3455" t="s">
        <v>3342</v>
      </c>
      <c r="B3455" s="7">
        <v>44016.467361111114</v>
      </c>
      <c r="C3455">
        <v>19800000</v>
      </c>
    </row>
    <row r="3456" spans="1:3" ht="15" customHeight="1" x14ac:dyDescent="0.3">
      <c r="A3456" t="s">
        <v>3343</v>
      </c>
      <c r="B3456" s="7">
        <v>44016.46597222222</v>
      </c>
      <c r="C3456">
        <v>13000000</v>
      </c>
    </row>
    <row r="3457" spans="1:3" ht="15" customHeight="1" x14ac:dyDescent="0.3">
      <c r="A3457" t="s">
        <v>3344</v>
      </c>
      <c r="B3457" s="7">
        <v>44013.520138888889</v>
      </c>
      <c r="C3457">
        <v>6100000</v>
      </c>
    </row>
    <row r="3458" spans="1:3" ht="15" customHeight="1" x14ac:dyDescent="0.3">
      <c r="A3458" t="s">
        <v>2550</v>
      </c>
      <c r="B3458" s="7">
        <v>44013.452777777777</v>
      </c>
      <c r="C3458">
        <v>11000000</v>
      </c>
    </row>
    <row r="3459" spans="1:3" ht="15" customHeight="1" x14ac:dyDescent="0.3">
      <c r="A3459" t="s">
        <v>3345</v>
      </c>
      <c r="B3459" s="7">
        <v>44012.760416666664</v>
      </c>
      <c r="C3459">
        <v>10500000</v>
      </c>
    </row>
    <row r="3460" spans="1:3" ht="15" customHeight="1" x14ac:dyDescent="0.3">
      <c r="A3460" t="s">
        <v>3346</v>
      </c>
      <c r="B3460" s="7">
        <v>44012.692361111112</v>
      </c>
      <c r="C3460">
        <v>8300000</v>
      </c>
    </row>
    <row r="3461" spans="1:3" ht="15" customHeight="1" x14ac:dyDescent="0.3">
      <c r="A3461" t="s">
        <v>3347</v>
      </c>
      <c r="B3461" s="7">
        <v>44012.50277777778</v>
      </c>
      <c r="C3461">
        <v>16500000</v>
      </c>
    </row>
    <row r="3462" spans="1:3" ht="15" customHeight="1" x14ac:dyDescent="0.3">
      <c r="A3462" t="s">
        <v>3348</v>
      </c>
      <c r="B3462" s="7">
        <v>44009.515277777777</v>
      </c>
      <c r="C3462">
        <v>10200000</v>
      </c>
    </row>
    <row r="3463" spans="1:3" ht="15" customHeight="1" x14ac:dyDescent="0.3">
      <c r="A3463" t="s">
        <v>3349</v>
      </c>
      <c r="B3463" s="7">
        <v>44009.446527777778</v>
      </c>
      <c r="C3463">
        <v>7000000</v>
      </c>
    </row>
    <row r="3464" spans="1:3" ht="15" customHeight="1" x14ac:dyDescent="0.3">
      <c r="A3464" t="s">
        <v>3350</v>
      </c>
      <c r="B3464" s="7">
        <v>44008.73333333333</v>
      </c>
      <c r="C3464">
        <v>6000000</v>
      </c>
    </row>
    <row r="3465" spans="1:3" ht="15" customHeight="1" x14ac:dyDescent="0.3">
      <c r="A3465" t="s">
        <v>3351</v>
      </c>
      <c r="B3465" s="7">
        <v>44008.669444444444</v>
      </c>
      <c r="C3465">
        <v>4000000</v>
      </c>
    </row>
    <row r="3466" spans="1:3" ht="15" customHeight="1" x14ac:dyDescent="0.3">
      <c r="A3466" t="s">
        <v>3352</v>
      </c>
      <c r="B3466" s="7">
        <v>44007.551388888889</v>
      </c>
      <c r="C3466">
        <v>5850000</v>
      </c>
    </row>
    <row r="3467" spans="1:3" ht="15" customHeight="1" x14ac:dyDescent="0.3">
      <c r="A3467" t="s">
        <v>3353</v>
      </c>
      <c r="B3467" s="7">
        <v>44007.519444444442</v>
      </c>
      <c r="C3467">
        <v>10800000</v>
      </c>
    </row>
    <row r="3468" spans="1:3" ht="15" customHeight="1" x14ac:dyDescent="0.3">
      <c r="A3468" t="s">
        <v>3354</v>
      </c>
      <c r="B3468" s="7">
        <v>44007.459027777775</v>
      </c>
      <c r="C3468">
        <v>7000000</v>
      </c>
    </row>
    <row r="3469" spans="1:3" ht="15" customHeight="1" x14ac:dyDescent="0.3">
      <c r="A3469" t="s">
        <v>3201</v>
      </c>
      <c r="B3469" s="7">
        <v>44007.45</v>
      </c>
      <c r="C3469">
        <v>7200000</v>
      </c>
    </row>
    <row r="3470" spans="1:3" ht="15" customHeight="1" x14ac:dyDescent="0.3">
      <c r="A3470" t="s">
        <v>3355</v>
      </c>
      <c r="B3470" s="7">
        <v>44007.449305555558</v>
      </c>
      <c r="C3470">
        <v>11200000</v>
      </c>
    </row>
    <row r="3471" spans="1:3" ht="15" customHeight="1" x14ac:dyDescent="0.3">
      <c r="A3471" t="s">
        <v>3356</v>
      </c>
      <c r="B3471" s="7">
        <v>44007.447916666664</v>
      </c>
      <c r="C3471">
        <v>7200000</v>
      </c>
    </row>
    <row r="3472" spans="1:3" ht="15" customHeight="1" x14ac:dyDescent="0.3">
      <c r="A3472" t="s">
        <v>3357</v>
      </c>
      <c r="B3472" s="7">
        <v>44007.429166666669</v>
      </c>
      <c r="C3472">
        <v>4500000</v>
      </c>
    </row>
    <row r="3473" spans="1:3" ht="15" customHeight="1" x14ac:dyDescent="0.3">
      <c r="A3473" t="s">
        <v>3358</v>
      </c>
      <c r="B3473" s="7">
        <v>44007.427777777775</v>
      </c>
      <c r="C3473">
        <v>11800000</v>
      </c>
    </row>
    <row r="3474" spans="1:3" ht="15" customHeight="1" x14ac:dyDescent="0.3">
      <c r="A3474" t="s">
        <v>3359</v>
      </c>
      <c r="B3474" s="7">
        <v>44006.734722222223</v>
      </c>
      <c r="C3474">
        <v>7500000</v>
      </c>
    </row>
    <row r="3475" spans="1:3" ht="15" customHeight="1" x14ac:dyDescent="0.3">
      <c r="A3475" t="s">
        <v>2359</v>
      </c>
      <c r="B3475" s="7">
        <v>44006.55972222222</v>
      </c>
      <c r="C3475">
        <v>11500000</v>
      </c>
    </row>
    <row r="3476" spans="1:3" ht="15" customHeight="1" x14ac:dyDescent="0.3">
      <c r="A3476" t="s">
        <v>3360</v>
      </c>
      <c r="B3476" s="7">
        <v>44006.451388888891</v>
      </c>
      <c r="C3476">
        <v>11000000</v>
      </c>
    </row>
    <row r="3477" spans="1:3" ht="15" customHeight="1" x14ac:dyDescent="0.3">
      <c r="A3477" t="s">
        <v>3361</v>
      </c>
      <c r="B3477" s="7">
        <v>44005.714583333334</v>
      </c>
      <c r="C3477">
        <v>4000000</v>
      </c>
    </row>
    <row r="3478" spans="1:3" ht="15" customHeight="1" x14ac:dyDescent="0.3">
      <c r="A3478" t="s">
        <v>3362</v>
      </c>
      <c r="B3478" s="7">
        <v>44005.711805555555</v>
      </c>
      <c r="C3478">
        <v>4700000</v>
      </c>
    </row>
    <row r="3479" spans="1:3" ht="15" customHeight="1" x14ac:dyDescent="0.3">
      <c r="A3479" t="s">
        <v>3363</v>
      </c>
      <c r="B3479" s="7">
        <v>44004.69027777778</v>
      </c>
      <c r="C3479">
        <v>3000000</v>
      </c>
    </row>
    <row r="3480" spans="1:3" ht="15" customHeight="1" x14ac:dyDescent="0.3">
      <c r="A3480" t="s">
        <v>3364</v>
      </c>
      <c r="B3480" s="7">
        <v>44004.466666666667</v>
      </c>
      <c r="C3480">
        <v>5500000</v>
      </c>
    </row>
    <row r="3481" spans="1:3" ht="15" customHeight="1" x14ac:dyDescent="0.3">
      <c r="A3481" t="s">
        <v>3365</v>
      </c>
      <c r="B3481" s="7">
        <v>44004.458333333336</v>
      </c>
      <c r="C3481">
        <v>6100000</v>
      </c>
    </row>
    <row r="3482" spans="1:3" ht="15" customHeight="1" x14ac:dyDescent="0.3">
      <c r="A3482" t="s">
        <v>3366</v>
      </c>
      <c r="B3482" s="7">
        <v>44004.425694444442</v>
      </c>
      <c r="C3482">
        <v>9200000</v>
      </c>
    </row>
    <row r="3483" spans="1:3" ht="15" customHeight="1" x14ac:dyDescent="0.3">
      <c r="A3483" t="s">
        <v>3367</v>
      </c>
      <c r="B3483" s="7">
        <v>44001.697222222225</v>
      </c>
      <c r="C3483">
        <v>4000000</v>
      </c>
    </row>
    <row r="3484" spans="1:3" ht="15" customHeight="1" x14ac:dyDescent="0.3">
      <c r="A3484" t="s">
        <v>3368</v>
      </c>
      <c r="B3484" s="7">
        <v>44001.65902777778</v>
      </c>
      <c r="C3484">
        <v>5800000</v>
      </c>
    </row>
    <row r="3485" spans="1:3" ht="15" customHeight="1" x14ac:dyDescent="0.3">
      <c r="A3485" t="s">
        <v>3369</v>
      </c>
      <c r="B3485" s="7">
        <v>44001.564583333333</v>
      </c>
      <c r="C3485">
        <v>17000000</v>
      </c>
    </row>
    <row r="3486" spans="1:3" ht="15" customHeight="1" x14ac:dyDescent="0.3">
      <c r="A3486" t="s">
        <v>3370</v>
      </c>
      <c r="B3486" s="7">
        <v>44001.558333333334</v>
      </c>
      <c r="C3486">
        <v>11500000</v>
      </c>
    </row>
    <row r="3487" spans="1:3" ht="15" customHeight="1" x14ac:dyDescent="0.3">
      <c r="A3487" t="s">
        <v>3371</v>
      </c>
      <c r="B3487" s="7">
        <v>44001.532638888886</v>
      </c>
      <c r="C3487">
        <v>5100000</v>
      </c>
    </row>
    <row r="3488" spans="1:3" ht="15" customHeight="1" x14ac:dyDescent="0.3">
      <c r="A3488" t="s">
        <v>3372</v>
      </c>
      <c r="B3488" s="7">
        <v>44001.42291666667</v>
      </c>
      <c r="C3488">
        <v>6000000</v>
      </c>
    </row>
    <row r="3489" spans="1:3" ht="15" customHeight="1" x14ac:dyDescent="0.3">
      <c r="A3489" t="s">
        <v>3373</v>
      </c>
      <c r="B3489" s="7">
        <v>44000.743750000001</v>
      </c>
      <c r="C3489">
        <v>19000000</v>
      </c>
    </row>
    <row r="3490" spans="1:3" ht="15" customHeight="1" x14ac:dyDescent="0.3">
      <c r="A3490" t="s">
        <v>3374</v>
      </c>
      <c r="B3490" s="7">
        <v>44000.740277777775</v>
      </c>
      <c r="C3490">
        <v>6700000</v>
      </c>
    </row>
    <row r="3491" spans="1:3" ht="15" customHeight="1" x14ac:dyDescent="0.3">
      <c r="A3491" t="s">
        <v>3375</v>
      </c>
      <c r="B3491" s="7">
        <v>44000.475694444445</v>
      </c>
      <c r="C3491">
        <v>9000000</v>
      </c>
    </row>
    <row r="3492" spans="1:3" ht="15" customHeight="1" x14ac:dyDescent="0.3">
      <c r="A3492" t="s">
        <v>3376</v>
      </c>
      <c r="B3492" s="7">
        <v>43998.506944444445</v>
      </c>
      <c r="C3492">
        <v>4500000</v>
      </c>
    </row>
    <row r="3493" spans="1:3" ht="15" customHeight="1" x14ac:dyDescent="0.3">
      <c r="A3493" t="s">
        <v>3377</v>
      </c>
      <c r="B3493" s="7">
        <v>43995.447916666664</v>
      </c>
      <c r="C3493">
        <v>9600000</v>
      </c>
    </row>
    <row r="3494" spans="1:3" ht="15" customHeight="1" x14ac:dyDescent="0.3">
      <c r="A3494" t="s">
        <v>3378</v>
      </c>
      <c r="B3494" s="7">
        <v>43995.439583333333</v>
      </c>
      <c r="C3494">
        <v>5800000</v>
      </c>
    </row>
    <row r="3495" spans="1:3" ht="15" customHeight="1" x14ac:dyDescent="0.3">
      <c r="A3495" t="s">
        <v>3379</v>
      </c>
      <c r="B3495" s="7">
        <v>43994.70416666667</v>
      </c>
      <c r="C3495">
        <v>9200000</v>
      </c>
    </row>
    <row r="3496" spans="1:3" ht="15" customHeight="1" x14ac:dyDescent="0.3">
      <c r="A3496" t="s">
        <v>3380</v>
      </c>
      <c r="B3496" s="7">
        <v>43994.496527777781</v>
      </c>
      <c r="C3496">
        <v>8200000</v>
      </c>
    </row>
    <row r="3497" spans="1:3" ht="15" customHeight="1" x14ac:dyDescent="0.3">
      <c r="A3497" t="s">
        <v>3381</v>
      </c>
      <c r="B3497" s="7">
        <v>43993.763194444444</v>
      </c>
      <c r="C3497">
        <v>8300000</v>
      </c>
    </row>
    <row r="3498" spans="1:3" ht="15" customHeight="1" x14ac:dyDescent="0.3">
      <c r="A3498" t="s">
        <v>3382</v>
      </c>
      <c r="B3498" s="7">
        <v>43990.479861111111</v>
      </c>
      <c r="C3498">
        <v>3300000</v>
      </c>
    </row>
    <row r="3499" spans="1:3" ht="15" customHeight="1" x14ac:dyDescent="0.3">
      <c r="A3499" t="s">
        <v>3383</v>
      </c>
      <c r="B3499" s="7">
        <v>43983.643055555556</v>
      </c>
      <c r="C3499">
        <v>3500000</v>
      </c>
    </row>
    <row r="3500" spans="1:3" ht="15" customHeight="1" x14ac:dyDescent="0.3">
      <c r="A3500" t="s">
        <v>3384</v>
      </c>
      <c r="B3500" s="7">
        <v>43981.565972222219</v>
      </c>
      <c r="C3500">
        <v>16500000</v>
      </c>
    </row>
    <row r="3501" spans="1:3" ht="15" customHeight="1" x14ac:dyDescent="0.3">
      <c r="A3501" t="s">
        <v>3385</v>
      </c>
      <c r="B3501" s="7">
        <v>43981.542361111111</v>
      </c>
      <c r="C3501">
        <v>9200000</v>
      </c>
    </row>
    <row r="3502" spans="1:3" ht="15" customHeight="1" x14ac:dyDescent="0.3">
      <c r="A3502" t="s">
        <v>3386</v>
      </c>
      <c r="B3502" s="7">
        <v>43981.438194444447</v>
      </c>
      <c r="C3502">
        <v>10200000</v>
      </c>
    </row>
    <row r="3503" spans="1:3" ht="15" customHeight="1" x14ac:dyDescent="0.3">
      <c r="A3503" t="s">
        <v>3387</v>
      </c>
      <c r="B3503" s="7">
        <v>43981.432638888888</v>
      </c>
      <c r="C3503">
        <v>7000000</v>
      </c>
    </row>
    <row r="3504" spans="1:3" ht="15" customHeight="1" x14ac:dyDescent="0.3">
      <c r="A3504" t="s">
        <v>3388</v>
      </c>
      <c r="B3504" s="7">
        <v>43980.753472222219</v>
      </c>
      <c r="C3504">
        <v>14500000</v>
      </c>
    </row>
    <row r="3505" spans="1:3" ht="15" customHeight="1" x14ac:dyDescent="0.3">
      <c r="A3505" t="s">
        <v>3389</v>
      </c>
      <c r="B3505" s="7">
        <v>43980.737500000003</v>
      </c>
      <c r="C3505">
        <v>5100000</v>
      </c>
    </row>
    <row r="3506" spans="1:3" ht="15" customHeight="1" x14ac:dyDescent="0.3">
      <c r="A3506" t="s">
        <v>3390</v>
      </c>
      <c r="B3506" s="7">
        <v>43980.661111111112</v>
      </c>
      <c r="C3506">
        <v>8800000</v>
      </c>
    </row>
    <row r="3507" spans="1:3" ht="15" customHeight="1" x14ac:dyDescent="0.3">
      <c r="A3507" t="s">
        <v>3391</v>
      </c>
      <c r="B3507" s="7">
        <v>43980.524305555555</v>
      </c>
      <c r="C3507">
        <v>12500000</v>
      </c>
    </row>
    <row r="3508" spans="1:3" ht="15" customHeight="1" x14ac:dyDescent="0.3">
      <c r="A3508" t="s">
        <v>3392</v>
      </c>
      <c r="B3508" s="7">
        <v>43980.45</v>
      </c>
      <c r="C3508">
        <v>12500000</v>
      </c>
    </row>
    <row r="3509" spans="1:3" ht="15" customHeight="1" x14ac:dyDescent="0.3">
      <c r="A3509" t="s">
        <v>3393</v>
      </c>
      <c r="B3509" s="7">
        <v>43980.385416666664</v>
      </c>
      <c r="C3509">
        <v>4000000</v>
      </c>
    </row>
    <row r="3510" spans="1:3" ht="15" customHeight="1" x14ac:dyDescent="0.3">
      <c r="A3510" t="s">
        <v>3394</v>
      </c>
      <c r="B3510" s="7">
        <v>43979.651388888888</v>
      </c>
      <c r="C3510">
        <v>10400000</v>
      </c>
    </row>
    <row r="3511" spans="1:3" ht="15" customHeight="1" x14ac:dyDescent="0.3">
      <c r="A3511" t="s">
        <v>3395</v>
      </c>
      <c r="B3511" s="7">
        <v>43979.526388888888</v>
      </c>
      <c r="C3511">
        <v>6400000</v>
      </c>
    </row>
    <row r="3512" spans="1:3" ht="15" customHeight="1" x14ac:dyDescent="0.3">
      <c r="A3512" t="s">
        <v>3396</v>
      </c>
      <c r="B3512" s="7">
        <v>43979.466666666667</v>
      </c>
      <c r="C3512">
        <v>6650000</v>
      </c>
    </row>
    <row r="3513" spans="1:3" ht="15" customHeight="1" x14ac:dyDescent="0.3">
      <c r="A3513" t="s">
        <v>3397</v>
      </c>
      <c r="B3513" s="7">
        <v>43978.550694444442</v>
      </c>
      <c r="C3513">
        <v>4100000</v>
      </c>
    </row>
    <row r="3514" spans="1:3" ht="15" customHeight="1" x14ac:dyDescent="0.3">
      <c r="A3514" t="s">
        <v>3398</v>
      </c>
      <c r="B3514" s="7">
        <v>43977.7</v>
      </c>
      <c r="C3514">
        <v>7100000</v>
      </c>
    </row>
    <row r="3515" spans="1:3" ht="15" customHeight="1" x14ac:dyDescent="0.3">
      <c r="A3515" t="s">
        <v>3399</v>
      </c>
      <c r="B3515" s="7">
        <v>43977.681250000001</v>
      </c>
      <c r="C3515">
        <v>17500000</v>
      </c>
    </row>
    <row r="3516" spans="1:3" ht="15" customHeight="1" x14ac:dyDescent="0.3">
      <c r="A3516" t="s">
        <v>3400</v>
      </c>
      <c r="B3516" s="7">
        <v>43977.63958333333</v>
      </c>
      <c r="C3516">
        <v>5500000</v>
      </c>
    </row>
    <row r="3517" spans="1:3" ht="15" customHeight="1" x14ac:dyDescent="0.3">
      <c r="A3517" t="s">
        <v>3401</v>
      </c>
      <c r="B3517" s="7">
        <v>43977.409722222219</v>
      </c>
      <c r="C3517">
        <v>4100000</v>
      </c>
    </row>
    <row r="3518" spans="1:3" ht="15" customHeight="1" x14ac:dyDescent="0.3">
      <c r="A3518" t="s">
        <v>3402</v>
      </c>
      <c r="B3518" s="7">
        <v>43976.54791666667</v>
      </c>
      <c r="C3518">
        <v>5350000</v>
      </c>
    </row>
    <row r="3519" spans="1:3" ht="15" customHeight="1" x14ac:dyDescent="0.3">
      <c r="A3519" t="s">
        <v>3403</v>
      </c>
      <c r="B3519" s="7">
        <v>43976.487500000003</v>
      </c>
      <c r="C3519">
        <v>5300000</v>
      </c>
    </row>
    <row r="3520" spans="1:3" ht="15" customHeight="1" x14ac:dyDescent="0.3">
      <c r="A3520" t="s">
        <v>3404</v>
      </c>
      <c r="B3520" s="7">
        <v>43976.487500000003</v>
      </c>
      <c r="C3520">
        <v>8600000</v>
      </c>
    </row>
    <row r="3521" spans="1:3" ht="15" customHeight="1" x14ac:dyDescent="0.3">
      <c r="A3521" t="s">
        <v>3405</v>
      </c>
      <c r="B3521" s="7">
        <v>43976.486805555556</v>
      </c>
      <c r="C3521">
        <v>4900000</v>
      </c>
    </row>
    <row r="3522" spans="1:3" ht="15" customHeight="1" x14ac:dyDescent="0.3">
      <c r="A3522" t="s">
        <v>3406</v>
      </c>
      <c r="B3522" s="7">
        <v>43976.48541666667</v>
      </c>
      <c r="C3522">
        <v>7200000</v>
      </c>
    </row>
    <row r="3523" spans="1:3" ht="15" customHeight="1" x14ac:dyDescent="0.3">
      <c r="A3523" t="s">
        <v>3407</v>
      </c>
      <c r="B3523" s="7">
        <v>43976.48541666667</v>
      </c>
      <c r="C3523">
        <v>4500000</v>
      </c>
    </row>
    <row r="3524" spans="1:3" ht="15" customHeight="1" x14ac:dyDescent="0.3">
      <c r="A3524" t="s">
        <v>3408</v>
      </c>
      <c r="B3524" s="7">
        <v>43976.484027777777</v>
      </c>
      <c r="C3524">
        <v>5200000</v>
      </c>
    </row>
    <row r="3525" spans="1:3" ht="15" customHeight="1" x14ac:dyDescent="0.3">
      <c r="A3525" t="s">
        <v>3409</v>
      </c>
      <c r="B3525" s="7">
        <v>43976.48333333333</v>
      </c>
      <c r="C3525">
        <v>14500000</v>
      </c>
    </row>
    <row r="3526" spans="1:3" ht="15" customHeight="1" x14ac:dyDescent="0.3">
      <c r="A3526" t="s">
        <v>3410</v>
      </c>
      <c r="B3526" s="7">
        <v>43976.481249999997</v>
      </c>
      <c r="C3526">
        <v>7100000</v>
      </c>
    </row>
    <row r="3527" spans="1:3" ht="15" customHeight="1" x14ac:dyDescent="0.3">
      <c r="A3527" t="s">
        <v>3411</v>
      </c>
      <c r="B3527" s="7">
        <v>43976.480555555558</v>
      </c>
      <c r="C3527">
        <v>6650000</v>
      </c>
    </row>
    <row r="3528" spans="1:3" ht="15" customHeight="1" x14ac:dyDescent="0.3">
      <c r="A3528" t="s">
        <v>3412</v>
      </c>
      <c r="B3528" s="7">
        <v>43976.479861111111</v>
      </c>
      <c r="C3528">
        <v>4400000</v>
      </c>
    </row>
    <row r="3529" spans="1:3" ht="15" customHeight="1" x14ac:dyDescent="0.3">
      <c r="A3529" t="s">
        <v>3413</v>
      </c>
      <c r="B3529" s="7">
        <v>43976.478472222225</v>
      </c>
      <c r="C3529">
        <v>18900000</v>
      </c>
    </row>
    <row r="3530" spans="1:3" ht="15" customHeight="1" x14ac:dyDescent="0.3">
      <c r="A3530" t="s">
        <v>3414</v>
      </c>
      <c r="B3530" s="7">
        <v>43974.420138888891</v>
      </c>
      <c r="C3530">
        <v>13600000</v>
      </c>
    </row>
    <row r="3531" spans="1:3" ht="15" customHeight="1" x14ac:dyDescent="0.3">
      <c r="A3531" t="s">
        <v>3415</v>
      </c>
      <c r="B3531" s="7">
        <v>43973.474305555559</v>
      </c>
      <c r="C3531">
        <v>11000000</v>
      </c>
    </row>
    <row r="3532" spans="1:3" ht="15" customHeight="1" x14ac:dyDescent="0.3">
      <c r="A3532" t="s">
        <v>3416</v>
      </c>
      <c r="B3532" s="7">
        <v>43971.68472222222</v>
      </c>
      <c r="C3532">
        <v>15000000</v>
      </c>
    </row>
    <row r="3533" spans="1:3" ht="15" customHeight="1" x14ac:dyDescent="0.3">
      <c r="A3533" t="s">
        <v>3417</v>
      </c>
      <c r="B3533" s="7">
        <v>43971.524305555555</v>
      </c>
      <c r="C3533">
        <v>6900000</v>
      </c>
    </row>
    <row r="3534" spans="1:3" ht="15" customHeight="1" x14ac:dyDescent="0.3">
      <c r="A3534" t="s">
        <v>3418</v>
      </c>
      <c r="B3534" s="7">
        <v>43971.507638888892</v>
      </c>
      <c r="C3534">
        <v>9500000</v>
      </c>
    </row>
    <row r="3535" spans="1:3" ht="15" customHeight="1" x14ac:dyDescent="0.3">
      <c r="A3535" t="s">
        <v>3419</v>
      </c>
      <c r="B3535" s="7">
        <v>43971.392361111109</v>
      </c>
      <c r="C3535">
        <v>8400000</v>
      </c>
    </row>
    <row r="3536" spans="1:3" ht="15" customHeight="1" x14ac:dyDescent="0.3">
      <c r="A3536" t="s">
        <v>3420</v>
      </c>
      <c r="B3536" s="7">
        <v>43969.394444444442</v>
      </c>
      <c r="C3536">
        <v>10800000</v>
      </c>
    </row>
    <row r="3537" spans="1:3" ht="15" customHeight="1" x14ac:dyDescent="0.3">
      <c r="A3537" t="s">
        <v>2563</v>
      </c>
      <c r="B3537" s="7">
        <v>43969.394444444442</v>
      </c>
      <c r="C3537">
        <v>3100000</v>
      </c>
    </row>
    <row r="3538" spans="1:3" ht="15" customHeight="1" x14ac:dyDescent="0.3">
      <c r="A3538" t="s">
        <v>3421</v>
      </c>
      <c r="B3538" s="7">
        <v>43967.478472222225</v>
      </c>
      <c r="C3538">
        <v>7000000</v>
      </c>
    </row>
    <row r="3539" spans="1:3" ht="15" customHeight="1" x14ac:dyDescent="0.3">
      <c r="A3539" t="s">
        <v>3422</v>
      </c>
      <c r="B3539" s="7">
        <v>43966.401388888888</v>
      </c>
      <c r="C3539">
        <v>8500000</v>
      </c>
    </row>
    <row r="3540" spans="1:3" ht="15" customHeight="1" x14ac:dyDescent="0.3">
      <c r="A3540" t="s">
        <v>3423</v>
      </c>
      <c r="B3540" s="7">
        <v>43966.388888888891</v>
      </c>
      <c r="C3540">
        <v>9250000</v>
      </c>
    </row>
    <row r="3541" spans="1:3" ht="15" customHeight="1" x14ac:dyDescent="0.3">
      <c r="A3541" t="s">
        <v>3424</v>
      </c>
      <c r="B3541" s="7">
        <v>43965.726388888892</v>
      </c>
      <c r="C3541">
        <v>6300000</v>
      </c>
    </row>
    <row r="3542" spans="1:3" ht="15" customHeight="1" x14ac:dyDescent="0.3">
      <c r="A3542" t="s">
        <v>3425</v>
      </c>
      <c r="B3542" s="7">
        <v>43965.689583333333</v>
      </c>
      <c r="C3542">
        <v>5900000</v>
      </c>
    </row>
    <row r="3543" spans="1:3" ht="15" customHeight="1" x14ac:dyDescent="0.3">
      <c r="A3543" t="s">
        <v>3426</v>
      </c>
      <c r="B3543" s="7">
        <v>43965.540972222225</v>
      </c>
      <c r="C3543">
        <v>4900000</v>
      </c>
    </row>
    <row r="3544" spans="1:3" ht="15" customHeight="1" x14ac:dyDescent="0.3">
      <c r="A3544" t="s">
        <v>3427</v>
      </c>
      <c r="B3544" s="7">
        <v>43964.705555555556</v>
      </c>
      <c r="C3544">
        <v>13500000</v>
      </c>
    </row>
    <row r="3545" spans="1:3" ht="15" customHeight="1" x14ac:dyDescent="0.3">
      <c r="A3545" t="s">
        <v>3428</v>
      </c>
      <c r="B3545" s="7">
        <v>43964.442361111112</v>
      </c>
      <c r="C3545">
        <v>4800000</v>
      </c>
    </row>
    <row r="3546" spans="1:3" ht="15" customHeight="1" x14ac:dyDescent="0.3">
      <c r="A3546" t="s">
        <v>3429</v>
      </c>
      <c r="B3546" s="7">
        <v>43964.379861111112</v>
      </c>
      <c r="C3546">
        <v>14200000</v>
      </c>
    </row>
    <row r="3547" spans="1:3" ht="15" customHeight="1" x14ac:dyDescent="0.3">
      <c r="A3547" t="s">
        <v>3430</v>
      </c>
      <c r="B3547" s="7">
        <v>43963.668749999997</v>
      </c>
      <c r="C3547">
        <v>9000000</v>
      </c>
    </row>
    <row r="3548" spans="1:3" ht="15" customHeight="1" x14ac:dyDescent="0.3">
      <c r="A3548" t="s">
        <v>3431</v>
      </c>
      <c r="B3548" s="7">
        <v>43963.555555555555</v>
      </c>
      <c r="C3548">
        <v>6300000</v>
      </c>
    </row>
    <row r="3549" spans="1:3" ht="15" customHeight="1" x14ac:dyDescent="0.3">
      <c r="A3549" t="s">
        <v>3432</v>
      </c>
      <c r="B3549" s="7">
        <v>43963.452777777777</v>
      </c>
      <c r="C3549">
        <v>11300000</v>
      </c>
    </row>
    <row r="3550" spans="1:3" ht="15" customHeight="1" x14ac:dyDescent="0.3">
      <c r="A3550" t="s">
        <v>3433</v>
      </c>
      <c r="B3550" s="7">
        <v>43963.451388888891</v>
      </c>
      <c r="C3550">
        <v>8000000</v>
      </c>
    </row>
    <row r="3551" spans="1:3" ht="15" customHeight="1" x14ac:dyDescent="0.3">
      <c r="A3551" t="s">
        <v>3434</v>
      </c>
      <c r="B3551" s="7">
        <v>43963.448611111111</v>
      </c>
      <c r="C3551">
        <v>4400000</v>
      </c>
    </row>
    <row r="3552" spans="1:3" ht="15" customHeight="1" x14ac:dyDescent="0.3">
      <c r="A3552" t="s">
        <v>3287</v>
      </c>
      <c r="B3552" s="7">
        <v>43962.744444444441</v>
      </c>
      <c r="C3552">
        <v>13600000</v>
      </c>
    </row>
    <row r="3553" spans="1:3" ht="15" customHeight="1" x14ac:dyDescent="0.3">
      <c r="A3553" t="s">
        <v>1870</v>
      </c>
      <c r="B3553" s="7">
        <v>43962.487500000003</v>
      </c>
      <c r="C3553">
        <v>7000000</v>
      </c>
    </row>
    <row r="3554" spans="1:3" ht="15" customHeight="1" x14ac:dyDescent="0.3">
      <c r="A3554" t="s">
        <v>3435</v>
      </c>
      <c r="B3554" s="7">
        <v>43960.529861111114</v>
      </c>
      <c r="C3554">
        <v>7000000</v>
      </c>
    </row>
    <row r="3555" spans="1:3" ht="15" customHeight="1" x14ac:dyDescent="0.3">
      <c r="A3555" t="s">
        <v>3436</v>
      </c>
      <c r="B3555" s="7">
        <v>43959.640277777777</v>
      </c>
      <c r="C3555">
        <v>19500000</v>
      </c>
    </row>
    <row r="3556" spans="1:3" ht="15" customHeight="1" x14ac:dyDescent="0.3">
      <c r="A3556" t="s">
        <v>3437</v>
      </c>
      <c r="B3556" s="7">
        <v>43957.701388888891</v>
      </c>
      <c r="C3556">
        <v>3100000</v>
      </c>
    </row>
    <row r="3557" spans="1:3" ht="15" customHeight="1" x14ac:dyDescent="0.3">
      <c r="A3557" t="s">
        <v>2455</v>
      </c>
      <c r="B3557" s="7">
        <v>43956.383333333331</v>
      </c>
      <c r="C3557">
        <v>7100000</v>
      </c>
    </row>
    <row r="3558" spans="1:3" ht="15" customHeight="1" x14ac:dyDescent="0.3">
      <c r="A3558" t="s">
        <v>3438</v>
      </c>
      <c r="B3558" s="7">
        <v>43955.742361111108</v>
      </c>
      <c r="C3558">
        <v>3600000</v>
      </c>
    </row>
    <row r="3559" spans="1:3" ht="15" customHeight="1" x14ac:dyDescent="0.3">
      <c r="A3559" t="s">
        <v>3439</v>
      </c>
      <c r="B3559" s="7">
        <v>43951.741666666669</v>
      </c>
      <c r="C3559">
        <v>5400000</v>
      </c>
    </row>
    <row r="3560" spans="1:3" ht="15" customHeight="1" x14ac:dyDescent="0.3">
      <c r="A3560" t="s">
        <v>3440</v>
      </c>
      <c r="B3560" s="7">
        <v>43951.696527777778</v>
      </c>
      <c r="C3560">
        <v>13800000</v>
      </c>
    </row>
    <row r="3561" spans="1:3" ht="15" customHeight="1" x14ac:dyDescent="0.3">
      <c r="A3561" t="s">
        <v>3441</v>
      </c>
      <c r="B3561" s="7">
        <v>43951.661111111112</v>
      </c>
      <c r="C3561">
        <v>9500000</v>
      </c>
    </row>
    <row r="3562" spans="1:3" ht="15" customHeight="1" x14ac:dyDescent="0.3">
      <c r="A3562" t="s">
        <v>3442</v>
      </c>
      <c r="B3562" s="7">
        <v>43951.541666666664</v>
      </c>
      <c r="C3562">
        <v>2450000</v>
      </c>
    </row>
    <row r="3563" spans="1:3" ht="15" customHeight="1" x14ac:dyDescent="0.3">
      <c r="A3563" t="s">
        <v>3443</v>
      </c>
      <c r="B3563" s="7">
        <v>43951.488194444442</v>
      </c>
      <c r="C3563">
        <v>6200000</v>
      </c>
    </row>
    <row r="3564" spans="1:3" ht="15" customHeight="1" x14ac:dyDescent="0.3">
      <c r="A3564" t="s">
        <v>3444</v>
      </c>
      <c r="B3564" s="7">
        <v>43950.732638888891</v>
      </c>
      <c r="C3564">
        <v>3200000</v>
      </c>
    </row>
    <row r="3565" spans="1:3" ht="15" customHeight="1" x14ac:dyDescent="0.3">
      <c r="A3565" t="s">
        <v>3445</v>
      </c>
      <c r="B3565" s="7">
        <v>43950.688888888886</v>
      </c>
      <c r="C3565">
        <v>6500000</v>
      </c>
    </row>
    <row r="3566" spans="1:3" ht="15" customHeight="1" x14ac:dyDescent="0.3">
      <c r="A3566" t="s">
        <v>3446</v>
      </c>
      <c r="B3566" s="7">
        <v>43950.544444444444</v>
      </c>
      <c r="C3566">
        <v>14000000</v>
      </c>
    </row>
    <row r="3567" spans="1:3" ht="15" customHeight="1" x14ac:dyDescent="0.3">
      <c r="A3567" t="s">
        <v>3447</v>
      </c>
      <c r="B3567" s="7">
        <v>43950.504166666666</v>
      </c>
      <c r="C3567">
        <v>10500000</v>
      </c>
    </row>
    <row r="3568" spans="1:3" ht="15" customHeight="1" x14ac:dyDescent="0.3">
      <c r="A3568" t="s">
        <v>3448</v>
      </c>
      <c r="B3568" s="7">
        <v>43950.479166666664</v>
      </c>
      <c r="C3568">
        <v>6900000</v>
      </c>
    </row>
    <row r="3569" spans="1:3" ht="15" customHeight="1" x14ac:dyDescent="0.3">
      <c r="A3569" t="s">
        <v>3449</v>
      </c>
      <c r="B3569" s="7">
        <v>43949.732638888891</v>
      </c>
      <c r="C3569">
        <v>11000000</v>
      </c>
    </row>
    <row r="3570" spans="1:3" ht="15" customHeight="1" x14ac:dyDescent="0.3">
      <c r="A3570" t="s">
        <v>3450</v>
      </c>
      <c r="B3570" s="7">
        <v>43948.75</v>
      </c>
      <c r="C3570">
        <v>7900000</v>
      </c>
    </row>
    <row r="3571" spans="1:3" ht="15" customHeight="1" x14ac:dyDescent="0.3">
      <c r="A3571" t="s">
        <v>3451</v>
      </c>
      <c r="B3571" s="7">
        <v>43948.682638888888</v>
      </c>
      <c r="C3571">
        <v>9500000</v>
      </c>
    </row>
    <row r="3572" spans="1:3" ht="15" customHeight="1" x14ac:dyDescent="0.3">
      <c r="A3572" t="s">
        <v>3452</v>
      </c>
      <c r="B3572" s="7">
        <v>43948.679861111108</v>
      </c>
      <c r="C3572">
        <v>10200000</v>
      </c>
    </row>
    <row r="3573" spans="1:3" ht="15" customHeight="1" x14ac:dyDescent="0.3">
      <c r="A3573" t="s">
        <v>3453</v>
      </c>
      <c r="B3573" s="7">
        <v>43948.679166666669</v>
      </c>
      <c r="C3573">
        <v>10300000</v>
      </c>
    </row>
    <row r="3574" spans="1:3" ht="15" customHeight="1" x14ac:dyDescent="0.3">
      <c r="A3574" t="s">
        <v>3454</v>
      </c>
      <c r="B3574" s="7">
        <v>43948.678472222222</v>
      </c>
      <c r="C3574">
        <v>4800000</v>
      </c>
    </row>
    <row r="3575" spans="1:3" ht="15" customHeight="1" x14ac:dyDescent="0.3">
      <c r="A3575" t="s">
        <v>3455</v>
      </c>
      <c r="B3575" s="7">
        <v>43948.676388888889</v>
      </c>
      <c r="C3575">
        <v>8700000</v>
      </c>
    </row>
    <row r="3576" spans="1:3" ht="15" customHeight="1" x14ac:dyDescent="0.3">
      <c r="A3576" t="s">
        <v>3456</v>
      </c>
      <c r="B3576" s="7">
        <v>43948.674305555556</v>
      </c>
      <c r="C3576">
        <v>8000000</v>
      </c>
    </row>
    <row r="3577" spans="1:3" ht="15" customHeight="1" x14ac:dyDescent="0.3">
      <c r="A3577" t="s">
        <v>3457</v>
      </c>
      <c r="B3577" s="7">
        <v>43948.673611111109</v>
      </c>
      <c r="C3577">
        <v>11700000</v>
      </c>
    </row>
    <row r="3578" spans="1:3" ht="15" customHeight="1" x14ac:dyDescent="0.3">
      <c r="A3578" t="s">
        <v>3458</v>
      </c>
      <c r="B3578" s="7">
        <v>43948.673611111109</v>
      </c>
      <c r="C3578">
        <v>8200000</v>
      </c>
    </row>
    <row r="3579" spans="1:3" ht="15" customHeight="1" x14ac:dyDescent="0.3">
      <c r="A3579" t="s">
        <v>3459</v>
      </c>
      <c r="B3579" s="7">
        <v>43945.705555555556</v>
      </c>
      <c r="C3579">
        <v>8800000</v>
      </c>
    </row>
    <row r="3580" spans="1:3" ht="15" customHeight="1" x14ac:dyDescent="0.3">
      <c r="A3580" t="s">
        <v>3460</v>
      </c>
      <c r="B3580" s="7">
        <v>43944.534722222219</v>
      </c>
      <c r="C3580">
        <v>8500000</v>
      </c>
    </row>
    <row r="3581" spans="1:3" ht="15" customHeight="1" x14ac:dyDescent="0.3">
      <c r="A3581" t="s">
        <v>3461</v>
      </c>
      <c r="B3581" s="7">
        <v>43944.520833333336</v>
      </c>
      <c r="C3581">
        <v>9100000</v>
      </c>
    </row>
    <row r="3582" spans="1:3" ht="15" customHeight="1" x14ac:dyDescent="0.3">
      <c r="A3582" t="s">
        <v>3462</v>
      </c>
      <c r="B3582" s="7">
        <v>43943.741666666669</v>
      </c>
      <c r="C3582">
        <v>5100000</v>
      </c>
    </row>
    <row r="3583" spans="1:3" ht="15" customHeight="1" x14ac:dyDescent="0.3">
      <c r="A3583" t="s">
        <v>3463</v>
      </c>
      <c r="B3583" s="7">
        <v>43943.645833333336</v>
      </c>
      <c r="C3583">
        <v>6700000</v>
      </c>
    </row>
    <row r="3584" spans="1:3" ht="15" customHeight="1" x14ac:dyDescent="0.3">
      <c r="A3584" t="s">
        <v>3464</v>
      </c>
      <c r="B3584" s="7">
        <v>43943.544444444444</v>
      </c>
      <c r="C3584">
        <v>3000000</v>
      </c>
    </row>
    <row r="3585" spans="1:3" ht="15" customHeight="1" x14ac:dyDescent="0.3">
      <c r="A3585" t="s">
        <v>3420</v>
      </c>
      <c r="B3585" s="7">
        <v>43942.663888888892</v>
      </c>
      <c r="C3585">
        <v>10500000</v>
      </c>
    </row>
    <row r="3586" spans="1:3" ht="15" customHeight="1" x14ac:dyDescent="0.3">
      <c r="A3586" t="s">
        <v>3465</v>
      </c>
      <c r="B3586" s="7">
        <v>43942.496527777781</v>
      </c>
      <c r="C3586">
        <v>5500000</v>
      </c>
    </row>
    <row r="3587" spans="1:3" ht="15" customHeight="1" x14ac:dyDescent="0.3">
      <c r="A3587" t="s">
        <v>3466</v>
      </c>
      <c r="B3587" s="7">
        <v>43942.479861111111</v>
      </c>
      <c r="C3587">
        <v>4400000</v>
      </c>
    </row>
    <row r="3588" spans="1:3" ht="15" customHeight="1" x14ac:dyDescent="0.3">
      <c r="A3588" t="s">
        <v>3467</v>
      </c>
      <c r="B3588" s="7">
        <v>43942.377083333333</v>
      </c>
      <c r="C3588">
        <v>16200000</v>
      </c>
    </row>
    <row r="3589" spans="1:3" ht="15" customHeight="1" x14ac:dyDescent="0.3">
      <c r="A3589" t="s">
        <v>3468</v>
      </c>
      <c r="B3589" s="7">
        <v>43939.488888888889</v>
      </c>
      <c r="C3589">
        <v>5500000</v>
      </c>
    </row>
    <row r="3590" spans="1:3" ht="15" customHeight="1" x14ac:dyDescent="0.3">
      <c r="A3590" t="s">
        <v>3469</v>
      </c>
      <c r="B3590" s="7">
        <v>43938.667361111111</v>
      </c>
      <c r="C3590">
        <v>3500000</v>
      </c>
    </row>
    <row r="3591" spans="1:3" ht="15" customHeight="1" x14ac:dyDescent="0.3">
      <c r="A3591" t="s">
        <v>3470</v>
      </c>
      <c r="B3591" s="7">
        <v>43938.666666666664</v>
      </c>
      <c r="C3591">
        <v>9250000</v>
      </c>
    </row>
    <row r="3592" spans="1:3" ht="15" customHeight="1" x14ac:dyDescent="0.3">
      <c r="A3592" t="s">
        <v>3471</v>
      </c>
      <c r="B3592" s="7">
        <v>43938.539583333331</v>
      </c>
      <c r="C3592">
        <v>14500000</v>
      </c>
    </row>
    <row r="3593" spans="1:3" ht="15" customHeight="1" x14ac:dyDescent="0.3">
      <c r="A3593" t="s">
        <v>3472</v>
      </c>
      <c r="B3593" s="7">
        <v>43937.706944444442</v>
      </c>
      <c r="C3593">
        <v>5500000</v>
      </c>
    </row>
    <row r="3594" spans="1:3" ht="15" customHeight="1" x14ac:dyDescent="0.3">
      <c r="A3594" t="s">
        <v>3473</v>
      </c>
      <c r="B3594" s="7">
        <v>43937.430555555555</v>
      </c>
      <c r="C3594">
        <v>11800000</v>
      </c>
    </row>
    <row r="3595" spans="1:3" ht="15" customHeight="1" x14ac:dyDescent="0.3">
      <c r="A3595" t="s">
        <v>3474</v>
      </c>
      <c r="B3595" s="7">
        <v>43937.429861111108</v>
      </c>
      <c r="C3595">
        <v>10100000</v>
      </c>
    </row>
    <row r="3596" spans="1:3" ht="15" customHeight="1" x14ac:dyDescent="0.3">
      <c r="A3596" t="s">
        <v>3475</v>
      </c>
      <c r="B3596" s="7">
        <v>43937.386805555558</v>
      </c>
      <c r="C3596">
        <v>5900000</v>
      </c>
    </row>
    <row r="3597" spans="1:3" ht="15" customHeight="1" x14ac:dyDescent="0.3">
      <c r="A3597" t="s">
        <v>3476</v>
      </c>
      <c r="B3597" s="7">
        <v>43936.479861111111</v>
      </c>
      <c r="C3597">
        <v>6100000</v>
      </c>
    </row>
    <row r="3598" spans="1:3" ht="15" customHeight="1" x14ac:dyDescent="0.3">
      <c r="A3598" t="s">
        <v>3477</v>
      </c>
      <c r="B3598" s="7">
        <v>43935.376388888886</v>
      </c>
      <c r="C3598">
        <v>9105385</v>
      </c>
    </row>
    <row r="3599" spans="1:3" ht="15" customHeight="1" x14ac:dyDescent="0.3">
      <c r="A3599" t="s">
        <v>3478</v>
      </c>
      <c r="B3599" s="7">
        <v>43934.659722222219</v>
      </c>
      <c r="C3599">
        <v>5800000</v>
      </c>
    </row>
    <row r="3600" spans="1:3" ht="15" customHeight="1" x14ac:dyDescent="0.3">
      <c r="A3600" t="s">
        <v>3479</v>
      </c>
      <c r="B3600" s="7">
        <v>43934.415277777778</v>
      </c>
      <c r="C3600">
        <v>12000000</v>
      </c>
    </row>
    <row r="3601" spans="1:3" ht="15" customHeight="1" x14ac:dyDescent="0.3">
      <c r="A3601" t="s">
        <v>3480</v>
      </c>
      <c r="B3601" s="7">
        <v>43930.722222222219</v>
      </c>
      <c r="C3601">
        <v>8200000</v>
      </c>
    </row>
    <row r="3602" spans="1:3" ht="15" customHeight="1" x14ac:dyDescent="0.3">
      <c r="A3602" t="s">
        <v>3481</v>
      </c>
      <c r="B3602" s="7">
        <v>43929.76458333333</v>
      </c>
      <c r="C3602">
        <v>16000000</v>
      </c>
    </row>
    <row r="3603" spans="1:3" ht="15" customHeight="1" x14ac:dyDescent="0.3">
      <c r="A3603" t="s">
        <v>3482</v>
      </c>
      <c r="B3603" s="7">
        <v>43929.76458333333</v>
      </c>
      <c r="C3603">
        <v>12600000</v>
      </c>
    </row>
    <row r="3604" spans="1:3" ht="15" customHeight="1" x14ac:dyDescent="0.3">
      <c r="A3604" t="s">
        <v>3483</v>
      </c>
      <c r="B3604" s="7">
        <v>43929.520138888889</v>
      </c>
      <c r="C3604">
        <v>12700000</v>
      </c>
    </row>
    <row r="3605" spans="1:3" ht="15" customHeight="1" x14ac:dyDescent="0.3">
      <c r="A3605" t="s">
        <v>3484</v>
      </c>
      <c r="B3605" s="7">
        <v>43928.486805555556</v>
      </c>
      <c r="C3605">
        <v>6000000</v>
      </c>
    </row>
    <row r="3606" spans="1:3" ht="15" customHeight="1" x14ac:dyDescent="0.3">
      <c r="A3606" t="s">
        <v>3485</v>
      </c>
      <c r="B3606" s="7">
        <v>43927.497916666667</v>
      </c>
      <c r="C3606">
        <v>14000000</v>
      </c>
    </row>
    <row r="3607" spans="1:3" ht="15" customHeight="1" x14ac:dyDescent="0.3">
      <c r="A3607" t="s">
        <v>3486</v>
      </c>
      <c r="B3607" s="7">
        <v>43927.497916666667</v>
      </c>
      <c r="C3607">
        <v>6650000</v>
      </c>
    </row>
    <row r="3608" spans="1:3" ht="15" customHeight="1" x14ac:dyDescent="0.3">
      <c r="A3608" t="s">
        <v>3487</v>
      </c>
      <c r="B3608" s="7">
        <v>43927.390277777777</v>
      </c>
      <c r="C3608">
        <v>7913300</v>
      </c>
    </row>
    <row r="3609" spans="1:3" ht="15" customHeight="1" x14ac:dyDescent="0.3">
      <c r="A3609" t="s">
        <v>3488</v>
      </c>
      <c r="B3609" s="7">
        <v>43924.42291666667</v>
      </c>
      <c r="C3609">
        <v>6850000</v>
      </c>
    </row>
    <row r="3610" spans="1:3" ht="15" customHeight="1" x14ac:dyDescent="0.3">
      <c r="A3610" t="s">
        <v>3489</v>
      </c>
      <c r="B3610" s="7">
        <v>43923.501388888886</v>
      </c>
      <c r="C3610">
        <v>11600000</v>
      </c>
    </row>
    <row r="3611" spans="1:3" ht="15" customHeight="1" x14ac:dyDescent="0.3">
      <c r="A3611" t="s">
        <v>3490</v>
      </c>
      <c r="B3611" s="7">
        <v>43922.393750000003</v>
      </c>
      <c r="C3611">
        <v>4700000</v>
      </c>
    </row>
    <row r="3612" spans="1:3" ht="15" customHeight="1" x14ac:dyDescent="0.3">
      <c r="A3612" t="s">
        <v>3491</v>
      </c>
      <c r="B3612" s="7">
        <v>43921.665972222225</v>
      </c>
      <c r="C3612">
        <v>4600000</v>
      </c>
    </row>
    <row r="3613" spans="1:3" ht="15" customHeight="1" x14ac:dyDescent="0.3">
      <c r="A3613" t="s">
        <v>3492</v>
      </c>
      <c r="B3613" s="7">
        <v>43921.638194444444</v>
      </c>
      <c r="C3613">
        <v>5000000</v>
      </c>
    </row>
    <row r="3614" spans="1:3" ht="15" customHeight="1" x14ac:dyDescent="0.3">
      <c r="A3614" t="s">
        <v>3493</v>
      </c>
      <c r="B3614" s="7">
        <v>43921.630555555559</v>
      </c>
      <c r="C3614">
        <v>5200000</v>
      </c>
    </row>
    <row r="3615" spans="1:3" ht="15" customHeight="1" x14ac:dyDescent="0.3">
      <c r="A3615" t="s">
        <v>3494</v>
      </c>
      <c r="B3615" s="7">
        <v>43920.543055555558</v>
      </c>
      <c r="C3615">
        <v>19200000</v>
      </c>
    </row>
    <row r="3616" spans="1:3" ht="15" customHeight="1" x14ac:dyDescent="0.3">
      <c r="A3616" t="s">
        <v>3495</v>
      </c>
      <c r="B3616" s="7">
        <v>43917.529861111114</v>
      </c>
      <c r="C3616">
        <v>13000000</v>
      </c>
    </row>
    <row r="3617" spans="1:3" ht="15" customHeight="1" x14ac:dyDescent="0.3">
      <c r="A3617" t="s">
        <v>3496</v>
      </c>
      <c r="B3617" s="7">
        <v>43917.529166666667</v>
      </c>
      <c r="C3617">
        <v>7750000</v>
      </c>
    </row>
    <row r="3618" spans="1:3" ht="15" customHeight="1" x14ac:dyDescent="0.3">
      <c r="A3618" t="s">
        <v>3497</v>
      </c>
      <c r="B3618" s="7">
        <v>43917.39166666667</v>
      </c>
      <c r="C3618">
        <v>10573500</v>
      </c>
    </row>
    <row r="3619" spans="1:3" ht="15" customHeight="1" x14ac:dyDescent="0.3">
      <c r="A3619" t="s">
        <v>3498</v>
      </c>
      <c r="B3619" s="7">
        <v>43911.512499999997</v>
      </c>
      <c r="C3619">
        <v>6000000</v>
      </c>
    </row>
    <row r="3620" spans="1:3" ht="15" customHeight="1" x14ac:dyDescent="0.3">
      <c r="A3620" t="s">
        <v>3499</v>
      </c>
      <c r="B3620" s="7">
        <v>43911.512499999997</v>
      </c>
      <c r="C3620">
        <v>6200000</v>
      </c>
    </row>
    <row r="3621" spans="1:3" ht="15" customHeight="1" x14ac:dyDescent="0.3">
      <c r="A3621" t="s">
        <v>3500</v>
      </c>
      <c r="B3621" s="7">
        <v>43911.511805555558</v>
      </c>
      <c r="C3621">
        <v>7300000</v>
      </c>
    </row>
    <row r="3622" spans="1:3" ht="15" customHeight="1" x14ac:dyDescent="0.3">
      <c r="A3622" t="s">
        <v>3413</v>
      </c>
      <c r="B3622" s="7">
        <v>43909.434027777781</v>
      </c>
      <c r="C3622">
        <v>18600000</v>
      </c>
    </row>
    <row r="3623" spans="1:3" ht="15" customHeight="1" x14ac:dyDescent="0.3">
      <c r="A3623" t="s">
        <v>2455</v>
      </c>
      <c r="B3623" s="7">
        <v>43908.779861111114</v>
      </c>
      <c r="C3623">
        <v>7100000</v>
      </c>
    </row>
    <row r="3624" spans="1:3" ht="15" customHeight="1" x14ac:dyDescent="0.3">
      <c r="A3624" t="s">
        <v>116</v>
      </c>
      <c r="B3624" s="7">
        <v>43908.779166666667</v>
      </c>
      <c r="C3624">
        <v>6300000</v>
      </c>
    </row>
    <row r="3625" spans="1:3" ht="15" customHeight="1" x14ac:dyDescent="0.3">
      <c r="A3625" t="s">
        <v>3501</v>
      </c>
      <c r="B3625" s="7">
        <v>43907.782638888886</v>
      </c>
      <c r="C3625">
        <v>11014039</v>
      </c>
    </row>
    <row r="3626" spans="1:3" ht="15" customHeight="1" x14ac:dyDescent="0.3">
      <c r="A3626" t="s">
        <v>3502</v>
      </c>
      <c r="B3626" s="7">
        <v>43907.781944444447</v>
      </c>
      <c r="C3626">
        <v>27500000</v>
      </c>
    </row>
    <row r="3627" spans="1:3" ht="15" customHeight="1" x14ac:dyDescent="0.3">
      <c r="A3627" t="s">
        <v>3503</v>
      </c>
      <c r="B3627" s="7">
        <v>43907.775694444441</v>
      </c>
      <c r="C3627">
        <v>7000000</v>
      </c>
    </row>
    <row r="3628" spans="1:3" ht="15" customHeight="1" x14ac:dyDescent="0.3">
      <c r="A3628" t="s">
        <v>3504</v>
      </c>
      <c r="B3628" s="7">
        <v>43907.772222222222</v>
      </c>
      <c r="C3628">
        <v>4415000</v>
      </c>
    </row>
    <row r="3629" spans="1:3" ht="15" customHeight="1" x14ac:dyDescent="0.3">
      <c r="A3629" t="s">
        <v>3505</v>
      </c>
      <c r="B3629" s="7">
        <v>43907.49722222222</v>
      </c>
      <c r="C3629">
        <v>7400000</v>
      </c>
    </row>
    <row r="3630" spans="1:3" ht="15" customHeight="1" x14ac:dyDescent="0.3">
      <c r="A3630" t="s">
        <v>3506</v>
      </c>
      <c r="B3630" s="7">
        <v>43903.517361111109</v>
      </c>
      <c r="C3630">
        <v>4100000</v>
      </c>
    </row>
    <row r="3631" spans="1:3" ht="15" customHeight="1" x14ac:dyDescent="0.3">
      <c r="A3631" t="s">
        <v>3507</v>
      </c>
      <c r="B3631" s="7">
        <v>43903.51666666667</v>
      </c>
      <c r="C3631">
        <v>6600000</v>
      </c>
    </row>
    <row r="3632" spans="1:3" ht="15" customHeight="1" x14ac:dyDescent="0.3">
      <c r="A3632" t="s">
        <v>3508</v>
      </c>
      <c r="B3632" s="7">
        <v>43902.724999999999</v>
      </c>
      <c r="C3632">
        <v>5500000</v>
      </c>
    </row>
    <row r="3633" spans="1:3" ht="15" customHeight="1" x14ac:dyDescent="0.3">
      <c r="A3633" t="s">
        <v>3509</v>
      </c>
      <c r="B3633" s="7">
        <v>43902.703472222223</v>
      </c>
      <c r="C3633">
        <v>11500000</v>
      </c>
    </row>
    <row r="3634" spans="1:3" ht="15" customHeight="1" x14ac:dyDescent="0.3">
      <c r="A3634" t="s">
        <v>3510</v>
      </c>
      <c r="B3634" s="7">
        <v>43902.702777777777</v>
      </c>
      <c r="C3634">
        <v>5000000</v>
      </c>
    </row>
    <row r="3635" spans="1:3" ht="15" customHeight="1" x14ac:dyDescent="0.3">
      <c r="A3635" t="s">
        <v>2934</v>
      </c>
      <c r="B3635" s="7">
        <v>43902.685416666667</v>
      </c>
      <c r="C3635">
        <v>3600000</v>
      </c>
    </row>
    <row r="3636" spans="1:3" ht="15" customHeight="1" x14ac:dyDescent="0.3">
      <c r="A3636" t="s">
        <v>3511</v>
      </c>
      <c r="B3636" s="7">
        <v>43902.674305555556</v>
      </c>
      <c r="C3636">
        <v>11200000</v>
      </c>
    </row>
    <row r="3637" spans="1:3" ht="15" customHeight="1" x14ac:dyDescent="0.3">
      <c r="A3637" t="s">
        <v>3512</v>
      </c>
      <c r="B3637" s="7">
        <v>43900.42291666667</v>
      </c>
      <c r="C3637">
        <v>11500000</v>
      </c>
    </row>
    <row r="3638" spans="1:3" ht="15" customHeight="1" x14ac:dyDescent="0.3">
      <c r="A3638" t="s">
        <v>3513</v>
      </c>
      <c r="B3638" s="7">
        <v>43896.788888888892</v>
      </c>
      <c r="C3638">
        <v>3800000</v>
      </c>
    </row>
    <row r="3639" spans="1:3" ht="15" customHeight="1" x14ac:dyDescent="0.3">
      <c r="A3639" t="s">
        <v>3514</v>
      </c>
      <c r="B3639" s="7">
        <v>43896.787499999999</v>
      </c>
      <c r="C3639">
        <v>6300000</v>
      </c>
    </row>
    <row r="3640" spans="1:3" ht="15" customHeight="1" x14ac:dyDescent="0.3">
      <c r="A3640" t="s">
        <v>3515</v>
      </c>
      <c r="B3640" s="7">
        <v>43896.775694444441</v>
      </c>
      <c r="C3640">
        <v>4300000</v>
      </c>
    </row>
    <row r="3641" spans="1:3" ht="15" customHeight="1" x14ac:dyDescent="0.3">
      <c r="A3641" t="s">
        <v>3516</v>
      </c>
      <c r="B3641" s="7">
        <v>43896.520138888889</v>
      </c>
      <c r="C3641">
        <v>6000000</v>
      </c>
    </row>
    <row r="3642" spans="1:3" ht="15" customHeight="1" x14ac:dyDescent="0.3">
      <c r="A3642" t="s">
        <v>3517</v>
      </c>
      <c r="B3642" s="7">
        <v>43896.49722222222</v>
      </c>
      <c r="C3642">
        <v>2700000</v>
      </c>
    </row>
    <row r="3643" spans="1:3" ht="15" customHeight="1" x14ac:dyDescent="0.3">
      <c r="A3643" t="s">
        <v>3518</v>
      </c>
      <c r="B3643" s="7">
        <v>43896.496527777781</v>
      </c>
      <c r="C3643">
        <v>5752005</v>
      </c>
    </row>
    <row r="3644" spans="1:3" ht="15" customHeight="1" x14ac:dyDescent="0.3">
      <c r="A3644" t="s">
        <v>3519</v>
      </c>
      <c r="B3644" s="7">
        <v>43896.423611111109</v>
      </c>
      <c r="C3644">
        <v>10500000</v>
      </c>
    </row>
    <row r="3645" spans="1:3" ht="15" customHeight="1" x14ac:dyDescent="0.3">
      <c r="A3645" t="s">
        <v>3520</v>
      </c>
      <c r="B3645" s="7">
        <v>43896.380555555559</v>
      </c>
      <c r="C3645">
        <v>4800000</v>
      </c>
    </row>
    <row r="3646" spans="1:3" ht="15" customHeight="1" x14ac:dyDescent="0.3">
      <c r="A3646" t="s">
        <v>3521</v>
      </c>
      <c r="B3646" s="7">
        <v>43895.65902777778</v>
      </c>
      <c r="C3646">
        <v>3300000</v>
      </c>
    </row>
    <row r="3647" spans="1:3" ht="15" customHeight="1" x14ac:dyDescent="0.3">
      <c r="A3647" t="s">
        <v>3522</v>
      </c>
      <c r="B3647" s="7">
        <v>43895.654166666667</v>
      </c>
      <c r="C3647">
        <v>5000000</v>
      </c>
    </row>
    <row r="3648" spans="1:3" ht="15" customHeight="1" x14ac:dyDescent="0.3">
      <c r="A3648" t="s">
        <v>3523</v>
      </c>
      <c r="B3648" s="7">
        <v>43895.375694444447</v>
      </c>
      <c r="C3648">
        <v>7200000</v>
      </c>
    </row>
    <row r="3649" spans="1:3" ht="15" customHeight="1" x14ac:dyDescent="0.3">
      <c r="A3649" t="s">
        <v>3524</v>
      </c>
      <c r="B3649" s="7">
        <v>43894.785416666666</v>
      </c>
      <c r="C3649">
        <v>14500000</v>
      </c>
    </row>
    <row r="3650" spans="1:3" ht="15" customHeight="1" x14ac:dyDescent="0.3">
      <c r="A3650" t="s">
        <v>3525</v>
      </c>
      <c r="B3650" s="7">
        <v>43894.785416666666</v>
      </c>
      <c r="C3650">
        <v>6800000</v>
      </c>
    </row>
    <row r="3651" spans="1:3" ht="15" customHeight="1" x14ac:dyDescent="0.3">
      <c r="A3651" t="s">
        <v>3526</v>
      </c>
      <c r="B3651" s="7">
        <v>43894.742361111108</v>
      </c>
      <c r="C3651">
        <v>11000000</v>
      </c>
    </row>
    <row r="3652" spans="1:3" ht="15" customHeight="1" x14ac:dyDescent="0.3">
      <c r="A3652" t="s">
        <v>3527</v>
      </c>
      <c r="B3652" s="7">
        <v>43894.695833333331</v>
      </c>
      <c r="C3652">
        <v>5120000</v>
      </c>
    </row>
    <row r="3653" spans="1:3" ht="15" customHeight="1" x14ac:dyDescent="0.3">
      <c r="A3653" t="s">
        <v>3528</v>
      </c>
      <c r="B3653" s="7">
        <v>43894.375694444447</v>
      </c>
      <c r="C3653">
        <v>5800000</v>
      </c>
    </row>
    <row r="3654" spans="1:3" ht="15" customHeight="1" x14ac:dyDescent="0.3">
      <c r="A3654" t="s">
        <v>3529</v>
      </c>
      <c r="B3654" s="7">
        <v>43890.568749999999</v>
      </c>
      <c r="C3654">
        <v>7400000</v>
      </c>
    </row>
    <row r="3655" spans="1:3" ht="15" customHeight="1" x14ac:dyDescent="0.3">
      <c r="A3655" t="s">
        <v>3530</v>
      </c>
      <c r="B3655" s="7">
        <v>43890.568749999999</v>
      </c>
      <c r="C3655">
        <v>6000000</v>
      </c>
    </row>
    <row r="3656" spans="1:3" ht="15" customHeight="1" x14ac:dyDescent="0.3">
      <c r="A3656" t="s">
        <v>3531</v>
      </c>
      <c r="B3656" s="7">
        <v>43890.545138888891</v>
      </c>
      <c r="C3656">
        <v>7500000</v>
      </c>
    </row>
    <row r="3657" spans="1:3" ht="15" customHeight="1" x14ac:dyDescent="0.3">
      <c r="A3657" t="s">
        <v>3532</v>
      </c>
      <c r="B3657" s="7">
        <v>43890.511111111111</v>
      </c>
      <c r="C3657">
        <v>7200000</v>
      </c>
    </row>
    <row r="3658" spans="1:3" ht="15" customHeight="1" x14ac:dyDescent="0.3">
      <c r="A3658" t="s">
        <v>3533</v>
      </c>
      <c r="B3658" s="7">
        <v>43890.461805555555</v>
      </c>
      <c r="C3658">
        <v>6400000</v>
      </c>
    </row>
    <row r="3659" spans="1:3" ht="15" customHeight="1" x14ac:dyDescent="0.3">
      <c r="A3659" t="s">
        <v>3534</v>
      </c>
      <c r="B3659" s="7">
        <v>43890.444444444445</v>
      </c>
      <c r="C3659">
        <v>10000000</v>
      </c>
    </row>
    <row r="3660" spans="1:3" ht="15" customHeight="1" x14ac:dyDescent="0.3">
      <c r="A3660" t="s">
        <v>3535</v>
      </c>
      <c r="B3660" s="7">
        <v>43889.747916666667</v>
      </c>
      <c r="C3660">
        <v>4500000</v>
      </c>
    </row>
    <row r="3661" spans="1:3" ht="15" customHeight="1" x14ac:dyDescent="0.3">
      <c r="A3661" t="s">
        <v>3536</v>
      </c>
      <c r="B3661" s="7">
        <v>43889.74722222222</v>
      </c>
      <c r="C3661">
        <v>11500000</v>
      </c>
    </row>
    <row r="3662" spans="1:3" ht="15" customHeight="1" x14ac:dyDescent="0.3">
      <c r="A3662" t="s">
        <v>3537</v>
      </c>
      <c r="B3662" s="7">
        <v>43889.705555555556</v>
      </c>
      <c r="C3662">
        <v>7200000</v>
      </c>
    </row>
    <row r="3663" spans="1:3" ht="15" customHeight="1" x14ac:dyDescent="0.3">
      <c r="A3663" t="s">
        <v>3538</v>
      </c>
      <c r="B3663" s="7">
        <v>43889.704861111109</v>
      </c>
      <c r="C3663">
        <v>7700000</v>
      </c>
    </row>
    <row r="3664" spans="1:3" ht="15" customHeight="1" x14ac:dyDescent="0.3">
      <c r="A3664" t="s">
        <v>3539</v>
      </c>
      <c r="B3664" s="7">
        <v>43889.677777777775</v>
      </c>
      <c r="C3664">
        <v>4620000</v>
      </c>
    </row>
    <row r="3665" spans="1:3" ht="15" customHeight="1" x14ac:dyDescent="0.3">
      <c r="A3665" t="s">
        <v>3540</v>
      </c>
      <c r="B3665" s="7">
        <v>43889.668749999997</v>
      </c>
      <c r="C3665">
        <v>12500000</v>
      </c>
    </row>
    <row r="3666" spans="1:3" ht="15" customHeight="1" x14ac:dyDescent="0.3">
      <c r="A3666" t="s">
        <v>3541</v>
      </c>
      <c r="B3666" s="7">
        <v>43889.527777777781</v>
      </c>
      <c r="C3666">
        <v>6200000</v>
      </c>
    </row>
    <row r="3667" spans="1:3" ht="15" customHeight="1" x14ac:dyDescent="0.3">
      <c r="A3667" t="s">
        <v>3542</v>
      </c>
      <c r="B3667" s="7">
        <v>43889.503472222219</v>
      </c>
      <c r="C3667">
        <v>19000000</v>
      </c>
    </row>
    <row r="3668" spans="1:3" ht="15" customHeight="1" x14ac:dyDescent="0.3">
      <c r="A3668" t="s">
        <v>3543</v>
      </c>
      <c r="B3668" s="7">
        <v>43889.466666666667</v>
      </c>
      <c r="C3668">
        <v>7300000</v>
      </c>
    </row>
    <row r="3669" spans="1:3" ht="15" customHeight="1" x14ac:dyDescent="0.3">
      <c r="A3669" t="s">
        <v>2851</v>
      </c>
      <c r="B3669" s="7">
        <v>43889.461805555555</v>
      </c>
      <c r="C3669">
        <v>6000000</v>
      </c>
    </row>
    <row r="3670" spans="1:3" ht="15" customHeight="1" x14ac:dyDescent="0.3">
      <c r="A3670" t="s">
        <v>3544</v>
      </c>
      <c r="B3670" s="7">
        <v>43889.40902777778</v>
      </c>
      <c r="C3670">
        <v>4800000</v>
      </c>
    </row>
    <row r="3671" spans="1:3" ht="15" customHeight="1" x14ac:dyDescent="0.3">
      <c r="A3671" t="s">
        <v>3545</v>
      </c>
      <c r="B3671" s="7">
        <v>43889.40902777778</v>
      </c>
      <c r="C3671">
        <v>12000000</v>
      </c>
    </row>
    <row r="3672" spans="1:3" ht="15" customHeight="1" x14ac:dyDescent="0.3">
      <c r="A3672" t="s">
        <v>3546</v>
      </c>
      <c r="B3672" s="7">
        <v>43888.68472222222</v>
      </c>
      <c r="C3672">
        <v>8600000</v>
      </c>
    </row>
    <row r="3673" spans="1:3" ht="15" customHeight="1" x14ac:dyDescent="0.3">
      <c r="A3673" t="s">
        <v>3547</v>
      </c>
      <c r="B3673" s="7">
        <v>43888.65902777778</v>
      </c>
      <c r="C3673">
        <v>8000000</v>
      </c>
    </row>
    <row r="3674" spans="1:3" ht="15" customHeight="1" x14ac:dyDescent="0.3">
      <c r="A3674" t="s">
        <v>3548</v>
      </c>
      <c r="B3674" s="7">
        <v>43887.719444444447</v>
      </c>
      <c r="C3674">
        <v>9350000</v>
      </c>
    </row>
    <row r="3675" spans="1:3" ht="15" customHeight="1" x14ac:dyDescent="0.3">
      <c r="A3675" t="s">
        <v>3549</v>
      </c>
      <c r="B3675" s="7">
        <v>43887.508333333331</v>
      </c>
      <c r="C3675">
        <v>8200000</v>
      </c>
    </row>
    <row r="3676" spans="1:3" ht="15" customHeight="1" x14ac:dyDescent="0.3">
      <c r="A3676" t="s">
        <v>3550</v>
      </c>
      <c r="B3676" s="7">
        <v>43887.46875</v>
      </c>
      <c r="C3676">
        <v>4000000</v>
      </c>
    </row>
    <row r="3677" spans="1:3" ht="15" customHeight="1" x14ac:dyDescent="0.3">
      <c r="A3677" t="s">
        <v>3551</v>
      </c>
      <c r="B3677" s="7">
        <v>43887.386805555558</v>
      </c>
      <c r="C3677">
        <v>13600000</v>
      </c>
    </row>
    <row r="3678" spans="1:3" ht="15" customHeight="1" x14ac:dyDescent="0.3">
      <c r="A3678" t="s">
        <v>3552</v>
      </c>
      <c r="B3678" s="7">
        <v>43886.731249999997</v>
      </c>
      <c r="C3678">
        <v>6300000</v>
      </c>
    </row>
    <row r="3679" spans="1:3" ht="15" customHeight="1" x14ac:dyDescent="0.3">
      <c r="A3679" t="s">
        <v>3553</v>
      </c>
      <c r="B3679" s="7">
        <v>43886.695138888892</v>
      </c>
      <c r="C3679">
        <v>6000000</v>
      </c>
    </row>
    <row r="3680" spans="1:3" ht="15" customHeight="1" x14ac:dyDescent="0.3">
      <c r="A3680" t="s">
        <v>3554</v>
      </c>
      <c r="B3680" s="7">
        <v>43886.680555555555</v>
      </c>
      <c r="C3680">
        <v>13200000</v>
      </c>
    </row>
    <row r="3681" spans="1:3" ht="15" customHeight="1" x14ac:dyDescent="0.3">
      <c r="A3681" t="s">
        <v>1416</v>
      </c>
      <c r="B3681" s="7">
        <v>43886.652777777781</v>
      </c>
      <c r="C3681">
        <v>6000000</v>
      </c>
    </row>
    <row r="3682" spans="1:3" ht="15" customHeight="1" x14ac:dyDescent="0.3">
      <c r="A3682" t="s">
        <v>3555</v>
      </c>
      <c r="B3682" s="7">
        <v>43886.652083333334</v>
      </c>
      <c r="C3682">
        <v>12300000</v>
      </c>
    </row>
    <row r="3683" spans="1:3" ht="15" customHeight="1" x14ac:dyDescent="0.3">
      <c r="A3683" t="s">
        <v>3556</v>
      </c>
      <c r="B3683" s="7">
        <v>43886.433333333334</v>
      </c>
      <c r="C3683">
        <v>10000000</v>
      </c>
    </row>
    <row r="3684" spans="1:3" ht="15" customHeight="1" x14ac:dyDescent="0.3">
      <c r="A3684" t="s">
        <v>3557</v>
      </c>
      <c r="B3684" s="7">
        <v>43885.688888888886</v>
      </c>
      <c r="C3684">
        <v>7200000</v>
      </c>
    </row>
    <row r="3685" spans="1:3" ht="15" customHeight="1" x14ac:dyDescent="0.3">
      <c r="A3685" t="s">
        <v>3558</v>
      </c>
      <c r="B3685" s="7">
        <v>43885.688888888886</v>
      </c>
      <c r="C3685">
        <v>9150000</v>
      </c>
    </row>
    <row r="3686" spans="1:3" ht="15" customHeight="1" x14ac:dyDescent="0.3">
      <c r="A3686" t="s">
        <v>3559</v>
      </c>
      <c r="B3686" s="7">
        <v>43885.55972222222</v>
      </c>
      <c r="C3686">
        <v>8500000</v>
      </c>
    </row>
    <row r="3687" spans="1:3" ht="15" customHeight="1" x14ac:dyDescent="0.3">
      <c r="A3687" t="s">
        <v>3560</v>
      </c>
      <c r="B3687" s="7">
        <v>43885.411111111112</v>
      </c>
      <c r="C3687">
        <v>7000000</v>
      </c>
    </row>
    <row r="3688" spans="1:3" ht="15" customHeight="1" x14ac:dyDescent="0.3">
      <c r="A3688" t="s">
        <v>3561</v>
      </c>
      <c r="B3688" s="7">
        <v>43885.385416666664</v>
      </c>
      <c r="C3688">
        <v>6500000</v>
      </c>
    </row>
    <row r="3689" spans="1:3" ht="15" customHeight="1" x14ac:dyDescent="0.3">
      <c r="A3689" t="s">
        <v>3562</v>
      </c>
      <c r="B3689" s="7">
        <v>43883.454861111109</v>
      </c>
      <c r="C3689">
        <v>5500000</v>
      </c>
    </row>
    <row r="3690" spans="1:3" ht="15" customHeight="1" x14ac:dyDescent="0.3">
      <c r="A3690" t="s">
        <v>3563</v>
      </c>
      <c r="B3690" s="7">
        <v>43883.421527777777</v>
      </c>
      <c r="C3690">
        <v>7500000</v>
      </c>
    </row>
    <row r="3691" spans="1:3" ht="15" customHeight="1" x14ac:dyDescent="0.3">
      <c r="A3691" t="s">
        <v>3564</v>
      </c>
      <c r="B3691" s="7">
        <v>43882.488888888889</v>
      </c>
      <c r="C3691">
        <v>6850000</v>
      </c>
    </row>
    <row r="3692" spans="1:3" ht="15" customHeight="1" x14ac:dyDescent="0.3">
      <c r="A3692" t="s">
        <v>3565</v>
      </c>
      <c r="B3692" s="7">
        <v>43882.482638888891</v>
      </c>
      <c r="C3692">
        <v>8300000</v>
      </c>
    </row>
    <row r="3693" spans="1:3" ht="15" customHeight="1" x14ac:dyDescent="0.3">
      <c r="A3693" t="s">
        <v>2280</v>
      </c>
      <c r="B3693" s="7">
        <v>43882.473611111112</v>
      </c>
      <c r="C3693">
        <v>3900000</v>
      </c>
    </row>
    <row r="3694" spans="1:3" ht="15" customHeight="1" x14ac:dyDescent="0.3">
      <c r="A3694" t="s">
        <v>3566</v>
      </c>
      <c r="B3694" s="7">
        <v>43882.457638888889</v>
      </c>
      <c r="C3694">
        <v>7100000</v>
      </c>
    </row>
    <row r="3695" spans="1:3" ht="15" customHeight="1" x14ac:dyDescent="0.3">
      <c r="A3695" t="s">
        <v>3567</v>
      </c>
      <c r="B3695" s="7">
        <v>43881.712500000001</v>
      </c>
      <c r="C3695">
        <v>5000000</v>
      </c>
    </row>
    <row r="3696" spans="1:3" ht="15" customHeight="1" x14ac:dyDescent="0.3">
      <c r="A3696" t="s">
        <v>3568</v>
      </c>
      <c r="B3696" s="7">
        <v>43880.777777777781</v>
      </c>
      <c r="C3696">
        <v>6000000</v>
      </c>
    </row>
    <row r="3697" spans="1:3" ht="15" customHeight="1" x14ac:dyDescent="0.3">
      <c r="A3697" t="s">
        <v>2643</v>
      </c>
      <c r="B3697" s="7">
        <v>43880.777083333334</v>
      </c>
      <c r="C3697">
        <v>11900000</v>
      </c>
    </row>
    <row r="3698" spans="1:3" ht="15" customHeight="1" x14ac:dyDescent="0.3">
      <c r="A3698" t="s">
        <v>3569</v>
      </c>
      <c r="B3698" s="7">
        <v>43880.706944444442</v>
      </c>
      <c r="C3698">
        <v>8100000</v>
      </c>
    </row>
    <row r="3699" spans="1:3" ht="15" customHeight="1" x14ac:dyDescent="0.3">
      <c r="A3699" t="s">
        <v>3570</v>
      </c>
      <c r="B3699" s="7">
        <v>43880.677083333336</v>
      </c>
      <c r="C3699">
        <v>3200000</v>
      </c>
    </row>
    <row r="3700" spans="1:3" ht="15" customHeight="1" x14ac:dyDescent="0.3">
      <c r="A3700" t="s">
        <v>3571</v>
      </c>
      <c r="B3700" s="7">
        <v>43880.535416666666</v>
      </c>
      <c r="C3700">
        <v>5600000</v>
      </c>
    </row>
    <row r="3701" spans="1:3" ht="15" customHeight="1" x14ac:dyDescent="0.3">
      <c r="A3701" t="s">
        <v>3572</v>
      </c>
      <c r="B3701" s="7">
        <v>43880.452777777777</v>
      </c>
      <c r="C3701">
        <v>5000000</v>
      </c>
    </row>
    <row r="3702" spans="1:3" ht="15" customHeight="1" x14ac:dyDescent="0.3">
      <c r="A3702" t="s">
        <v>3573</v>
      </c>
      <c r="B3702" s="7">
        <v>43880.387499999997</v>
      </c>
      <c r="C3702">
        <v>13200000</v>
      </c>
    </row>
    <row r="3703" spans="1:3" ht="15" customHeight="1" x14ac:dyDescent="0.3">
      <c r="A3703" t="s">
        <v>3574</v>
      </c>
      <c r="B3703" s="7">
        <v>43879.741666666669</v>
      </c>
      <c r="C3703">
        <v>7900000</v>
      </c>
    </row>
    <row r="3704" spans="1:3" ht="15" customHeight="1" x14ac:dyDescent="0.3">
      <c r="A3704" t="s">
        <v>3575</v>
      </c>
      <c r="B3704" s="7">
        <v>43879.695138888892</v>
      </c>
      <c r="C3704">
        <v>5200000</v>
      </c>
    </row>
    <row r="3705" spans="1:3" ht="15" customHeight="1" x14ac:dyDescent="0.3">
      <c r="A3705" t="s">
        <v>3576</v>
      </c>
      <c r="B3705" s="7">
        <v>43879.670138888891</v>
      </c>
      <c r="C3705">
        <v>6800000</v>
      </c>
    </row>
    <row r="3706" spans="1:3" ht="15" customHeight="1" x14ac:dyDescent="0.3">
      <c r="A3706" t="s">
        <v>3577</v>
      </c>
      <c r="B3706" s="7">
        <v>43879.535416666666</v>
      </c>
      <c r="C3706">
        <v>6200000</v>
      </c>
    </row>
    <row r="3707" spans="1:3" ht="15" customHeight="1" x14ac:dyDescent="0.3">
      <c r="A3707" t="s">
        <v>3578</v>
      </c>
      <c r="B3707" s="7">
        <v>43879.515277777777</v>
      </c>
      <c r="C3707">
        <v>6850000</v>
      </c>
    </row>
    <row r="3708" spans="1:3" ht="15" customHeight="1" x14ac:dyDescent="0.3">
      <c r="A3708" t="s">
        <v>3579</v>
      </c>
      <c r="B3708" s="7">
        <v>43878.708333333336</v>
      </c>
      <c r="C3708">
        <v>7800000</v>
      </c>
    </row>
    <row r="3709" spans="1:3" ht="15" customHeight="1" x14ac:dyDescent="0.3">
      <c r="A3709" t="s">
        <v>3580</v>
      </c>
      <c r="B3709" s="7">
        <v>43878.707638888889</v>
      </c>
      <c r="C3709">
        <v>4400000</v>
      </c>
    </row>
    <row r="3710" spans="1:3" ht="15" customHeight="1" x14ac:dyDescent="0.3">
      <c r="A3710" t="s">
        <v>3581</v>
      </c>
      <c r="B3710" s="7">
        <v>43878.629166666666</v>
      </c>
      <c r="C3710">
        <v>5000000</v>
      </c>
    </row>
    <row r="3711" spans="1:3" ht="15" customHeight="1" x14ac:dyDescent="0.3">
      <c r="A3711" t="s">
        <v>3582</v>
      </c>
      <c r="B3711" s="7">
        <v>43878.525694444441</v>
      </c>
      <c r="C3711">
        <v>4300000</v>
      </c>
    </row>
    <row r="3712" spans="1:3" ht="15" customHeight="1" x14ac:dyDescent="0.3">
      <c r="A3712" t="s">
        <v>3583</v>
      </c>
      <c r="B3712" s="7">
        <v>43876.552777777775</v>
      </c>
      <c r="C3712">
        <v>4850000</v>
      </c>
    </row>
    <row r="3713" spans="1:3" ht="15" customHeight="1" x14ac:dyDescent="0.3">
      <c r="A3713" t="s">
        <v>3584</v>
      </c>
      <c r="B3713" s="7">
        <v>43876.53125</v>
      </c>
      <c r="C3713">
        <v>4350000</v>
      </c>
    </row>
    <row r="3714" spans="1:3" ht="15" customHeight="1" x14ac:dyDescent="0.3">
      <c r="A3714" t="s">
        <v>3585</v>
      </c>
      <c r="B3714" s="7">
        <v>43876.443749999999</v>
      </c>
      <c r="C3714">
        <v>9000000</v>
      </c>
    </row>
    <row r="3715" spans="1:3" ht="15" customHeight="1" x14ac:dyDescent="0.3">
      <c r="A3715" t="s">
        <v>3586</v>
      </c>
      <c r="B3715" s="7">
        <v>43875.469444444447</v>
      </c>
      <c r="C3715">
        <v>7000000</v>
      </c>
    </row>
    <row r="3716" spans="1:3" ht="15" customHeight="1" x14ac:dyDescent="0.3">
      <c r="A3716" t="s">
        <v>3587</v>
      </c>
      <c r="B3716" s="7">
        <v>43875.462500000001</v>
      </c>
      <c r="C3716">
        <v>5000000</v>
      </c>
    </row>
    <row r="3717" spans="1:3" ht="15" customHeight="1" x14ac:dyDescent="0.3">
      <c r="A3717" t="s">
        <v>3588</v>
      </c>
      <c r="B3717" s="7">
        <v>43874.770833333336</v>
      </c>
      <c r="C3717">
        <v>13200000</v>
      </c>
    </row>
    <row r="3718" spans="1:3" ht="15" customHeight="1" x14ac:dyDescent="0.3">
      <c r="A3718" t="s">
        <v>3589</v>
      </c>
      <c r="B3718" s="7">
        <v>43874.740972222222</v>
      </c>
      <c r="C3718">
        <v>3300000</v>
      </c>
    </row>
    <row r="3719" spans="1:3" ht="15" customHeight="1" x14ac:dyDescent="0.3">
      <c r="A3719" t="s">
        <v>3590</v>
      </c>
      <c r="B3719" s="7">
        <v>43874.740277777775</v>
      </c>
      <c r="C3719">
        <v>18600000</v>
      </c>
    </row>
    <row r="3720" spans="1:3" ht="15" customHeight="1" x14ac:dyDescent="0.3">
      <c r="A3720" t="s">
        <v>3591</v>
      </c>
      <c r="B3720" s="7">
        <v>43874.739583333336</v>
      </c>
      <c r="C3720">
        <v>7000000</v>
      </c>
    </row>
    <row r="3721" spans="1:3" ht="15" customHeight="1" x14ac:dyDescent="0.3">
      <c r="A3721" t="s">
        <v>3592</v>
      </c>
      <c r="B3721" s="7">
        <v>43874.538194444445</v>
      </c>
      <c r="C3721">
        <v>14500000</v>
      </c>
    </row>
    <row r="3722" spans="1:3" ht="15" customHeight="1" x14ac:dyDescent="0.3">
      <c r="A3722" t="s">
        <v>3592</v>
      </c>
      <c r="B3722" s="7">
        <v>43874.537499999999</v>
      </c>
      <c r="C3722">
        <v>14500000</v>
      </c>
    </row>
    <row r="3723" spans="1:3" ht="15" customHeight="1" x14ac:dyDescent="0.3">
      <c r="A3723" t="s">
        <v>3593</v>
      </c>
      <c r="B3723" s="7">
        <v>43874.447916666664</v>
      </c>
      <c r="C3723">
        <v>8800000</v>
      </c>
    </row>
    <row r="3724" spans="1:3" ht="15" customHeight="1" x14ac:dyDescent="0.3">
      <c r="A3724" t="s">
        <v>3594</v>
      </c>
      <c r="B3724" s="7">
        <v>43874.375694444447</v>
      </c>
      <c r="C3724">
        <v>8600000</v>
      </c>
    </row>
    <row r="3725" spans="1:3" ht="15" customHeight="1" x14ac:dyDescent="0.3">
      <c r="A3725" t="s">
        <v>3595</v>
      </c>
      <c r="B3725" s="7">
        <v>43873.432638888888</v>
      </c>
      <c r="C3725">
        <v>4300000</v>
      </c>
    </row>
    <row r="3726" spans="1:3" ht="15" customHeight="1" x14ac:dyDescent="0.3">
      <c r="A3726" t="s">
        <v>3596</v>
      </c>
      <c r="B3726" s="7">
        <v>43873.375</v>
      </c>
      <c r="C3726">
        <v>6000000</v>
      </c>
    </row>
    <row r="3727" spans="1:3" ht="15" customHeight="1" x14ac:dyDescent="0.3">
      <c r="A3727" t="s">
        <v>3597</v>
      </c>
      <c r="B3727" s="7">
        <v>43872.527083333334</v>
      </c>
      <c r="C3727">
        <v>9400000</v>
      </c>
    </row>
    <row r="3728" spans="1:3" ht="15" customHeight="1" x14ac:dyDescent="0.3">
      <c r="A3728" t="s">
        <v>3598</v>
      </c>
      <c r="B3728" s="7">
        <v>43871.512499999997</v>
      </c>
      <c r="C3728">
        <v>5600000</v>
      </c>
    </row>
    <row r="3729" spans="1:3" ht="15" customHeight="1" x14ac:dyDescent="0.3">
      <c r="A3729" t="s">
        <v>3599</v>
      </c>
      <c r="B3729" s="7">
        <v>43869.42083333333</v>
      </c>
      <c r="C3729">
        <v>6000000</v>
      </c>
    </row>
    <row r="3730" spans="1:3" ht="15" customHeight="1" x14ac:dyDescent="0.3">
      <c r="A3730" t="s">
        <v>3600</v>
      </c>
      <c r="B3730" s="7">
        <v>43868.459722222222</v>
      </c>
      <c r="C3730">
        <v>5000000</v>
      </c>
    </row>
    <row r="3731" spans="1:3" ht="15" customHeight="1" x14ac:dyDescent="0.3">
      <c r="A3731" t="s">
        <v>3601</v>
      </c>
      <c r="B3731" s="7">
        <v>43867.769444444442</v>
      </c>
      <c r="C3731">
        <v>5500000</v>
      </c>
    </row>
    <row r="3732" spans="1:3" ht="15" customHeight="1" x14ac:dyDescent="0.3">
      <c r="A3732" t="s">
        <v>3602</v>
      </c>
      <c r="B3732" s="7">
        <v>43867.769444444442</v>
      </c>
      <c r="C3732">
        <v>11200000</v>
      </c>
    </row>
    <row r="3733" spans="1:3" ht="15" customHeight="1" x14ac:dyDescent="0.3">
      <c r="A3733" t="s">
        <v>3603</v>
      </c>
      <c r="B3733" s="7">
        <v>43867.725694444445</v>
      </c>
      <c r="C3733">
        <v>2700000</v>
      </c>
    </row>
    <row r="3734" spans="1:3" ht="15" customHeight="1" x14ac:dyDescent="0.3">
      <c r="A3734" t="s">
        <v>3604</v>
      </c>
      <c r="B3734" s="7">
        <v>43867.552777777775</v>
      </c>
      <c r="C3734">
        <v>5700000</v>
      </c>
    </row>
    <row r="3735" spans="1:3" ht="15" customHeight="1" x14ac:dyDescent="0.3">
      <c r="A3735" t="s">
        <v>3605</v>
      </c>
      <c r="B3735" s="7">
        <v>43867.382638888892</v>
      </c>
      <c r="C3735">
        <v>6000000</v>
      </c>
    </row>
    <row r="3736" spans="1:3" ht="15" customHeight="1" x14ac:dyDescent="0.3">
      <c r="A3736" t="s">
        <v>2576</v>
      </c>
      <c r="B3736" s="7">
        <v>43866.761805555558</v>
      </c>
      <c r="C3736">
        <v>12700000</v>
      </c>
    </row>
    <row r="3737" spans="1:3" ht="15" customHeight="1" x14ac:dyDescent="0.3">
      <c r="A3737" t="s">
        <v>3606</v>
      </c>
      <c r="B3737" s="7">
        <v>43866.761805555558</v>
      </c>
      <c r="C3737">
        <v>20700000</v>
      </c>
    </row>
    <row r="3738" spans="1:3" ht="15" customHeight="1" x14ac:dyDescent="0.3">
      <c r="A3738" t="s">
        <v>3607</v>
      </c>
      <c r="B3738" s="7">
        <v>43866.715277777781</v>
      </c>
      <c r="C3738">
        <v>15500000</v>
      </c>
    </row>
    <row r="3739" spans="1:3" ht="15" customHeight="1" x14ac:dyDescent="0.3">
      <c r="A3739" t="s">
        <v>3608</v>
      </c>
      <c r="B3739" s="7">
        <v>43866.715277777781</v>
      </c>
      <c r="C3739">
        <v>4000000</v>
      </c>
    </row>
    <row r="3740" spans="1:3" ht="15" customHeight="1" x14ac:dyDescent="0.3">
      <c r="A3740" t="s">
        <v>3609</v>
      </c>
      <c r="B3740" s="7">
        <v>43866.714583333334</v>
      </c>
      <c r="C3740">
        <v>5000000</v>
      </c>
    </row>
    <row r="3741" spans="1:3" ht="15" customHeight="1" x14ac:dyDescent="0.3">
      <c r="A3741" t="s">
        <v>3610</v>
      </c>
      <c r="B3741" s="7">
        <v>43865.475694444445</v>
      </c>
      <c r="C3741">
        <v>22500000</v>
      </c>
    </row>
    <row r="3742" spans="1:3" ht="15" customHeight="1" x14ac:dyDescent="0.3">
      <c r="A3742" t="s">
        <v>3611</v>
      </c>
      <c r="B3742" s="7">
        <v>43865.475694444445</v>
      </c>
      <c r="C3742">
        <v>13000000</v>
      </c>
    </row>
    <row r="3743" spans="1:3" ht="15" customHeight="1" x14ac:dyDescent="0.3">
      <c r="A3743" t="s">
        <v>3612</v>
      </c>
      <c r="B3743" s="7">
        <v>43864.736805555556</v>
      </c>
      <c r="C3743">
        <v>8500000</v>
      </c>
    </row>
    <row r="3744" spans="1:3" ht="15" customHeight="1" x14ac:dyDescent="0.3">
      <c r="A3744" t="s">
        <v>3613</v>
      </c>
      <c r="B3744" s="7">
        <v>43864.708333333336</v>
      </c>
      <c r="C3744">
        <v>4000000</v>
      </c>
    </row>
    <row r="3745" spans="1:3" ht="15" customHeight="1" x14ac:dyDescent="0.3">
      <c r="A3745" t="s">
        <v>3614</v>
      </c>
      <c r="B3745" s="7">
        <v>43862.477083333331</v>
      </c>
      <c r="C3745">
        <v>19500000</v>
      </c>
    </row>
    <row r="3746" spans="1:3" ht="15" customHeight="1" x14ac:dyDescent="0.3">
      <c r="A3746" t="s">
        <v>3615</v>
      </c>
      <c r="B3746" s="7">
        <v>43862.436805555553</v>
      </c>
      <c r="C3746">
        <v>6000000</v>
      </c>
    </row>
    <row r="3747" spans="1:3" ht="15" customHeight="1" x14ac:dyDescent="0.3">
      <c r="A3747" t="s">
        <v>3616</v>
      </c>
      <c r="B3747" s="7">
        <v>43861.7</v>
      </c>
      <c r="C3747">
        <v>12000000</v>
      </c>
    </row>
    <row r="3748" spans="1:3" ht="15" customHeight="1" x14ac:dyDescent="0.3">
      <c r="A3748" t="s">
        <v>3617</v>
      </c>
      <c r="B3748" s="7">
        <v>43861.680555555555</v>
      </c>
      <c r="C3748">
        <v>7400000</v>
      </c>
    </row>
    <row r="3749" spans="1:3" ht="15" customHeight="1" x14ac:dyDescent="0.3">
      <c r="A3749" t="s">
        <v>3618</v>
      </c>
      <c r="B3749" s="7">
        <v>43861.642361111109</v>
      </c>
      <c r="C3749">
        <v>5600000</v>
      </c>
    </row>
    <row r="3750" spans="1:3" ht="15" customHeight="1" x14ac:dyDescent="0.3">
      <c r="A3750" t="s">
        <v>3619</v>
      </c>
      <c r="B3750" s="7">
        <v>43861.647916666669</v>
      </c>
      <c r="C3750">
        <v>8200000</v>
      </c>
    </row>
    <row r="3751" spans="1:3" ht="15" customHeight="1" x14ac:dyDescent="0.3">
      <c r="A3751" t="s">
        <v>3620</v>
      </c>
      <c r="B3751" s="7">
        <v>43861.409722222219</v>
      </c>
      <c r="C3751">
        <v>5400000</v>
      </c>
    </row>
    <row r="3752" spans="1:3" ht="15" customHeight="1" x14ac:dyDescent="0.3">
      <c r="A3752" t="s">
        <v>3621</v>
      </c>
      <c r="B3752" s="7">
        <v>43861.40902777778</v>
      </c>
      <c r="C3752">
        <v>6000000</v>
      </c>
    </row>
    <row r="3753" spans="1:3" ht="15" customHeight="1" x14ac:dyDescent="0.3">
      <c r="A3753" t="s">
        <v>3622</v>
      </c>
      <c r="B3753" s="7">
        <v>43860.71875</v>
      </c>
      <c r="C3753">
        <v>5900000</v>
      </c>
    </row>
    <row r="3754" spans="1:3" ht="15" customHeight="1" x14ac:dyDescent="0.3">
      <c r="A3754" t="s">
        <v>3623</v>
      </c>
      <c r="B3754" s="7">
        <v>43860.701388888891</v>
      </c>
      <c r="C3754">
        <v>10500000</v>
      </c>
    </row>
    <row r="3755" spans="1:3" ht="15" customHeight="1" x14ac:dyDescent="0.3">
      <c r="A3755" t="s">
        <v>3624</v>
      </c>
      <c r="B3755" s="7">
        <v>43859.78402777778</v>
      </c>
      <c r="C3755">
        <v>3000000</v>
      </c>
    </row>
    <row r="3756" spans="1:3" ht="15" customHeight="1" x14ac:dyDescent="0.3">
      <c r="A3756" t="s">
        <v>3625</v>
      </c>
      <c r="B3756" s="7">
        <v>43858.686805555553</v>
      </c>
      <c r="C3756">
        <v>18000000</v>
      </c>
    </row>
    <row r="3757" spans="1:3" ht="15" customHeight="1" x14ac:dyDescent="0.3">
      <c r="A3757" t="s">
        <v>3626</v>
      </c>
      <c r="B3757" s="7">
        <v>43858.686111111114</v>
      </c>
      <c r="C3757">
        <v>5200000</v>
      </c>
    </row>
    <row r="3758" spans="1:3" ht="15" customHeight="1" x14ac:dyDescent="0.3">
      <c r="A3758" t="s">
        <v>3627</v>
      </c>
      <c r="B3758" s="7">
        <v>43858.685416666667</v>
      </c>
      <c r="C3758">
        <v>20000000</v>
      </c>
    </row>
    <row r="3759" spans="1:3" ht="15" customHeight="1" x14ac:dyDescent="0.3">
      <c r="A3759" t="s">
        <v>3628</v>
      </c>
      <c r="B3759" s="7">
        <v>43858.679166666669</v>
      </c>
      <c r="C3759">
        <v>5600000</v>
      </c>
    </row>
    <row r="3760" spans="1:3" ht="15" customHeight="1" x14ac:dyDescent="0.3">
      <c r="A3760" t="s">
        <v>3629</v>
      </c>
      <c r="B3760" s="7">
        <v>43858.678472222222</v>
      </c>
      <c r="C3760">
        <v>9500000</v>
      </c>
    </row>
    <row r="3761" spans="1:3" ht="15" customHeight="1" x14ac:dyDescent="0.3">
      <c r="A3761" t="s">
        <v>3630</v>
      </c>
      <c r="B3761" s="7">
        <v>43858.677777777775</v>
      </c>
      <c r="C3761">
        <v>9484000</v>
      </c>
    </row>
    <row r="3762" spans="1:3" ht="15" customHeight="1" x14ac:dyDescent="0.3">
      <c r="A3762" t="s">
        <v>3631</v>
      </c>
      <c r="B3762" s="7">
        <v>43858.450694444444</v>
      </c>
      <c r="C3762">
        <v>9000000</v>
      </c>
    </row>
    <row r="3763" spans="1:3" ht="15" customHeight="1" x14ac:dyDescent="0.3">
      <c r="A3763" t="s">
        <v>3632</v>
      </c>
      <c r="B3763" s="7">
        <v>43858.388194444444</v>
      </c>
      <c r="C3763">
        <v>5000000</v>
      </c>
    </row>
    <row r="3764" spans="1:3" ht="15" customHeight="1" x14ac:dyDescent="0.3">
      <c r="A3764" t="s">
        <v>3633</v>
      </c>
      <c r="B3764" s="7">
        <v>43858.388194444444</v>
      </c>
      <c r="C3764">
        <v>7200000</v>
      </c>
    </row>
    <row r="3765" spans="1:3" ht="15" customHeight="1" x14ac:dyDescent="0.3">
      <c r="A3765" t="s">
        <v>3634</v>
      </c>
      <c r="B3765" s="7">
        <v>43855.56527777778</v>
      </c>
      <c r="C3765">
        <v>8800000</v>
      </c>
    </row>
    <row r="3766" spans="1:3" ht="15" customHeight="1" x14ac:dyDescent="0.3">
      <c r="A3766" t="s">
        <v>3635</v>
      </c>
      <c r="B3766" s="7">
        <v>43855.54791666667</v>
      </c>
      <c r="C3766">
        <v>2350000</v>
      </c>
    </row>
    <row r="3767" spans="1:3" ht="15" customHeight="1" x14ac:dyDescent="0.3">
      <c r="A3767" t="s">
        <v>3636</v>
      </c>
      <c r="B3767" s="7">
        <v>43855.448611111111</v>
      </c>
      <c r="C3767">
        <v>2100000</v>
      </c>
    </row>
    <row r="3768" spans="1:3" ht="15" customHeight="1" x14ac:dyDescent="0.3">
      <c r="A3768" t="s">
        <v>3637</v>
      </c>
      <c r="B3768" s="7">
        <v>43855.445833333331</v>
      </c>
      <c r="C3768">
        <v>5500000</v>
      </c>
    </row>
    <row r="3769" spans="1:3" ht="15" customHeight="1" x14ac:dyDescent="0.3">
      <c r="A3769" t="s">
        <v>3638</v>
      </c>
      <c r="B3769" s="7">
        <v>43854.711111111108</v>
      </c>
      <c r="C3769">
        <v>11000000</v>
      </c>
    </row>
    <row r="3770" spans="1:3" ht="15" customHeight="1" x14ac:dyDescent="0.3">
      <c r="A3770" t="s">
        <v>3639</v>
      </c>
      <c r="B3770" s="7">
        <v>43854.551388888889</v>
      </c>
      <c r="C3770">
        <v>4300000</v>
      </c>
    </row>
    <row r="3771" spans="1:3" ht="15" customHeight="1" x14ac:dyDescent="0.3">
      <c r="A3771" t="s">
        <v>3640</v>
      </c>
      <c r="B3771" s="7">
        <v>43854.551388888889</v>
      </c>
      <c r="C3771">
        <v>12000000</v>
      </c>
    </row>
    <row r="3772" spans="1:3" ht="15" customHeight="1" x14ac:dyDescent="0.3">
      <c r="A3772" t="s">
        <v>3641</v>
      </c>
      <c r="B3772" s="7">
        <v>43854.49722222222</v>
      </c>
      <c r="C3772">
        <v>4600000</v>
      </c>
    </row>
    <row r="3773" spans="1:3" ht="15" customHeight="1" x14ac:dyDescent="0.3">
      <c r="A3773" t="s">
        <v>3642</v>
      </c>
      <c r="B3773" s="7">
        <v>43853.558333333334</v>
      </c>
      <c r="C3773">
        <v>6300000</v>
      </c>
    </row>
    <row r="3774" spans="1:3" ht="15" customHeight="1" x14ac:dyDescent="0.3">
      <c r="A3774" t="s">
        <v>3643</v>
      </c>
      <c r="B3774" s="7">
        <v>43853.486805555556</v>
      </c>
      <c r="C3774">
        <v>5600000</v>
      </c>
    </row>
    <row r="3775" spans="1:3" ht="15" customHeight="1" x14ac:dyDescent="0.3">
      <c r="A3775" t="s">
        <v>3644</v>
      </c>
      <c r="B3775" s="7">
        <v>43851.738888888889</v>
      </c>
      <c r="C3775">
        <v>4200000</v>
      </c>
    </row>
    <row r="3776" spans="1:3" ht="15" customHeight="1" x14ac:dyDescent="0.3">
      <c r="A3776" t="s">
        <v>3645</v>
      </c>
      <c r="B3776" s="7">
        <v>43851.726388888892</v>
      </c>
      <c r="C3776">
        <v>18350000</v>
      </c>
    </row>
    <row r="3777" spans="1:3" ht="15" customHeight="1" x14ac:dyDescent="0.3">
      <c r="A3777" t="s">
        <v>3646</v>
      </c>
      <c r="B3777" s="7">
        <v>43851.438194444447</v>
      </c>
      <c r="C3777">
        <v>7500000</v>
      </c>
    </row>
    <row r="3778" spans="1:3" ht="15" customHeight="1" x14ac:dyDescent="0.3">
      <c r="A3778" t="s">
        <v>3647</v>
      </c>
      <c r="B3778" s="7">
        <v>43850.768750000003</v>
      </c>
      <c r="C3778">
        <v>10000000</v>
      </c>
    </row>
    <row r="3779" spans="1:3" ht="15" customHeight="1" x14ac:dyDescent="0.3">
      <c r="A3779" t="s">
        <v>3648</v>
      </c>
      <c r="B3779" s="7">
        <v>43850.755555555559</v>
      </c>
      <c r="C3779">
        <v>4800000</v>
      </c>
    </row>
    <row r="3780" spans="1:3" ht="15" customHeight="1" x14ac:dyDescent="0.3">
      <c r="A3780" t="s">
        <v>3649</v>
      </c>
      <c r="B3780" s="7">
        <v>43850.754861111112</v>
      </c>
      <c r="C3780">
        <v>19400000</v>
      </c>
    </row>
    <row r="3781" spans="1:3" ht="15" customHeight="1" x14ac:dyDescent="0.3">
      <c r="A3781" t="s">
        <v>3650</v>
      </c>
      <c r="B3781" s="7">
        <v>43850.654861111114</v>
      </c>
      <c r="C3781">
        <v>15500000</v>
      </c>
    </row>
    <row r="3782" spans="1:3" ht="15" customHeight="1" x14ac:dyDescent="0.3">
      <c r="A3782" t="s">
        <v>3651</v>
      </c>
      <c r="B3782" s="7">
        <v>43850.393750000003</v>
      </c>
      <c r="C3782">
        <v>15800000</v>
      </c>
    </row>
    <row r="3783" spans="1:3" ht="15" customHeight="1" x14ac:dyDescent="0.3">
      <c r="A3783" t="s">
        <v>3652</v>
      </c>
      <c r="B3783" s="7">
        <v>43848.477083333331</v>
      </c>
      <c r="C3783">
        <v>9600000</v>
      </c>
    </row>
    <row r="3784" spans="1:3" ht="15" customHeight="1" x14ac:dyDescent="0.3">
      <c r="A3784" t="s">
        <v>3653</v>
      </c>
      <c r="B3784" s="7">
        <v>43847.765277777777</v>
      </c>
      <c r="C3784">
        <v>9400000</v>
      </c>
    </row>
    <row r="3785" spans="1:3" ht="15" customHeight="1" x14ac:dyDescent="0.3">
      <c r="A3785" t="s">
        <v>3654</v>
      </c>
      <c r="B3785" s="7">
        <v>43847.65347222222</v>
      </c>
      <c r="C3785">
        <v>5600000</v>
      </c>
    </row>
    <row r="3786" spans="1:3" ht="15" customHeight="1" x14ac:dyDescent="0.3">
      <c r="A3786" t="s">
        <v>3655</v>
      </c>
      <c r="B3786" s="7">
        <v>43847.652777777781</v>
      </c>
      <c r="C3786">
        <v>5100000</v>
      </c>
    </row>
    <row r="3787" spans="1:3" ht="15" customHeight="1" x14ac:dyDescent="0.3">
      <c r="A3787" t="s">
        <v>3656</v>
      </c>
      <c r="B3787" s="7">
        <v>43847.438194444447</v>
      </c>
      <c r="C3787">
        <v>12000000</v>
      </c>
    </row>
    <row r="3788" spans="1:3" ht="15" customHeight="1" x14ac:dyDescent="0.3">
      <c r="A3788" t="s">
        <v>3657</v>
      </c>
      <c r="B3788" s="7">
        <v>43847.42083333333</v>
      </c>
      <c r="C3788">
        <v>9800000</v>
      </c>
    </row>
    <row r="3789" spans="1:3" ht="15" customHeight="1" x14ac:dyDescent="0.3">
      <c r="A3789" t="s">
        <v>2167</v>
      </c>
      <c r="B3789" s="7">
        <v>43846.790972222225</v>
      </c>
      <c r="C3789">
        <v>3850000</v>
      </c>
    </row>
    <row r="3790" spans="1:3" ht="15" customHeight="1" x14ac:dyDescent="0.3">
      <c r="A3790" t="s">
        <v>3658</v>
      </c>
      <c r="B3790" s="7">
        <v>43846.756249999999</v>
      </c>
      <c r="C3790">
        <v>3900000</v>
      </c>
    </row>
    <row r="3791" spans="1:3" ht="15" customHeight="1" x14ac:dyDescent="0.3">
      <c r="A3791" t="s">
        <v>3659</v>
      </c>
      <c r="B3791" s="7">
        <v>43846.718055555553</v>
      </c>
      <c r="C3791">
        <v>4800000</v>
      </c>
    </row>
    <row r="3792" spans="1:3" ht="15" customHeight="1" x14ac:dyDescent="0.3">
      <c r="A3792" t="s">
        <v>3660</v>
      </c>
      <c r="B3792" s="7">
        <v>43846.717361111114</v>
      </c>
      <c r="C3792">
        <v>24000000</v>
      </c>
    </row>
    <row r="3793" spans="1:3" ht="15" customHeight="1" x14ac:dyDescent="0.3">
      <c r="A3793" t="s">
        <v>3661</v>
      </c>
      <c r="B3793" s="7">
        <v>43846.654166666667</v>
      </c>
      <c r="C3793">
        <v>9500000</v>
      </c>
    </row>
    <row r="3794" spans="1:3" ht="15" customHeight="1" x14ac:dyDescent="0.3">
      <c r="A3794" t="s">
        <v>3662</v>
      </c>
      <c r="B3794" s="7">
        <v>43846.65347222222</v>
      </c>
      <c r="C3794">
        <v>8000000</v>
      </c>
    </row>
    <row r="3795" spans="1:3" ht="15" customHeight="1" x14ac:dyDescent="0.3">
      <c r="A3795" t="s">
        <v>3663</v>
      </c>
      <c r="B3795" s="7">
        <v>43846.652777777781</v>
      </c>
      <c r="C3795">
        <v>15000000</v>
      </c>
    </row>
    <row r="3796" spans="1:3" ht="15" customHeight="1" x14ac:dyDescent="0.3">
      <c r="A3796" t="s">
        <v>3664</v>
      </c>
      <c r="B3796" s="7">
        <v>43846.65</v>
      </c>
      <c r="C3796">
        <v>13500000</v>
      </c>
    </row>
    <row r="3797" spans="1:3" ht="15" customHeight="1" x14ac:dyDescent="0.3">
      <c r="A3797" t="s">
        <v>3665</v>
      </c>
      <c r="B3797" s="7">
        <v>43846.480555555558</v>
      </c>
      <c r="C3797">
        <v>7400000</v>
      </c>
    </row>
    <row r="3798" spans="1:3" ht="15" customHeight="1" x14ac:dyDescent="0.3">
      <c r="A3798" t="s">
        <v>3666</v>
      </c>
      <c r="B3798" s="7">
        <v>43845.55972222222</v>
      </c>
      <c r="C3798">
        <v>7000000</v>
      </c>
    </row>
    <row r="3799" spans="1:3" ht="15" customHeight="1" x14ac:dyDescent="0.3">
      <c r="A3799" t="s">
        <v>3667</v>
      </c>
      <c r="B3799" s="7">
        <v>43845.529166666667</v>
      </c>
      <c r="C3799">
        <v>9200000</v>
      </c>
    </row>
    <row r="3800" spans="1:3" ht="15" customHeight="1" x14ac:dyDescent="0.3">
      <c r="A3800" t="s">
        <v>3668</v>
      </c>
      <c r="B3800" s="7">
        <v>43845.400694444441</v>
      </c>
      <c r="C3800">
        <v>7200000</v>
      </c>
    </row>
    <row r="3801" spans="1:3" ht="15" customHeight="1" x14ac:dyDescent="0.3">
      <c r="A3801" t="s">
        <v>3669</v>
      </c>
      <c r="B3801" s="7">
        <v>43844.390972222223</v>
      </c>
      <c r="C3801">
        <v>2200000</v>
      </c>
    </row>
    <row r="3802" spans="1:3" ht="15" customHeight="1" x14ac:dyDescent="0.3">
      <c r="A3802" t="s">
        <v>3670</v>
      </c>
      <c r="B3802" s="7">
        <v>43844.379861111112</v>
      </c>
      <c r="C3802">
        <v>3700000</v>
      </c>
    </row>
    <row r="3803" spans="1:3" ht="15" customHeight="1" x14ac:dyDescent="0.3">
      <c r="A3803" t="s">
        <v>3671</v>
      </c>
      <c r="B3803" s="7">
        <v>43843.6875</v>
      </c>
      <c r="C3803">
        <v>5200000</v>
      </c>
    </row>
    <row r="3804" spans="1:3" ht="15" customHeight="1" x14ac:dyDescent="0.3">
      <c r="A3804" t="s">
        <v>3672</v>
      </c>
      <c r="B3804" s="7">
        <v>43843.655555555553</v>
      </c>
      <c r="C3804">
        <v>7500000</v>
      </c>
    </row>
    <row r="3805" spans="1:3" ht="15" customHeight="1" x14ac:dyDescent="0.3">
      <c r="A3805" t="s">
        <v>3673</v>
      </c>
      <c r="B3805" s="7">
        <v>43843.394444444442</v>
      </c>
      <c r="C3805">
        <v>3350000</v>
      </c>
    </row>
    <row r="3806" spans="1:3" ht="15" customHeight="1" x14ac:dyDescent="0.3">
      <c r="A3806" t="s">
        <v>3674</v>
      </c>
      <c r="B3806" s="7">
        <v>43843.392361111109</v>
      </c>
      <c r="C3806">
        <v>2400000</v>
      </c>
    </row>
    <row r="3807" spans="1:3" ht="15" customHeight="1" x14ac:dyDescent="0.3">
      <c r="A3807" t="s">
        <v>3675</v>
      </c>
      <c r="B3807" s="7">
        <v>43843.39166666667</v>
      </c>
      <c r="C3807">
        <v>6300000</v>
      </c>
    </row>
    <row r="3808" spans="1:3" ht="15" customHeight="1" x14ac:dyDescent="0.3">
      <c r="A3808" t="s">
        <v>3676</v>
      </c>
      <c r="B3808" s="7">
        <v>43841.570138888892</v>
      </c>
      <c r="C3808">
        <v>6000000</v>
      </c>
    </row>
    <row r="3809" spans="1:3" ht="15" customHeight="1" x14ac:dyDescent="0.3">
      <c r="A3809" t="s">
        <v>3677</v>
      </c>
      <c r="B3809" s="7">
        <v>43841.425000000003</v>
      </c>
      <c r="C3809">
        <v>20000000</v>
      </c>
    </row>
    <row r="3810" spans="1:3" ht="15" customHeight="1" x14ac:dyDescent="0.3">
      <c r="A3810" t="s">
        <v>3033</v>
      </c>
      <c r="B3810" s="7">
        <v>43840.76458333333</v>
      </c>
      <c r="C3810">
        <v>4800000</v>
      </c>
    </row>
    <row r="3811" spans="1:3" ht="15" customHeight="1" x14ac:dyDescent="0.3">
      <c r="A3811" t="s">
        <v>3678</v>
      </c>
      <c r="B3811" s="7">
        <v>43840.720138888886</v>
      </c>
      <c r="C3811">
        <v>13300000</v>
      </c>
    </row>
    <row r="3812" spans="1:3" ht="15" customHeight="1" x14ac:dyDescent="0.3">
      <c r="A3812" t="s">
        <v>3679</v>
      </c>
      <c r="B3812" s="7">
        <v>43840.521527777775</v>
      </c>
      <c r="C3812">
        <v>5000000</v>
      </c>
    </row>
    <row r="3813" spans="1:3" ht="15" customHeight="1" x14ac:dyDescent="0.3">
      <c r="A3813" t="s">
        <v>3680</v>
      </c>
      <c r="B3813" s="7">
        <v>43840.521527777775</v>
      </c>
      <c r="C3813">
        <v>5200000</v>
      </c>
    </row>
    <row r="3814" spans="1:3" ht="15" customHeight="1" x14ac:dyDescent="0.3">
      <c r="A3814" t="s">
        <v>3681</v>
      </c>
      <c r="B3814" s="7">
        <v>43840.502083333333</v>
      </c>
      <c r="C3814">
        <v>6850000</v>
      </c>
    </row>
    <row r="3815" spans="1:3" ht="15" customHeight="1" x14ac:dyDescent="0.3">
      <c r="A3815" t="s">
        <v>3682</v>
      </c>
      <c r="B3815" s="7">
        <v>43840.502083333333</v>
      </c>
      <c r="C3815">
        <v>9300000</v>
      </c>
    </row>
    <row r="3816" spans="1:3" ht="15" customHeight="1" x14ac:dyDescent="0.3">
      <c r="A3816" t="s">
        <v>3021</v>
      </c>
      <c r="B3816" s="7">
        <v>43839.695833333331</v>
      </c>
      <c r="C3816">
        <v>11000000</v>
      </c>
    </row>
    <row r="3817" spans="1:3" ht="15" customHeight="1" x14ac:dyDescent="0.3">
      <c r="A3817" t="s">
        <v>3683</v>
      </c>
      <c r="B3817" s="7">
        <v>43839.695833333331</v>
      </c>
      <c r="C3817">
        <v>11200000</v>
      </c>
    </row>
    <row r="3818" spans="1:3" ht="15" customHeight="1" x14ac:dyDescent="0.3">
      <c r="A3818" t="s">
        <v>3684</v>
      </c>
      <c r="B3818" s="7">
        <v>43839.435416666667</v>
      </c>
      <c r="C3818">
        <v>4000000</v>
      </c>
    </row>
    <row r="3819" spans="1:3" ht="15" customHeight="1" x14ac:dyDescent="0.3">
      <c r="A3819" t="s">
        <v>3685</v>
      </c>
      <c r="B3819" s="7">
        <v>43837.429861111108</v>
      </c>
      <c r="C3819">
        <v>4000000</v>
      </c>
    </row>
    <row r="3820" spans="1:3" ht="15" customHeight="1" x14ac:dyDescent="0.3">
      <c r="A3820" t="s">
        <v>3686</v>
      </c>
      <c r="B3820" s="7">
        <v>43837.425000000003</v>
      </c>
      <c r="C3820">
        <v>6300000</v>
      </c>
    </row>
    <row r="3821" spans="1:3" ht="15" customHeight="1" x14ac:dyDescent="0.3">
      <c r="A3821" t="s">
        <v>3687</v>
      </c>
      <c r="B3821" s="7">
        <v>43836.425000000003</v>
      </c>
      <c r="C3821">
        <v>11700000</v>
      </c>
    </row>
    <row r="3822" spans="1:3" ht="15" customHeight="1" x14ac:dyDescent="0.3">
      <c r="A3822" t="s">
        <v>3688</v>
      </c>
      <c r="B3822" s="7">
        <v>43834.421527777777</v>
      </c>
      <c r="C3822">
        <v>9700000</v>
      </c>
    </row>
    <row r="3823" spans="1:3" ht="15" customHeight="1" x14ac:dyDescent="0.3">
      <c r="A3823" t="s">
        <v>3689</v>
      </c>
      <c r="B3823" s="7">
        <v>43833.37777777778</v>
      </c>
      <c r="C3823">
        <v>15000000</v>
      </c>
    </row>
    <row r="3824" spans="1:3" ht="15" customHeight="1" x14ac:dyDescent="0.3">
      <c r="A3824" t="s">
        <v>3690</v>
      </c>
      <c r="B3824" s="7">
        <v>43832.683333333334</v>
      </c>
      <c r="C3824">
        <v>5800000</v>
      </c>
    </row>
    <row r="3825" spans="1:3" ht="15" customHeight="1" x14ac:dyDescent="0.3">
      <c r="A3825" t="s">
        <v>3691</v>
      </c>
      <c r="B3825" s="7">
        <v>43832.39166666667</v>
      </c>
      <c r="C3825">
        <v>4600000</v>
      </c>
    </row>
    <row r="3826" spans="1:3" ht="15" customHeight="1" x14ac:dyDescent="0.3">
      <c r="A3826" t="s">
        <v>3692</v>
      </c>
      <c r="B3826" s="7">
        <v>43830.648611111108</v>
      </c>
      <c r="C3826">
        <v>15800000</v>
      </c>
    </row>
    <row r="3827" spans="1:3" ht="15" customHeight="1" x14ac:dyDescent="0.3">
      <c r="A3827" t="s">
        <v>3693</v>
      </c>
      <c r="B3827" s="7">
        <v>43830.540277777778</v>
      </c>
      <c r="C3827">
        <v>13900000</v>
      </c>
    </row>
    <row r="3828" spans="1:3" ht="15" customHeight="1" x14ac:dyDescent="0.3">
      <c r="A3828" t="s">
        <v>3694</v>
      </c>
      <c r="B3828" s="7">
        <v>43830.472222222219</v>
      </c>
      <c r="C3828">
        <v>2500000</v>
      </c>
    </row>
    <row r="3829" spans="1:3" ht="15" customHeight="1" x14ac:dyDescent="0.3">
      <c r="A3829" t="s">
        <v>3695</v>
      </c>
      <c r="B3829" s="7">
        <v>43830.472222222219</v>
      </c>
      <c r="C3829">
        <v>2000000</v>
      </c>
    </row>
    <row r="3830" spans="1:3" ht="15" customHeight="1" x14ac:dyDescent="0.3">
      <c r="A3830" t="s">
        <v>3696</v>
      </c>
      <c r="B3830" s="7">
        <v>43818.70208333333</v>
      </c>
      <c r="C3830">
        <v>9000000</v>
      </c>
    </row>
    <row r="3831" spans="1:3" ht="15" customHeight="1" x14ac:dyDescent="0.3">
      <c r="A3831" t="s">
        <v>3697</v>
      </c>
      <c r="B3831" s="7">
        <v>43830.404166666667</v>
      </c>
      <c r="C3831">
        <v>10200000</v>
      </c>
    </row>
    <row r="3832" spans="1:3" ht="15" customHeight="1" x14ac:dyDescent="0.3">
      <c r="A3832" t="s">
        <v>713</v>
      </c>
      <c r="B3832" s="7">
        <v>43829.777777777781</v>
      </c>
      <c r="C3832">
        <v>7500000</v>
      </c>
    </row>
    <row r="3833" spans="1:3" ht="15" customHeight="1" x14ac:dyDescent="0.3">
      <c r="A3833" t="s">
        <v>3698</v>
      </c>
      <c r="B3833" s="7">
        <v>43829.738194444442</v>
      </c>
      <c r="C3833">
        <v>5050000</v>
      </c>
    </row>
    <row r="3834" spans="1:3" ht="15" customHeight="1" x14ac:dyDescent="0.3">
      <c r="A3834" t="s">
        <v>3699</v>
      </c>
      <c r="B3834" s="7">
        <v>43829.718055555553</v>
      </c>
      <c r="C3834">
        <v>5750000</v>
      </c>
    </row>
    <row r="3835" spans="1:3" ht="15" customHeight="1" x14ac:dyDescent="0.3">
      <c r="A3835" t="s">
        <v>3700</v>
      </c>
      <c r="B3835" s="7">
        <v>43829.711111111108</v>
      </c>
      <c r="C3835">
        <v>4000000</v>
      </c>
    </row>
    <row r="3836" spans="1:3" ht="15" customHeight="1" x14ac:dyDescent="0.3">
      <c r="A3836" t="s">
        <v>3701</v>
      </c>
      <c r="B3836" s="7">
        <v>43829.681944444441</v>
      </c>
      <c r="C3836">
        <v>12700000</v>
      </c>
    </row>
    <row r="3837" spans="1:3" ht="15" customHeight="1" x14ac:dyDescent="0.3">
      <c r="A3837" t="s">
        <v>3702</v>
      </c>
      <c r="B3837" s="7">
        <v>43829.67083333333</v>
      </c>
      <c r="C3837">
        <v>15500000</v>
      </c>
    </row>
    <row r="3838" spans="1:3" ht="15" customHeight="1" x14ac:dyDescent="0.3">
      <c r="A3838" t="s">
        <v>3703</v>
      </c>
      <c r="B3838" s="7">
        <v>43829.404166666667</v>
      </c>
      <c r="C3838">
        <v>7200000</v>
      </c>
    </row>
    <row r="3839" spans="1:3" ht="15" customHeight="1" x14ac:dyDescent="0.3">
      <c r="A3839" t="s">
        <v>3704</v>
      </c>
      <c r="B3839" s="7">
        <v>43817.515972222223</v>
      </c>
      <c r="C3839">
        <v>7000000</v>
      </c>
    </row>
    <row r="3840" spans="1:3" ht="15" customHeight="1" x14ac:dyDescent="0.3">
      <c r="A3840" t="s">
        <v>3705</v>
      </c>
      <c r="B3840" s="7">
        <v>43826.744444444441</v>
      </c>
      <c r="C3840">
        <v>8050000</v>
      </c>
    </row>
    <row r="3841" spans="1:3" ht="15" customHeight="1" x14ac:dyDescent="0.3">
      <c r="A3841" t="s">
        <v>3706</v>
      </c>
      <c r="B3841" s="7">
        <v>43826.711805555555</v>
      </c>
      <c r="C3841">
        <v>6500000</v>
      </c>
    </row>
    <row r="3842" spans="1:3" ht="15" customHeight="1" x14ac:dyDescent="0.3">
      <c r="A3842" t="s">
        <v>3707</v>
      </c>
      <c r="B3842" s="7">
        <v>43826.463194444441</v>
      </c>
      <c r="C3842">
        <v>6100000</v>
      </c>
    </row>
    <row r="3843" spans="1:3" ht="15" customHeight="1" x14ac:dyDescent="0.3">
      <c r="A3843" t="s">
        <v>3708</v>
      </c>
      <c r="B3843" s="7">
        <v>43826.392361111109</v>
      </c>
      <c r="C3843">
        <v>9500000</v>
      </c>
    </row>
    <row r="3844" spans="1:3" ht="15" customHeight="1" x14ac:dyDescent="0.3">
      <c r="A3844" t="s">
        <v>3364</v>
      </c>
      <c r="B3844" s="7">
        <v>43823.620138888888</v>
      </c>
      <c r="C3844">
        <v>5100000</v>
      </c>
    </row>
    <row r="3845" spans="1:3" ht="15" customHeight="1" x14ac:dyDescent="0.3">
      <c r="A3845" t="s">
        <v>3709</v>
      </c>
      <c r="B3845" s="7">
        <v>43823.617361111108</v>
      </c>
      <c r="C3845">
        <v>4700000</v>
      </c>
    </row>
    <row r="3846" spans="1:3" ht="15" customHeight="1" x14ac:dyDescent="0.3">
      <c r="A3846" t="s">
        <v>3710</v>
      </c>
      <c r="B3846" s="7">
        <v>43823.510416666664</v>
      </c>
      <c r="C3846">
        <v>11500000</v>
      </c>
    </row>
    <row r="3847" spans="1:3" ht="15" customHeight="1" x14ac:dyDescent="0.3">
      <c r="A3847" t="s">
        <v>3711</v>
      </c>
      <c r="B3847" s="7">
        <v>43823.487500000003</v>
      </c>
      <c r="C3847">
        <v>4900000</v>
      </c>
    </row>
    <row r="3848" spans="1:3" ht="15" customHeight="1" x14ac:dyDescent="0.3">
      <c r="A3848" t="s">
        <v>3712</v>
      </c>
      <c r="B3848" s="7">
        <v>43823.487500000003</v>
      </c>
      <c r="C3848">
        <v>9500000</v>
      </c>
    </row>
    <row r="3849" spans="1:3" ht="15" customHeight="1" x14ac:dyDescent="0.3">
      <c r="A3849" t="s">
        <v>3713</v>
      </c>
      <c r="B3849" s="7">
        <v>43822.488888888889</v>
      </c>
      <c r="C3849">
        <v>10600000</v>
      </c>
    </row>
    <row r="3850" spans="1:3" ht="15" customHeight="1" x14ac:dyDescent="0.3">
      <c r="A3850" t="s">
        <v>3714</v>
      </c>
      <c r="B3850" s="7">
        <v>43822.488194444442</v>
      </c>
      <c r="C3850">
        <v>7800000</v>
      </c>
    </row>
    <row r="3851" spans="1:3" ht="15" customHeight="1" x14ac:dyDescent="0.3">
      <c r="A3851" t="s">
        <v>3715</v>
      </c>
      <c r="B3851" s="7">
        <v>43822.438888888886</v>
      </c>
      <c r="C3851">
        <v>5000000</v>
      </c>
    </row>
    <row r="3852" spans="1:3" ht="15" customHeight="1" x14ac:dyDescent="0.3">
      <c r="A3852" t="s">
        <v>3716</v>
      </c>
      <c r="B3852" s="7">
        <v>43819.761111111111</v>
      </c>
      <c r="C3852">
        <v>3700000</v>
      </c>
    </row>
    <row r="3853" spans="1:3" ht="15" customHeight="1" x14ac:dyDescent="0.3">
      <c r="A3853" t="s">
        <v>3717</v>
      </c>
      <c r="B3853" s="7">
        <v>43819.691666666666</v>
      </c>
      <c r="C3853">
        <v>21500000</v>
      </c>
    </row>
    <row r="3854" spans="1:3" ht="15" customHeight="1" x14ac:dyDescent="0.3">
      <c r="A3854" t="s">
        <v>3718</v>
      </c>
      <c r="B3854" s="7">
        <v>43819.506249999999</v>
      </c>
      <c r="C3854">
        <v>12500000</v>
      </c>
    </row>
    <row r="3855" spans="1:3" ht="15" customHeight="1" x14ac:dyDescent="0.3">
      <c r="A3855" t="s">
        <v>3719</v>
      </c>
      <c r="B3855" s="7">
        <v>43819.475694444445</v>
      </c>
      <c r="C3855">
        <v>8450000</v>
      </c>
    </row>
    <row r="3856" spans="1:3" ht="15" customHeight="1" x14ac:dyDescent="0.3">
      <c r="A3856" t="s">
        <v>3720</v>
      </c>
      <c r="B3856" s="7">
        <v>43819.470138888886</v>
      </c>
      <c r="C3856">
        <v>11700000</v>
      </c>
    </row>
    <row r="3857" spans="1:3" ht="15" customHeight="1" x14ac:dyDescent="0.3">
      <c r="A3857" t="s">
        <v>3721</v>
      </c>
      <c r="B3857" s="7">
        <v>43819.402777777781</v>
      </c>
      <c r="C3857">
        <v>6800000</v>
      </c>
    </row>
    <row r="3858" spans="1:3" ht="15" customHeight="1" x14ac:dyDescent="0.3">
      <c r="A3858" t="s">
        <v>3722</v>
      </c>
      <c r="B3858" s="7">
        <v>43819.402083333334</v>
      </c>
      <c r="C3858">
        <v>2700000</v>
      </c>
    </row>
    <row r="3859" spans="1:3" ht="15" customHeight="1" x14ac:dyDescent="0.3">
      <c r="A3859" t="s">
        <v>3723</v>
      </c>
      <c r="B3859" s="7">
        <v>43818.738194444442</v>
      </c>
      <c r="C3859">
        <v>9800000</v>
      </c>
    </row>
    <row r="3860" spans="1:3" ht="15" customHeight="1" x14ac:dyDescent="0.3">
      <c r="A3860" t="s">
        <v>3724</v>
      </c>
      <c r="B3860" s="7">
        <v>43818.715277777781</v>
      </c>
      <c r="C3860">
        <v>6150000</v>
      </c>
    </row>
    <row r="3861" spans="1:3" ht="15" customHeight="1" x14ac:dyDescent="0.3">
      <c r="A3861" t="s">
        <v>3725</v>
      </c>
      <c r="B3861" s="7">
        <v>43818.705555555556</v>
      </c>
      <c r="C3861">
        <v>12500000</v>
      </c>
    </row>
    <row r="3862" spans="1:3" ht="15" customHeight="1" x14ac:dyDescent="0.3">
      <c r="A3862" t="s">
        <v>3726</v>
      </c>
      <c r="B3862" s="7">
        <v>43818.522916666669</v>
      </c>
      <c r="C3862">
        <v>5700000</v>
      </c>
    </row>
    <row r="3863" spans="1:3" ht="15" customHeight="1" x14ac:dyDescent="0.3">
      <c r="A3863" t="s">
        <v>3727</v>
      </c>
      <c r="B3863" s="7">
        <v>43817.789583333331</v>
      </c>
      <c r="C3863">
        <v>5250000</v>
      </c>
    </row>
    <row r="3864" spans="1:3" ht="15" customHeight="1" x14ac:dyDescent="0.3">
      <c r="A3864" t="s">
        <v>3728</v>
      </c>
      <c r="B3864" s="7">
        <v>43817.742361111108</v>
      </c>
      <c r="C3864">
        <v>4750000</v>
      </c>
    </row>
    <row r="3865" spans="1:3" ht="15" customHeight="1" x14ac:dyDescent="0.3">
      <c r="A3865" t="s">
        <v>3729</v>
      </c>
      <c r="B3865" s="7">
        <v>43816.775694444441</v>
      </c>
      <c r="C3865">
        <v>7000000</v>
      </c>
    </row>
    <row r="3866" spans="1:3" ht="15" customHeight="1" x14ac:dyDescent="0.3">
      <c r="A3866" t="s">
        <v>3730</v>
      </c>
      <c r="B3866" s="7">
        <v>43816.775000000001</v>
      </c>
      <c r="C3866">
        <v>9000000</v>
      </c>
    </row>
    <row r="3867" spans="1:3" ht="15" customHeight="1" x14ac:dyDescent="0.3">
      <c r="A3867" t="s">
        <v>3731</v>
      </c>
      <c r="B3867" s="7">
        <v>43816.734722222223</v>
      </c>
      <c r="C3867">
        <v>8200000</v>
      </c>
    </row>
    <row r="3868" spans="1:3" ht="15" customHeight="1" x14ac:dyDescent="0.3">
      <c r="A3868" t="s">
        <v>3732</v>
      </c>
      <c r="B3868" s="7">
        <v>43816.729166666664</v>
      </c>
      <c r="C3868">
        <v>6000000</v>
      </c>
    </row>
    <row r="3869" spans="1:3" ht="15" customHeight="1" x14ac:dyDescent="0.3">
      <c r="A3869" t="s">
        <v>3733</v>
      </c>
      <c r="B3869" s="7">
        <v>43816.663194444445</v>
      </c>
      <c r="C3869">
        <v>14800000</v>
      </c>
    </row>
    <row r="3870" spans="1:3" ht="15" customHeight="1" x14ac:dyDescent="0.3">
      <c r="A3870" t="s">
        <v>3734</v>
      </c>
      <c r="B3870" s="7">
        <v>43816.543055555558</v>
      </c>
      <c r="C3870">
        <v>7600000</v>
      </c>
    </row>
    <row r="3871" spans="1:3" ht="15" customHeight="1" x14ac:dyDescent="0.3">
      <c r="A3871" t="s">
        <v>3735</v>
      </c>
      <c r="B3871" s="7">
        <v>43816.447916666664</v>
      </c>
      <c r="C3871">
        <v>6200000</v>
      </c>
    </row>
    <row r="3872" spans="1:3" ht="15" customHeight="1" x14ac:dyDescent="0.3">
      <c r="A3872" t="s">
        <v>3736</v>
      </c>
      <c r="B3872" s="7">
        <v>43816.408333333333</v>
      </c>
      <c r="C3872">
        <v>3350000</v>
      </c>
    </row>
    <row r="3873" spans="1:3" ht="15" customHeight="1" x14ac:dyDescent="0.3">
      <c r="A3873" t="s">
        <v>3737</v>
      </c>
      <c r="B3873" s="7">
        <v>43815.439583333333</v>
      </c>
      <c r="C3873">
        <v>6300000</v>
      </c>
    </row>
    <row r="3874" spans="1:3" ht="15" customHeight="1" x14ac:dyDescent="0.3">
      <c r="A3874" t="s">
        <v>3738</v>
      </c>
      <c r="B3874" s="7">
        <v>43813.565972222219</v>
      </c>
      <c r="C3874">
        <v>9500000</v>
      </c>
    </row>
    <row r="3875" spans="1:3" ht="15" customHeight="1" x14ac:dyDescent="0.3">
      <c r="A3875" t="s">
        <v>3739</v>
      </c>
      <c r="B3875" s="7">
        <v>43813.447916666664</v>
      </c>
      <c r="C3875">
        <v>4600000</v>
      </c>
    </row>
    <row r="3876" spans="1:3" ht="15" customHeight="1" x14ac:dyDescent="0.3">
      <c r="A3876" t="s">
        <v>3740</v>
      </c>
      <c r="B3876" s="7">
        <v>43813.425694444442</v>
      </c>
      <c r="C3876">
        <v>8000000</v>
      </c>
    </row>
    <row r="3877" spans="1:3" ht="15" customHeight="1" x14ac:dyDescent="0.3">
      <c r="A3877" t="s">
        <v>3741</v>
      </c>
      <c r="B3877" s="7">
        <v>43812.742361111108</v>
      </c>
      <c r="C3877">
        <v>3350000</v>
      </c>
    </row>
    <row r="3878" spans="1:3" ht="15" customHeight="1" x14ac:dyDescent="0.3">
      <c r="A3878" t="s">
        <v>3742</v>
      </c>
      <c r="B3878" s="7">
        <v>43812.724999999999</v>
      </c>
      <c r="C3878">
        <v>3500000</v>
      </c>
    </row>
    <row r="3879" spans="1:3" ht="15" customHeight="1" x14ac:dyDescent="0.3">
      <c r="A3879" t="s">
        <v>3743</v>
      </c>
      <c r="B3879" s="7">
        <v>43812.559027777781</v>
      </c>
      <c r="C3879">
        <v>8600000</v>
      </c>
    </row>
    <row r="3880" spans="1:3" ht="15" customHeight="1" x14ac:dyDescent="0.3">
      <c r="A3880" t="s">
        <v>3744</v>
      </c>
      <c r="B3880" s="7">
        <v>43812.506249999999</v>
      </c>
      <c r="C3880">
        <v>6000000</v>
      </c>
    </row>
    <row r="3881" spans="1:3" ht="15" customHeight="1" x14ac:dyDescent="0.3">
      <c r="A3881" t="s">
        <v>3745</v>
      </c>
      <c r="B3881" s="7">
        <v>43812.468055555553</v>
      </c>
      <c r="C3881">
        <v>9000000</v>
      </c>
    </row>
    <row r="3882" spans="1:3" ht="15" customHeight="1" x14ac:dyDescent="0.3">
      <c r="A3882" t="s">
        <v>3746</v>
      </c>
      <c r="B3882" s="7">
        <v>43812.436111111114</v>
      </c>
      <c r="C3882">
        <v>9000000</v>
      </c>
    </row>
    <row r="3883" spans="1:3" ht="15" customHeight="1" x14ac:dyDescent="0.3">
      <c r="A3883" t="s">
        <v>3747</v>
      </c>
      <c r="B3883" s="7">
        <v>43812.395833333336</v>
      </c>
      <c r="C3883">
        <v>10300000</v>
      </c>
    </row>
    <row r="3884" spans="1:3" ht="15" customHeight="1" x14ac:dyDescent="0.3">
      <c r="A3884" t="s">
        <v>3748</v>
      </c>
      <c r="B3884" s="7">
        <v>43812.386111111111</v>
      </c>
      <c r="C3884">
        <v>12900000</v>
      </c>
    </row>
    <row r="3885" spans="1:3" ht="15" customHeight="1" x14ac:dyDescent="0.3">
      <c r="A3885" t="s">
        <v>3749</v>
      </c>
      <c r="B3885" s="7">
        <v>43810.401388888888</v>
      </c>
      <c r="C3885">
        <v>6000000</v>
      </c>
    </row>
    <row r="3886" spans="1:3" ht="15" customHeight="1" x14ac:dyDescent="0.3">
      <c r="A3886" t="s">
        <v>3750</v>
      </c>
      <c r="B3886" s="7">
        <v>43809.685416666667</v>
      </c>
      <c r="C3886">
        <v>18000000</v>
      </c>
    </row>
    <row r="3887" spans="1:3" ht="15" customHeight="1" x14ac:dyDescent="0.3">
      <c r="A3887" t="s">
        <v>3751</v>
      </c>
      <c r="B3887" s="7">
        <v>43808.690972222219</v>
      </c>
      <c r="C3887">
        <v>8000000</v>
      </c>
    </row>
    <row r="3888" spans="1:3" ht="15" customHeight="1" x14ac:dyDescent="0.3">
      <c r="A3888" t="s">
        <v>3752</v>
      </c>
      <c r="B3888" s="7">
        <v>43808.69027777778</v>
      </c>
      <c r="C3888">
        <v>4600000</v>
      </c>
    </row>
    <row r="3889" spans="1:3" ht="15" customHeight="1" x14ac:dyDescent="0.3">
      <c r="A3889" t="s">
        <v>3753</v>
      </c>
      <c r="B3889" s="7">
        <v>43806.503472222219</v>
      </c>
      <c r="C3889">
        <v>6400000</v>
      </c>
    </row>
    <row r="3890" spans="1:3" ht="15" customHeight="1" x14ac:dyDescent="0.3">
      <c r="A3890" t="s">
        <v>3754</v>
      </c>
      <c r="B3890" s="7">
        <v>43805.712500000001</v>
      </c>
      <c r="C3890">
        <v>6750000</v>
      </c>
    </row>
    <row r="3891" spans="1:3" ht="15" customHeight="1" x14ac:dyDescent="0.3">
      <c r="A3891" t="s">
        <v>3755</v>
      </c>
      <c r="B3891" s="7">
        <v>43805.540277777778</v>
      </c>
      <c r="C3891">
        <v>6300000</v>
      </c>
    </row>
    <row r="3892" spans="1:3" ht="15" customHeight="1" x14ac:dyDescent="0.3">
      <c r="A3892" t="s">
        <v>3756</v>
      </c>
      <c r="B3892" s="7">
        <v>43805.431250000001</v>
      </c>
      <c r="C3892">
        <v>6000000</v>
      </c>
    </row>
    <row r="3893" spans="1:3" ht="15" customHeight="1" x14ac:dyDescent="0.3">
      <c r="A3893" t="s">
        <v>3757</v>
      </c>
      <c r="B3893" s="7">
        <v>43805.410416666666</v>
      </c>
      <c r="C3893">
        <v>7000000</v>
      </c>
    </row>
    <row r="3894" spans="1:3" ht="15" customHeight="1" x14ac:dyDescent="0.3">
      <c r="A3894" t="s">
        <v>3758</v>
      </c>
      <c r="B3894" s="7">
        <v>43804.713888888888</v>
      </c>
      <c r="C3894">
        <v>14000000</v>
      </c>
    </row>
    <row r="3895" spans="1:3" ht="15" customHeight="1" x14ac:dyDescent="0.3">
      <c r="A3895" t="s">
        <v>3759</v>
      </c>
      <c r="B3895" s="7">
        <v>43804.54791666667</v>
      </c>
      <c r="C3895">
        <v>12400000</v>
      </c>
    </row>
    <row r="3896" spans="1:3" ht="15" customHeight="1" x14ac:dyDescent="0.3">
      <c r="A3896" t="s">
        <v>3760</v>
      </c>
      <c r="B3896" s="7">
        <v>43803.441666666666</v>
      </c>
      <c r="C3896">
        <v>6000000</v>
      </c>
    </row>
    <row r="3897" spans="1:3" ht="15" customHeight="1" x14ac:dyDescent="0.3">
      <c r="A3897" t="s">
        <v>3761</v>
      </c>
      <c r="B3897" s="7">
        <v>43802.770138888889</v>
      </c>
      <c r="C3897">
        <v>14700000</v>
      </c>
    </row>
    <row r="3898" spans="1:3" ht="15" customHeight="1" x14ac:dyDescent="0.3">
      <c r="A3898" t="s">
        <v>3762</v>
      </c>
      <c r="B3898" s="7">
        <v>43802.730555555558</v>
      </c>
      <c r="C3898">
        <v>11700000</v>
      </c>
    </row>
    <row r="3899" spans="1:3" ht="15" customHeight="1" x14ac:dyDescent="0.3">
      <c r="A3899" t="s">
        <v>3763</v>
      </c>
      <c r="B3899" s="7">
        <v>43802.718055555553</v>
      </c>
      <c r="C3899">
        <v>12800000</v>
      </c>
    </row>
    <row r="3900" spans="1:3" ht="15" customHeight="1" x14ac:dyDescent="0.3">
      <c r="A3900" t="s">
        <v>3764</v>
      </c>
      <c r="B3900" s="7">
        <v>43802.675694444442</v>
      </c>
      <c r="C3900">
        <v>6700000</v>
      </c>
    </row>
    <row r="3901" spans="1:3" ht="15" customHeight="1" x14ac:dyDescent="0.3">
      <c r="A3901" t="s">
        <v>3765</v>
      </c>
      <c r="B3901" s="7">
        <v>43799.591666666667</v>
      </c>
      <c r="C3901">
        <v>4900000</v>
      </c>
    </row>
    <row r="3902" spans="1:3" ht="15" customHeight="1" x14ac:dyDescent="0.3">
      <c r="A3902" t="s">
        <v>3766</v>
      </c>
      <c r="B3902" s="7">
        <v>43798.773611111108</v>
      </c>
      <c r="C3902">
        <v>6000000</v>
      </c>
    </row>
    <row r="3903" spans="1:3" ht="15" customHeight="1" x14ac:dyDescent="0.3">
      <c r="A3903" t="s">
        <v>3767</v>
      </c>
      <c r="B3903" s="7">
        <v>43798.772222222222</v>
      </c>
      <c r="C3903">
        <v>3200000</v>
      </c>
    </row>
    <row r="3904" spans="1:3" ht="15" customHeight="1" x14ac:dyDescent="0.3">
      <c r="A3904" t="s">
        <v>3768</v>
      </c>
      <c r="B3904" s="7">
        <v>43798.731944444444</v>
      </c>
      <c r="C3904">
        <v>12700000</v>
      </c>
    </row>
    <row r="3905" spans="1:3" ht="15" customHeight="1" x14ac:dyDescent="0.3">
      <c r="A3905" t="s">
        <v>3769</v>
      </c>
      <c r="B3905" s="7">
        <v>43798.731944444444</v>
      </c>
      <c r="C3905">
        <v>3750000</v>
      </c>
    </row>
    <row r="3906" spans="1:3" ht="15" customHeight="1" x14ac:dyDescent="0.3">
      <c r="A3906" t="s">
        <v>3770</v>
      </c>
      <c r="B3906" s="7">
        <v>43798.513194444444</v>
      </c>
      <c r="C3906">
        <v>8100000</v>
      </c>
    </row>
    <row r="3907" spans="1:3" ht="15" customHeight="1" x14ac:dyDescent="0.3">
      <c r="A3907" t="s">
        <v>3771</v>
      </c>
      <c r="B3907" s="7">
        <v>43798.513194444444</v>
      </c>
      <c r="C3907">
        <v>5000000</v>
      </c>
    </row>
    <row r="3908" spans="1:3" ht="15" customHeight="1" x14ac:dyDescent="0.3">
      <c r="A3908" t="s">
        <v>3772</v>
      </c>
      <c r="B3908" s="7">
        <v>43798.495138888888</v>
      </c>
      <c r="C3908">
        <v>6900000</v>
      </c>
    </row>
    <row r="3909" spans="1:3" ht="15" customHeight="1" x14ac:dyDescent="0.3">
      <c r="A3909" t="s">
        <v>3773</v>
      </c>
      <c r="B3909" s="7">
        <v>43798.466666666667</v>
      </c>
      <c r="C3909">
        <v>11500000</v>
      </c>
    </row>
    <row r="3910" spans="1:3" ht="15" customHeight="1" x14ac:dyDescent="0.3">
      <c r="A3910" t="s">
        <v>3774</v>
      </c>
      <c r="B3910" s="7">
        <v>43798.46597222222</v>
      </c>
      <c r="C3910">
        <v>5300000</v>
      </c>
    </row>
    <row r="3911" spans="1:3" ht="15" customHeight="1" x14ac:dyDescent="0.3">
      <c r="A3911" t="s">
        <v>3775</v>
      </c>
      <c r="B3911" s="7">
        <v>43798.40625</v>
      </c>
      <c r="C3911">
        <v>5000000</v>
      </c>
    </row>
    <row r="3912" spans="1:3" ht="15" customHeight="1" x14ac:dyDescent="0.3">
      <c r="A3912" t="s">
        <v>3776</v>
      </c>
      <c r="B3912" s="7">
        <v>43797.652083333334</v>
      </c>
      <c r="C3912">
        <v>8000000</v>
      </c>
    </row>
    <row r="3913" spans="1:3" ht="15" customHeight="1" x14ac:dyDescent="0.3">
      <c r="A3913" t="s">
        <v>3777</v>
      </c>
      <c r="B3913" s="7">
        <v>43797.37777777778</v>
      </c>
      <c r="C3913">
        <v>8000000</v>
      </c>
    </row>
    <row r="3914" spans="1:3" ht="15" customHeight="1" x14ac:dyDescent="0.3">
      <c r="A3914" t="s">
        <v>3778</v>
      </c>
      <c r="B3914" s="7">
        <v>43796.670138888891</v>
      </c>
      <c r="C3914">
        <v>7700000</v>
      </c>
    </row>
    <row r="3915" spans="1:3" ht="15" customHeight="1" x14ac:dyDescent="0.3">
      <c r="A3915" t="s">
        <v>3779</v>
      </c>
      <c r="B3915" s="7">
        <v>43796.539583333331</v>
      </c>
      <c r="C3915">
        <v>8000000</v>
      </c>
    </row>
    <row r="3916" spans="1:3" ht="15" customHeight="1" x14ac:dyDescent="0.3">
      <c r="A3916" t="s">
        <v>3780</v>
      </c>
      <c r="B3916" s="7">
        <v>43795.786111111112</v>
      </c>
      <c r="C3916">
        <v>7000000</v>
      </c>
    </row>
    <row r="3917" spans="1:3" ht="15" customHeight="1" x14ac:dyDescent="0.3">
      <c r="A3917" t="s">
        <v>3781</v>
      </c>
      <c r="B3917" s="7">
        <v>43795.746527777781</v>
      </c>
      <c r="C3917">
        <v>3900000</v>
      </c>
    </row>
    <row r="3918" spans="1:3" ht="15" customHeight="1" x14ac:dyDescent="0.3">
      <c r="A3918" t="s">
        <v>3782</v>
      </c>
      <c r="B3918" s="7">
        <v>43795.665972222225</v>
      </c>
      <c r="C3918">
        <v>8500000</v>
      </c>
    </row>
    <row r="3919" spans="1:3" ht="15" customHeight="1" x14ac:dyDescent="0.3">
      <c r="A3919" t="s">
        <v>3783</v>
      </c>
      <c r="B3919" s="7">
        <v>43795.662499999999</v>
      </c>
      <c r="C3919">
        <v>8000000</v>
      </c>
    </row>
    <row r="3920" spans="1:3" ht="15" customHeight="1" x14ac:dyDescent="0.3">
      <c r="A3920" t="s">
        <v>3784</v>
      </c>
      <c r="B3920" s="7">
        <v>43795.461111111108</v>
      </c>
      <c r="C3920">
        <v>3400000</v>
      </c>
    </row>
    <row r="3921" spans="1:3" ht="15" customHeight="1" x14ac:dyDescent="0.3">
      <c r="A3921" t="s">
        <v>3785</v>
      </c>
      <c r="B3921" s="7">
        <v>43795.461111111108</v>
      </c>
      <c r="C3921">
        <v>4200000</v>
      </c>
    </row>
    <row r="3922" spans="1:3" ht="15" customHeight="1" x14ac:dyDescent="0.3">
      <c r="A3922" t="s">
        <v>3786</v>
      </c>
      <c r="B3922" s="7">
        <v>43794.759027777778</v>
      </c>
      <c r="C3922">
        <v>5700000</v>
      </c>
    </row>
    <row r="3923" spans="1:3" ht="15" customHeight="1" x14ac:dyDescent="0.3">
      <c r="A3923" t="s">
        <v>3787</v>
      </c>
      <c r="B3923" s="7">
        <v>43794.758333333331</v>
      </c>
      <c r="C3923">
        <v>7000000</v>
      </c>
    </row>
    <row r="3924" spans="1:3" ht="15" customHeight="1" x14ac:dyDescent="0.3">
      <c r="A3924" t="s">
        <v>3788</v>
      </c>
      <c r="B3924" s="7">
        <v>43794.757638888892</v>
      </c>
      <c r="C3924">
        <v>2200000</v>
      </c>
    </row>
    <row r="3925" spans="1:3" ht="15" customHeight="1" x14ac:dyDescent="0.3">
      <c r="A3925" t="s">
        <v>3789</v>
      </c>
      <c r="B3925" s="7">
        <v>43794.756944444445</v>
      </c>
      <c r="C3925">
        <v>6600000</v>
      </c>
    </row>
    <row r="3926" spans="1:3" ht="15" customHeight="1" x14ac:dyDescent="0.3">
      <c r="A3926" t="s">
        <v>3790</v>
      </c>
      <c r="B3926" s="7">
        <v>43794.756944444445</v>
      </c>
      <c r="C3926">
        <v>7800000</v>
      </c>
    </row>
    <row r="3927" spans="1:3" ht="15" customHeight="1" x14ac:dyDescent="0.3">
      <c r="A3927" t="s">
        <v>3791</v>
      </c>
      <c r="B3927" s="7">
        <v>43794.756944444445</v>
      </c>
      <c r="C3927">
        <v>4000000</v>
      </c>
    </row>
    <row r="3928" spans="1:3" ht="15" customHeight="1" x14ac:dyDescent="0.3">
      <c r="A3928" t="s">
        <v>3792</v>
      </c>
      <c r="B3928" s="7">
        <v>43794.756249999999</v>
      </c>
      <c r="C3928">
        <v>4000000</v>
      </c>
    </row>
    <row r="3929" spans="1:3" ht="15" customHeight="1" x14ac:dyDescent="0.3">
      <c r="A3929" t="s">
        <v>3793</v>
      </c>
      <c r="B3929" s="7">
        <v>43794.756249999999</v>
      </c>
      <c r="C3929">
        <v>10500000</v>
      </c>
    </row>
    <row r="3930" spans="1:3" ht="15" customHeight="1" x14ac:dyDescent="0.3">
      <c r="A3930" t="s">
        <v>3794</v>
      </c>
      <c r="B3930" s="7">
        <v>43794.756249999999</v>
      </c>
      <c r="C3930">
        <v>11500000</v>
      </c>
    </row>
    <row r="3931" spans="1:3" ht="15" customHeight="1" x14ac:dyDescent="0.3">
      <c r="A3931" t="s">
        <v>3795</v>
      </c>
      <c r="B3931" s="7">
        <v>43794.744444444441</v>
      </c>
      <c r="C3931">
        <v>11500000</v>
      </c>
    </row>
    <row r="3932" spans="1:3" ht="15" customHeight="1" x14ac:dyDescent="0.3">
      <c r="A3932" t="s">
        <v>1796</v>
      </c>
      <c r="B3932" s="7">
        <v>43794.693749999999</v>
      </c>
      <c r="C3932">
        <v>15400000</v>
      </c>
    </row>
    <row r="3933" spans="1:3" ht="15" customHeight="1" x14ac:dyDescent="0.3">
      <c r="A3933" t="s">
        <v>3796</v>
      </c>
      <c r="B3933" s="7">
        <v>43794.693749999999</v>
      </c>
      <c r="C3933">
        <v>4310000</v>
      </c>
    </row>
    <row r="3934" spans="1:3" ht="15" customHeight="1" x14ac:dyDescent="0.3">
      <c r="A3934" t="s">
        <v>3797</v>
      </c>
      <c r="B3934" s="7">
        <v>43794.470138888886</v>
      </c>
      <c r="C3934">
        <v>6800000</v>
      </c>
    </row>
    <row r="3935" spans="1:3" ht="15" customHeight="1" x14ac:dyDescent="0.3">
      <c r="A3935" t="s">
        <v>3798</v>
      </c>
      <c r="B3935" s="7">
        <v>43794.450694444444</v>
      </c>
      <c r="C3935">
        <v>9500000</v>
      </c>
    </row>
    <row r="3936" spans="1:3" ht="15" customHeight="1" x14ac:dyDescent="0.3">
      <c r="A3936" t="s">
        <v>3799</v>
      </c>
      <c r="B3936" s="7">
        <v>43792.556250000001</v>
      </c>
      <c r="C3936">
        <v>7000000</v>
      </c>
    </row>
    <row r="3937" spans="1:3" ht="15" customHeight="1" x14ac:dyDescent="0.3">
      <c r="A3937" t="s">
        <v>3800</v>
      </c>
      <c r="B3937" s="7">
        <v>43792.502083333333</v>
      </c>
      <c r="C3937">
        <v>11400000</v>
      </c>
    </row>
    <row r="3938" spans="1:3" ht="15" customHeight="1" x14ac:dyDescent="0.3">
      <c r="A3938" t="s">
        <v>3801</v>
      </c>
      <c r="B3938" s="7">
        <v>43791.769444444442</v>
      </c>
      <c r="C3938">
        <v>7000000</v>
      </c>
    </row>
    <row r="3939" spans="1:3" ht="15" customHeight="1" x14ac:dyDescent="0.3">
      <c r="A3939" t="s">
        <v>3802</v>
      </c>
      <c r="B3939" s="7">
        <v>43791.684027777781</v>
      </c>
      <c r="C3939">
        <v>8000000</v>
      </c>
    </row>
    <row r="3940" spans="1:3" ht="15" customHeight="1" x14ac:dyDescent="0.3">
      <c r="A3940" t="s">
        <v>3803</v>
      </c>
      <c r="B3940" s="7">
        <v>43791.646527777775</v>
      </c>
      <c r="C3940">
        <v>15500000</v>
      </c>
    </row>
    <row r="3941" spans="1:3" ht="15" customHeight="1" x14ac:dyDescent="0.3">
      <c r="A3941" t="s">
        <v>3804</v>
      </c>
      <c r="B3941" s="7">
        <v>43790.52847222222</v>
      </c>
      <c r="C3941">
        <v>3500000</v>
      </c>
    </row>
    <row r="3942" spans="1:3" ht="15" customHeight="1" x14ac:dyDescent="0.3">
      <c r="A3942" t="s">
        <v>3805</v>
      </c>
      <c r="B3942" s="7">
        <v>43790.512499999997</v>
      </c>
      <c r="C3942">
        <v>7100000</v>
      </c>
    </row>
    <row r="3943" spans="1:3" ht="15" customHeight="1" x14ac:dyDescent="0.3">
      <c r="A3943" t="s">
        <v>3806</v>
      </c>
      <c r="B3943" s="7">
        <v>43790.476388888892</v>
      </c>
      <c r="C3943">
        <v>12000000</v>
      </c>
    </row>
    <row r="3944" spans="1:3" ht="15" customHeight="1" x14ac:dyDescent="0.3">
      <c r="A3944" t="s">
        <v>3807</v>
      </c>
      <c r="B3944" s="7">
        <v>43789.493750000001</v>
      </c>
      <c r="C3944">
        <v>6200000</v>
      </c>
    </row>
    <row r="3945" spans="1:3" ht="15" customHeight="1" x14ac:dyDescent="0.3">
      <c r="A3945" t="s">
        <v>3808</v>
      </c>
      <c r="B3945" s="7">
        <v>43789.466666666667</v>
      </c>
      <c r="C3945">
        <v>7300000</v>
      </c>
    </row>
    <row r="3946" spans="1:3" ht="15" customHeight="1" x14ac:dyDescent="0.3">
      <c r="A3946" t="s">
        <v>3809</v>
      </c>
      <c r="B3946" s="7">
        <v>43788.464583333334</v>
      </c>
      <c r="C3946">
        <v>3000000</v>
      </c>
    </row>
    <row r="3947" spans="1:3" ht="15" customHeight="1" x14ac:dyDescent="0.3">
      <c r="A3947" t="s">
        <v>3810</v>
      </c>
      <c r="B3947" s="7">
        <v>43787.787499999999</v>
      </c>
      <c r="C3947">
        <v>6200000</v>
      </c>
    </row>
    <row r="3948" spans="1:3" ht="15" customHeight="1" x14ac:dyDescent="0.3">
      <c r="A3948" t="s">
        <v>3811</v>
      </c>
      <c r="B3948" s="7">
        <v>43787.413888888892</v>
      </c>
      <c r="C3948">
        <v>10000000</v>
      </c>
    </row>
    <row r="3949" spans="1:3" ht="15" customHeight="1" x14ac:dyDescent="0.3">
      <c r="A3949" t="s">
        <v>3812</v>
      </c>
      <c r="B3949" s="7">
        <v>43785.531944444447</v>
      </c>
      <c r="C3949">
        <v>5200000</v>
      </c>
    </row>
    <row r="3950" spans="1:3" ht="15" customHeight="1" x14ac:dyDescent="0.3">
      <c r="A3950" t="s">
        <v>3813</v>
      </c>
      <c r="B3950" s="7">
        <v>43785.505555555559</v>
      </c>
      <c r="C3950">
        <v>7100000</v>
      </c>
    </row>
    <row r="3951" spans="1:3" ht="15" customHeight="1" x14ac:dyDescent="0.3">
      <c r="A3951" t="s">
        <v>3814</v>
      </c>
      <c r="B3951" s="7">
        <v>43785.493055555555</v>
      </c>
      <c r="C3951">
        <v>7700000</v>
      </c>
    </row>
    <row r="3952" spans="1:3" ht="15" customHeight="1" x14ac:dyDescent="0.3">
      <c r="A3952" t="s">
        <v>3815</v>
      </c>
      <c r="B3952" s="7">
        <v>43784.546527777777</v>
      </c>
      <c r="C3952">
        <v>3900000</v>
      </c>
    </row>
    <row r="3953" spans="1:3" ht="15" customHeight="1" x14ac:dyDescent="0.3">
      <c r="A3953" t="s">
        <v>3816</v>
      </c>
      <c r="B3953" s="7">
        <v>43783.464583333334</v>
      </c>
      <c r="C3953">
        <v>12600000</v>
      </c>
    </row>
    <row r="3954" spans="1:3" ht="15" customHeight="1" x14ac:dyDescent="0.3">
      <c r="A3954" t="s">
        <v>3817</v>
      </c>
      <c r="B3954" s="7">
        <v>43782.668055555558</v>
      </c>
      <c r="C3954">
        <v>3000000</v>
      </c>
    </row>
    <row r="3955" spans="1:3" ht="15" customHeight="1" x14ac:dyDescent="0.3">
      <c r="A3955" t="s">
        <v>3430</v>
      </c>
      <c r="B3955" s="7">
        <v>43780.398611111108</v>
      </c>
      <c r="C3955">
        <v>9000000</v>
      </c>
    </row>
    <row r="3956" spans="1:3" ht="15" customHeight="1" x14ac:dyDescent="0.3">
      <c r="A3956" t="s">
        <v>3818</v>
      </c>
      <c r="B3956" s="7">
        <v>43778.518750000003</v>
      </c>
      <c r="C3956">
        <v>9000000</v>
      </c>
    </row>
    <row r="3957" spans="1:3" ht="15" customHeight="1" x14ac:dyDescent="0.3">
      <c r="A3957" t="s">
        <v>3819</v>
      </c>
      <c r="B3957" s="7">
        <v>43778.429166666669</v>
      </c>
      <c r="C3957">
        <v>9000000</v>
      </c>
    </row>
    <row r="3958" spans="1:3" ht="15" customHeight="1" x14ac:dyDescent="0.3">
      <c r="A3958" t="s">
        <v>3820</v>
      </c>
      <c r="B3958" s="7">
        <v>43777.50277777778</v>
      </c>
      <c r="C3958">
        <v>6400000</v>
      </c>
    </row>
    <row r="3959" spans="1:3" ht="15" customHeight="1" x14ac:dyDescent="0.3">
      <c r="A3959" t="s">
        <v>3821</v>
      </c>
      <c r="B3959" s="7">
        <v>43776.478472222225</v>
      </c>
      <c r="C3959">
        <v>17000000</v>
      </c>
    </row>
    <row r="3960" spans="1:3" ht="15" customHeight="1" x14ac:dyDescent="0.3">
      <c r="A3960" t="s">
        <v>3822</v>
      </c>
      <c r="B3960" s="7">
        <v>43775.53125</v>
      </c>
      <c r="C3960">
        <v>5500000</v>
      </c>
    </row>
    <row r="3961" spans="1:3" ht="15" customHeight="1" x14ac:dyDescent="0.3">
      <c r="A3961" t="s">
        <v>3823</v>
      </c>
      <c r="B3961" s="7">
        <v>43774.76666666667</v>
      </c>
      <c r="C3961">
        <v>9500000</v>
      </c>
    </row>
    <row r="3962" spans="1:3" ht="15" customHeight="1" x14ac:dyDescent="0.3">
      <c r="A3962" t="s">
        <v>3824</v>
      </c>
      <c r="B3962" s="7">
        <v>43773.686111111114</v>
      </c>
      <c r="C3962">
        <v>24000000</v>
      </c>
    </row>
    <row r="3963" spans="1:3" ht="15" customHeight="1" x14ac:dyDescent="0.3">
      <c r="A3963" t="s">
        <v>3825</v>
      </c>
      <c r="B3963" s="7">
        <v>43768.760416666664</v>
      </c>
      <c r="C3963">
        <v>8100000</v>
      </c>
    </row>
    <row r="3964" spans="1:3" ht="15" customHeight="1" x14ac:dyDescent="0.3">
      <c r="A3964" t="s">
        <v>3826</v>
      </c>
      <c r="B3964" s="7">
        <v>43768.73541666667</v>
      </c>
      <c r="C3964">
        <v>5000000</v>
      </c>
    </row>
    <row r="3965" spans="1:3" ht="15" customHeight="1" x14ac:dyDescent="0.3">
      <c r="A3965" t="s">
        <v>3827</v>
      </c>
      <c r="B3965" s="7">
        <v>43768.652777777781</v>
      </c>
      <c r="C3965">
        <v>4100000</v>
      </c>
    </row>
    <row r="3966" spans="1:3" ht="15" customHeight="1" x14ac:dyDescent="0.3">
      <c r="A3966" t="s">
        <v>3828</v>
      </c>
      <c r="B3966" s="7">
        <v>43768.465277777781</v>
      </c>
      <c r="C3966">
        <v>5900000</v>
      </c>
    </row>
    <row r="3967" spans="1:3" ht="15" customHeight="1" x14ac:dyDescent="0.3">
      <c r="A3967" t="s">
        <v>3829</v>
      </c>
      <c r="B3967" s="7">
        <v>43768.394444444442</v>
      </c>
      <c r="C3967">
        <v>9000000</v>
      </c>
    </row>
    <row r="3968" spans="1:3" ht="15" customHeight="1" x14ac:dyDescent="0.3">
      <c r="A3968" t="s">
        <v>3830</v>
      </c>
      <c r="B3968" s="7">
        <v>43767.502083333333</v>
      </c>
      <c r="C3968">
        <v>15000000</v>
      </c>
    </row>
    <row r="3969" spans="1:3" ht="15" customHeight="1" x14ac:dyDescent="0.3">
      <c r="A3969" t="s">
        <v>3831</v>
      </c>
      <c r="B3969" s="7">
        <v>43767.456944444442</v>
      </c>
      <c r="C3969">
        <v>8700000</v>
      </c>
    </row>
    <row r="3970" spans="1:3" ht="15" customHeight="1" x14ac:dyDescent="0.3">
      <c r="A3970" t="s">
        <v>3832</v>
      </c>
      <c r="B3970" s="7">
        <v>43767.456944444442</v>
      </c>
      <c r="C3970">
        <v>12700000</v>
      </c>
    </row>
    <row r="3971" spans="1:3" ht="15" customHeight="1" x14ac:dyDescent="0.3">
      <c r="A3971" t="s">
        <v>3833</v>
      </c>
      <c r="B3971" s="7">
        <v>43767.370833333334</v>
      </c>
      <c r="C3971">
        <v>7800000</v>
      </c>
    </row>
    <row r="3972" spans="1:3" ht="15" customHeight="1" x14ac:dyDescent="0.3">
      <c r="A3972" t="s">
        <v>3834</v>
      </c>
      <c r="B3972" s="7">
        <v>43766.731944444444</v>
      </c>
      <c r="C3972">
        <v>3700000</v>
      </c>
    </row>
    <row r="3973" spans="1:3" ht="15" customHeight="1" x14ac:dyDescent="0.3">
      <c r="A3973" t="s">
        <v>3835</v>
      </c>
      <c r="B3973" s="7">
        <v>43766.463194444441</v>
      </c>
      <c r="C3973">
        <v>8000000</v>
      </c>
    </row>
    <row r="3974" spans="1:3" ht="15" customHeight="1" x14ac:dyDescent="0.3">
      <c r="A3974" t="s">
        <v>3836</v>
      </c>
      <c r="B3974" s="7">
        <v>43764.511805555558</v>
      </c>
      <c r="C3974">
        <v>5300000</v>
      </c>
    </row>
    <row r="3975" spans="1:3" ht="15" customHeight="1" x14ac:dyDescent="0.3">
      <c r="A3975" t="s">
        <v>3837</v>
      </c>
      <c r="B3975" s="7">
        <v>43764.511805555558</v>
      </c>
      <c r="C3975">
        <v>8000000</v>
      </c>
    </row>
    <row r="3976" spans="1:3" ht="15" customHeight="1" x14ac:dyDescent="0.3">
      <c r="A3976" t="s">
        <v>2212</v>
      </c>
      <c r="B3976" s="7">
        <v>43763.506249999999</v>
      </c>
      <c r="C3976">
        <v>3600000</v>
      </c>
    </row>
    <row r="3977" spans="1:3" ht="15" customHeight="1" x14ac:dyDescent="0.3">
      <c r="A3977" t="s">
        <v>3838</v>
      </c>
      <c r="B3977" s="7">
        <v>43762.381944444445</v>
      </c>
      <c r="C3977">
        <v>7000000</v>
      </c>
    </row>
    <row r="3978" spans="1:3" ht="15" customHeight="1" x14ac:dyDescent="0.3">
      <c r="A3978" t="s">
        <v>3839</v>
      </c>
      <c r="B3978" s="7">
        <v>43761.489583333336</v>
      </c>
      <c r="C3978">
        <v>6700000</v>
      </c>
    </row>
    <row r="3979" spans="1:3" ht="15" customHeight="1" x14ac:dyDescent="0.3">
      <c r="A3979" t="s">
        <v>3840</v>
      </c>
      <c r="B3979" s="7">
        <v>43760.46875</v>
      </c>
      <c r="C3979">
        <v>4800000</v>
      </c>
    </row>
    <row r="3980" spans="1:3" ht="15" customHeight="1" x14ac:dyDescent="0.3">
      <c r="A3980" t="s">
        <v>3477</v>
      </c>
      <c r="B3980" s="7">
        <v>43760.468055555553</v>
      </c>
      <c r="C3980">
        <v>9000000</v>
      </c>
    </row>
    <row r="3981" spans="1:3" ht="15" customHeight="1" x14ac:dyDescent="0.3">
      <c r="A3981" t="s">
        <v>3841</v>
      </c>
      <c r="B3981" s="7">
        <v>43759.449305555558</v>
      </c>
      <c r="C3981">
        <v>9200000</v>
      </c>
    </row>
    <row r="3982" spans="1:3" ht="15" customHeight="1" x14ac:dyDescent="0.3">
      <c r="A3982" t="s">
        <v>3842</v>
      </c>
      <c r="B3982" s="7">
        <v>43759.449305555558</v>
      </c>
      <c r="C3982">
        <v>9000000</v>
      </c>
    </row>
    <row r="3983" spans="1:3" ht="15" customHeight="1" x14ac:dyDescent="0.3">
      <c r="A3983" t="s">
        <v>3843</v>
      </c>
      <c r="B3983" s="7">
        <v>43759.448611111111</v>
      </c>
      <c r="C3983">
        <v>5000000</v>
      </c>
    </row>
    <row r="3984" spans="1:3" ht="15" customHeight="1" x14ac:dyDescent="0.3">
      <c r="A3984" t="s">
        <v>3844</v>
      </c>
      <c r="B3984" s="7">
        <v>43759.419444444444</v>
      </c>
      <c r="C3984">
        <v>4200000</v>
      </c>
    </row>
    <row r="3985" spans="1:3" ht="15" customHeight="1" x14ac:dyDescent="0.3">
      <c r="A3985" t="s">
        <v>3845</v>
      </c>
      <c r="B3985" s="7">
        <v>43757.482638888891</v>
      </c>
      <c r="C3985">
        <v>14500000</v>
      </c>
    </row>
    <row r="3986" spans="1:3" ht="15" customHeight="1" x14ac:dyDescent="0.3">
      <c r="A3986" t="s">
        <v>3846</v>
      </c>
      <c r="B3986" s="7">
        <v>43756.752083333333</v>
      </c>
      <c r="C3986">
        <v>11000000</v>
      </c>
    </row>
    <row r="3987" spans="1:3" ht="15" customHeight="1" x14ac:dyDescent="0.3">
      <c r="A3987" t="s">
        <v>3847</v>
      </c>
      <c r="B3987" s="7">
        <v>43756.556250000001</v>
      </c>
      <c r="C3987">
        <v>5000000</v>
      </c>
    </row>
    <row r="3988" spans="1:3" ht="15" customHeight="1" x14ac:dyDescent="0.3">
      <c r="A3988" t="s">
        <v>3848</v>
      </c>
      <c r="B3988" s="7">
        <v>43756.540277777778</v>
      </c>
      <c r="C3988">
        <v>2700000</v>
      </c>
    </row>
    <row r="3989" spans="1:3" ht="15" customHeight="1" x14ac:dyDescent="0.3">
      <c r="A3989" t="s">
        <v>2681</v>
      </c>
      <c r="B3989" s="7">
        <v>43755.633333333331</v>
      </c>
      <c r="C3989">
        <v>9500000</v>
      </c>
    </row>
    <row r="3990" spans="1:3" ht="15" customHeight="1" x14ac:dyDescent="0.3">
      <c r="A3990" t="s">
        <v>3849</v>
      </c>
      <c r="B3990" s="7">
        <v>43753.697222222225</v>
      </c>
      <c r="C3990">
        <v>6400000</v>
      </c>
    </row>
    <row r="3991" spans="1:3" ht="15" customHeight="1" x14ac:dyDescent="0.3">
      <c r="A3991" t="s">
        <v>2544</v>
      </c>
      <c r="B3991" s="7">
        <v>43753.463194444441</v>
      </c>
      <c r="C3991">
        <v>7800000</v>
      </c>
    </row>
    <row r="3992" spans="1:3" ht="15" customHeight="1" x14ac:dyDescent="0.3">
      <c r="A3992" t="s">
        <v>3850</v>
      </c>
      <c r="B3992" s="7">
        <v>43753.373611111114</v>
      </c>
      <c r="C3992">
        <v>7200000</v>
      </c>
    </row>
    <row r="3993" spans="1:3" ht="15" customHeight="1" x14ac:dyDescent="0.3">
      <c r="A3993" t="s">
        <v>3851</v>
      </c>
      <c r="B3993" s="7">
        <v>43752.723611111112</v>
      </c>
      <c r="C3993">
        <v>8700000</v>
      </c>
    </row>
    <row r="3994" spans="1:3" ht="15" customHeight="1" x14ac:dyDescent="0.3">
      <c r="A3994" t="s">
        <v>3852</v>
      </c>
      <c r="B3994" s="7">
        <v>43752.386111111111</v>
      </c>
      <c r="C3994">
        <v>10500000</v>
      </c>
    </row>
    <row r="3995" spans="1:3" ht="15" customHeight="1" x14ac:dyDescent="0.3">
      <c r="A3995" t="s">
        <v>3342</v>
      </c>
      <c r="B3995" s="7">
        <v>43750.538194444445</v>
      </c>
      <c r="C3995">
        <v>20000000</v>
      </c>
    </row>
    <row r="3996" spans="1:3" ht="15" customHeight="1" x14ac:dyDescent="0.3">
      <c r="A3996" t="s">
        <v>3853</v>
      </c>
      <c r="B3996" s="7">
        <v>43750.515972222223</v>
      </c>
      <c r="C3996">
        <v>8000000</v>
      </c>
    </row>
    <row r="3997" spans="1:3" ht="15" customHeight="1" x14ac:dyDescent="0.3">
      <c r="A3997" t="s">
        <v>3854</v>
      </c>
      <c r="B3997" s="7">
        <v>43750.453472222223</v>
      </c>
      <c r="C3997">
        <v>7000000</v>
      </c>
    </row>
    <row r="3998" spans="1:3" ht="15" customHeight="1" x14ac:dyDescent="0.3">
      <c r="A3998" t="s">
        <v>3855</v>
      </c>
      <c r="B3998" s="7">
        <v>43749.51458333333</v>
      </c>
      <c r="C3998">
        <v>9000000</v>
      </c>
    </row>
    <row r="3999" spans="1:3" ht="15" customHeight="1" x14ac:dyDescent="0.3">
      <c r="A3999" t="s">
        <v>1719</v>
      </c>
      <c r="B3999" s="7">
        <v>43749.49722222222</v>
      </c>
      <c r="C3999">
        <v>8800000</v>
      </c>
    </row>
    <row r="4000" spans="1:3" ht="15" customHeight="1" x14ac:dyDescent="0.3">
      <c r="A4000" t="s">
        <v>3856</v>
      </c>
      <c r="B4000" s="7">
        <v>43748.7</v>
      </c>
      <c r="C4000">
        <v>4700000</v>
      </c>
    </row>
    <row r="4001" spans="1:3" ht="15" customHeight="1" x14ac:dyDescent="0.3">
      <c r="A4001" t="s">
        <v>3857</v>
      </c>
      <c r="B4001" s="7">
        <v>43748.375694444447</v>
      </c>
      <c r="C4001">
        <v>11200000</v>
      </c>
    </row>
    <row r="4002" spans="1:3" ht="15" customHeight="1" x14ac:dyDescent="0.3">
      <c r="A4002" t="s">
        <v>3858</v>
      </c>
      <c r="B4002" s="7">
        <v>43747.738194444442</v>
      </c>
      <c r="C4002">
        <v>5400000</v>
      </c>
    </row>
    <row r="4003" spans="1:3" ht="15" customHeight="1" x14ac:dyDescent="0.3">
      <c r="A4003" t="s">
        <v>3859</v>
      </c>
      <c r="B4003" s="7">
        <v>43747.49722222222</v>
      </c>
      <c r="C4003">
        <v>7200000</v>
      </c>
    </row>
    <row r="4004" spans="1:3" ht="15" customHeight="1" x14ac:dyDescent="0.3">
      <c r="A4004" t="s">
        <v>3860</v>
      </c>
      <c r="B4004" s="7">
        <v>43747.421527777777</v>
      </c>
      <c r="C4004">
        <v>6600000</v>
      </c>
    </row>
    <row r="4005" spans="1:3" ht="15" customHeight="1" x14ac:dyDescent="0.3">
      <c r="A4005" t="s">
        <v>3861</v>
      </c>
      <c r="B4005" s="7">
        <v>43747.398611111108</v>
      </c>
      <c r="C4005">
        <v>5650000</v>
      </c>
    </row>
    <row r="4006" spans="1:3" ht="15" customHeight="1" x14ac:dyDescent="0.3">
      <c r="A4006" t="s">
        <v>3862</v>
      </c>
      <c r="B4006" s="7">
        <v>43746.739583333336</v>
      </c>
      <c r="C4006">
        <v>5800000</v>
      </c>
    </row>
    <row r="4007" spans="1:3" ht="15" customHeight="1" x14ac:dyDescent="0.3">
      <c r="A4007" t="s">
        <v>3863</v>
      </c>
      <c r="B4007" s="7">
        <v>43746.658333333333</v>
      </c>
      <c r="C4007">
        <v>6100000</v>
      </c>
    </row>
    <row r="4008" spans="1:3" ht="15" customHeight="1" x14ac:dyDescent="0.3">
      <c r="A4008" t="s">
        <v>3864</v>
      </c>
      <c r="B4008" s="7">
        <v>43745.67083333333</v>
      </c>
      <c r="C4008">
        <v>8800000</v>
      </c>
    </row>
    <row r="4009" spans="1:3" ht="15" customHeight="1" x14ac:dyDescent="0.3">
      <c r="A4009" t="s">
        <v>3865</v>
      </c>
      <c r="B4009" s="7">
        <v>43745.67083333333</v>
      </c>
      <c r="C4009">
        <v>6000000</v>
      </c>
    </row>
    <row r="4010" spans="1:3" ht="15" customHeight="1" x14ac:dyDescent="0.3">
      <c r="A4010" t="s">
        <v>3866</v>
      </c>
      <c r="B4010" s="7">
        <v>43745.540277777778</v>
      </c>
      <c r="C4010">
        <v>9000000</v>
      </c>
    </row>
    <row r="4011" spans="1:3" ht="15" customHeight="1" x14ac:dyDescent="0.3">
      <c r="A4011" t="s">
        <v>3867</v>
      </c>
      <c r="B4011" s="7">
        <v>43743.550694444442</v>
      </c>
      <c r="C4011">
        <v>10000000</v>
      </c>
    </row>
    <row r="4012" spans="1:3" ht="15" customHeight="1" x14ac:dyDescent="0.3">
      <c r="A4012" t="s">
        <v>3868</v>
      </c>
      <c r="B4012" s="7">
        <v>43743.510416666664</v>
      </c>
      <c r="C4012">
        <v>7300000</v>
      </c>
    </row>
    <row r="4013" spans="1:3" ht="15" customHeight="1" x14ac:dyDescent="0.3">
      <c r="A4013" t="s">
        <v>3869</v>
      </c>
      <c r="B4013" s="7">
        <v>43742.520138888889</v>
      </c>
      <c r="C4013">
        <v>4000000</v>
      </c>
    </row>
    <row r="4014" spans="1:3" ht="15" customHeight="1" x14ac:dyDescent="0.3">
      <c r="A4014" t="s">
        <v>3870</v>
      </c>
      <c r="B4014" s="7">
        <v>43742.463194444441</v>
      </c>
      <c r="C4014">
        <v>7000000</v>
      </c>
    </row>
    <row r="4015" spans="1:3" ht="15" customHeight="1" x14ac:dyDescent="0.3">
      <c r="A4015" t="s">
        <v>3871</v>
      </c>
      <c r="B4015" s="7">
        <v>43741.73333333333</v>
      </c>
      <c r="C4015">
        <v>8300000</v>
      </c>
    </row>
    <row r="4016" spans="1:3" ht="15" customHeight="1" x14ac:dyDescent="0.3">
      <c r="A4016" t="s">
        <v>3872</v>
      </c>
      <c r="B4016" s="7">
        <v>43741.715277777781</v>
      </c>
      <c r="C4016">
        <v>5700000</v>
      </c>
    </row>
    <row r="4017" spans="1:3" ht="15" customHeight="1" x14ac:dyDescent="0.3">
      <c r="A4017" t="s">
        <v>3873</v>
      </c>
      <c r="B4017" s="7">
        <v>43740.466666666667</v>
      </c>
      <c r="C4017">
        <v>4000000</v>
      </c>
    </row>
    <row r="4018" spans="1:3" ht="15" customHeight="1" x14ac:dyDescent="0.3">
      <c r="A4018" t="s">
        <v>3874</v>
      </c>
      <c r="B4018" s="7">
        <v>43740.4</v>
      </c>
      <c r="C4018">
        <v>7000000</v>
      </c>
    </row>
    <row r="4019" spans="1:3" ht="15" customHeight="1" x14ac:dyDescent="0.3">
      <c r="A4019" t="s">
        <v>3875</v>
      </c>
      <c r="B4019" s="7">
        <v>43740.383333333331</v>
      </c>
      <c r="C4019">
        <v>12000000</v>
      </c>
    </row>
    <row r="4020" spans="1:3" ht="15" customHeight="1" x14ac:dyDescent="0.3">
      <c r="A4020" t="s">
        <v>3876</v>
      </c>
      <c r="B4020" s="7">
        <v>43739.552777777775</v>
      </c>
      <c r="C4020">
        <v>4000000</v>
      </c>
    </row>
    <row r="4021" spans="1:3" ht="15" customHeight="1" x14ac:dyDescent="0.3">
      <c r="A4021" t="s">
        <v>3877</v>
      </c>
      <c r="B4021" s="7">
        <v>43739.484027777777</v>
      </c>
      <c r="C4021">
        <v>6500000</v>
      </c>
    </row>
    <row r="4022" spans="1:3" ht="15" customHeight="1" x14ac:dyDescent="0.3">
      <c r="A4022" t="s">
        <v>3878</v>
      </c>
      <c r="B4022" s="7">
        <v>43738.773611111108</v>
      </c>
      <c r="C4022">
        <v>9500000</v>
      </c>
    </row>
    <row r="4023" spans="1:3" ht="15" customHeight="1" x14ac:dyDescent="0.3">
      <c r="A4023" t="s">
        <v>3879</v>
      </c>
      <c r="B4023" s="7">
        <v>43738.660416666666</v>
      </c>
      <c r="C4023">
        <v>7000000</v>
      </c>
    </row>
    <row r="4024" spans="1:3" ht="15" customHeight="1" x14ac:dyDescent="0.3">
      <c r="A4024" t="s">
        <v>3880</v>
      </c>
      <c r="B4024" s="7">
        <v>43736.556944444441</v>
      </c>
      <c r="C4024">
        <v>8200000</v>
      </c>
    </row>
    <row r="4025" spans="1:3" ht="15" customHeight="1" x14ac:dyDescent="0.3">
      <c r="A4025" t="s">
        <v>3881</v>
      </c>
      <c r="B4025" s="7">
        <v>43736.506944444445</v>
      </c>
      <c r="C4025">
        <v>11500000</v>
      </c>
    </row>
    <row r="4026" spans="1:3" ht="15" customHeight="1" x14ac:dyDescent="0.3">
      <c r="A4026" t="s">
        <v>3882</v>
      </c>
      <c r="B4026" s="7">
        <v>43736.506249999999</v>
      </c>
      <c r="C4026">
        <v>9050000</v>
      </c>
    </row>
    <row r="4027" spans="1:3" ht="15" customHeight="1" x14ac:dyDescent="0.3">
      <c r="A4027" t="s">
        <v>3883</v>
      </c>
      <c r="B4027" s="7">
        <v>43735.786805555559</v>
      </c>
      <c r="C4027">
        <v>4800000</v>
      </c>
    </row>
    <row r="4028" spans="1:3" ht="15" customHeight="1" x14ac:dyDescent="0.3">
      <c r="A4028" t="s">
        <v>3884</v>
      </c>
      <c r="B4028" s="7">
        <v>43735.761805555558</v>
      </c>
      <c r="C4028">
        <v>5900000</v>
      </c>
    </row>
    <row r="4029" spans="1:3" ht="15" customHeight="1" x14ac:dyDescent="0.3">
      <c r="A4029" t="s">
        <v>3885</v>
      </c>
      <c r="B4029" s="7">
        <v>43734.753472222219</v>
      </c>
      <c r="C4029">
        <v>11000000</v>
      </c>
    </row>
    <row r="4030" spans="1:3" ht="15" customHeight="1" x14ac:dyDescent="0.3">
      <c r="A4030" t="s">
        <v>3886</v>
      </c>
      <c r="B4030" s="7">
        <v>43734.75277777778</v>
      </c>
      <c r="C4030">
        <v>3000000</v>
      </c>
    </row>
    <row r="4031" spans="1:3" ht="15" customHeight="1" x14ac:dyDescent="0.3">
      <c r="A4031" t="s">
        <v>3887</v>
      </c>
      <c r="B4031" s="7">
        <v>43734.52847222222</v>
      </c>
      <c r="C4031">
        <v>5500000</v>
      </c>
    </row>
    <row r="4032" spans="1:3" ht="15" customHeight="1" x14ac:dyDescent="0.3">
      <c r="A4032" t="s">
        <v>3888</v>
      </c>
      <c r="B4032" s="7">
        <v>43733.753472222219</v>
      </c>
      <c r="C4032">
        <v>3800000</v>
      </c>
    </row>
    <row r="4033" spans="1:3" ht="15" customHeight="1" x14ac:dyDescent="0.3">
      <c r="A4033" t="s">
        <v>3889</v>
      </c>
      <c r="B4033" s="7">
        <v>43733.412499999999</v>
      </c>
      <c r="C4033">
        <v>6200000</v>
      </c>
    </row>
    <row r="4034" spans="1:3" ht="15" customHeight="1" x14ac:dyDescent="0.3">
      <c r="A4034" t="s">
        <v>3890</v>
      </c>
      <c r="B4034" s="7">
        <v>43731.734027777777</v>
      </c>
      <c r="C4034">
        <v>12000000</v>
      </c>
    </row>
    <row r="4035" spans="1:3" ht="15" customHeight="1" x14ac:dyDescent="0.3">
      <c r="A4035" t="s">
        <v>3891</v>
      </c>
      <c r="B4035" s="7">
        <v>43731.512499999997</v>
      </c>
      <c r="C4035">
        <v>10700000</v>
      </c>
    </row>
    <row r="4036" spans="1:3" ht="15" customHeight="1" x14ac:dyDescent="0.3">
      <c r="A4036" t="s">
        <v>3892</v>
      </c>
      <c r="B4036" s="7">
        <v>43731.45416666667</v>
      </c>
      <c r="C4036">
        <v>11000000</v>
      </c>
    </row>
    <row r="4037" spans="1:3" ht="15" customHeight="1" x14ac:dyDescent="0.3">
      <c r="A4037" t="s">
        <v>3893</v>
      </c>
      <c r="B4037" s="7">
        <v>43725.685416666667</v>
      </c>
      <c r="C4037">
        <v>6200000</v>
      </c>
    </row>
    <row r="4038" spans="1:3" ht="15" customHeight="1" x14ac:dyDescent="0.3">
      <c r="A4038" t="s">
        <v>3894</v>
      </c>
      <c r="B4038" s="7">
        <v>43725.662499999999</v>
      </c>
      <c r="C4038">
        <v>6000000</v>
      </c>
    </row>
    <row r="4039" spans="1:3" ht="15" customHeight="1" x14ac:dyDescent="0.3">
      <c r="A4039" t="s">
        <v>3895</v>
      </c>
      <c r="B4039" s="7">
        <v>43725.626388888886</v>
      </c>
      <c r="C4039">
        <v>7600000</v>
      </c>
    </row>
    <row r="4040" spans="1:3" ht="15" customHeight="1" x14ac:dyDescent="0.3">
      <c r="A4040" t="s">
        <v>3896</v>
      </c>
      <c r="B4040" s="7">
        <v>43724.793749999997</v>
      </c>
      <c r="C4040">
        <v>3600000</v>
      </c>
    </row>
    <row r="4041" spans="1:3" ht="15" customHeight="1" x14ac:dyDescent="0.3">
      <c r="A4041" t="s">
        <v>3897</v>
      </c>
      <c r="B4041" s="7">
        <v>43724.759722222225</v>
      </c>
      <c r="C4041">
        <v>4700000</v>
      </c>
    </row>
    <row r="4042" spans="1:3" ht="15" customHeight="1" x14ac:dyDescent="0.3">
      <c r="A4042" t="s">
        <v>3898</v>
      </c>
      <c r="B4042" s="7">
        <v>43724.759722222225</v>
      </c>
      <c r="C4042">
        <v>8700000</v>
      </c>
    </row>
    <row r="4043" spans="1:3" ht="15" customHeight="1" x14ac:dyDescent="0.3">
      <c r="A4043" t="s">
        <v>3899</v>
      </c>
      <c r="B4043" s="7">
        <v>43724.759722222225</v>
      </c>
      <c r="C4043">
        <v>8200000</v>
      </c>
    </row>
    <row r="4044" spans="1:3" ht="15" customHeight="1" x14ac:dyDescent="0.3">
      <c r="A4044" t="s">
        <v>3900</v>
      </c>
      <c r="B4044" s="7">
        <v>43724.661111111112</v>
      </c>
      <c r="C4044">
        <v>3400000</v>
      </c>
    </row>
    <row r="4045" spans="1:3" ht="15" customHeight="1" x14ac:dyDescent="0.3">
      <c r="A4045" t="s">
        <v>3901</v>
      </c>
      <c r="B4045" s="7">
        <v>43722.539583333331</v>
      </c>
      <c r="C4045">
        <v>9500000</v>
      </c>
    </row>
    <row r="4046" spans="1:3" ht="15" customHeight="1" x14ac:dyDescent="0.3">
      <c r="A4046" t="s">
        <v>3902</v>
      </c>
      <c r="B4046" s="7">
        <v>43722.504166666666</v>
      </c>
      <c r="C4046">
        <v>3700000</v>
      </c>
    </row>
    <row r="4047" spans="1:3" ht="15" customHeight="1" x14ac:dyDescent="0.3">
      <c r="A4047" t="s">
        <v>3903</v>
      </c>
      <c r="B4047" s="7">
        <v>43721.554166666669</v>
      </c>
      <c r="C4047">
        <v>13500000</v>
      </c>
    </row>
    <row r="4048" spans="1:3" ht="15" customHeight="1" x14ac:dyDescent="0.3">
      <c r="A4048" t="s">
        <v>3904</v>
      </c>
      <c r="B4048" s="7">
        <v>43721.539583333331</v>
      </c>
      <c r="C4048">
        <v>3500000</v>
      </c>
    </row>
    <row r="4049" spans="1:3" ht="15" customHeight="1" x14ac:dyDescent="0.3">
      <c r="A4049" t="s">
        <v>3905</v>
      </c>
      <c r="B4049" s="7">
        <v>43721.488194444442</v>
      </c>
      <c r="C4049">
        <v>8000000</v>
      </c>
    </row>
    <row r="4050" spans="1:3" ht="15" customHeight="1" x14ac:dyDescent="0.3">
      <c r="A4050" t="s">
        <v>3906</v>
      </c>
      <c r="B4050" s="7">
        <v>43720.714583333334</v>
      </c>
      <c r="C4050">
        <v>8000000</v>
      </c>
    </row>
    <row r="4051" spans="1:3" ht="15" customHeight="1" x14ac:dyDescent="0.3">
      <c r="A4051" t="s">
        <v>3907</v>
      </c>
      <c r="B4051" s="7">
        <v>43720.46597222222</v>
      </c>
      <c r="C4051">
        <v>5300000</v>
      </c>
    </row>
    <row r="4052" spans="1:3" ht="15" customHeight="1" x14ac:dyDescent="0.3">
      <c r="A4052" t="s">
        <v>3908</v>
      </c>
      <c r="B4052" s="7">
        <v>43719.745833333334</v>
      </c>
      <c r="C4052">
        <v>4800000</v>
      </c>
    </row>
    <row r="4053" spans="1:3" ht="15" customHeight="1" x14ac:dyDescent="0.3">
      <c r="A4053" t="s">
        <v>3909</v>
      </c>
      <c r="B4053" s="7">
        <v>43719.638888888891</v>
      </c>
      <c r="C4053">
        <v>8500000</v>
      </c>
    </row>
    <row r="4054" spans="1:3" ht="15" customHeight="1" x14ac:dyDescent="0.3">
      <c r="A4054" t="s">
        <v>3910</v>
      </c>
      <c r="B4054" s="7">
        <v>43719.42083333333</v>
      </c>
      <c r="C4054">
        <v>3500000</v>
      </c>
    </row>
    <row r="4055" spans="1:3" ht="15" customHeight="1" x14ac:dyDescent="0.3">
      <c r="A4055" t="s">
        <v>3911</v>
      </c>
      <c r="B4055" s="7">
        <v>43718.698611111111</v>
      </c>
      <c r="C4055">
        <v>9200000</v>
      </c>
    </row>
    <row r="4056" spans="1:3" ht="15" customHeight="1" x14ac:dyDescent="0.3">
      <c r="A4056" t="s">
        <v>3912</v>
      </c>
      <c r="B4056" s="7">
        <v>43718.697916666664</v>
      </c>
      <c r="C4056">
        <v>6800000</v>
      </c>
    </row>
    <row r="4057" spans="1:3" ht="15" customHeight="1" x14ac:dyDescent="0.3">
      <c r="A4057" t="s">
        <v>3913</v>
      </c>
      <c r="B4057" s="7">
        <v>43718.697222222225</v>
      </c>
      <c r="C4057">
        <v>9000000</v>
      </c>
    </row>
    <row r="4058" spans="1:3" ht="15" customHeight="1" x14ac:dyDescent="0.3">
      <c r="A4058" t="s">
        <v>3914</v>
      </c>
      <c r="B4058" s="7">
        <v>43717.648611111108</v>
      </c>
      <c r="C4058">
        <v>4700000</v>
      </c>
    </row>
    <row r="4059" spans="1:3" ht="15" customHeight="1" x14ac:dyDescent="0.3">
      <c r="A4059" t="s">
        <v>3915</v>
      </c>
      <c r="B4059" s="7">
        <v>43717.633333333331</v>
      </c>
      <c r="C4059">
        <v>13000000</v>
      </c>
    </row>
    <row r="4060" spans="1:3" ht="15" customHeight="1" x14ac:dyDescent="0.3">
      <c r="A4060" t="s">
        <v>3916</v>
      </c>
      <c r="B4060" s="7">
        <v>43714.661805555559</v>
      </c>
      <c r="C4060">
        <v>4500000</v>
      </c>
    </row>
    <row r="4061" spans="1:3" ht="15" customHeight="1" x14ac:dyDescent="0.3">
      <c r="A4061" t="s">
        <v>3917</v>
      </c>
      <c r="B4061" s="7">
        <v>43714.472916666666</v>
      </c>
      <c r="C4061">
        <v>14000000</v>
      </c>
    </row>
    <row r="4062" spans="1:3" ht="15" customHeight="1" x14ac:dyDescent="0.3">
      <c r="A4062" t="s">
        <v>3918</v>
      </c>
      <c r="B4062" s="7">
        <v>43714.465277777781</v>
      </c>
      <c r="C4062">
        <v>4000000</v>
      </c>
    </row>
    <row r="4063" spans="1:3" ht="15" customHeight="1" x14ac:dyDescent="0.3">
      <c r="A4063" t="s">
        <v>3919</v>
      </c>
      <c r="B4063" s="7">
        <v>43713.691666666666</v>
      </c>
      <c r="C4063">
        <v>4800000</v>
      </c>
    </row>
    <row r="4064" spans="1:3" ht="15" customHeight="1" x14ac:dyDescent="0.3">
      <c r="A4064" t="s">
        <v>3920</v>
      </c>
      <c r="B4064" s="7">
        <v>43712.637499999997</v>
      </c>
      <c r="C4064">
        <v>9500000</v>
      </c>
    </row>
    <row r="4065" spans="1:3" ht="15" customHeight="1" x14ac:dyDescent="0.3">
      <c r="A4065" t="s">
        <v>3921</v>
      </c>
      <c r="B4065" s="7">
        <v>43711.696527777778</v>
      </c>
      <c r="C4065">
        <v>5000000</v>
      </c>
    </row>
    <row r="4066" spans="1:3" ht="15" customHeight="1" x14ac:dyDescent="0.3">
      <c r="A4066" t="s">
        <v>3922</v>
      </c>
      <c r="B4066" s="7">
        <v>43711.525694444441</v>
      </c>
      <c r="C4066">
        <v>3500000</v>
      </c>
    </row>
    <row r="4067" spans="1:3" ht="15" customHeight="1" x14ac:dyDescent="0.3">
      <c r="A4067" t="s">
        <v>3923</v>
      </c>
      <c r="B4067" s="7">
        <v>43711.378472222219</v>
      </c>
      <c r="C4067">
        <v>5800000</v>
      </c>
    </row>
    <row r="4068" spans="1:3" ht="15" customHeight="1" x14ac:dyDescent="0.3">
      <c r="A4068" t="s">
        <v>3924</v>
      </c>
      <c r="B4068" s="7">
        <v>43650.540277777778</v>
      </c>
      <c r="C4068">
        <v>7500000</v>
      </c>
    </row>
    <row r="4069" spans="1:3" ht="15" customHeight="1" x14ac:dyDescent="0.3">
      <c r="A4069" t="s">
        <v>3925</v>
      </c>
      <c r="B4069" s="7">
        <v>43650.42291666667</v>
      </c>
      <c r="C4069">
        <v>4100000</v>
      </c>
    </row>
    <row r="4070" spans="1:3" ht="15" customHeight="1" x14ac:dyDescent="0.3">
      <c r="A4070" t="s">
        <v>3926</v>
      </c>
      <c r="B4070" s="7">
        <v>43645.523611111108</v>
      </c>
      <c r="C4070">
        <v>4200000</v>
      </c>
    </row>
    <row r="4071" spans="1:3" ht="15" customHeight="1" x14ac:dyDescent="0.3">
      <c r="A4071" t="s">
        <v>3927</v>
      </c>
      <c r="B4071" s="7">
        <v>43644.415277777778</v>
      </c>
      <c r="C4071">
        <v>4200000</v>
      </c>
    </row>
    <row r="4072" spans="1:3" ht="15" customHeight="1" x14ac:dyDescent="0.3">
      <c r="A4072" t="s">
        <v>3928</v>
      </c>
      <c r="B4072" s="7">
        <v>43643.645833333336</v>
      </c>
      <c r="C4072">
        <v>4700000</v>
      </c>
    </row>
    <row r="4073" spans="1:3" ht="15" customHeight="1" x14ac:dyDescent="0.3">
      <c r="A4073" t="s">
        <v>3929</v>
      </c>
      <c r="B4073" s="7">
        <v>43642.72152777778</v>
      </c>
      <c r="C4073">
        <v>3100000</v>
      </c>
    </row>
    <row r="4074" spans="1:3" ht="15" customHeight="1" x14ac:dyDescent="0.3">
      <c r="A4074" t="s">
        <v>3930</v>
      </c>
      <c r="B4074" s="7">
        <v>43640.643055555556</v>
      </c>
      <c r="C4074">
        <v>14500000</v>
      </c>
    </row>
    <row r="4075" spans="1:3" ht="15" customHeight="1" x14ac:dyDescent="0.3">
      <c r="A4075" t="s">
        <v>3931</v>
      </c>
      <c r="B4075" s="7">
        <v>43640.431250000001</v>
      </c>
      <c r="C4075">
        <v>8300000</v>
      </c>
    </row>
    <row r="4076" spans="1:3" ht="15" customHeight="1" x14ac:dyDescent="0.3">
      <c r="A4076" t="s">
        <v>3932</v>
      </c>
      <c r="B4076" s="7">
        <v>43637.642361111109</v>
      </c>
      <c r="C4076">
        <v>4000000</v>
      </c>
    </row>
    <row r="4077" spans="1:3" ht="15" customHeight="1" x14ac:dyDescent="0.3">
      <c r="A4077" t="s">
        <v>3933</v>
      </c>
      <c r="B4077" s="7">
        <v>43637.487500000003</v>
      </c>
      <c r="C4077">
        <v>17500000</v>
      </c>
    </row>
    <row r="4078" spans="1:3" ht="15" customHeight="1" x14ac:dyDescent="0.3">
      <c r="A4078" t="s">
        <v>3934</v>
      </c>
      <c r="B4078" s="7">
        <v>43633.731944444444</v>
      </c>
      <c r="C4078">
        <v>3500000</v>
      </c>
    </row>
    <row r="4079" spans="1:3" ht="15" customHeight="1" x14ac:dyDescent="0.3">
      <c r="A4079" t="s">
        <v>3935</v>
      </c>
      <c r="B4079" s="7">
        <v>43631.509027777778</v>
      </c>
      <c r="C4079">
        <v>4000000</v>
      </c>
    </row>
    <row r="4080" spans="1:3" ht="15" customHeight="1" x14ac:dyDescent="0.3">
      <c r="A4080" t="s">
        <v>3936</v>
      </c>
      <c r="B4080" s="7">
        <v>43631.436111111114</v>
      </c>
      <c r="C4080">
        <v>5000000</v>
      </c>
    </row>
    <row r="4081" spans="1:3" ht="15" customHeight="1" x14ac:dyDescent="0.3">
      <c r="A4081" t="s">
        <v>3937</v>
      </c>
      <c r="B4081" s="7">
        <v>43630.6875</v>
      </c>
      <c r="C4081">
        <v>4100000</v>
      </c>
    </row>
    <row r="4082" spans="1:3" ht="15" customHeight="1" x14ac:dyDescent="0.3">
      <c r="A4082" t="s">
        <v>3938</v>
      </c>
      <c r="B4082" s="7">
        <v>43630.535416666666</v>
      </c>
      <c r="C4082">
        <v>7300000</v>
      </c>
    </row>
    <row r="4083" spans="1:3" ht="15" customHeight="1" x14ac:dyDescent="0.3">
      <c r="A4083" t="s">
        <v>3939</v>
      </c>
      <c r="B4083" s="7">
        <v>43629.438194444447</v>
      </c>
      <c r="C4083">
        <v>6700000</v>
      </c>
    </row>
    <row r="4084" spans="1:3" ht="15" customHeight="1" x14ac:dyDescent="0.3">
      <c r="A4084" t="s">
        <v>2957</v>
      </c>
      <c r="B4084" s="7">
        <v>43628.788194444445</v>
      </c>
      <c r="C4084">
        <v>8500000</v>
      </c>
    </row>
    <row r="4085" spans="1:3" ht="15" customHeight="1" x14ac:dyDescent="0.3">
      <c r="A4085" t="s">
        <v>3940</v>
      </c>
      <c r="B4085" s="7">
        <v>43627.529166666667</v>
      </c>
      <c r="C4085">
        <v>4500000</v>
      </c>
    </row>
    <row r="4086" spans="1:3" ht="15" customHeight="1" x14ac:dyDescent="0.3">
      <c r="A4086" t="s">
        <v>3941</v>
      </c>
      <c r="B4086" s="7">
        <v>43627.52847222222</v>
      </c>
      <c r="C4086">
        <v>6000000</v>
      </c>
    </row>
    <row r="4087" spans="1:3" ht="15" customHeight="1" x14ac:dyDescent="0.3">
      <c r="A4087" t="s">
        <v>3942</v>
      </c>
      <c r="B4087" s="7">
        <v>43626.775694444441</v>
      </c>
      <c r="C4087">
        <v>14000000</v>
      </c>
    </row>
    <row r="4088" spans="1:3" ht="15" customHeight="1" x14ac:dyDescent="0.3">
      <c r="A4088" t="s">
        <v>3943</v>
      </c>
      <c r="B4088" s="7">
        <v>43626.390277777777</v>
      </c>
      <c r="C4088">
        <v>8000000</v>
      </c>
    </row>
    <row r="4089" spans="1:3" ht="15" customHeight="1" x14ac:dyDescent="0.3">
      <c r="A4089" t="s">
        <v>3944</v>
      </c>
      <c r="B4089" s="7">
        <v>43623.741666666669</v>
      </c>
      <c r="C4089">
        <v>6500000</v>
      </c>
    </row>
    <row r="4090" spans="1:3" ht="15" customHeight="1" x14ac:dyDescent="0.3">
      <c r="A4090" t="s">
        <v>3945</v>
      </c>
      <c r="B4090" s="7">
        <v>43623.413194444445</v>
      </c>
      <c r="C4090">
        <v>9700000</v>
      </c>
    </row>
    <row r="4091" spans="1:3" ht="15" customHeight="1" x14ac:dyDescent="0.3">
      <c r="A4091" t="s">
        <v>3946</v>
      </c>
      <c r="B4091" s="7">
        <v>43621.722222222219</v>
      </c>
      <c r="C4091">
        <v>6500000</v>
      </c>
    </row>
    <row r="4092" spans="1:3" ht="15" customHeight="1" x14ac:dyDescent="0.3">
      <c r="A4092" t="s">
        <v>3947</v>
      </c>
      <c r="B4092" s="7">
        <v>43619.763888888891</v>
      </c>
      <c r="C4092">
        <v>2000000</v>
      </c>
    </row>
    <row r="4093" spans="1:3" ht="15" customHeight="1" x14ac:dyDescent="0.3">
      <c r="A4093" t="s">
        <v>3948</v>
      </c>
      <c r="B4093" s="7">
        <v>43617.513194444444</v>
      </c>
      <c r="C4093">
        <v>4800000</v>
      </c>
    </row>
    <row r="4094" spans="1:3" ht="15" customHeight="1" x14ac:dyDescent="0.3">
      <c r="A4094" t="s">
        <v>3949</v>
      </c>
      <c r="B4094" s="7">
        <v>43617.43472222222</v>
      </c>
      <c r="C4094">
        <v>7100000</v>
      </c>
    </row>
    <row r="4095" spans="1:3" ht="15" customHeight="1" x14ac:dyDescent="0.3">
      <c r="A4095" t="s">
        <v>3950</v>
      </c>
      <c r="B4095" s="7">
        <v>43616.739583333336</v>
      </c>
      <c r="C4095">
        <v>19000000</v>
      </c>
    </row>
    <row r="4096" spans="1:3" ht="15" customHeight="1" x14ac:dyDescent="0.3">
      <c r="A4096" t="s">
        <v>3951</v>
      </c>
      <c r="B4096" s="7">
        <v>43616.726388888892</v>
      </c>
      <c r="C4096">
        <v>6500000</v>
      </c>
    </row>
    <row r="4097" spans="1:3" ht="15" customHeight="1" x14ac:dyDescent="0.3">
      <c r="A4097" t="s">
        <v>3952</v>
      </c>
      <c r="B4097" s="7">
        <v>43616.637499999997</v>
      </c>
      <c r="C4097">
        <v>7800000</v>
      </c>
    </row>
    <row r="4098" spans="1:3" ht="15" customHeight="1" x14ac:dyDescent="0.3">
      <c r="A4098" t="s">
        <v>3953</v>
      </c>
      <c r="B4098" s="7">
        <v>43615.651388888888</v>
      </c>
      <c r="C4098">
        <v>5200000</v>
      </c>
    </row>
    <row r="4099" spans="1:3" ht="15" customHeight="1" x14ac:dyDescent="0.3">
      <c r="A4099" t="s">
        <v>3954</v>
      </c>
      <c r="B4099" s="7">
        <v>43615.430555555555</v>
      </c>
      <c r="C4099">
        <v>12500000</v>
      </c>
    </row>
    <row r="4100" spans="1:3" ht="15" customHeight="1" x14ac:dyDescent="0.3">
      <c r="A4100" t="s">
        <v>3955</v>
      </c>
      <c r="B4100" s="7">
        <v>43614.765972222223</v>
      </c>
      <c r="C4100">
        <v>7000000</v>
      </c>
    </row>
    <row r="4101" spans="1:3" ht="15" customHeight="1" x14ac:dyDescent="0.3">
      <c r="A4101" t="s">
        <v>3956</v>
      </c>
      <c r="B4101" s="7">
        <v>43614.754166666666</v>
      </c>
      <c r="C4101">
        <v>5200000</v>
      </c>
    </row>
    <row r="4102" spans="1:3" ht="15" customHeight="1" x14ac:dyDescent="0.3">
      <c r="A4102" t="s">
        <v>3957</v>
      </c>
      <c r="B4102" s="7">
        <v>43612.76458333333</v>
      </c>
      <c r="C4102">
        <v>6700000</v>
      </c>
    </row>
    <row r="4103" spans="1:3" ht="15" customHeight="1" x14ac:dyDescent="0.3">
      <c r="A4103" t="s">
        <v>3958</v>
      </c>
      <c r="B4103" s="7">
        <v>43612.677083333336</v>
      </c>
      <c r="C4103">
        <v>8000000</v>
      </c>
    </row>
    <row r="4104" spans="1:3" ht="15" customHeight="1" x14ac:dyDescent="0.3">
      <c r="A4104" t="s">
        <v>3959</v>
      </c>
      <c r="B4104" s="7">
        <v>43612.535416666666</v>
      </c>
      <c r="C4104">
        <v>4500000</v>
      </c>
    </row>
    <row r="4105" spans="1:3" ht="15" customHeight="1" x14ac:dyDescent="0.3">
      <c r="A4105" t="s">
        <v>3960</v>
      </c>
      <c r="B4105" s="7">
        <v>43610.570138888892</v>
      </c>
      <c r="C4105">
        <v>16300000</v>
      </c>
    </row>
    <row r="4106" spans="1:3" ht="15" customHeight="1" x14ac:dyDescent="0.3">
      <c r="A4106" t="s">
        <v>3961</v>
      </c>
      <c r="B4106" s="7">
        <v>43609.692361111112</v>
      </c>
      <c r="C4106">
        <v>6200000</v>
      </c>
    </row>
    <row r="4107" spans="1:3" ht="15" customHeight="1" x14ac:dyDescent="0.3">
      <c r="A4107" t="s">
        <v>2738</v>
      </c>
      <c r="B4107" s="7">
        <v>43608.453472222223</v>
      </c>
      <c r="C4107">
        <v>4400000</v>
      </c>
    </row>
    <row r="4108" spans="1:3" ht="15" customHeight="1" x14ac:dyDescent="0.3">
      <c r="A4108" t="s">
        <v>3962</v>
      </c>
      <c r="B4108" s="7">
        <v>43607.709722222222</v>
      </c>
      <c r="C4108">
        <v>11300000</v>
      </c>
    </row>
    <row r="4109" spans="1:3" ht="15" customHeight="1" x14ac:dyDescent="0.3">
      <c r="A4109" t="s">
        <v>3963</v>
      </c>
      <c r="B4109" s="7">
        <v>43607.432638888888</v>
      </c>
      <c r="C4109">
        <v>23000000</v>
      </c>
    </row>
    <row r="4110" spans="1:3" ht="15" customHeight="1" x14ac:dyDescent="0.3">
      <c r="A4110" t="s">
        <v>3964</v>
      </c>
      <c r="B4110" s="7">
        <v>43605.456250000003</v>
      </c>
      <c r="C4110">
        <v>7000000</v>
      </c>
    </row>
    <row r="4111" spans="1:3" ht="15" customHeight="1" x14ac:dyDescent="0.3">
      <c r="A4111" t="s">
        <v>3965</v>
      </c>
      <c r="B4111" s="7">
        <v>43602.495138888888</v>
      </c>
      <c r="C4111">
        <v>9200000</v>
      </c>
    </row>
    <row r="4112" spans="1:3" ht="15" customHeight="1" x14ac:dyDescent="0.3">
      <c r="A4112" t="s">
        <v>3966</v>
      </c>
      <c r="B4112" s="7">
        <v>43602.410416666666</v>
      </c>
      <c r="C4112">
        <v>6000000</v>
      </c>
    </row>
    <row r="4113" spans="1:3" ht="15" customHeight="1" x14ac:dyDescent="0.3">
      <c r="A4113" t="s">
        <v>3967</v>
      </c>
      <c r="B4113" s="7">
        <v>43601.782638888886</v>
      </c>
      <c r="C4113">
        <v>8400000</v>
      </c>
    </row>
    <row r="4114" spans="1:3" ht="15" customHeight="1" x14ac:dyDescent="0.3">
      <c r="A4114" t="s">
        <v>3968</v>
      </c>
      <c r="B4114" s="7">
        <v>43601.486111111109</v>
      </c>
      <c r="C4114">
        <v>8000000</v>
      </c>
    </row>
    <row r="4115" spans="1:3" ht="15" customHeight="1" x14ac:dyDescent="0.3">
      <c r="A4115" t="s">
        <v>3969</v>
      </c>
      <c r="B4115" s="7">
        <v>43600.709722222222</v>
      </c>
      <c r="C4115">
        <v>4500000</v>
      </c>
    </row>
    <row r="4116" spans="1:3" ht="15" customHeight="1" x14ac:dyDescent="0.3">
      <c r="A4116" t="s">
        <v>3970</v>
      </c>
      <c r="B4116" s="7">
        <v>43600.709722222222</v>
      </c>
      <c r="C4116">
        <v>10000000</v>
      </c>
    </row>
    <row r="4117" spans="1:3" ht="15" customHeight="1" x14ac:dyDescent="0.3">
      <c r="A4117" t="s">
        <v>3971</v>
      </c>
      <c r="B4117" s="7">
        <v>43600.699305555558</v>
      </c>
      <c r="C4117">
        <v>3000000</v>
      </c>
    </row>
    <row r="4118" spans="1:3" ht="15" customHeight="1" x14ac:dyDescent="0.3">
      <c r="A4118" t="s">
        <v>2433</v>
      </c>
      <c r="B4118" s="7">
        <v>43599.434027777781</v>
      </c>
      <c r="C4118">
        <v>4200000</v>
      </c>
    </row>
    <row r="4119" spans="1:3" ht="15" customHeight="1" x14ac:dyDescent="0.3">
      <c r="A4119" t="s">
        <v>3972</v>
      </c>
      <c r="B4119" s="7">
        <v>43598.534722222219</v>
      </c>
      <c r="C4119">
        <v>6000000</v>
      </c>
    </row>
    <row r="4120" spans="1:3" ht="15" customHeight="1" x14ac:dyDescent="0.3">
      <c r="A4120" t="s">
        <v>3973</v>
      </c>
      <c r="B4120" s="7">
        <v>43598.486111111109</v>
      </c>
      <c r="C4120">
        <v>10620000</v>
      </c>
    </row>
    <row r="4121" spans="1:3" ht="15" customHeight="1" x14ac:dyDescent="0.3">
      <c r="A4121" t="s">
        <v>3974</v>
      </c>
      <c r="B4121" s="7">
        <v>43595.446527777778</v>
      </c>
      <c r="C4121">
        <v>17500000</v>
      </c>
    </row>
    <row r="4122" spans="1:3" ht="15" customHeight="1" x14ac:dyDescent="0.3">
      <c r="A4122" t="s">
        <v>3975</v>
      </c>
      <c r="B4122">
        <v>43595.438888888886</v>
      </c>
      <c r="C4122">
        <v>16500000</v>
      </c>
    </row>
    <row r="4123" spans="1:3" ht="15" customHeight="1" x14ac:dyDescent="0.3">
      <c r="A4123" t="s">
        <v>3976</v>
      </c>
      <c r="B4123">
        <v>43592.481249999997</v>
      </c>
      <c r="C4123">
        <v>3500000</v>
      </c>
    </row>
    <row r="4124" spans="1:3" ht="15" customHeight="1" x14ac:dyDescent="0.3">
      <c r="A4124" t="s">
        <v>3977</v>
      </c>
      <c r="B4124">
        <v>43589.546527777777</v>
      </c>
      <c r="C4124">
        <v>17000000</v>
      </c>
    </row>
    <row r="4125" spans="1:3" ht="15" customHeight="1" x14ac:dyDescent="0.3">
      <c r="A4125" t="s">
        <v>3978</v>
      </c>
      <c r="B4125">
        <v>43588.760416666664</v>
      </c>
      <c r="C4125">
        <v>4800000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2026-06-18T22:18:26Z</dcterms:modified>
</cp:coreProperties>
</file>